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510" windowHeight="11325" activeTab="4"/>
  </bookViews>
  <sheets>
    <sheet name="Retour_Echange" sheetId="4" r:id="rId1"/>
    <sheet name="Base" sheetId="3" r:id="rId2"/>
    <sheet name="ART" sheetId="5" r:id="rId3"/>
    <sheet name="BASE STOCK" sheetId="2" r:id="rId4"/>
    <sheet name="Stock Voiture" sheetId="1" r:id="rId5"/>
    <sheet name="Feuil1" sheetId="8" r:id="rId6"/>
  </sheets>
  <definedNames>
    <definedName name="_xlnm._FilterDatabase" localSheetId="2" hidden="1">ART!#REF!</definedName>
    <definedName name="_xlnm._FilterDatabase" localSheetId="3" hidden="1">'BASE STOCK'!$A$1:$AA$505</definedName>
    <definedName name="_xlnm._FilterDatabase" localSheetId="0" hidden="1">Retour_Echange!$A$1:$P$1999</definedName>
    <definedName name="ARTICLE">Base!$A:$F</definedName>
    <definedName name="ENTREE">'BASE STOCK'!$A:$H</definedName>
    <definedName name="FIN_MOIS">Base!$Q$11:$S$23</definedName>
    <definedName name="Liste_déroulante">OFFSET(Base!$L$2,,,COUNTA(Base!$L:$L)-1)</definedName>
    <definedName name="Mois_SV">'Stock Voiture'!$A$2</definedName>
    <definedName name="Nom_SV">'Stock Voiture'!$C$2</definedName>
    <definedName name="RETOUR_ECHANGE">'BASE STOCK'!$S:$AA</definedName>
    <definedName name="SORTIE">'BASE STOCK'!$J:$Q</definedName>
    <definedName name="TC">Base!$H:$I</definedName>
    <definedName name="TC_SV">'Stock Voiture'!$B$2</definedName>
    <definedName name="_xlnm.Print_Area" localSheetId="4">'Stock Voiture'!$A$5:$L$67</definedName>
  </definedNames>
  <calcPr calcId="152511"/>
</workbook>
</file>

<file path=xl/calcChain.xml><?xml version="1.0" encoding="utf-8"?>
<calcChain xmlns="http://schemas.openxmlformats.org/spreadsheetml/2006/main">
  <c r="O58" i="1" l="1"/>
  <c r="P58" i="1"/>
  <c r="Q58" i="1"/>
  <c r="R58" i="1"/>
  <c r="S58" i="1"/>
  <c r="T58" i="1"/>
  <c r="U58" i="1"/>
  <c r="V58" i="1"/>
  <c r="W58" i="1"/>
  <c r="X58" i="1"/>
  <c r="Y58" i="1"/>
  <c r="Z58" i="1"/>
  <c r="O59" i="1"/>
  <c r="P59" i="1"/>
  <c r="Q59" i="1"/>
  <c r="R59" i="1"/>
  <c r="S59" i="1"/>
  <c r="T59" i="1"/>
  <c r="U59" i="1"/>
  <c r="V59" i="1"/>
  <c r="W59" i="1"/>
  <c r="X59" i="1"/>
  <c r="Y59" i="1"/>
  <c r="Z59" i="1"/>
  <c r="O60" i="1"/>
  <c r="P60" i="1"/>
  <c r="Q60" i="1"/>
  <c r="R60" i="1"/>
  <c r="S60" i="1"/>
  <c r="T60" i="1"/>
  <c r="U60" i="1"/>
  <c r="V60" i="1"/>
  <c r="W60" i="1"/>
  <c r="X60" i="1"/>
  <c r="Y60" i="1"/>
  <c r="Z60" i="1"/>
  <c r="O61" i="1"/>
  <c r="P61" i="1"/>
  <c r="Q61" i="1"/>
  <c r="R61" i="1"/>
  <c r="S61" i="1"/>
  <c r="T61" i="1"/>
  <c r="U61" i="1"/>
  <c r="V61" i="1"/>
  <c r="W61" i="1"/>
  <c r="X61" i="1"/>
  <c r="Y61" i="1"/>
  <c r="Z61" i="1"/>
  <c r="O62" i="1"/>
  <c r="P62" i="1"/>
  <c r="Q62" i="1"/>
  <c r="R62" i="1"/>
  <c r="S62" i="1"/>
  <c r="T62" i="1"/>
  <c r="U62" i="1"/>
  <c r="V62" i="1"/>
  <c r="W62" i="1"/>
  <c r="X62" i="1"/>
  <c r="Y62" i="1"/>
  <c r="Z62" i="1"/>
  <c r="O63" i="1"/>
  <c r="P63" i="1"/>
  <c r="Q63" i="1"/>
  <c r="R63" i="1"/>
  <c r="S63" i="1"/>
  <c r="T63" i="1"/>
  <c r="U63" i="1"/>
  <c r="V63" i="1"/>
  <c r="W63" i="1"/>
  <c r="X63" i="1"/>
  <c r="Y63" i="1"/>
  <c r="Z63" i="1"/>
  <c r="D58" i="1" l="1"/>
  <c r="E58" i="1"/>
  <c r="F58" i="1"/>
  <c r="G58" i="1"/>
  <c r="H58" i="1"/>
  <c r="I58" i="1"/>
  <c r="D59" i="1"/>
  <c r="E59" i="1"/>
  <c r="F59" i="1"/>
  <c r="G59" i="1"/>
  <c r="H59" i="1"/>
  <c r="I59" i="1"/>
  <c r="D60" i="1"/>
  <c r="E60" i="1"/>
  <c r="F60" i="1"/>
  <c r="G60" i="1"/>
  <c r="H60" i="1"/>
  <c r="I60" i="1"/>
  <c r="D61" i="1"/>
  <c r="E61" i="1"/>
  <c r="F61" i="1"/>
  <c r="G61" i="1"/>
  <c r="H61" i="1"/>
  <c r="I61" i="1"/>
  <c r="D62" i="1"/>
  <c r="E62" i="1"/>
  <c r="F62" i="1"/>
  <c r="G62" i="1"/>
  <c r="H62" i="1"/>
  <c r="I62" i="1"/>
  <c r="D63" i="1"/>
  <c r="E63" i="1"/>
  <c r="F63" i="1"/>
  <c r="G63" i="1"/>
  <c r="H63" i="1"/>
  <c r="I63" i="1"/>
  <c r="D101" i="4" l="1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46" i="4"/>
  <c r="D47" i="4"/>
  <c r="D55" i="4"/>
  <c r="D56" i="4"/>
  <c r="D57" i="4"/>
  <c r="D58" i="4"/>
  <c r="D59" i="4"/>
  <c r="D60" i="4"/>
  <c r="D61" i="4"/>
  <c r="D62" i="4"/>
  <c r="D63" i="4"/>
  <c r="D64" i="4"/>
  <c r="D20" i="4"/>
  <c r="D21" i="4"/>
  <c r="D304" i="4"/>
  <c r="D305" i="4"/>
  <c r="D306" i="4"/>
  <c r="D307" i="4"/>
  <c r="D256" i="4"/>
  <c r="D257" i="4"/>
  <c r="D258" i="4"/>
  <c r="D67" i="4"/>
  <c r="D68" i="4"/>
  <c r="D69" i="4"/>
  <c r="D70" i="4"/>
  <c r="D71" i="4"/>
  <c r="D12" i="4"/>
  <c r="D13" i="4"/>
  <c r="D14" i="4"/>
  <c r="D15" i="4"/>
  <c r="D16" i="4"/>
  <c r="D17" i="4"/>
  <c r="D18" i="4"/>
  <c r="D19" i="4"/>
  <c r="D251" i="4"/>
  <c r="D252" i="4"/>
  <c r="D253" i="4"/>
  <c r="D81" i="4"/>
  <c r="D82" i="4"/>
  <c r="D83" i="4"/>
  <c r="D84" i="4"/>
  <c r="D85" i="4"/>
  <c r="D243" i="4"/>
  <c r="D244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89" i="4"/>
  <c r="D90" i="4"/>
  <c r="D91" i="4"/>
  <c r="D92" i="4"/>
  <c r="D93" i="4"/>
  <c r="D94" i="4"/>
  <c r="D51" i="4"/>
  <c r="D52" i="4"/>
  <c r="D53" i="4"/>
  <c r="D54" i="4"/>
  <c r="D151" i="4"/>
  <c r="D152" i="4"/>
  <c r="D153" i="4"/>
  <c r="D154" i="4"/>
  <c r="D155" i="4"/>
  <c r="D268" i="4"/>
  <c r="D269" i="4"/>
  <c r="D270" i="4"/>
  <c r="D271" i="4"/>
  <c r="D272" i="4"/>
  <c r="D273" i="4"/>
  <c r="D274" i="4"/>
  <c r="D275" i="4"/>
  <c r="D276" i="4"/>
  <c r="D219" i="4"/>
  <c r="D220" i="4"/>
  <c r="D2" i="4"/>
  <c r="D3" i="4"/>
  <c r="D4" i="4"/>
  <c r="D5" i="4"/>
  <c r="D6" i="4"/>
  <c r="D7" i="4"/>
  <c r="D8" i="4"/>
  <c r="D9" i="4"/>
  <c r="D10" i="4"/>
  <c r="D241" i="4"/>
  <c r="D242" i="4"/>
  <c r="D292" i="4"/>
  <c r="D293" i="4"/>
  <c r="D294" i="4"/>
  <c r="D295" i="4"/>
  <c r="D296" i="4"/>
  <c r="D217" i="4"/>
  <c r="D218" i="4"/>
  <c r="D297" i="4"/>
  <c r="D298" i="4"/>
  <c r="D299" i="4"/>
  <c r="D300" i="4"/>
  <c r="D301" i="4"/>
  <c r="D302" i="4"/>
  <c r="D303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148" i="4"/>
  <c r="D149" i="4"/>
  <c r="D150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180" i="4"/>
  <c r="D181" i="4"/>
  <c r="D182" i="4"/>
  <c r="D183" i="4"/>
  <c r="D184" i="4"/>
  <c r="D48" i="4"/>
  <c r="D49" i="4"/>
  <c r="D50" i="4"/>
  <c r="D22" i="4"/>
  <c r="D308" i="4"/>
  <c r="D309" i="4"/>
  <c r="D310" i="4"/>
  <c r="D291" i="4"/>
  <c r="D201" i="4"/>
  <c r="D202" i="4"/>
  <c r="D203" i="4"/>
  <c r="D72" i="4"/>
  <c r="D73" i="4"/>
  <c r="D74" i="4"/>
  <c r="D75" i="4"/>
  <c r="D76" i="4"/>
  <c r="D77" i="4"/>
  <c r="D254" i="4"/>
  <c r="D255" i="4"/>
  <c r="D86" i="4"/>
  <c r="D87" i="4"/>
  <c r="D88" i="4"/>
  <c r="D245" i="4"/>
  <c r="D246" i="4"/>
  <c r="D247" i="4"/>
  <c r="D248" i="4"/>
  <c r="D249" i="4"/>
  <c r="D250" i="4"/>
  <c r="D95" i="4"/>
  <c r="D221" i="4"/>
  <c r="D41" i="4"/>
  <c r="D42" i="4"/>
  <c r="D43" i="4"/>
  <c r="D44" i="4"/>
  <c r="D45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222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96" i="4"/>
  <c r="D97" i="4"/>
  <c r="D98" i="4"/>
  <c r="D223" i="4"/>
  <c r="D11" i="4"/>
  <c r="D156" i="4"/>
  <c r="D99" i="4"/>
  <c r="D65" i="4"/>
  <c r="D66" i="4"/>
  <c r="D78" i="4"/>
  <c r="D79" i="4"/>
  <c r="D259" i="4"/>
  <c r="D260" i="4"/>
  <c r="D265" i="4"/>
  <c r="D266" i="4"/>
  <c r="D267" i="4"/>
  <c r="D80" i="4"/>
  <c r="D185" i="4"/>
  <c r="D186" i="4"/>
  <c r="D187" i="4"/>
  <c r="D261" i="4"/>
  <c r="D262" i="4"/>
  <c r="D263" i="4"/>
  <c r="D311" i="4"/>
  <c r="D312" i="4"/>
  <c r="D313" i="4"/>
  <c r="D314" i="4"/>
  <c r="D315" i="4"/>
  <c r="D316" i="4"/>
  <c r="D264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D1175" i="4"/>
  <c r="D1176" i="4"/>
  <c r="D1177" i="4"/>
  <c r="D1178" i="4"/>
  <c r="D1179" i="4"/>
  <c r="D1180" i="4"/>
  <c r="D1181" i="4"/>
  <c r="D1182" i="4"/>
  <c r="D1183" i="4"/>
  <c r="D1184" i="4"/>
  <c r="D1185" i="4"/>
  <c r="D1186" i="4"/>
  <c r="D1187" i="4"/>
  <c r="D1188" i="4"/>
  <c r="D1189" i="4"/>
  <c r="D1190" i="4"/>
  <c r="D1191" i="4"/>
  <c r="D1192" i="4"/>
  <c r="D1193" i="4"/>
  <c r="D1194" i="4"/>
  <c r="D1195" i="4"/>
  <c r="D1196" i="4"/>
  <c r="D1197" i="4"/>
  <c r="D1198" i="4"/>
  <c r="D1199" i="4"/>
  <c r="D1200" i="4"/>
  <c r="D1201" i="4"/>
  <c r="D1202" i="4"/>
  <c r="D1203" i="4"/>
  <c r="D1204" i="4"/>
  <c r="D1205" i="4"/>
  <c r="D1206" i="4"/>
  <c r="D1207" i="4"/>
  <c r="D1208" i="4"/>
  <c r="D1209" i="4"/>
  <c r="D1210" i="4"/>
  <c r="D1211" i="4"/>
  <c r="D1212" i="4"/>
  <c r="D1213" i="4"/>
  <c r="D1214" i="4"/>
  <c r="D1215" i="4"/>
  <c r="D1216" i="4"/>
  <c r="D1217" i="4"/>
  <c r="D1218" i="4"/>
  <c r="D1219" i="4"/>
  <c r="D1220" i="4"/>
  <c r="D1221" i="4"/>
  <c r="D1222" i="4"/>
  <c r="D1223" i="4"/>
  <c r="D1224" i="4"/>
  <c r="D1225" i="4"/>
  <c r="D1226" i="4"/>
  <c r="D1227" i="4"/>
  <c r="D1228" i="4"/>
  <c r="D1229" i="4"/>
  <c r="D1230" i="4"/>
  <c r="D1231" i="4"/>
  <c r="D1232" i="4"/>
  <c r="D1233" i="4"/>
  <c r="D1234" i="4"/>
  <c r="D1235" i="4"/>
  <c r="D1236" i="4"/>
  <c r="D1237" i="4"/>
  <c r="D1238" i="4"/>
  <c r="D1239" i="4"/>
  <c r="D1240" i="4"/>
  <c r="D1241" i="4"/>
  <c r="D1242" i="4"/>
  <c r="D1243" i="4"/>
  <c r="D1244" i="4"/>
  <c r="D1245" i="4"/>
  <c r="D1246" i="4"/>
  <c r="D1247" i="4"/>
  <c r="D1248" i="4"/>
  <c r="D1249" i="4"/>
  <c r="D1250" i="4"/>
  <c r="D1251" i="4"/>
  <c r="D1252" i="4"/>
  <c r="D1253" i="4"/>
  <c r="D1254" i="4"/>
  <c r="D1255" i="4"/>
  <c r="D1256" i="4"/>
  <c r="D1257" i="4"/>
  <c r="D1258" i="4"/>
  <c r="D1259" i="4"/>
  <c r="D1260" i="4"/>
  <c r="D1261" i="4"/>
  <c r="D1262" i="4"/>
  <c r="D1263" i="4"/>
  <c r="D1264" i="4"/>
  <c r="D1265" i="4"/>
  <c r="D1266" i="4"/>
  <c r="D1267" i="4"/>
  <c r="D1268" i="4"/>
  <c r="D1269" i="4"/>
  <c r="D1270" i="4"/>
  <c r="D1271" i="4"/>
  <c r="D1272" i="4"/>
  <c r="D1273" i="4"/>
  <c r="D1274" i="4"/>
  <c r="D1275" i="4"/>
  <c r="D1276" i="4"/>
  <c r="D1277" i="4"/>
  <c r="D1278" i="4"/>
  <c r="D1279" i="4"/>
  <c r="D1280" i="4"/>
  <c r="D1281" i="4"/>
  <c r="D1282" i="4"/>
  <c r="D1283" i="4"/>
  <c r="D1284" i="4"/>
  <c r="D1285" i="4"/>
  <c r="D1286" i="4"/>
  <c r="D1287" i="4"/>
  <c r="D1288" i="4"/>
  <c r="D1289" i="4"/>
  <c r="D1290" i="4"/>
  <c r="D1291" i="4"/>
  <c r="D1292" i="4"/>
  <c r="D1293" i="4"/>
  <c r="D1294" i="4"/>
  <c r="D1295" i="4"/>
  <c r="D1296" i="4"/>
  <c r="D1297" i="4"/>
  <c r="D1298" i="4"/>
  <c r="D1299" i="4"/>
  <c r="D1300" i="4"/>
  <c r="D1301" i="4"/>
  <c r="D1302" i="4"/>
  <c r="D1303" i="4"/>
  <c r="D1304" i="4"/>
  <c r="D1305" i="4"/>
  <c r="D1306" i="4"/>
  <c r="D1307" i="4"/>
  <c r="D1308" i="4"/>
  <c r="D1309" i="4"/>
  <c r="D1310" i="4"/>
  <c r="D1311" i="4"/>
  <c r="D1312" i="4"/>
  <c r="D1313" i="4"/>
  <c r="D1314" i="4"/>
  <c r="D1315" i="4"/>
  <c r="D1316" i="4"/>
  <c r="D1317" i="4"/>
  <c r="D1318" i="4"/>
  <c r="D1319" i="4"/>
  <c r="D1320" i="4"/>
  <c r="D1321" i="4"/>
  <c r="D1322" i="4"/>
  <c r="D1323" i="4"/>
  <c r="D1324" i="4"/>
  <c r="D1325" i="4"/>
  <c r="D1326" i="4"/>
  <c r="D1327" i="4"/>
  <c r="D1328" i="4"/>
  <c r="D1329" i="4"/>
  <c r="D1330" i="4"/>
  <c r="D1331" i="4"/>
  <c r="D1332" i="4"/>
  <c r="D1333" i="4"/>
  <c r="D1334" i="4"/>
  <c r="D1335" i="4"/>
  <c r="D1336" i="4"/>
  <c r="D1337" i="4"/>
  <c r="D1338" i="4"/>
  <c r="D1339" i="4"/>
  <c r="D1340" i="4"/>
  <c r="D1341" i="4"/>
  <c r="D1342" i="4"/>
  <c r="D1343" i="4"/>
  <c r="D1344" i="4"/>
  <c r="D1345" i="4"/>
  <c r="D1346" i="4"/>
  <c r="D1347" i="4"/>
  <c r="D1348" i="4"/>
  <c r="D1349" i="4"/>
  <c r="D1350" i="4"/>
  <c r="D1351" i="4"/>
  <c r="D1352" i="4"/>
  <c r="D1353" i="4"/>
  <c r="D1354" i="4"/>
  <c r="D1355" i="4"/>
  <c r="D1356" i="4"/>
  <c r="D1357" i="4"/>
  <c r="D1358" i="4"/>
  <c r="D1359" i="4"/>
  <c r="D1360" i="4"/>
  <c r="D1361" i="4"/>
  <c r="D1362" i="4"/>
  <c r="D1363" i="4"/>
  <c r="D1364" i="4"/>
  <c r="D1365" i="4"/>
  <c r="D1366" i="4"/>
  <c r="D1367" i="4"/>
  <c r="D1368" i="4"/>
  <c r="D1369" i="4"/>
  <c r="D1370" i="4"/>
  <c r="D1371" i="4"/>
  <c r="D1372" i="4"/>
  <c r="D1373" i="4"/>
  <c r="D1374" i="4"/>
  <c r="D1375" i="4"/>
  <c r="D1376" i="4"/>
  <c r="D1377" i="4"/>
  <c r="D1378" i="4"/>
  <c r="D1379" i="4"/>
  <c r="D1380" i="4"/>
  <c r="D1381" i="4"/>
  <c r="D1382" i="4"/>
  <c r="D1383" i="4"/>
  <c r="D1384" i="4"/>
  <c r="D1385" i="4"/>
  <c r="D1386" i="4"/>
  <c r="D1387" i="4"/>
  <c r="D1388" i="4"/>
  <c r="D1389" i="4"/>
  <c r="D1390" i="4"/>
  <c r="D1391" i="4"/>
  <c r="D1392" i="4"/>
  <c r="D1393" i="4"/>
  <c r="D1394" i="4"/>
  <c r="D1395" i="4"/>
  <c r="D1396" i="4"/>
  <c r="D1397" i="4"/>
  <c r="D1398" i="4"/>
  <c r="D1399" i="4"/>
  <c r="D1400" i="4"/>
  <c r="D1401" i="4"/>
  <c r="D1402" i="4"/>
  <c r="D1403" i="4"/>
  <c r="D1404" i="4"/>
  <c r="D1405" i="4"/>
  <c r="D1406" i="4"/>
  <c r="D1407" i="4"/>
  <c r="D1408" i="4"/>
  <c r="D1409" i="4"/>
  <c r="D1410" i="4"/>
  <c r="D1411" i="4"/>
  <c r="D1412" i="4"/>
  <c r="D1413" i="4"/>
  <c r="D1414" i="4"/>
  <c r="D1415" i="4"/>
  <c r="D1416" i="4"/>
  <c r="D1417" i="4"/>
  <c r="D1418" i="4"/>
  <c r="D1419" i="4"/>
  <c r="D1420" i="4"/>
  <c r="D1421" i="4"/>
  <c r="D1422" i="4"/>
  <c r="D1423" i="4"/>
  <c r="D1424" i="4"/>
  <c r="D1425" i="4"/>
  <c r="D1426" i="4"/>
  <c r="D1427" i="4"/>
  <c r="D1428" i="4"/>
  <c r="D1429" i="4"/>
  <c r="D1430" i="4"/>
  <c r="D1431" i="4"/>
  <c r="D1432" i="4"/>
  <c r="D1433" i="4"/>
  <c r="D1434" i="4"/>
  <c r="D1435" i="4"/>
  <c r="D1436" i="4"/>
  <c r="D1437" i="4"/>
  <c r="D1438" i="4"/>
  <c r="D1439" i="4"/>
  <c r="D1440" i="4"/>
  <c r="D1441" i="4"/>
  <c r="D1442" i="4"/>
  <c r="D1443" i="4"/>
  <c r="D1444" i="4"/>
  <c r="D1445" i="4"/>
  <c r="D1446" i="4"/>
  <c r="D1447" i="4"/>
  <c r="D1448" i="4"/>
  <c r="D1449" i="4"/>
  <c r="D1450" i="4"/>
  <c r="D1451" i="4"/>
  <c r="D1452" i="4"/>
  <c r="D1453" i="4"/>
  <c r="D1454" i="4"/>
  <c r="D1455" i="4"/>
  <c r="D1456" i="4"/>
  <c r="D1457" i="4"/>
  <c r="D1458" i="4"/>
  <c r="D1459" i="4"/>
  <c r="D1460" i="4"/>
  <c r="D1461" i="4"/>
  <c r="D1462" i="4"/>
  <c r="D1463" i="4"/>
  <c r="D1464" i="4"/>
  <c r="D1465" i="4"/>
  <c r="D1466" i="4"/>
  <c r="D1467" i="4"/>
  <c r="D1468" i="4"/>
  <c r="D1469" i="4"/>
  <c r="D1470" i="4"/>
  <c r="D1471" i="4"/>
  <c r="D1472" i="4"/>
  <c r="D1473" i="4"/>
  <c r="D1474" i="4"/>
  <c r="D1475" i="4"/>
  <c r="D1476" i="4"/>
  <c r="D1477" i="4"/>
  <c r="D1478" i="4"/>
  <c r="D1479" i="4"/>
  <c r="D1480" i="4"/>
  <c r="D1481" i="4"/>
  <c r="D1482" i="4"/>
  <c r="D1483" i="4"/>
  <c r="D1484" i="4"/>
  <c r="D1485" i="4"/>
  <c r="D1486" i="4"/>
  <c r="D1487" i="4"/>
  <c r="D1488" i="4"/>
  <c r="D1489" i="4"/>
  <c r="D1490" i="4"/>
  <c r="D1491" i="4"/>
  <c r="D1492" i="4"/>
  <c r="D1493" i="4"/>
  <c r="D1494" i="4"/>
  <c r="D1495" i="4"/>
  <c r="D1496" i="4"/>
  <c r="D1497" i="4"/>
  <c r="D1498" i="4"/>
  <c r="D1499" i="4"/>
  <c r="D1500" i="4"/>
  <c r="D1501" i="4"/>
  <c r="D1502" i="4"/>
  <c r="D1503" i="4"/>
  <c r="D1504" i="4"/>
  <c r="D1505" i="4"/>
  <c r="D1506" i="4"/>
  <c r="D1507" i="4"/>
  <c r="D1508" i="4"/>
  <c r="D1509" i="4"/>
  <c r="D1510" i="4"/>
  <c r="D1511" i="4"/>
  <c r="D1512" i="4"/>
  <c r="D1513" i="4"/>
  <c r="D1514" i="4"/>
  <c r="D1515" i="4"/>
  <c r="D1516" i="4"/>
  <c r="D1517" i="4"/>
  <c r="D1518" i="4"/>
  <c r="D1519" i="4"/>
  <c r="D1520" i="4"/>
  <c r="D1521" i="4"/>
  <c r="D1522" i="4"/>
  <c r="D1523" i="4"/>
  <c r="D1524" i="4"/>
  <c r="D1525" i="4"/>
  <c r="D1526" i="4"/>
  <c r="D1527" i="4"/>
  <c r="D1528" i="4"/>
  <c r="D1529" i="4"/>
  <c r="D1530" i="4"/>
  <c r="D1531" i="4"/>
  <c r="D1532" i="4"/>
  <c r="D1533" i="4"/>
  <c r="D1534" i="4"/>
  <c r="D1535" i="4"/>
  <c r="D1536" i="4"/>
  <c r="D1537" i="4"/>
  <c r="D1538" i="4"/>
  <c r="D1539" i="4"/>
  <c r="D1540" i="4"/>
  <c r="D1541" i="4"/>
  <c r="D1542" i="4"/>
  <c r="D1543" i="4"/>
  <c r="D1544" i="4"/>
  <c r="D1545" i="4"/>
  <c r="D1546" i="4"/>
  <c r="D1547" i="4"/>
  <c r="D1548" i="4"/>
  <c r="D1549" i="4"/>
  <c r="D1550" i="4"/>
  <c r="D1551" i="4"/>
  <c r="D1552" i="4"/>
  <c r="D1553" i="4"/>
  <c r="D1554" i="4"/>
  <c r="D1555" i="4"/>
  <c r="D1556" i="4"/>
  <c r="D1557" i="4"/>
  <c r="D1558" i="4"/>
  <c r="D1559" i="4"/>
  <c r="D1560" i="4"/>
  <c r="D1561" i="4"/>
  <c r="D1562" i="4"/>
  <c r="D1563" i="4"/>
  <c r="D1564" i="4"/>
  <c r="D1565" i="4"/>
  <c r="D1566" i="4"/>
  <c r="D1567" i="4"/>
  <c r="D1568" i="4"/>
  <c r="D1569" i="4"/>
  <c r="D1570" i="4"/>
  <c r="D1571" i="4"/>
  <c r="D1572" i="4"/>
  <c r="D1573" i="4"/>
  <c r="D1574" i="4"/>
  <c r="D1575" i="4"/>
  <c r="D1576" i="4"/>
  <c r="D1577" i="4"/>
  <c r="D1578" i="4"/>
  <c r="D1579" i="4"/>
  <c r="D1580" i="4"/>
  <c r="D1581" i="4"/>
  <c r="D1582" i="4"/>
  <c r="D1583" i="4"/>
  <c r="D1584" i="4"/>
  <c r="D1585" i="4"/>
  <c r="D1586" i="4"/>
  <c r="D1587" i="4"/>
  <c r="D1588" i="4"/>
  <c r="D1589" i="4"/>
  <c r="D1590" i="4"/>
  <c r="D1591" i="4"/>
  <c r="D1592" i="4"/>
  <c r="D1593" i="4"/>
  <c r="D1594" i="4"/>
  <c r="D1595" i="4"/>
  <c r="D1596" i="4"/>
  <c r="D1597" i="4"/>
  <c r="D1598" i="4"/>
  <c r="D1599" i="4"/>
  <c r="D1600" i="4"/>
  <c r="D1601" i="4"/>
  <c r="D1602" i="4"/>
  <c r="D1603" i="4"/>
  <c r="D1604" i="4"/>
  <c r="D1605" i="4"/>
  <c r="D1606" i="4"/>
  <c r="D1607" i="4"/>
  <c r="D1608" i="4"/>
  <c r="D1609" i="4"/>
  <c r="D1610" i="4"/>
  <c r="D1611" i="4"/>
  <c r="D1612" i="4"/>
  <c r="D1613" i="4"/>
  <c r="D1614" i="4"/>
  <c r="D1615" i="4"/>
  <c r="D1616" i="4"/>
  <c r="D1617" i="4"/>
  <c r="D1618" i="4"/>
  <c r="D1619" i="4"/>
  <c r="D1620" i="4"/>
  <c r="D1621" i="4"/>
  <c r="D1622" i="4"/>
  <c r="D1623" i="4"/>
  <c r="D1624" i="4"/>
  <c r="D1625" i="4"/>
  <c r="D1626" i="4"/>
  <c r="D1627" i="4"/>
  <c r="D1628" i="4"/>
  <c r="D1629" i="4"/>
  <c r="D1630" i="4"/>
  <c r="D1631" i="4"/>
  <c r="D1632" i="4"/>
  <c r="D1633" i="4"/>
  <c r="D1634" i="4"/>
  <c r="D1635" i="4"/>
  <c r="D1636" i="4"/>
  <c r="D1637" i="4"/>
  <c r="D1638" i="4"/>
  <c r="D1639" i="4"/>
  <c r="D1640" i="4"/>
  <c r="D1641" i="4"/>
  <c r="D1642" i="4"/>
  <c r="D1643" i="4"/>
  <c r="D1644" i="4"/>
  <c r="D1645" i="4"/>
  <c r="D1646" i="4"/>
  <c r="D1647" i="4"/>
  <c r="D1648" i="4"/>
  <c r="D1649" i="4"/>
  <c r="D1650" i="4"/>
  <c r="D1651" i="4"/>
  <c r="D1652" i="4"/>
  <c r="D1653" i="4"/>
  <c r="D1654" i="4"/>
  <c r="D1655" i="4"/>
  <c r="D1656" i="4"/>
  <c r="D1657" i="4"/>
  <c r="D1658" i="4"/>
  <c r="D1659" i="4"/>
  <c r="D1660" i="4"/>
  <c r="D1661" i="4"/>
  <c r="D1662" i="4"/>
  <c r="D1663" i="4"/>
  <c r="D1664" i="4"/>
  <c r="D1665" i="4"/>
  <c r="D1666" i="4"/>
  <c r="D1667" i="4"/>
  <c r="D1668" i="4"/>
  <c r="D1669" i="4"/>
  <c r="D1670" i="4"/>
  <c r="D1671" i="4"/>
  <c r="D1672" i="4"/>
  <c r="D1673" i="4"/>
  <c r="D1674" i="4"/>
  <c r="D1675" i="4"/>
  <c r="D1676" i="4"/>
  <c r="D1677" i="4"/>
  <c r="D1678" i="4"/>
  <c r="D1679" i="4"/>
  <c r="D1680" i="4"/>
  <c r="D1681" i="4"/>
  <c r="D1682" i="4"/>
  <c r="D1683" i="4"/>
  <c r="D1684" i="4"/>
  <c r="D1685" i="4"/>
  <c r="D1686" i="4"/>
  <c r="D1687" i="4"/>
  <c r="D1688" i="4"/>
  <c r="D1689" i="4"/>
  <c r="D1690" i="4"/>
  <c r="D1691" i="4"/>
  <c r="D1692" i="4"/>
  <c r="D1693" i="4"/>
  <c r="D1694" i="4"/>
  <c r="D1695" i="4"/>
  <c r="D1696" i="4"/>
  <c r="D1697" i="4"/>
  <c r="D1698" i="4"/>
  <c r="D1699" i="4"/>
  <c r="D1700" i="4"/>
  <c r="D1701" i="4"/>
  <c r="D1702" i="4"/>
  <c r="D1703" i="4"/>
  <c r="D1704" i="4"/>
  <c r="D1705" i="4"/>
  <c r="D1706" i="4"/>
  <c r="D1707" i="4"/>
  <c r="D1708" i="4"/>
  <c r="D1709" i="4"/>
  <c r="D1710" i="4"/>
  <c r="D1711" i="4"/>
  <c r="D1712" i="4"/>
  <c r="D1713" i="4"/>
  <c r="D1714" i="4"/>
  <c r="D1715" i="4"/>
  <c r="D1716" i="4"/>
  <c r="D1717" i="4"/>
  <c r="D1718" i="4"/>
  <c r="D1719" i="4"/>
  <c r="D1720" i="4"/>
  <c r="D1721" i="4"/>
  <c r="D1722" i="4"/>
  <c r="D1723" i="4"/>
  <c r="D1724" i="4"/>
  <c r="D1725" i="4"/>
  <c r="D1726" i="4"/>
  <c r="D1727" i="4"/>
  <c r="D1728" i="4"/>
  <c r="D1729" i="4"/>
  <c r="D1730" i="4"/>
  <c r="D1731" i="4"/>
  <c r="D1732" i="4"/>
  <c r="D1733" i="4"/>
  <c r="D1734" i="4"/>
  <c r="D1735" i="4"/>
  <c r="D1736" i="4"/>
  <c r="D1737" i="4"/>
  <c r="D1738" i="4"/>
  <c r="D1739" i="4"/>
  <c r="D1740" i="4"/>
  <c r="D1741" i="4"/>
  <c r="D1742" i="4"/>
  <c r="D1743" i="4"/>
  <c r="D1744" i="4"/>
  <c r="D1745" i="4"/>
  <c r="D1746" i="4"/>
  <c r="D1747" i="4"/>
  <c r="D1748" i="4"/>
  <c r="D1749" i="4"/>
  <c r="D1750" i="4"/>
  <c r="D1751" i="4"/>
  <c r="D1752" i="4"/>
  <c r="D1753" i="4"/>
  <c r="D1754" i="4"/>
  <c r="D1755" i="4"/>
  <c r="D1756" i="4"/>
  <c r="D1757" i="4"/>
  <c r="D1758" i="4"/>
  <c r="D1759" i="4"/>
  <c r="D1760" i="4"/>
  <c r="D1761" i="4"/>
  <c r="D1762" i="4"/>
  <c r="D1763" i="4"/>
  <c r="D1764" i="4"/>
  <c r="D1765" i="4"/>
  <c r="D1766" i="4"/>
  <c r="D1767" i="4"/>
  <c r="D1768" i="4"/>
  <c r="D1769" i="4"/>
  <c r="D1770" i="4"/>
  <c r="D1771" i="4"/>
  <c r="D1772" i="4"/>
  <c r="D1773" i="4"/>
  <c r="D1774" i="4"/>
  <c r="D1775" i="4"/>
  <c r="D1776" i="4"/>
  <c r="D1777" i="4"/>
  <c r="D1778" i="4"/>
  <c r="D1779" i="4"/>
  <c r="D1780" i="4"/>
  <c r="D1781" i="4"/>
  <c r="D1782" i="4"/>
  <c r="D1783" i="4"/>
  <c r="D1784" i="4"/>
  <c r="D1785" i="4"/>
  <c r="D1786" i="4"/>
  <c r="D1787" i="4"/>
  <c r="D1788" i="4"/>
  <c r="D1789" i="4"/>
  <c r="D1790" i="4"/>
  <c r="D1791" i="4"/>
  <c r="D1792" i="4"/>
  <c r="D1793" i="4"/>
  <c r="D1794" i="4"/>
  <c r="D1795" i="4"/>
  <c r="D1796" i="4"/>
  <c r="D1797" i="4"/>
  <c r="D1798" i="4"/>
  <c r="D1799" i="4"/>
  <c r="D1800" i="4"/>
  <c r="D1801" i="4"/>
  <c r="D1802" i="4"/>
  <c r="D1803" i="4"/>
  <c r="D1804" i="4"/>
  <c r="D1805" i="4"/>
  <c r="D1806" i="4"/>
  <c r="D1807" i="4"/>
  <c r="D1808" i="4"/>
  <c r="D1809" i="4"/>
  <c r="D1810" i="4"/>
  <c r="D1811" i="4"/>
  <c r="D1812" i="4"/>
  <c r="D1813" i="4"/>
  <c r="D1814" i="4"/>
  <c r="D1815" i="4"/>
  <c r="D1816" i="4"/>
  <c r="D1817" i="4"/>
  <c r="D1818" i="4"/>
  <c r="D1819" i="4"/>
  <c r="D1820" i="4"/>
  <c r="D1821" i="4"/>
  <c r="D1822" i="4"/>
  <c r="D1823" i="4"/>
  <c r="D1824" i="4"/>
  <c r="D1825" i="4"/>
  <c r="D1826" i="4"/>
  <c r="D1827" i="4"/>
  <c r="D1828" i="4"/>
  <c r="D1829" i="4"/>
  <c r="D1830" i="4"/>
  <c r="D1831" i="4"/>
  <c r="D1832" i="4"/>
  <c r="D1833" i="4"/>
  <c r="D1834" i="4"/>
  <c r="D1835" i="4"/>
  <c r="D1836" i="4"/>
  <c r="D1837" i="4"/>
  <c r="D1838" i="4"/>
  <c r="D1839" i="4"/>
  <c r="D1840" i="4"/>
  <c r="D1841" i="4"/>
  <c r="D1842" i="4"/>
  <c r="D1843" i="4"/>
  <c r="D1844" i="4"/>
  <c r="D1845" i="4"/>
  <c r="D1846" i="4"/>
  <c r="D1847" i="4"/>
  <c r="D1848" i="4"/>
  <c r="D1849" i="4"/>
  <c r="D1850" i="4"/>
  <c r="D1851" i="4"/>
  <c r="D1852" i="4"/>
  <c r="D1853" i="4"/>
  <c r="D1854" i="4"/>
  <c r="D1855" i="4"/>
  <c r="D1856" i="4"/>
  <c r="D1857" i="4"/>
  <c r="D1858" i="4"/>
  <c r="D1859" i="4"/>
  <c r="D1860" i="4"/>
  <c r="D1861" i="4"/>
  <c r="D1862" i="4"/>
  <c r="D1863" i="4"/>
  <c r="D1864" i="4"/>
  <c r="D1865" i="4"/>
  <c r="D1866" i="4"/>
  <c r="D1867" i="4"/>
  <c r="D1868" i="4"/>
  <c r="D1869" i="4"/>
  <c r="D1870" i="4"/>
  <c r="D1871" i="4"/>
  <c r="D1872" i="4"/>
  <c r="D1873" i="4"/>
  <c r="D1874" i="4"/>
  <c r="D1875" i="4"/>
  <c r="D1876" i="4"/>
  <c r="D1877" i="4"/>
  <c r="D1878" i="4"/>
  <c r="D1879" i="4"/>
  <c r="D1880" i="4"/>
  <c r="D1881" i="4"/>
  <c r="D1882" i="4"/>
  <c r="D1883" i="4"/>
  <c r="D1884" i="4"/>
  <c r="D1885" i="4"/>
  <c r="D1886" i="4"/>
  <c r="D1887" i="4"/>
  <c r="D1888" i="4"/>
  <c r="D1889" i="4"/>
  <c r="D1890" i="4"/>
  <c r="D1891" i="4"/>
  <c r="D1892" i="4"/>
  <c r="D1893" i="4"/>
  <c r="D1894" i="4"/>
  <c r="D1895" i="4"/>
  <c r="D1896" i="4"/>
  <c r="D1897" i="4"/>
  <c r="D1898" i="4"/>
  <c r="D1899" i="4"/>
  <c r="D1900" i="4"/>
  <c r="D1901" i="4"/>
  <c r="D1902" i="4"/>
  <c r="D1903" i="4"/>
  <c r="D1904" i="4"/>
  <c r="D1905" i="4"/>
  <c r="D1906" i="4"/>
  <c r="D1907" i="4"/>
  <c r="D1908" i="4"/>
  <c r="D1909" i="4"/>
  <c r="D1910" i="4"/>
  <c r="D1911" i="4"/>
  <c r="D1912" i="4"/>
  <c r="D1913" i="4"/>
  <c r="D1914" i="4"/>
  <c r="D1915" i="4"/>
  <c r="D1916" i="4"/>
  <c r="D1917" i="4"/>
  <c r="D1918" i="4"/>
  <c r="D1919" i="4"/>
  <c r="D1920" i="4"/>
  <c r="D1921" i="4"/>
  <c r="D1922" i="4"/>
  <c r="D1923" i="4"/>
  <c r="D1924" i="4"/>
  <c r="D1925" i="4"/>
  <c r="D1926" i="4"/>
  <c r="D1927" i="4"/>
  <c r="D1928" i="4"/>
  <c r="D1929" i="4"/>
  <c r="D1930" i="4"/>
  <c r="D1931" i="4"/>
  <c r="D1932" i="4"/>
  <c r="D1933" i="4"/>
  <c r="D1934" i="4"/>
  <c r="D1935" i="4"/>
  <c r="D1936" i="4"/>
  <c r="D1937" i="4"/>
  <c r="D1938" i="4"/>
  <c r="D1939" i="4"/>
  <c r="D1940" i="4"/>
  <c r="D1941" i="4"/>
  <c r="D1942" i="4"/>
  <c r="D1943" i="4"/>
  <c r="D1944" i="4"/>
  <c r="D1945" i="4"/>
  <c r="D1946" i="4"/>
  <c r="D1947" i="4"/>
  <c r="D1948" i="4"/>
  <c r="D1949" i="4"/>
  <c r="D1950" i="4"/>
  <c r="D1951" i="4"/>
  <c r="D1952" i="4"/>
  <c r="D1953" i="4"/>
  <c r="D1954" i="4"/>
  <c r="D1955" i="4"/>
  <c r="D1956" i="4"/>
  <c r="D1957" i="4"/>
  <c r="D1958" i="4"/>
  <c r="D1959" i="4"/>
  <c r="D1960" i="4"/>
  <c r="D1961" i="4"/>
  <c r="D1962" i="4"/>
  <c r="D1963" i="4"/>
  <c r="D1964" i="4"/>
  <c r="D1965" i="4"/>
  <c r="D1966" i="4"/>
  <c r="D1967" i="4"/>
  <c r="D1968" i="4"/>
  <c r="D1969" i="4"/>
  <c r="D1970" i="4"/>
  <c r="D1971" i="4"/>
  <c r="D1972" i="4"/>
  <c r="D1973" i="4"/>
  <c r="D1974" i="4"/>
  <c r="D1975" i="4"/>
  <c r="D1976" i="4"/>
  <c r="D1977" i="4"/>
  <c r="D1978" i="4"/>
  <c r="D1979" i="4"/>
  <c r="D1980" i="4"/>
  <c r="D1981" i="4"/>
  <c r="D1982" i="4"/>
  <c r="D1983" i="4"/>
  <c r="D1984" i="4"/>
  <c r="D1985" i="4"/>
  <c r="D1986" i="4"/>
  <c r="D1987" i="4"/>
  <c r="D1988" i="4"/>
  <c r="D1989" i="4"/>
  <c r="D1990" i="4"/>
  <c r="D1991" i="4"/>
  <c r="D1992" i="4"/>
  <c r="D1993" i="4"/>
  <c r="D1994" i="4"/>
  <c r="D1995" i="4"/>
  <c r="D1996" i="4"/>
  <c r="D1997" i="4"/>
  <c r="D1998" i="4"/>
  <c r="D1999" i="4"/>
  <c r="D100" i="4"/>
  <c r="S23" i="3"/>
  <c r="S14" i="3"/>
  <c r="S15" i="3"/>
  <c r="S16" i="3"/>
  <c r="S17" i="3"/>
  <c r="S18" i="3"/>
  <c r="S19" i="3"/>
  <c r="S20" i="3"/>
  <c r="S21" i="3"/>
  <c r="S22" i="3"/>
  <c r="S13" i="3"/>
  <c r="D5" i="1" l="1"/>
  <c r="C3" i="1"/>
  <c r="B3" i="1"/>
  <c r="B2" i="1"/>
  <c r="G8" i="1" s="1"/>
  <c r="B100" i="4"/>
  <c r="C100" i="4"/>
  <c r="G100" i="4"/>
  <c r="H100" i="4"/>
  <c r="I100" i="4"/>
  <c r="J100" i="4"/>
  <c r="K100" i="4"/>
  <c r="B101" i="4"/>
  <c r="C101" i="4"/>
  <c r="G101" i="4"/>
  <c r="H101" i="4"/>
  <c r="I101" i="4"/>
  <c r="J101" i="4"/>
  <c r="K101" i="4"/>
  <c r="B102" i="4"/>
  <c r="C102" i="4"/>
  <c r="G102" i="4"/>
  <c r="H102" i="4"/>
  <c r="I102" i="4"/>
  <c r="J102" i="4"/>
  <c r="K102" i="4"/>
  <c r="B103" i="4"/>
  <c r="C103" i="4"/>
  <c r="G103" i="4"/>
  <c r="H103" i="4"/>
  <c r="I103" i="4"/>
  <c r="J103" i="4"/>
  <c r="K103" i="4"/>
  <c r="B104" i="4"/>
  <c r="C104" i="4"/>
  <c r="G104" i="4"/>
  <c r="H104" i="4"/>
  <c r="I104" i="4"/>
  <c r="J104" i="4"/>
  <c r="K104" i="4"/>
  <c r="B105" i="4"/>
  <c r="C105" i="4"/>
  <c r="G105" i="4"/>
  <c r="H105" i="4"/>
  <c r="I105" i="4"/>
  <c r="J105" i="4"/>
  <c r="K105" i="4"/>
  <c r="B106" i="4"/>
  <c r="C106" i="4"/>
  <c r="G106" i="4"/>
  <c r="H106" i="4"/>
  <c r="I106" i="4"/>
  <c r="J106" i="4"/>
  <c r="K106" i="4"/>
  <c r="B107" i="4"/>
  <c r="C107" i="4"/>
  <c r="G107" i="4"/>
  <c r="H107" i="4"/>
  <c r="I107" i="4"/>
  <c r="J107" i="4"/>
  <c r="K107" i="4"/>
  <c r="B108" i="4"/>
  <c r="C108" i="4"/>
  <c r="G108" i="4"/>
  <c r="H108" i="4"/>
  <c r="I108" i="4"/>
  <c r="J108" i="4"/>
  <c r="K108" i="4"/>
  <c r="B109" i="4"/>
  <c r="C109" i="4"/>
  <c r="G109" i="4"/>
  <c r="H109" i="4"/>
  <c r="I109" i="4"/>
  <c r="J109" i="4"/>
  <c r="K109" i="4"/>
  <c r="B110" i="4"/>
  <c r="C110" i="4"/>
  <c r="G110" i="4"/>
  <c r="H110" i="4"/>
  <c r="I110" i="4"/>
  <c r="J110" i="4"/>
  <c r="K110" i="4"/>
  <c r="B111" i="4"/>
  <c r="C111" i="4"/>
  <c r="G111" i="4"/>
  <c r="H111" i="4"/>
  <c r="I111" i="4"/>
  <c r="J111" i="4"/>
  <c r="K111" i="4"/>
  <c r="B112" i="4"/>
  <c r="C112" i="4"/>
  <c r="G112" i="4"/>
  <c r="H112" i="4"/>
  <c r="I112" i="4"/>
  <c r="J112" i="4"/>
  <c r="K112" i="4"/>
  <c r="B113" i="4"/>
  <c r="C113" i="4"/>
  <c r="G113" i="4"/>
  <c r="H113" i="4"/>
  <c r="I113" i="4"/>
  <c r="J113" i="4"/>
  <c r="K113" i="4"/>
  <c r="B114" i="4"/>
  <c r="C114" i="4"/>
  <c r="G114" i="4"/>
  <c r="H114" i="4"/>
  <c r="I114" i="4"/>
  <c r="J114" i="4"/>
  <c r="K114" i="4"/>
  <c r="B115" i="4"/>
  <c r="C115" i="4"/>
  <c r="G115" i="4"/>
  <c r="H115" i="4"/>
  <c r="I115" i="4"/>
  <c r="J115" i="4"/>
  <c r="K115" i="4"/>
  <c r="B116" i="4"/>
  <c r="C116" i="4"/>
  <c r="G116" i="4"/>
  <c r="H116" i="4"/>
  <c r="I116" i="4"/>
  <c r="J116" i="4"/>
  <c r="K116" i="4"/>
  <c r="B117" i="4"/>
  <c r="C117" i="4"/>
  <c r="G117" i="4"/>
  <c r="H117" i="4"/>
  <c r="I117" i="4"/>
  <c r="J117" i="4"/>
  <c r="K117" i="4"/>
  <c r="B118" i="4"/>
  <c r="C118" i="4"/>
  <c r="G118" i="4"/>
  <c r="H118" i="4"/>
  <c r="I118" i="4"/>
  <c r="J118" i="4"/>
  <c r="K118" i="4"/>
  <c r="B119" i="4"/>
  <c r="C119" i="4"/>
  <c r="G119" i="4"/>
  <c r="H119" i="4"/>
  <c r="I119" i="4"/>
  <c r="J119" i="4"/>
  <c r="K119" i="4"/>
  <c r="B120" i="4"/>
  <c r="C120" i="4"/>
  <c r="G120" i="4"/>
  <c r="H120" i="4"/>
  <c r="I120" i="4"/>
  <c r="J120" i="4"/>
  <c r="K120" i="4"/>
  <c r="B121" i="4"/>
  <c r="C121" i="4"/>
  <c r="G121" i="4"/>
  <c r="H121" i="4"/>
  <c r="I121" i="4"/>
  <c r="J121" i="4"/>
  <c r="K121" i="4"/>
  <c r="B122" i="4"/>
  <c r="C122" i="4"/>
  <c r="G122" i="4"/>
  <c r="H122" i="4"/>
  <c r="I122" i="4"/>
  <c r="J122" i="4"/>
  <c r="K122" i="4"/>
  <c r="B123" i="4"/>
  <c r="C123" i="4"/>
  <c r="G123" i="4"/>
  <c r="H123" i="4"/>
  <c r="I123" i="4"/>
  <c r="J123" i="4"/>
  <c r="K123" i="4"/>
  <c r="B124" i="4"/>
  <c r="C124" i="4"/>
  <c r="G124" i="4"/>
  <c r="H124" i="4"/>
  <c r="I124" i="4"/>
  <c r="J124" i="4"/>
  <c r="K124" i="4"/>
  <c r="B125" i="4"/>
  <c r="C125" i="4"/>
  <c r="G125" i="4"/>
  <c r="H125" i="4"/>
  <c r="I125" i="4"/>
  <c r="J125" i="4"/>
  <c r="K125" i="4"/>
  <c r="B126" i="4"/>
  <c r="C126" i="4"/>
  <c r="G126" i="4"/>
  <c r="H126" i="4"/>
  <c r="I126" i="4"/>
  <c r="J126" i="4"/>
  <c r="K126" i="4"/>
  <c r="B127" i="4"/>
  <c r="C127" i="4"/>
  <c r="G127" i="4"/>
  <c r="H127" i="4"/>
  <c r="I127" i="4"/>
  <c r="J127" i="4"/>
  <c r="K127" i="4"/>
  <c r="B128" i="4"/>
  <c r="C128" i="4"/>
  <c r="G128" i="4"/>
  <c r="H128" i="4"/>
  <c r="I128" i="4"/>
  <c r="J128" i="4"/>
  <c r="K128" i="4"/>
  <c r="B129" i="4"/>
  <c r="C129" i="4"/>
  <c r="G129" i="4"/>
  <c r="H129" i="4"/>
  <c r="I129" i="4"/>
  <c r="J129" i="4"/>
  <c r="K129" i="4"/>
  <c r="B130" i="4"/>
  <c r="C130" i="4"/>
  <c r="G130" i="4"/>
  <c r="H130" i="4"/>
  <c r="I130" i="4"/>
  <c r="J130" i="4"/>
  <c r="K130" i="4"/>
  <c r="B131" i="4"/>
  <c r="C131" i="4"/>
  <c r="G131" i="4"/>
  <c r="H131" i="4"/>
  <c r="I131" i="4"/>
  <c r="J131" i="4"/>
  <c r="K131" i="4"/>
  <c r="B132" i="4"/>
  <c r="C132" i="4"/>
  <c r="G132" i="4"/>
  <c r="H132" i="4"/>
  <c r="I132" i="4"/>
  <c r="J132" i="4"/>
  <c r="K132" i="4"/>
  <c r="B133" i="4"/>
  <c r="C133" i="4"/>
  <c r="G133" i="4"/>
  <c r="H133" i="4"/>
  <c r="I133" i="4"/>
  <c r="J133" i="4"/>
  <c r="K133" i="4"/>
  <c r="B134" i="4"/>
  <c r="C134" i="4"/>
  <c r="G134" i="4"/>
  <c r="H134" i="4"/>
  <c r="I134" i="4"/>
  <c r="J134" i="4"/>
  <c r="K134" i="4"/>
  <c r="B135" i="4"/>
  <c r="C135" i="4"/>
  <c r="G135" i="4"/>
  <c r="H135" i="4"/>
  <c r="I135" i="4"/>
  <c r="J135" i="4"/>
  <c r="K135" i="4"/>
  <c r="B136" i="4"/>
  <c r="C136" i="4"/>
  <c r="G136" i="4"/>
  <c r="H136" i="4"/>
  <c r="I136" i="4"/>
  <c r="J136" i="4"/>
  <c r="K136" i="4"/>
  <c r="B137" i="4"/>
  <c r="C137" i="4"/>
  <c r="G137" i="4"/>
  <c r="H137" i="4"/>
  <c r="I137" i="4"/>
  <c r="J137" i="4"/>
  <c r="K137" i="4"/>
  <c r="B138" i="4"/>
  <c r="C138" i="4"/>
  <c r="G138" i="4"/>
  <c r="H138" i="4"/>
  <c r="I138" i="4"/>
  <c r="J138" i="4"/>
  <c r="K138" i="4"/>
  <c r="B139" i="4"/>
  <c r="C139" i="4"/>
  <c r="G139" i="4"/>
  <c r="H139" i="4"/>
  <c r="I139" i="4"/>
  <c r="J139" i="4"/>
  <c r="K139" i="4"/>
  <c r="B140" i="4"/>
  <c r="C140" i="4"/>
  <c r="G140" i="4"/>
  <c r="H140" i="4"/>
  <c r="I140" i="4"/>
  <c r="J140" i="4"/>
  <c r="K140" i="4"/>
  <c r="B141" i="4"/>
  <c r="C141" i="4"/>
  <c r="G141" i="4"/>
  <c r="H141" i="4"/>
  <c r="I141" i="4"/>
  <c r="J141" i="4"/>
  <c r="K141" i="4"/>
  <c r="B142" i="4"/>
  <c r="C142" i="4"/>
  <c r="G142" i="4"/>
  <c r="H142" i="4"/>
  <c r="I142" i="4"/>
  <c r="J142" i="4"/>
  <c r="K142" i="4"/>
  <c r="B143" i="4"/>
  <c r="C143" i="4"/>
  <c r="G143" i="4"/>
  <c r="H143" i="4"/>
  <c r="I143" i="4"/>
  <c r="J143" i="4"/>
  <c r="K143" i="4"/>
  <c r="B144" i="4"/>
  <c r="C144" i="4"/>
  <c r="G144" i="4"/>
  <c r="H144" i="4"/>
  <c r="I144" i="4"/>
  <c r="J144" i="4"/>
  <c r="K144" i="4"/>
  <c r="B145" i="4"/>
  <c r="C145" i="4"/>
  <c r="G145" i="4"/>
  <c r="H145" i="4"/>
  <c r="I145" i="4"/>
  <c r="J145" i="4"/>
  <c r="K145" i="4"/>
  <c r="B146" i="4"/>
  <c r="C146" i="4"/>
  <c r="G146" i="4"/>
  <c r="H146" i="4"/>
  <c r="I146" i="4"/>
  <c r="J146" i="4"/>
  <c r="K146" i="4"/>
  <c r="B147" i="4"/>
  <c r="C147" i="4"/>
  <c r="G147" i="4"/>
  <c r="H147" i="4"/>
  <c r="I147" i="4"/>
  <c r="J147" i="4"/>
  <c r="K147" i="4"/>
  <c r="B157" i="4"/>
  <c r="C157" i="4"/>
  <c r="G157" i="4"/>
  <c r="H157" i="4"/>
  <c r="I157" i="4"/>
  <c r="J157" i="4"/>
  <c r="K157" i="4"/>
  <c r="B158" i="4"/>
  <c r="C158" i="4"/>
  <c r="G158" i="4"/>
  <c r="H158" i="4"/>
  <c r="I158" i="4"/>
  <c r="J158" i="4"/>
  <c r="K158" i="4"/>
  <c r="B159" i="4"/>
  <c r="C159" i="4"/>
  <c r="G159" i="4"/>
  <c r="H159" i="4"/>
  <c r="I159" i="4"/>
  <c r="J159" i="4"/>
  <c r="K159" i="4"/>
  <c r="B160" i="4"/>
  <c r="C160" i="4"/>
  <c r="G160" i="4"/>
  <c r="H160" i="4"/>
  <c r="I160" i="4"/>
  <c r="J160" i="4"/>
  <c r="K160" i="4"/>
  <c r="B161" i="4"/>
  <c r="C161" i="4"/>
  <c r="G161" i="4"/>
  <c r="H161" i="4"/>
  <c r="I161" i="4"/>
  <c r="J161" i="4"/>
  <c r="K161" i="4"/>
  <c r="B162" i="4"/>
  <c r="C162" i="4"/>
  <c r="G162" i="4"/>
  <c r="H162" i="4"/>
  <c r="I162" i="4"/>
  <c r="J162" i="4"/>
  <c r="K162" i="4"/>
  <c r="B163" i="4"/>
  <c r="C163" i="4"/>
  <c r="G163" i="4"/>
  <c r="H163" i="4"/>
  <c r="I163" i="4"/>
  <c r="J163" i="4"/>
  <c r="K163" i="4"/>
  <c r="B164" i="4"/>
  <c r="C164" i="4"/>
  <c r="G164" i="4"/>
  <c r="H164" i="4"/>
  <c r="I164" i="4"/>
  <c r="J164" i="4"/>
  <c r="K164" i="4"/>
  <c r="B165" i="4"/>
  <c r="C165" i="4"/>
  <c r="G165" i="4"/>
  <c r="H165" i="4"/>
  <c r="I165" i="4"/>
  <c r="J165" i="4"/>
  <c r="K165" i="4"/>
  <c r="B166" i="4"/>
  <c r="C166" i="4"/>
  <c r="G166" i="4"/>
  <c r="H166" i="4"/>
  <c r="I166" i="4"/>
  <c r="J166" i="4"/>
  <c r="K166" i="4"/>
  <c r="B167" i="4"/>
  <c r="C167" i="4"/>
  <c r="G167" i="4"/>
  <c r="H167" i="4"/>
  <c r="I167" i="4"/>
  <c r="J167" i="4"/>
  <c r="K167" i="4"/>
  <c r="B168" i="4"/>
  <c r="C168" i="4"/>
  <c r="G168" i="4"/>
  <c r="H168" i="4"/>
  <c r="I168" i="4"/>
  <c r="J168" i="4"/>
  <c r="K168" i="4"/>
  <c r="B169" i="4"/>
  <c r="C169" i="4"/>
  <c r="G169" i="4"/>
  <c r="H169" i="4"/>
  <c r="I169" i="4"/>
  <c r="J169" i="4"/>
  <c r="K169" i="4"/>
  <c r="B170" i="4"/>
  <c r="C170" i="4"/>
  <c r="G170" i="4"/>
  <c r="H170" i="4"/>
  <c r="I170" i="4"/>
  <c r="J170" i="4"/>
  <c r="K170" i="4"/>
  <c r="B171" i="4"/>
  <c r="C171" i="4"/>
  <c r="G171" i="4"/>
  <c r="H171" i="4"/>
  <c r="I171" i="4"/>
  <c r="J171" i="4"/>
  <c r="K171" i="4"/>
  <c r="B172" i="4"/>
  <c r="C172" i="4"/>
  <c r="G172" i="4"/>
  <c r="H172" i="4"/>
  <c r="I172" i="4"/>
  <c r="J172" i="4"/>
  <c r="K172" i="4"/>
  <c r="B173" i="4"/>
  <c r="C173" i="4"/>
  <c r="G173" i="4"/>
  <c r="H173" i="4"/>
  <c r="I173" i="4"/>
  <c r="J173" i="4"/>
  <c r="K173" i="4"/>
  <c r="B174" i="4"/>
  <c r="C174" i="4"/>
  <c r="G174" i="4"/>
  <c r="H174" i="4"/>
  <c r="I174" i="4"/>
  <c r="J174" i="4"/>
  <c r="K174" i="4"/>
  <c r="B175" i="4"/>
  <c r="C175" i="4"/>
  <c r="G175" i="4"/>
  <c r="H175" i="4"/>
  <c r="I175" i="4"/>
  <c r="J175" i="4"/>
  <c r="K175" i="4"/>
  <c r="B176" i="4"/>
  <c r="C176" i="4"/>
  <c r="G176" i="4"/>
  <c r="H176" i="4"/>
  <c r="I176" i="4"/>
  <c r="J176" i="4"/>
  <c r="K176" i="4"/>
  <c r="B177" i="4"/>
  <c r="C177" i="4"/>
  <c r="G177" i="4"/>
  <c r="H177" i="4"/>
  <c r="I177" i="4"/>
  <c r="J177" i="4"/>
  <c r="K177" i="4"/>
  <c r="B178" i="4"/>
  <c r="C178" i="4"/>
  <c r="G178" i="4"/>
  <c r="H178" i="4"/>
  <c r="I178" i="4"/>
  <c r="J178" i="4"/>
  <c r="K178" i="4"/>
  <c r="B179" i="4"/>
  <c r="C179" i="4"/>
  <c r="G179" i="4"/>
  <c r="H179" i="4"/>
  <c r="I179" i="4"/>
  <c r="J179" i="4"/>
  <c r="K179" i="4"/>
  <c r="B46" i="4"/>
  <c r="C46" i="4"/>
  <c r="G46" i="4"/>
  <c r="H46" i="4"/>
  <c r="I46" i="4"/>
  <c r="J46" i="4"/>
  <c r="K46" i="4"/>
  <c r="B47" i="4"/>
  <c r="C47" i="4"/>
  <c r="G47" i="4"/>
  <c r="H47" i="4"/>
  <c r="I47" i="4"/>
  <c r="J47" i="4"/>
  <c r="K47" i="4"/>
  <c r="B55" i="4"/>
  <c r="C55" i="4"/>
  <c r="G55" i="4"/>
  <c r="H55" i="4"/>
  <c r="I55" i="4"/>
  <c r="J55" i="4"/>
  <c r="K55" i="4"/>
  <c r="B56" i="4"/>
  <c r="C56" i="4"/>
  <c r="G56" i="4"/>
  <c r="H56" i="4"/>
  <c r="I56" i="4"/>
  <c r="J56" i="4"/>
  <c r="K56" i="4"/>
  <c r="B57" i="4"/>
  <c r="C57" i="4"/>
  <c r="G57" i="4"/>
  <c r="H57" i="4"/>
  <c r="I57" i="4"/>
  <c r="J57" i="4"/>
  <c r="K57" i="4"/>
  <c r="B58" i="4"/>
  <c r="C58" i="4"/>
  <c r="G58" i="4"/>
  <c r="H58" i="4"/>
  <c r="I58" i="4"/>
  <c r="J58" i="4"/>
  <c r="K58" i="4"/>
  <c r="B59" i="4"/>
  <c r="C59" i="4"/>
  <c r="G59" i="4"/>
  <c r="H59" i="4"/>
  <c r="I59" i="4"/>
  <c r="J59" i="4"/>
  <c r="K59" i="4"/>
  <c r="B60" i="4"/>
  <c r="C60" i="4"/>
  <c r="G60" i="4"/>
  <c r="H60" i="4"/>
  <c r="I60" i="4"/>
  <c r="J60" i="4"/>
  <c r="K60" i="4"/>
  <c r="B61" i="4"/>
  <c r="C61" i="4"/>
  <c r="G61" i="4"/>
  <c r="H61" i="4"/>
  <c r="I61" i="4"/>
  <c r="J61" i="4"/>
  <c r="K61" i="4"/>
  <c r="B62" i="4"/>
  <c r="C62" i="4"/>
  <c r="G62" i="4"/>
  <c r="H62" i="4"/>
  <c r="I62" i="4"/>
  <c r="J62" i="4"/>
  <c r="K62" i="4"/>
  <c r="B63" i="4"/>
  <c r="C63" i="4"/>
  <c r="G63" i="4"/>
  <c r="H63" i="4"/>
  <c r="I63" i="4"/>
  <c r="J63" i="4"/>
  <c r="K63" i="4"/>
  <c r="B64" i="4"/>
  <c r="C64" i="4"/>
  <c r="G64" i="4"/>
  <c r="H64" i="4"/>
  <c r="I64" i="4"/>
  <c r="J64" i="4"/>
  <c r="K64" i="4"/>
  <c r="B20" i="4"/>
  <c r="C20" i="4"/>
  <c r="G20" i="4"/>
  <c r="H20" i="4"/>
  <c r="I20" i="4"/>
  <c r="J20" i="4"/>
  <c r="K20" i="4"/>
  <c r="B21" i="4"/>
  <c r="C21" i="4"/>
  <c r="G21" i="4"/>
  <c r="H21" i="4"/>
  <c r="I21" i="4"/>
  <c r="J21" i="4"/>
  <c r="K21" i="4"/>
  <c r="B304" i="4"/>
  <c r="C304" i="4"/>
  <c r="G304" i="4"/>
  <c r="H304" i="4"/>
  <c r="I304" i="4"/>
  <c r="J304" i="4"/>
  <c r="K304" i="4"/>
  <c r="B305" i="4"/>
  <c r="C305" i="4"/>
  <c r="G305" i="4"/>
  <c r="H305" i="4"/>
  <c r="I305" i="4"/>
  <c r="J305" i="4"/>
  <c r="K305" i="4"/>
  <c r="B306" i="4"/>
  <c r="C306" i="4"/>
  <c r="G306" i="4"/>
  <c r="H306" i="4"/>
  <c r="I306" i="4"/>
  <c r="J306" i="4"/>
  <c r="K306" i="4"/>
  <c r="B307" i="4"/>
  <c r="C307" i="4"/>
  <c r="G307" i="4"/>
  <c r="H307" i="4"/>
  <c r="I307" i="4"/>
  <c r="J307" i="4"/>
  <c r="K307" i="4"/>
  <c r="B256" i="4"/>
  <c r="C256" i="4"/>
  <c r="G256" i="4"/>
  <c r="H256" i="4"/>
  <c r="I256" i="4"/>
  <c r="J256" i="4"/>
  <c r="K256" i="4"/>
  <c r="B257" i="4"/>
  <c r="C257" i="4"/>
  <c r="G257" i="4"/>
  <c r="H257" i="4"/>
  <c r="I257" i="4"/>
  <c r="J257" i="4"/>
  <c r="K257" i="4"/>
  <c r="B258" i="4"/>
  <c r="C258" i="4"/>
  <c r="G258" i="4"/>
  <c r="H258" i="4"/>
  <c r="I258" i="4"/>
  <c r="J258" i="4"/>
  <c r="K258" i="4"/>
  <c r="B67" i="4"/>
  <c r="C67" i="4"/>
  <c r="G67" i="4"/>
  <c r="H67" i="4"/>
  <c r="I67" i="4"/>
  <c r="J67" i="4"/>
  <c r="K67" i="4"/>
  <c r="B68" i="4"/>
  <c r="C68" i="4"/>
  <c r="G68" i="4"/>
  <c r="H68" i="4"/>
  <c r="I68" i="4"/>
  <c r="J68" i="4"/>
  <c r="K68" i="4"/>
  <c r="B69" i="4"/>
  <c r="C69" i="4"/>
  <c r="G69" i="4"/>
  <c r="H69" i="4"/>
  <c r="I69" i="4"/>
  <c r="J69" i="4"/>
  <c r="K69" i="4"/>
  <c r="B70" i="4"/>
  <c r="C70" i="4"/>
  <c r="G70" i="4"/>
  <c r="H70" i="4"/>
  <c r="I70" i="4"/>
  <c r="J70" i="4"/>
  <c r="K70" i="4"/>
  <c r="B71" i="4"/>
  <c r="C71" i="4"/>
  <c r="G71" i="4"/>
  <c r="H71" i="4"/>
  <c r="I71" i="4"/>
  <c r="J71" i="4"/>
  <c r="K71" i="4"/>
  <c r="B12" i="4"/>
  <c r="C12" i="4"/>
  <c r="G12" i="4"/>
  <c r="H12" i="4"/>
  <c r="I12" i="4"/>
  <c r="J12" i="4"/>
  <c r="K12" i="4"/>
  <c r="B13" i="4"/>
  <c r="C13" i="4"/>
  <c r="G13" i="4"/>
  <c r="H13" i="4"/>
  <c r="I13" i="4"/>
  <c r="J13" i="4"/>
  <c r="K13" i="4"/>
  <c r="B14" i="4"/>
  <c r="C14" i="4"/>
  <c r="G14" i="4"/>
  <c r="H14" i="4"/>
  <c r="I14" i="4"/>
  <c r="J14" i="4"/>
  <c r="K14" i="4"/>
  <c r="B15" i="4"/>
  <c r="C15" i="4"/>
  <c r="G15" i="4"/>
  <c r="H15" i="4"/>
  <c r="I15" i="4"/>
  <c r="J15" i="4"/>
  <c r="K15" i="4"/>
  <c r="B16" i="4"/>
  <c r="C16" i="4"/>
  <c r="G16" i="4"/>
  <c r="H16" i="4"/>
  <c r="I16" i="4"/>
  <c r="J16" i="4"/>
  <c r="K16" i="4"/>
  <c r="B17" i="4"/>
  <c r="C17" i="4"/>
  <c r="G17" i="4"/>
  <c r="H17" i="4"/>
  <c r="I17" i="4"/>
  <c r="J17" i="4"/>
  <c r="K17" i="4"/>
  <c r="B18" i="4"/>
  <c r="C18" i="4"/>
  <c r="G18" i="4"/>
  <c r="H18" i="4"/>
  <c r="I18" i="4"/>
  <c r="J18" i="4"/>
  <c r="K18" i="4"/>
  <c r="B19" i="4"/>
  <c r="C19" i="4"/>
  <c r="G19" i="4"/>
  <c r="H19" i="4"/>
  <c r="I19" i="4"/>
  <c r="J19" i="4"/>
  <c r="K19" i="4"/>
  <c r="B251" i="4"/>
  <c r="C251" i="4"/>
  <c r="G251" i="4"/>
  <c r="H251" i="4"/>
  <c r="I251" i="4"/>
  <c r="J251" i="4"/>
  <c r="K251" i="4"/>
  <c r="B252" i="4"/>
  <c r="C252" i="4"/>
  <c r="G252" i="4"/>
  <c r="H252" i="4"/>
  <c r="I252" i="4"/>
  <c r="J252" i="4"/>
  <c r="K252" i="4"/>
  <c r="B253" i="4"/>
  <c r="C253" i="4"/>
  <c r="G253" i="4"/>
  <c r="H253" i="4"/>
  <c r="I253" i="4"/>
  <c r="J253" i="4"/>
  <c r="K253" i="4"/>
  <c r="B81" i="4"/>
  <c r="C81" i="4"/>
  <c r="G81" i="4"/>
  <c r="H81" i="4"/>
  <c r="I81" i="4"/>
  <c r="J81" i="4"/>
  <c r="K81" i="4"/>
  <c r="B82" i="4"/>
  <c r="C82" i="4"/>
  <c r="G82" i="4"/>
  <c r="H82" i="4"/>
  <c r="I82" i="4"/>
  <c r="J82" i="4"/>
  <c r="K82" i="4"/>
  <c r="B83" i="4"/>
  <c r="C83" i="4"/>
  <c r="G83" i="4"/>
  <c r="H83" i="4"/>
  <c r="I83" i="4"/>
  <c r="J83" i="4"/>
  <c r="K83" i="4"/>
  <c r="B84" i="4"/>
  <c r="C84" i="4"/>
  <c r="G84" i="4"/>
  <c r="H84" i="4"/>
  <c r="I84" i="4"/>
  <c r="J84" i="4"/>
  <c r="K84" i="4"/>
  <c r="B85" i="4"/>
  <c r="C85" i="4"/>
  <c r="G85" i="4"/>
  <c r="H85" i="4"/>
  <c r="I85" i="4"/>
  <c r="J85" i="4"/>
  <c r="K85" i="4"/>
  <c r="B243" i="4"/>
  <c r="C243" i="4"/>
  <c r="G243" i="4"/>
  <c r="H243" i="4"/>
  <c r="I243" i="4"/>
  <c r="J243" i="4"/>
  <c r="K243" i="4"/>
  <c r="B244" i="4"/>
  <c r="C244" i="4"/>
  <c r="G244" i="4"/>
  <c r="H244" i="4"/>
  <c r="I244" i="4"/>
  <c r="J244" i="4"/>
  <c r="K244" i="4"/>
  <c r="B188" i="4"/>
  <c r="C188" i="4"/>
  <c r="G188" i="4"/>
  <c r="H188" i="4"/>
  <c r="I188" i="4"/>
  <c r="J188" i="4"/>
  <c r="K188" i="4"/>
  <c r="B189" i="4"/>
  <c r="C189" i="4"/>
  <c r="G189" i="4"/>
  <c r="H189" i="4"/>
  <c r="I189" i="4"/>
  <c r="J189" i="4"/>
  <c r="K189" i="4"/>
  <c r="B190" i="4"/>
  <c r="C190" i="4"/>
  <c r="G190" i="4"/>
  <c r="H190" i="4"/>
  <c r="I190" i="4"/>
  <c r="J190" i="4"/>
  <c r="K190" i="4"/>
  <c r="B191" i="4"/>
  <c r="C191" i="4"/>
  <c r="G191" i="4"/>
  <c r="H191" i="4"/>
  <c r="I191" i="4"/>
  <c r="J191" i="4"/>
  <c r="K191" i="4"/>
  <c r="B192" i="4"/>
  <c r="C192" i="4"/>
  <c r="G192" i="4"/>
  <c r="H192" i="4"/>
  <c r="I192" i="4"/>
  <c r="J192" i="4"/>
  <c r="K192" i="4"/>
  <c r="B193" i="4"/>
  <c r="C193" i="4"/>
  <c r="G193" i="4"/>
  <c r="H193" i="4"/>
  <c r="I193" i="4"/>
  <c r="J193" i="4"/>
  <c r="K193" i="4"/>
  <c r="B194" i="4"/>
  <c r="C194" i="4"/>
  <c r="G194" i="4"/>
  <c r="H194" i="4"/>
  <c r="I194" i="4"/>
  <c r="J194" i="4"/>
  <c r="K194" i="4"/>
  <c r="B195" i="4"/>
  <c r="C195" i="4"/>
  <c r="G195" i="4"/>
  <c r="H195" i="4"/>
  <c r="I195" i="4"/>
  <c r="J195" i="4"/>
  <c r="K195" i="4"/>
  <c r="B196" i="4"/>
  <c r="C196" i="4"/>
  <c r="G196" i="4"/>
  <c r="H196" i="4"/>
  <c r="I196" i="4"/>
  <c r="J196" i="4"/>
  <c r="K196" i="4"/>
  <c r="B197" i="4"/>
  <c r="C197" i="4"/>
  <c r="G197" i="4"/>
  <c r="H197" i="4"/>
  <c r="I197" i="4"/>
  <c r="J197" i="4"/>
  <c r="K197" i="4"/>
  <c r="B198" i="4"/>
  <c r="C198" i="4"/>
  <c r="G198" i="4"/>
  <c r="H198" i="4"/>
  <c r="I198" i="4"/>
  <c r="J198" i="4"/>
  <c r="K198" i="4"/>
  <c r="B199" i="4"/>
  <c r="C199" i="4"/>
  <c r="G199" i="4"/>
  <c r="H199" i="4"/>
  <c r="I199" i="4"/>
  <c r="J199" i="4"/>
  <c r="K199" i="4"/>
  <c r="B200" i="4"/>
  <c r="C200" i="4"/>
  <c r="G200" i="4"/>
  <c r="H200" i="4"/>
  <c r="I200" i="4"/>
  <c r="J200" i="4"/>
  <c r="K200" i="4"/>
  <c r="B89" i="4"/>
  <c r="C89" i="4"/>
  <c r="G89" i="4"/>
  <c r="H89" i="4"/>
  <c r="I89" i="4"/>
  <c r="J89" i="4"/>
  <c r="K89" i="4"/>
  <c r="B90" i="4"/>
  <c r="C90" i="4"/>
  <c r="G90" i="4"/>
  <c r="H90" i="4"/>
  <c r="I90" i="4"/>
  <c r="J90" i="4"/>
  <c r="K90" i="4"/>
  <c r="B91" i="4"/>
  <c r="C91" i="4"/>
  <c r="G91" i="4"/>
  <c r="H91" i="4"/>
  <c r="I91" i="4"/>
  <c r="J91" i="4"/>
  <c r="K91" i="4"/>
  <c r="B92" i="4"/>
  <c r="C92" i="4"/>
  <c r="G92" i="4"/>
  <c r="H92" i="4"/>
  <c r="I92" i="4"/>
  <c r="J92" i="4"/>
  <c r="K92" i="4"/>
  <c r="B93" i="4"/>
  <c r="C93" i="4"/>
  <c r="G93" i="4"/>
  <c r="H93" i="4"/>
  <c r="I93" i="4"/>
  <c r="J93" i="4"/>
  <c r="K93" i="4"/>
  <c r="B94" i="4"/>
  <c r="C94" i="4"/>
  <c r="G94" i="4"/>
  <c r="H94" i="4"/>
  <c r="I94" i="4"/>
  <c r="J94" i="4"/>
  <c r="K94" i="4"/>
  <c r="B51" i="4"/>
  <c r="C51" i="4"/>
  <c r="G51" i="4"/>
  <c r="H51" i="4"/>
  <c r="I51" i="4"/>
  <c r="J51" i="4"/>
  <c r="K51" i="4"/>
  <c r="B52" i="4"/>
  <c r="C52" i="4"/>
  <c r="G52" i="4"/>
  <c r="H52" i="4"/>
  <c r="I52" i="4"/>
  <c r="J52" i="4"/>
  <c r="K52" i="4"/>
  <c r="B53" i="4"/>
  <c r="C53" i="4"/>
  <c r="G53" i="4"/>
  <c r="H53" i="4"/>
  <c r="I53" i="4"/>
  <c r="J53" i="4"/>
  <c r="K53" i="4"/>
  <c r="B54" i="4"/>
  <c r="C54" i="4"/>
  <c r="G54" i="4"/>
  <c r="H54" i="4"/>
  <c r="I54" i="4"/>
  <c r="J54" i="4"/>
  <c r="K54" i="4"/>
  <c r="B151" i="4"/>
  <c r="C151" i="4"/>
  <c r="G151" i="4"/>
  <c r="H151" i="4"/>
  <c r="I151" i="4"/>
  <c r="J151" i="4"/>
  <c r="K151" i="4"/>
  <c r="B152" i="4"/>
  <c r="C152" i="4"/>
  <c r="G152" i="4"/>
  <c r="H152" i="4"/>
  <c r="I152" i="4"/>
  <c r="J152" i="4"/>
  <c r="K152" i="4"/>
  <c r="B153" i="4"/>
  <c r="C153" i="4"/>
  <c r="G153" i="4"/>
  <c r="H153" i="4"/>
  <c r="I153" i="4"/>
  <c r="J153" i="4"/>
  <c r="K153" i="4"/>
  <c r="B154" i="4"/>
  <c r="C154" i="4"/>
  <c r="G154" i="4"/>
  <c r="H154" i="4"/>
  <c r="I154" i="4"/>
  <c r="J154" i="4"/>
  <c r="K154" i="4"/>
  <c r="B155" i="4"/>
  <c r="C155" i="4"/>
  <c r="G155" i="4"/>
  <c r="H155" i="4"/>
  <c r="I155" i="4"/>
  <c r="J155" i="4"/>
  <c r="K155" i="4"/>
  <c r="B268" i="4"/>
  <c r="C268" i="4"/>
  <c r="G268" i="4"/>
  <c r="H268" i="4"/>
  <c r="I268" i="4"/>
  <c r="J268" i="4"/>
  <c r="K268" i="4"/>
  <c r="B269" i="4"/>
  <c r="C269" i="4"/>
  <c r="G269" i="4"/>
  <c r="H269" i="4"/>
  <c r="I269" i="4"/>
  <c r="J269" i="4"/>
  <c r="K269" i="4"/>
  <c r="B270" i="4"/>
  <c r="C270" i="4"/>
  <c r="G270" i="4"/>
  <c r="H270" i="4"/>
  <c r="I270" i="4"/>
  <c r="J270" i="4"/>
  <c r="K270" i="4"/>
  <c r="B271" i="4"/>
  <c r="C271" i="4"/>
  <c r="G271" i="4"/>
  <c r="H271" i="4"/>
  <c r="I271" i="4"/>
  <c r="J271" i="4"/>
  <c r="K271" i="4"/>
  <c r="B272" i="4"/>
  <c r="C272" i="4"/>
  <c r="G272" i="4"/>
  <c r="H272" i="4"/>
  <c r="I272" i="4"/>
  <c r="J272" i="4"/>
  <c r="K272" i="4"/>
  <c r="B273" i="4"/>
  <c r="C273" i="4"/>
  <c r="G273" i="4"/>
  <c r="H273" i="4"/>
  <c r="I273" i="4"/>
  <c r="J273" i="4"/>
  <c r="K273" i="4"/>
  <c r="B274" i="4"/>
  <c r="C274" i="4"/>
  <c r="G274" i="4"/>
  <c r="H274" i="4"/>
  <c r="I274" i="4"/>
  <c r="J274" i="4"/>
  <c r="K274" i="4"/>
  <c r="B275" i="4"/>
  <c r="C275" i="4"/>
  <c r="G275" i="4"/>
  <c r="H275" i="4"/>
  <c r="I275" i="4"/>
  <c r="J275" i="4"/>
  <c r="K275" i="4"/>
  <c r="B276" i="4"/>
  <c r="C276" i="4"/>
  <c r="G276" i="4"/>
  <c r="H276" i="4"/>
  <c r="I276" i="4"/>
  <c r="J276" i="4"/>
  <c r="K276" i="4"/>
  <c r="B219" i="4"/>
  <c r="C219" i="4"/>
  <c r="G219" i="4"/>
  <c r="H219" i="4"/>
  <c r="I219" i="4"/>
  <c r="J219" i="4"/>
  <c r="K219" i="4"/>
  <c r="B220" i="4"/>
  <c r="C220" i="4"/>
  <c r="G220" i="4"/>
  <c r="H220" i="4"/>
  <c r="I220" i="4"/>
  <c r="J220" i="4"/>
  <c r="K220" i="4"/>
  <c r="B2" i="4"/>
  <c r="C2" i="4"/>
  <c r="G2" i="4"/>
  <c r="H2" i="4"/>
  <c r="I2" i="4"/>
  <c r="J2" i="4"/>
  <c r="K2" i="4"/>
  <c r="B3" i="4"/>
  <c r="C3" i="4"/>
  <c r="G3" i="4"/>
  <c r="H3" i="4"/>
  <c r="I3" i="4"/>
  <c r="J3" i="4"/>
  <c r="K3" i="4"/>
  <c r="B4" i="4"/>
  <c r="C4" i="4"/>
  <c r="G4" i="4"/>
  <c r="H4" i="4"/>
  <c r="I4" i="4"/>
  <c r="J4" i="4"/>
  <c r="K4" i="4"/>
  <c r="B5" i="4"/>
  <c r="C5" i="4"/>
  <c r="G5" i="4"/>
  <c r="H5" i="4"/>
  <c r="I5" i="4"/>
  <c r="J5" i="4"/>
  <c r="K5" i="4"/>
  <c r="B6" i="4"/>
  <c r="C6" i="4"/>
  <c r="G6" i="4"/>
  <c r="H6" i="4"/>
  <c r="I6" i="4"/>
  <c r="J6" i="4"/>
  <c r="K6" i="4"/>
  <c r="B7" i="4"/>
  <c r="C7" i="4"/>
  <c r="G7" i="4"/>
  <c r="H7" i="4"/>
  <c r="I7" i="4"/>
  <c r="J7" i="4"/>
  <c r="K7" i="4"/>
  <c r="B8" i="4"/>
  <c r="C8" i="4"/>
  <c r="G8" i="4"/>
  <c r="H8" i="4"/>
  <c r="I8" i="4"/>
  <c r="J8" i="4"/>
  <c r="K8" i="4"/>
  <c r="B9" i="4"/>
  <c r="C9" i="4"/>
  <c r="G9" i="4"/>
  <c r="H9" i="4"/>
  <c r="I9" i="4"/>
  <c r="J9" i="4"/>
  <c r="K9" i="4"/>
  <c r="B10" i="4"/>
  <c r="C10" i="4"/>
  <c r="G10" i="4"/>
  <c r="H10" i="4"/>
  <c r="I10" i="4"/>
  <c r="J10" i="4"/>
  <c r="K10" i="4"/>
  <c r="B241" i="4"/>
  <c r="C241" i="4"/>
  <c r="G241" i="4"/>
  <c r="H241" i="4"/>
  <c r="I241" i="4"/>
  <c r="J241" i="4"/>
  <c r="K241" i="4"/>
  <c r="B242" i="4"/>
  <c r="C242" i="4"/>
  <c r="G242" i="4"/>
  <c r="H242" i="4"/>
  <c r="I242" i="4"/>
  <c r="J242" i="4"/>
  <c r="K242" i="4"/>
  <c r="B292" i="4"/>
  <c r="C292" i="4"/>
  <c r="G292" i="4"/>
  <c r="H292" i="4"/>
  <c r="I292" i="4"/>
  <c r="J292" i="4"/>
  <c r="K292" i="4"/>
  <c r="B293" i="4"/>
  <c r="C293" i="4"/>
  <c r="G293" i="4"/>
  <c r="H293" i="4"/>
  <c r="I293" i="4"/>
  <c r="J293" i="4"/>
  <c r="K293" i="4"/>
  <c r="B294" i="4"/>
  <c r="C294" i="4"/>
  <c r="G294" i="4"/>
  <c r="H294" i="4"/>
  <c r="I294" i="4"/>
  <c r="J294" i="4"/>
  <c r="K294" i="4"/>
  <c r="B295" i="4"/>
  <c r="C295" i="4"/>
  <c r="G295" i="4"/>
  <c r="H295" i="4"/>
  <c r="I295" i="4"/>
  <c r="J295" i="4"/>
  <c r="K295" i="4"/>
  <c r="B296" i="4"/>
  <c r="C296" i="4"/>
  <c r="G296" i="4"/>
  <c r="H296" i="4"/>
  <c r="I296" i="4"/>
  <c r="J296" i="4"/>
  <c r="K296" i="4"/>
  <c r="B217" i="4"/>
  <c r="C217" i="4"/>
  <c r="G217" i="4"/>
  <c r="H217" i="4"/>
  <c r="I217" i="4"/>
  <c r="J217" i="4"/>
  <c r="K217" i="4"/>
  <c r="B218" i="4"/>
  <c r="C218" i="4"/>
  <c r="G218" i="4"/>
  <c r="H218" i="4"/>
  <c r="I218" i="4"/>
  <c r="J218" i="4"/>
  <c r="K218" i="4"/>
  <c r="B297" i="4"/>
  <c r="C297" i="4"/>
  <c r="G297" i="4"/>
  <c r="H297" i="4"/>
  <c r="I297" i="4"/>
  <c r="J297" i="4"/>
  <c r="K297" i="4"/>
  <c r="B298" i="4"/>
  <c r="C298" i="4"/>
  <c r="G298" i="4"/>
  <c r="H298" i="4"/>
  <c r="I298" i="4"/>
  <c r="J298" i="4"/>
  <c r="K298" i="4"/>
  <c r="B299" i="4"/>
  <c r="C299" i="4"/>
  <c r="G299" i="4"/>
  <c r="H299" i="4"/>
  <c r="I299" i="4"/>
  <c r="J299" i="4"/>
  <c r="K299" i="4"/>
  <c r="B300" i="4"/>
  <c r="C300" i="4"/>
  <c r="G300" i="4"/>
  <c r="H300" i="4"/>
  <c r="I300" i="4"/>
  <c r="J300" i="4"/>
  <c r="K300" i="4"/>
  <c r="B301" i="4"/>
  <c r="C301" i="4"/>
  <c r="G301" i="4"/>
  <c r="H301" i="4"/>
  <c r="I301" i="4"/>
  <c r="J301" i="4"/>
  <c r="K301" i="4"/>
  <c r="B302" i="4"/>
  <c r="C302" i="4"/>
  <c r="G302" i="4"/>
  <c r="H302" i="4"/>
  <c r="I302" i="4"/>
  <c r="J302" i="4"/>
  <c r="K302" i="4"/>
  <c r="B303" i="4"/>
  <c r="C303" i="4"/>
  <c r="G303" i="4"/>
  <c r="H303" i="4"/>
  <c r="I303" i="4"/>
  <c r="J303" i="4"/>
  <c r="K303" i="4"/>
  <c r="B277" i="4"/>
  <c r="C277" i="4"/>
  <c r="G277" i="4"/>
  <c r="H277" i="4"/>
  <c r="I277" i="4"/>
  <c r="J277" i="4"/>
  <c r="K277" i="4"/>
  <c r="B278" i="4"/>
  <c r="C278" i="4"/>
  <c r="G278" i="4"/>
  <c r="H278" i="4"/>
  <c r="I278" i="4"/>
  <c r="J278" i="4"/>
  <c r="K278" i="4"/>
  <c r="B279" i="4"/>
  <c r="C279" i="4"/>
  <c r="G279" i="4"/>
  <c r="H279" i="4"/>
  <c r="I279" i="4"/>
  <c r="J279" i="4"/>
  <c r="K279" i="4"/>
  <c r="B280" i="4"/>
  <c r="C280" i="4"/>
  <c r="G280" i="4"/>
  <c r="H280" i="4"/>
  <c r="I280" i="4"/>
  <c r="J280" i="4"/>
  <c r="K280" i="4"/>
  <c r="B281" i="4"/>
  <c r="C281" i="4"/>
  <c r="G281" i="4"/>
  <c r="H281" i="4"/>
  <c r="I281" i="4"/>
  <c r="J281" i="4"/>
  <c r="K281" i="4"/>
  <c r="B282" i="4"/>
  <c r="C282" i="4"/>
  <c r="G282" i="4"/>
  <c r="H282" i="4"/>
  <c r="I282" i="4"/>
  <c r="J282" i="4"/>
  <c r="K282" i="4"/>
  <c r="B283" i="4"/>
  <c r="C283" i="4"/>
  <c r="G283" i="4"/>
  <c r="H283" i="4"/>
  <c r="I283" i="4"/>
  <c r="J283" i="4"/>
  <c r="K283" i="4"/>
  <c r="B284" i="4"/>
  <c r="C284" i="4"/>
  <c r="G284" i="4"/>
  <c r="H284" i="4"/>
  <c r="I284" i="4"/>
  <c r="J284" i="4"/>
  <c r="K284" i="4"/>
  <c r="B285" i="4"/>
  <c r="C285" i="4"/>
  <c r="G285" i="4"/>
  <c r="H285" i="4"/>
  <c r="I285" i="4"/>
  <c r="J285" i="4"/>
  <c r="K285" i="4"/>
  <c r="B286" i="4"/>
  <c r="C286" i="4"/>
  <c r="G286" i="4"/>
  <c r="H286" i="4"/>
  <c r="I286" i="4"/>
  <c r="J286" i="4"/>
  <c r="K286" i="4"/>
  <c r="B287" i="4"/>
  <c r="C287" i="4"/>
  <c r="G287" i="4"/>
  <c r="H287" i="4"/>
  <c r="I287" i="4"/>
  <c r="J287" i="4"/>
  <c r="K287" i="4"/>
  <c r="B288" i="4"/>
  <c r="C288" i="4"/>
  <c r="G288" i="4"/>
  <c r="H288" i="4"/>
  <c r="I288" i="4"/>
  <c r="J288" i="4"/>
  <c r="K288" i="4"/>
  <c r="B289" i="4"/>
  <c r="C289" i="4"/>
  <c r="G289" i="4"/>
  <c r="H289" i="4"/>
  <c r="I289" i="4"/>
  <c r="J289" i="4"/>
  <c r="K289" i="4"/>
  <c r="B290" i="4"/>
  <c r="C290" i="4"/>
  <c r="G290" i="4"/>
  <c r="H290" i="4"/>
  <c r="I290" i="4"/>
  <c r="J290" i="4"/>
  <c r="K290" i="4"/>
  <c r="B148" i="4"/>
  <c r="C148" i="4"/>
  <c r="G148" i="4"/>
  <c r="H148" i="4"/>
  <c r="I148" i="4"/>
  <c r="J148" i="4"/>
  <c r="K148" i="4"/>
  <c r="B149" i="4"/>
  <c r="C149" i="4"/>
  <c r="G149" i="4"/>
  <c r="H149" i="4"/>
  <c r="I149" i="4"/>
  <c r="J149" i="4"/>
  <c r="K149" i="4"/>
  <c r="B150" i="4"/>
  <c r="C150" i="4"/>
  <c r="G150" i="4"/>
  <c r="H150" i="4"/>
  <c r="I150" i="4"/>
  <c r="J150" i="4"/>
  <c r="K150" i="4"/>
  <c r="B224" i="4"/>
  <c r="C224" i="4"/>
  <c r="G224" i="4"/>
  <c r="H224" i="4"/>
  <c r="I224" i="4"/>
  <c r="J224" i="4"/>
  <c r="K224" i="4"/>
  <c r="B225" i="4"/>
  <c r="C225" i="4"/>
  <c r="G225" i="4"/>
  <c r="H225" i="4"/>
  <c r="I225" i="4"/>
  <c r="J225" i="4"/>
  <c r="K225" i="4"/>
  <c r="B226" i="4"/>
  <c r="C226" i="4"/>
  <c r="G226" i="4"/>
  <c r="H226" i="4"/>
  <c r="I226" i="4"/>
  <c r="J226" i="4"/>
  <c r="K226" i="4"/>
  <c r="B227" i="4"/>
  <c r="C227" i="4"/>
  <c r="G227" i="4"/>
  <c r="H227" i="4"/>
  <c r="I227" i="4"/>
  <c r="J227" i="4"/>
  <c r="K227" i="4"/>
  <c r="B228" i="4"/>
  <c r="C228" i="4"/>
  <c r="G228" i="4"/>
  <c r="H228" i="4"/>
  <c r="I228" i="4"/>
  <c r="J228" i="4"/>
  <c r="K228" i="4"/>
  <c r="B229" i="4"/>
  <c r="C229" i="4"/>
  <c r="G229" i="4"/>
  <c r="H229" i="4"/>
  <c r="I229" i="4"/>
  <c r="J229" i="4"/>
  <c r="K229" i="4"/>
  <c r="B230" i="4"/>
  <c r="C230" i="4"/>
  <c r="G230" i="4"/>
  <c r="H230" i="4"/>
  <c r="I230" i="4"/>
  <c r="J230" i="4"/>
  <c r="K230" i="4"/>
  <c r="B231" i="4"/>
  <c r="C231" i="4"/>
  <c r="G231" i="4"/>
  <c r="H231" i="4"/>
  <c r="I231" i="4"/>
  <c r="J231" i="4"/>
  <c r="K231" i="4"/>
  <c r="B232" i="4"/>
  <c r="C232" i="4"/>
  <c r="G232" i="4"/>
  <c r="H232" i="4"/>
  <c r="I232" i="4"/>
  <c r="J232" i="4"/>
  <c r="K232" i="4"/>
  <c r="B233" i="4"/>
  <c r="C233" i="4"/>
  <c r="G233" i="4"/>
  <c r="H233" i="4"/>
  <c r="I233" i="4"/>
  <c r="J233" i="4"/>
  <c r="K233" i="4"/>
  <c r="B234" i="4"/>
  <c r="C234" i="4"/>
  <c r="G234" i="4"/>
  <c r="H234" i="4"/>
  <c r="I234" i="4"/>
  <c r="J234" i="4"/>
  <c r="K234" i="4"/>
  <c r="B235" i="4"/>
  <c r="C235" i="4"/>
  <c r="G235" i="4"/>
  <c r="H235" i="4"/>
  <c r="I235" i="4"/>
  <c r="J235" i="4"/>
  <c r="K235" i="4"/>
  <c r="B236" i="4"/>
  <c r="C236" i="4"/>
  <c r="G236" i="4"/>
  <c r="H236" i="4"/>
  <c r="I236" i="4"/>
  <c r="J236" i="4"/>
  <c r="K236" i="4"/>
  <c r="B237" i="4"/>
  <c r="C237" i="4"/>
  <c r="G237" i="4"/>
  <c r="H237" i="4"/>
  <c r="I237" i="4"/>
  <c r="J237" i="4"/>
  <c r="K237" i="4"/>
  <c r="B238" i="4"/>
  <c r="C238" i="4"/>
  <c r="G238" i="4"/>
  <c r="H238" i="4"/>
  <c r="I238" i="4"/>
  <c r="J238" i="4"/>
  <c r="K238" i="4"/>
  <c r="B239" i="4"/>
  <c r="C239" i="4"/>
  <c r="G239" i="4"/>
  <c r="H239" i="4"/>
  <c r="I239" i="4"/>
  <c r="J239" i="4"/>
  <c r="K239" i="4"/>
  <c r="B240" i="4"/>
  <c r="C240" i="4"/>
  <c r="G240" i="4"/>
  <c r="H240" i="4"/>
  <c r="I240" i="4"/>
  <c r="J240" i="4"/>
  <c r="K240" i="4"/>
  <c r="B180" i="4"/>
  <c r="C180" i="4"/>
  <c r="G180" i="4"/>
  <c r="H180" i="4"/>
  <c r="I180" i="4"/>
  <c r="J180" i="4"/>
  <c r="K180" i="4"/>
  <c r="B181" i="4"/>
  <c r="C181" i="4"/>
  <c r="G181" i="4"/>
  <c r="H181" i="4"/>
  <c r="I181" i="4"/>
  <c r="J181" i="4"/>
  <c r="K181" i="4"/>
  <c r="B182" i="4"/>
  <c r="C182" i="4"/>
  <c r="G182" i="4"/>
  <c r="H182" i="4"/>
  <c r="I182" i="4"/>
  <c r="J182" i="4"/>
  <c r="K182" i="4"/>
  <c r="B183" i="4"/>
  <c r="C183" i="4"/>
  <c r="G183" i="4"/>
  <c r="H183" i="4"/>
  <c r="I183" i="4"/>
  <c r="J183" i="4"/>
  <c r="K183" i="4"/>
  <c r="B184" i="4"/>
  <c r="C184" i="4"/>
  <c r="G184" i="4"/>
  <c r="H184" i="4"/>
  <c r="I184" i="4"/>
  <c r="J184" i="4"/>
  <c r="K184" i="4"/>
  <c r="B48" i="4"/>
  <c r="C48" i="4"/>
  <c r="G48" i="4"/>
  <c r="H48" i="4"/>
  <c r="I48" i="4"/>
  <c r="J48" i="4"/>
  <c r="K48" i="4"/>
  <c r="B49" i="4"/>
  <c r="C49" i="4"/>
  <c r="G49" i="4"/>
  <c r="H49" i="4"/>
  <c r="I49" i="4"/>
  <c r="J49" i="4"/>
  <c r="K49" i="4"/>
  <c r="B50" i="4"/>
  <c r="C50" i="4"/>
  <c r="G50" i="4"/>
  <c r="H50" i="4"/>
  <c r="I50" i="4"/>
  <c r="J50" i="4"/>
  <c r="K50" i="4"/>
  <c r="B22" i="4"/>
  <c r="C22" i="4"/>
  <c r="G22" i="4"/>
  <c r="H22" i="4"/>
  <c r="I22" i="4"/>
  <c r="J22" i="4"/>
  <c r="K22" i="4"/>
  <c r="B308" i="4"/>
  <c r="C308" i="4"/>
  <c r="G308" i="4"/>
  <c r="H308" i="4"/>
  <c r="I308" i="4"/>
  <c r="J308" i="4"/>
  <c r="K308" i="4"/>
  <c r="B309" i="4"/>
  <c r="C309" i="4"/>
  <c r="G309" i="4"/>
  <c r="H309" i="4"/>
  <c r="I309" i="4"/>
  <c r="J309" i="4"/>
  <c r="K309" i="4"/>
  <c r="B310" i="4"/>
  <c r="C310" i="4"/>
  <c r="G310" i="4"/>
  <c r="H310" i="4"/>
  <c r="I310" i="4"/>
  <c r="J310" i="4"/>
  <c r="K310" i="4"/>
  <c r="B291" i="4"/>
  <c r="C291" i="4"/>
  <c r="G291" i="4"/>
  <c r="H291" i="4"/>
  <c r="I291" i="4"/>
  <c r="J291" i="4"/>
  <c r="K291" i="4"/>
  <c r="B201" i="4"/>
  <c r="C201" i="4"/>
  <c r="G201" i="4"/>
  <c r="H201" i="4"/>
  <c r="I201" i="4"/>
  <c r="J201" i="4"/>
  <c r="K201" i="4"/>
  <c r="B202" i="4"/>
  <c r="C202" i="4"/>
  <c r="G202" i="4"/>
  <c r="H202" i="4"/>
  <c r="I202" i="4"/>
  <c r="J202" i="4"/>
  <c r="K202" i="4"/>
  <c r="B203" i="4"/>
  <c r="C203" i="4"/>
  <c r="G203" i="4"/>
  <c r="H203" i="4"/>
  <c r="I203" i="4"/>
  <c r="J203" i="4"/>
  <c r="K203" i="4"/>
  <c r="B72" i="4"/>
  <c r="C72" i="4"/>
  <c r="G72" i="4"/>
  <c r="H72" i="4"/>
  <c r="I72" i="4"/>
  <c r="J72" i="4"/>
  <c r="K72" i="4"/>
  <c r="B73" i="4"/>
  <c r="C73" i="4"/>
  <c r="G73" i="4"/>
  <c r="H73" i="4"/>
  <c r="I73" i="4"/>
  <c r="J73" i="4"/>
  <c r="K73" i="4"/>
  <c r="B74" i="4"/>
  <c r="C74" i="4"/>
  <c r="G74" i="4"/>
  <c r="H74" i="4"/>
  <c r="I74" i="4"/>
  <c r="J74" i="4"/>
  <c r="K74" i="4"/>
  <c r="B75" i="4"/>
  <c r="C75" i="4"/>
  <c r="G75" i="4"/>
  <c r="H75" i="4"/>
  <c r="I75" i="4"/>
  <c r="J75" i="4"/>
  <c r="K75" i="4"/>
  <c r="B76" i="4"/>
  <c r="C76" i="4"/>
  <c r="G76" i="4"/>
  <c r="H76" i="4"/>
  <c r="I76" i="4"/>
  <c r="J76" i="4"/>
  <c r="K76" i="4"/>
  <c r="B77" i="4"/>
  <c r="C77" i="4"/>
  <c r="G77" i="4"/>
  <c r="H77" i="4"/>
  <c r="I77" i="4"/>
  <c r="J77" i="4"/>
  <c r="K77" i="4"/>
  <c r="B254" i="4"/>
  <c r="C254" i="4"/>
  <c r="G254" i="4"/>
  <c r="H254" i="4"/>
  <c r="I254" i="4"/>
  <c r="J254" i="4"/>
  <c r="K254" i="4"/>
  <c r="B255" i="4"/>
  <c r="C255" i="4"/>
  <c r="G255" i="4"/>
  <c r="H255" i="4"/>
  <c r="I255" i="4"/>
  <c r="J255" i="4"/>
  <c r="K255" i="4"/>
  <c r="B86" i="4"/>
  <c r="C86" i="4"/>
  <c r="G86" i="4"/>
  <c r="H86" i="4"/>
  <c r="I86" i="4"/>
  <c r="J86" i="4"/>
  <c r="K86" i="4"/>
  <c r="B87" i="4"/>
  <c r="C87" i="4"/>
  <c r="G87" i="4"/>
  <c r="H87" i="4"/>
  <c r="I87" i="4"/>
  <c r="J87" i="4"/>
  <c r="K87" i="4"/>
  <c r="B88" i="4"/>
  <c r="C88" i="4"/>
  <c r="G88" i="4"/>
  <c r="H88" i="4"/>
  <c r="I88" i="4"/>
  <c r="J88" i="4"/>
  <c r="K88" i="4"/>
  <c r="B245" i="4"/>
  <c r="C245" i="4"/>
  <c r="G245" i="4"/>
  <c r="H245" i="4"/>
  <c r="I245" i="4"/>
  <c r="J245" i="4"/>
  <c r="K245" i="4"/>
  <c r="B246" i="4"/>
  <c r="C246" i="4"/>
  <c r="G246" i="4"/>
  <c r="H246" i="4"/>
  <c r="I246" i="4"/>
  <c r="J246" i="4"/>
  <c r="K246" i="4"/>
  <c r="B247" i="4"/>
  <c r="C247" i="4"/>
  <c r="G247" i="4"/>
  <c r="H247" i="4"/>
  <c r="I247" i="4"/>
  <c r="J247" i="4"/>
  <c r="K247" i="4"/>
  <c r="B248" i="4"/>
  <c r="C248" i="4"/>
  <c r="G248" i="4"/>
  <c r="H248" i="4"/>
  <c r="I248" i="4"/>
  <c r="J248" i="4"/>
  <c r="K248" i="4"/>
  <c r="B249" i="4"/>
  <c r="C249" i="4"/>
  <c r="G249" i="4"/>
  <c r="H249" i="4"/>
  <c r="I249" i="4"/>
  <c r="J249" i="4"/>
  <c r="K249" i="4"/>
  <c r="B250" i="4"/>
  <c r="C250" i="4"/>
  <c r="G250" i="4"/>
  <c r="H250" i="4"/>
  <c r="I250" i="4"/>
  <c r="J250" i="4"/>
  <c r="K250" i="4"/>
  <c r="B95" i="4"/>
  <c r="C95" i="4"/>
  <c r="G95" i="4"/>
  <c r="H95" i="4"/>
  <c r="I95" i="4"/>
  <c r="J95" i="4"/>
  <c r="K95" i="4"/>
  <c r="B221" i="4"/>
  <c r="C221" i="4"/>
  <c r="G221" i="4"/>
  <c r="H221" i="4"/>
  <c r="I221" i="4"/>
  <c r="J221" i="4"/>
  <c r="K221" i="4"/>
  <c r="B41" i="4"/>
  <c r="C41" i="4"/>
  <c r="G41" i="4"/>
  <c r="H41" i="4"/>
  <c r="I41" i="4"/>
  <c r="J41" i="4"/>
  <c r="K41" i="4"/>
  <c r="B42" i="4"/>
  <c r="C42" i="4"/>
  <c r="G42" i="4"/>
  <c r="H42" i="4"/>
  <c r="I42" i="4"/>
  <c r="J42" i="4"/>
  <c r="K42" i="4"/>
  <c r="B43" i="4"/>
  <c r="C43" i="4"/>
  <c r="G43" i="4"/>
  <c r="H43" i="4"/>
  <c r="I43" i="4"/>
  <c r="J43" i="4"/>
  <c r="K43" i="4"/>
  <c r="B44" i="4"/>
  <c r="C44" i="4"/>
  <c r="G44" i="4"/>
  <c r="H44" i="4"/>
  <c r="I44" i="4"/>
  <c r="J44" i="4"/>
  <c r="K44" i="4"/>
  <c r="B45" i="4"/>
  <c r="C45" i="4"/>
  <c r="G45" i="4"/>
  <c r="H45" i="4"/>
  <c r="I45" i="4"/>
  <c r="J45" i="4"/>
  <c r="K45" i="4"/>
  <c r="B23" i="4"/>
  <c r="C23" i="4"/>
  <c r="G23" i="4"/>
  <c r="H23" i="4"/>
  <c r="I23" i="4"/>
  <c r="J23" i="4"/>
  <c r="K23" i="4"/>
  <c r="B24" i="4"/>
  <c r="C24" i="4"/>
  <c r="G24" i="4"/>
  <c r="H24" i="4"/>
  <c r="I24" i="4"/>
  <c r="J24" i="4"/>
  <c r="K24" i="4"/>
  <c r="B25" i="4"/>
  <c r="C25" i="4"/>
  <c r="G25" i="4"/>
  <c r="H25" i="4"/>
  <c r="I25" i="4"/>
  <c r="J25" i="4"/>
  <c r="K25" i="4"/>
  <c r="B26" i="4"/>
  <c r="C26" i="4"/>
  <c r="G26" i="4"/>
  <c r="H26" i="4"/>
  <c r="I26" i="4"/>
  <c r="J26" i="4"/>
  <c r="K26" i="4"/>
  <c r="B27" i="4"/>
  <c r="C27" i="4"/>
  <c r="G27" i="4"/>
  <c r="H27" i="4"/>
  <c r="I27" i="4"/>
  <c r="J27" i="4"/>
  <c r="K27" i="4"/>
  <c r="B28" i="4"/>
  <c r="C28" i="4"/>
  <c r="G28" i="4"/>
  <c r="H28" i="4"/>
  <c r="I28" i="4"/>
  <c r="J28" i="4"/>
  <c r="K28" i="4"/>
  <c r="B29" i="4"/>
  <c r="C29" i="4"/>
  <c r="G29" i="4"/>
  <c r="H29" i="4"/>
  <c r="I29" i="4"/>
  <c r="J29" i="4"/>
  <c r="K29" i="4"/>
  <c r="B30" i="4"/>
  <c r="C30" i="4"/>
  <c r="G30" i="4"/>
  <c r="H30" i="4"/>
  <c r="I30" i="4"/>
  <c r="J30" i="4"/>
  <c r="K30" i="4"/>
  <c r="B31" i="4"/>
  <c r="C31" i="4"/>
  <c r="G31" i="4"/>
  <c r="H31" i="4"/>
  <c r="I31" i="4"/>
  <c r="J31" i="4"/>
  <c r="K31" i="4"/>
  <c r="B32" i="4"/>
  <c r="C32" i="4"/>
  <c r="G32" i="4"/>
  <c r="H32" i="4"/>
  <c r="I32" i="4"/>
  <c r="J32" i="4"/>
  <c r="K32" i="4"/>
  <c r="B33" i="4"/>
  <c r="C33" i="4"/>
  <c r="G33" i="4"/>
  <c r="H33" i="4"/>
  <c r="I33" i="4"/>
  <c r="J33" i="4"/>
  <c r="K33" i="4"/>
  <c r="B34" i="4"/>
  <c r="C34" i="4"/>
  <c r="G34" i="4"/>
  <c r="H34" i="4"/>
  <c r="I34" i="4"/>
  <c r="J34" i="4"/>
  <c r="K34" i="4"/>
  <c r="B35" i="4"/>
  <c r="C35" i="4"/>
  <c r="G35" i="4"/>
  <c r="H35" i="4"/>
  <c r="I35" i="4"/>
  <c r="J35" i="4"/>
  <c r="K35" i="4"/>
  <c r="B36" i="4"/>
  <c r="C36" i="4"/>
  <c r="G36" i="4"/>
  <c r="H36" i="4"/>
  <c r="I36" i="4"/>
  <c r="J36" i="4"/>
  <c r="K36" i="4"/>
  <c r="B37" i="4"/>
  <c r="C37" i="4"/>
  <c r="G37" i="4"/>
  <c r="H37" i="4"/>
  <c r="I37" i="4"/>
  <c r="J37" i="4"/>
  <c r="K37" i="4"/>
  <c r="B38" i="4"/>
  <c r="C38" i="4"/>
  <c r="G38" i="4"/>
  <c r="H38" i="4"/>
  <c r="I38" i="4"/>
  <c r="J38" i="4"/>
  <c r="K38" i="4"/>
  <c r="B39" i="4"/>
  <c r="C39" i="4"/>
  <c r="G39" i="4"/>
  <c r="H39" i="4"/>
  <c r="I39" i="4"/>
  <c r="J39" i="4"/>
  <c r="K39" i="4"/>
  <c r="B40" i="4"/>
  <c r="C40" i="4"/>
  <c r="G40" i="4"/>
  <c r="H40" i="4"/>
  <c r="I40" i="4"/>
  <c r="J40" i="4"/>
  <c r="K40" i="4"/>
  <c r="B222" i="4"/>
  <c r="C222" i="4"/>
  <c r="G222" i="4"/>
  <c r="H222" i="4"/>
  <c r="I222" i="4"/>
  <c r="J222" i="4"/>
  <c r="K222" i="4"/>
  <c r="B204" i="4"/>
  <c r="C204" i="4"/>
  <c r="G204" i="4"/>
  <c r="H204" i="4"/>
  <c r="I204" i="4"/>
  <c r="J204" i="4"/>
  <c r="K204" i="4"/>
  <c r="B205" i="4"/>
  <c r="C205" i="4"/>
  <c r="G205" i="4"/>
  <c r="H205" i="4"/>
  <c r="I205" i="4"/>
  <c r="J205" i="4"/>
  <c r="K205" i="4"/>
  <c r="B206" i="4"/>
  <c r="C206" i="4"/>
  <c r="G206" i="4"/>
  <c r="H206" i="4"/>
  <c r="I206" i="4"/>
  <c r="J206" i="4"/>
  <c r="K206" i="4"/>
  <c r="B207" i="4"/>
  <c r="C207" i="4"/>
  <c r="G207" i="4"/>
  <c r="H207" i="4"/>
  <c r="I207" i="4"/>
  <c r="J207" i="4"/>
  <c r="K207" i="4"/>
  <c r="B208" i="4"/>
  <c r="C208" i="4"/>
  <c r="G208" i="4"/>
  <c r="H208" i="4"/>
  <c r="I208" i="4"/>
  <c r="J208" i="4"/>
  <c r="K208" i="4"/>
  <c r="B209" i="4"/>
  <c r="C209" i="4"/>
  <c r="G209" i="4"/>
  <c r="H209" i="4"/>
  <c r="I209" i="4"/>
  <c r="J209" i="4"/>
  <c r="K209" i="4"/>
  <c r="B210" i="4"/>
  <c r="C210" i="4"/>
  <c r="G210" i="4"/>
  <c r="H210" i="4"/>
  <c r="I210" i="4"/>
  <c r="J210" i="4"/>
  <c r="K210" i="4"/>
  <c r="B211" i="4"/>
  <c r="C211" i="4"/>
  <c r="G211" i="4"/>
  <c r="H211" i="4"/>
  <c r="I211" i="4"/>
  <c r="J211" i="4"/>
  <c r="K211" i="4"/>
  <c r="B212" i="4"/>
  <c r="C212" i="4"/>
  <c r="G212" i="4"/>
  <c r="H212" i="4"/>
  <c r="I212" i="4"/>
  <c r="J212" i="4"/>
  <c r="K212" i="4"/>
  <c r="B213" i="4"/>
  <c r="C213" i="4"/>
  <c r="G213" i="4"/>
  <c r="H213" i="4"/>
  <c r="I213" i="4"/>
  <c r="J213" i="4"/>
  <c r="K213" i="4"/>
  <c r="B214" i="4"/>
  <c r="C214" i="4"/>
  <c r="G214" i="4"/>
  <c r="H214" i="4"/>
  <c r="I214" i="4"/>
  <c r="J214" i="4"/>
  <c r="K214" i="4"/>
  <c r="B215" i="4"/>
  <c r="C215" i="4"/>
  <c r="G215" i="4"/>
  <c r="H215" i="4"/>
  <c r="I215" i="4"/>
  <c r="J215" i="4"/>
  <c r="K215" i="4"/>
  <c r="B216" i="4"/>
  <c r="C216" i="4"/>
  <c r="G216" i="4"/>
  <c r="H216" i="4"/>
  <c r="I216" i="4"/>
  <c r="J216" i="4"/>
  <c r="K216" i="4"/>
  <c r="B96" i="4"/>
  <c r="C96" i="4"/>
  <c r="G96" i="4"/>
  <c r="H96" i="4"/>
  <c r="I96" i="4"/>
  <c r="J96" i="4"/>
  <c r="K96" i="4"/>
  <c r="B97" i="4"/>
  <c r="C97" i="4"/>
  <c r="G97" i="4"/>
  <c r="H97" i="4"/>
  <c r="I97" i="4"/>
  <c r="J97" i="4"/>
  <c r="K97" i="4"/>
  <c r="B98" i="4"/>
  <c r="C98" i="4"/>
  <c r="G98" i="4"/>
  <c r="H98" i="4"/>
  <c r="I98" i="4"/>
  <c r="J98" i="4"/>
  <c r="K98" i="4"/>
  <c r="B223" i="4"/>
  <c r="C223" i="4"/>
  <c r="G223" i="4"/>
  <c r="H223" i="4"/>
  <c r="I223" i="4"/>
  <c r="J223" i="4"/>
  <c r="K223" i="4"/>
  <c r="B11" i="4"/>
  <c r="C11" i="4"/>
  <c r="G11" i="4"/>
  <c r="H11" i="4"/>
  <c r="I11" i="4"/>
  <c r="J11" i="4"/>
  <c r="K11" i="4"/>
  <c r="B156" i="4"/>
  <c r="C156" i="4"/>
  <c r="G156" i="4"/>
  <c r="H156" i="4"/>
  <c r="I156" i="4"/>
  <c r="J156" i="4"/>
  <c r="K156" i="4"/>
  <c r="B99" i="4"/>
  <c r="C99" i="4"/>
  <c r="G99" i="4"/>
  <c r="H99" i="4"/>
  <c r="I99" i="4"/>
  <c r="J99" i="4"/>
  <c r="K99" i="4"/>
  <c r="B65" i="4"/>
  <c r="C65" i="4"/>
  <c r="G65" i="4"/>
  <c r="H65" i="4"/>
  <c r="I65" i="4"/>
  <c r="J65" i="4"/>
  <c r="K65" i="4"/>
  <c r="B66" i="4"/>
  <c r="C66" i="4"/>
  <c r="G66" i="4"/>
  <c r="H66" i="4"/>
  <c r="I66" i="4"/>
  <c r="J66" i="4"/>
  <c r="K66" i="4"/>
  <c r="B78" i="4"/>
  <c r="C78" i="4"/>
  <c r="G78" i="4"/>
  <c r="H78" i="4"/>
  <c r="I78" i="4"/>
  <c r="J78" i="4"/>
  <c r="K78" i="4"/>
  <c r="B79" i="4"/>
  <c r="C79" i="4"/>
  <c r="G79" i="4"/>
  <c r="H79" i="4"/>
  <c r="I79" i="4"/>
  <c r="J79" i="4"/>
  <c r="K79" i="4"/>
  <c r="B259" i="4"/>
  <c r="C259" i="4"/>
  <c r="G259" i="4"/>
  <c r="H259" i="4"/>
  <c r="I259" i="4"/>
  <c r="J259" i="4"/>
  <c r="K259" i="4"/>
  <c r="B260" i="4"/>
  <c r="C260" i="4"/>
  <c r="G260" i="4"/>
  <c r="H260" i="4"/>
  <c r="I260" i="4"/>
  <c r="J260" i="4"/>
  <c r="K260" i="4"/>
  <c r="B265" i="4"/>
  <c r="C265" i="4"/>
  <c r="G265" i="4"/>
  <c r="H265" i="4"/>
  <c r="I265" i="4"/>
  <c r="J265" i="4"/>
  <c r="K265" i="4"/>
  <c r="B266" i="4"/>
  <c r="C266" i="4"/>
  <c r="G266" i="4"/>
  <c r="H266" i="4"/>
  <c r="I266" i="4"/>
  <c r="J266" i="4"/>
  <c r="K266" i="4"/>
  <c r="B267" i="4"/>
  <c r="C267" i="4"/>
  <c r="G267" i="4"/>
  <c r="H267" i="4"/>
  <c r="I267" i="4"/>
  <c r="J267" i="4"/>
  <c r="K267" i="4"/>
  <c r="B80" i="4"/>
  <c r="C80" i="4"/>
  <c r="G80" i="4"/>
  <c r="H80" i="4"/>
  <c r="I80" i="4"/>
  <c r="J80" i="4"/>
  <c r="K80" i="4"/>
  <c r="B185" i="4"/>
  <c r="C185" i="4"/>
  <c r="G185" i="4"/>
  <c r="H185" i="4"/>
  <c r="I185" i="4"/>
  <c r="J185" i="4"/>
  <c r="K185" i="4"/>
  <c r="B186" i="4"/>
  <c r="C186" i="4"/>
  <c r="G186" i="4"/>
  <c r="H186" i="4"/>
  <c r="I186" i="4"/>
  <c r="J186" i="4"/>
  <c r="K186" i="4"/>
  <c r="B187" i="4"/>
  <c r="C187" i="4"/>
  <c r="G187" i="4"/>
  <c r="H187" i="4"/>
  <c r="I187" i="4"/>
  <c r="J187" i="4"/>
  <c r="K187" i="4"/>
  <c r="B261" i="4"/>
  <c r="C261" i="4"/>
  <c r="G261" i="4"/>
  <c r="H261" i="4"/>
  <c r="I261" i="4"/>
  <c r="J261" i="4"/>
  <c r="K261" i="4"/>
  <c r="B262" i="4"/>
  <c r="C262" i="4"/>
  <c r="G262" i="4"/>
  <c r="H262" i="4"/>
  <c r="I262" i="4"/>
  <c r="J262" i="4"/>
  <c r="K262" i="4"/>
  <c r="B263" i="4"/>
  <c r="C263" i="4"/>
  <c r="G263" i="4"/>
  <c r="H263" i="4"/>
  <c r="I263" i="4"/>
  <c r="J263" i="4"/>
  <c r="K263" i="4"/>
  <c r="B311" i="4"/>
  <c r="C311" i="4"/>
  <c r="G311" i="4"/>
  <c r="H311" i="4"/>
  <c r="I311" i="4"/>
  <c r="J311" i="4"/>
  <c r="K311" i="4"/>
  <c r="B312" i="4"/>
  <c r="C312" i="4"/>
  <c r="G312" i="4"/>
  <c r="H312" i="4"/>
  <c r="I312" i="4"/>
  <c r="J312" i="4"/>
  <c r="K312" i="4"/>
  <c r="B313" i="4"/>
  <c r="C313" i="4"/>
  <c r="G313" i="4"/>
  <c r="H313" i="4"/>
  <c r="I313" i="4"/>
  <c r="J313" i="4"/>
  <c r="K313" i="4"/>
  <c r="B314" i="4"/>
  <c r="C314" i="4"/>
  <c r="G314" i="4"/>
  <c r="H314" i="4"/>
  <c r="I314" i="4"/>
  <c r="J314" i="4"/>
  <c r="K314" i="4"/>
  <c r="B315" i="4"/>
  <c r="C315" i="4"/>
  <c r="G315" i="4"/>
  <c r="H315" i="4"/>
  <c r="I315" i="4"/>
  <c r="J315" i="4"/>
  <c r="K315" i="4"/>
  <c r="B316" i="4"/>
  <c r="C316" i="4"/>
  <c r="G316" i="4"/>
  <c r="H316" i="4"/>
  <c r="I316" i="4"/>
  <c r="J316" i="4"/>
  <c r="K316" i="4"/>
  <c r="B264" i="4"/>
  <c r="C264" i="4"/>
  <c r="G264" i="4"/>
  <c r="H264" i="4"/>
  <c r="I264" i="4"/>
  <c r="J264" i="4"/>
  <c r="K264" i="4"/>
  <c r="B317" i="4"/>
  <c r="C317" i="4"/>
  <c r="G317" i="4"/>
  <c r="H317" i="4"/>
  <c r="I317" i="4"/>
  <c r="J317" i="4"/>
  <c r="K317" i="4"/>
  <c r="B318" i="4"/>
  <c r="C318" i="4"/>
  <c r="G318" i="4"/>
  <c r="H318" i="4"/>
  <c r="I318" i="4"/>
  <c r="J318" i="4"/>
  <c r="K318" i="4"/>
  <c r="B319" i="4"/>
  <c r="C319" i="4"/>
  <c r="G319" i="4"/>
  <c r="H319" i="4"/>
  <c r="I319" i="4"/>
  <c r="J319" i="4"/>
  <c r="K319" i="4"/>
  <c r="B320" i="4"/>
  <c r="C320" i="4"/>
  <c r="G320" i="4"/>
  <c r="H320" i="4"/>
  <c r="I320" i="4"/>
  <c r="J320" i="4"/>
  <c r="K320" i="4"/>
  <c r="B321" i="4"/>
  <c r="C321" i="4"/>
  <c r="G321" i="4"/>
  <c r="H321" i="4"/>
  <c r="I321" i="4"/>
  <c r="J321" i="4"/>
  <c r="K321" i="4"/>
  <c r="B322" i="4"/>
  <c r="C322" i="4"/>
  <c r="G322" i="4"/>
  <c r="H322" i="4"/>
  <c r="I322" i="4"/>
  <c r="J322" i="4"/>
  <c r="K322" i="4"/>
  <c r="B323" i="4"/>
  <c r="C323" i="4"/>
  <c r="G323" i="4"/>
  <c r="H323" i="4"/>
  <c r="I323" i="4"/>
  <c r="J323" i="4"/>
  <c r="K323" i="4"/>
  <c r="B324" i="4"/>
  <c r="C324" i="4"/>
  <c r="G324" i="4"/>
  <c r="H324" i="4"/>
  <c r="I324" i="4"/>
  <c r="J324" i="4"/>
  <c r="K324" i="4"/>
  <c r="B325" i="4"/>
  <c r="C325" i="4"/>
  <c r="G325" i="4"/>
  <c r="H325" i="4"/>
  <c r="I325" i="4"/>
  <c r="J325" i="4"/>
  <c r="K325" i="4"/>
  <c r="B326" i="4"/>
  <c r="C326" i="4"/>
  <c r="G326" i="4"/>
  <c r="H326" i="4"/>
  <c r="I326" i="4"/>
  <c r="J326" i="4"/>
  <c r="K326" i="4"/>
  <c r="B327" i="4"/>
  <c r="C327" i="4"/>
  <c r="G327" i="4"/>
  <c r="H327" i="4"/>
  <c r="I327" i="4"/>
  <c r="J327" i="4"/>
  <c r="K327" i="4"/>
  <c r="B328" i="4"/>
  <c r="C328" i="4"/>
  <c r="G328" i="4"/>
  <c r="H328" i="4"/>
  <c r="I328" i="4"/>
  <c r="J328" i="4"/>
  <c r="K328" i="4"/>
  <c r="B329" i="4"/>
  <c r="C329" i="4"/>
  <c r="G329" i="4"/>
  <c r="H329" i="4"/>
  <c r="I329" i="4"/>
  <c r="J329" i="4"/>
  <c r="K329" i="4"/>
  <c r="B330" i="4"/>
  <c r="C330" i="4"/>
  <c r="G330" i="4"/>
  <c r="H330" i="4"/>
  <c r="I330" i="4"/>
  <c r="J330" i="4"/>
  <c r="K330" i="4"/>
  <c r="B331" i="4"/>
  <c r="C331" i="4"/>
  <c r="G331" i="4"/>
  <c r="H331" i="4"/>
  <c r="I331" i="4"/>
  <c r="J331" i="4"/>
  <c r="K331" i="4"/>
  <c r="B332" i="4"/>
  <c r="C332" i="4"/>
  <c r="G332" i="4"/>
  <c r="H332" i="4"/>
  <c r="I332" i="4"/>
  <c r="J332" i="4"/>
  <c r="K332" i="4"/>
  <c r="B333" i="4"/>
  <c r="C333" i="4"/>
  <c r="G333" i="4"/>
  <c r="H333" i="4"/>
  <c r="I333" i="4"/>
  <c r="J333" i="4"/>
  <c r="K333" i="4"/>
  <c r="B334" i="4"/>
  <c r="C334" i="4"/>
  <c r="G334" i="4"/>
  <c r="H334" i="4"/>
  <c r="I334" i="4"/>
  <c r="J334" i="4"/>
  <c r="K334" i="4"/>
  <c r="B335" i="4"/>
  <c r="C335" i="4"/>
  <c r="G335" i="4"/>
  <c r="H335" i="4"/>
  <c r="I335" i="4"/>
  <c r="J335" i="4"/>
  <c r="K335" i="4"/>
  <c r="B336" i="4"/>
  <c r="C336" i="4"/>
  <c r="G336" i="4"/>
  <c r="H336" i="4"/>
  <c r="I336" i="4"/>
  <c r="J336" i="4"/>
  <c r="K336" i="4"/>
  <c r="B337" i="4"/>
  <c r="C337" i="4"/>
  <c r="G337" i="4"/>
  <c r="H337" i="4"/>
  <c r="I337" i="4"/>
  <c r="J337" i="4"/>
  <c r="K337" i="4"/>
  <c r="B338" i="4"/>
  <c r="C338" i="4"/>
  <c r="G338" i="4"/>
  <c r="H338" i="4"/>
  <c r="I338" i="4"/>
  <c r="J338" i="4"/>
  <c r="K338" i="4"/>
  <c r="B339" i="4"/>
  <c r="C339" i="4"/>
  <c r="G339" i="4"/>
  <c r="H339" i="4"/>
  <c r="I339" i="4"/>
  <c r="J339" i="4"/>
  <c r="K339" i="4"/>
  <c r="B340" i="4"/>
  <c r="C340" i="4"/>
  <c r="G340" i="4"/>
  <c r="H340" i="4"/>
  <c r="I340" i="4"/>
  <c r="J340" i="4"/>
  <c r="K340" i="4"/>
  <c r="B341" i="4"/>
  <c r="C341" i="4"/>
  <c r="G341" i="4"/>
  <c r="H341" i="4"/>
  <c r="I341" i="4"/>
  <c r="J341" i="4"/>
  <c r="K341" i="4"/>
  <c r="B342" i="4"/>
  <c r="C342" i="4"/>
  <c r="G342" i="4"/>
  <c r="H342" i="4"/>
  <c r="I342" i="4"/>
  <c r="J342" i="4"/>
  <c r="K342" i="4"/>
  <c r="B343" i="4"/>
  <c r="C343" i="4"/>
  <c r="G343" i="4"/>
  <c r="H343" i="4"/>
  <c r="I343" i="4"/>
  <c r="J343" i="4"/>
  <c r="K343" i="4"/>
  <c r="B344" i="4"/>
  <c r="C344" i="4"/>
  <c r="G344" i="4"/>
  <c r="H344" i="4"/>
  <c r="I344" i="4"/>
  <c r="J344" i="4"/>
  <c r="K344" i="4"/>
  <c r="B345" i="4"/>
  <c r="C345" i="4"/>
  <c r="G345" i="4"/>
  <c r="H345" i="4"/>
  <c r="I345" i="4"/>
  <c r="J345" i="4"/>
  <c r="K345" i="4"/>
  <c r="B346" i="4"/>
  <c r="C346" i="4"/>
  <c r="G346" i="4"/>
  <c r="H346" i="4"/>
  <c r="I346" i="4"/>
  <c r="J346" i="4"/>
  <c r="K346" i="4"/>
  <c r="B347" i="4"/>
  <c r="C347" i="4"/>
  <c r="G347" i="4"/>
  <c r="H347" i="4"/>
  <c r="I347" i="4"/>
  <c r="J347" i="4"/>
  <c r="K347" i="4"/>
  <c r="B348" i="4"/>
  <c r="C348" i="4"/>
  <c r="G348" i="4"/>
  <c r="H348" i="4"/>
  <c r="I348" i="4"/>
  <c r="J348" i="4"/>
  <c r="K348" i="4"/>
  <c r="B349" i="4"/>
  <c r="C349" i="4"/>
  <c r="G349" i="4"/>
  <c r="H349" i="4"/>
  <c r="I349" i="4"/>
  <c r="J349" i="4"/>
  <c r="K349" i="4"/>
  <c r="B350" i="4"/>
  <c r="C350" i="4"/>
  <c r="G350" i="4"/>
  <c r="H350" i="4"/>
  <c r="I350" i="4"/>
  <c r="J350" i="4"/>
  <c r="K350" i="4"/>
  <c r="B351" i="4"/>
  <c r="C351" i="4"/>
  <c r="G351" i="4"/>
  <c r="H351" i="4"/>
  <c r="I351" i="4"/>
  <c r="J351" i="4"/>
  <c r="K351" i="4"/>
  <c r="B352" i="4"/>
  <c r="C352" i="4"/>
  <c r="G352" i="4"/>
  <c r="H352" i="4"/>
  <c r="I352" i="4"/>
  <c r="J352" i="4"/>
  <c r="K352" i="4"/>
  <c r="B353" i="4"/>
  <c r="C353" i="4"/>
  <c r="G353" i="4"/>
  <c r="H353" i="4"/>
  <c r="I353" i="4"/>
  <c r="J353" i="4"/>
  <c r="K353" i="4"/>
  <c r="B354" i="4"/>
  <c r="C354" i="4"/>
  <c r="G354" i="4"/>
  <c r="H354" i="4"/>
  <c r="I354" i="4"/>
  <c r="J354" i="4"/>
  <c r="K354" i="4"/>
  <c r="B355" i="4"/>
  <c r="C355" i="4"/>
  <c r="G355" i="4"/>
  <c r="H355" i="4"/>
  <c r="I355" i="4"/>
  <c r="J355" i="4"/>
  <c r="K355" i="4"/>
  <c r="B356" i="4"/>
  <c r="C356" i="4"/>
  <c r="G356" i="4"/>
  <c r="H356" i="4"/>
  <c r="I356" i="4"/>
  <c r="J356" i="4"/>
  <c r="K356" i="4"/>
  <c r="B357" i="4"/>
  <c r="C357" i="4"/>
  <c r="G357" i="4"/>
  <c r="H357" i="4"/>
  <c r="I357" i="4"/>
  <c r="J357" i="4"/>
  <c r="K357" i="4"/>
  <c r="B358" i="4"/>
  <c r="C358" i="4"/>
  <c r="G358" i="4"/>
  <c r="H358" i="4"/>
  <c r="I358" i="4"/>
  <c r="J358" i="4"/>
  <c r="K358" i="4"/>
  <c r="B359" i="4"/>
  <c r="C359" i="4"/>
  <c r="G359" i="4"/>
  <c r="H359" i="4"/>
  <c r="I359" i="4"/>
  <c r="J359" i="4"/>
  <c r="K359" i="4"/>
  <c r="B360" i="4"/>
  <c r="C360" i="4"/>
  <c r="G360" i="4"/>
  <c r="H360" i="4"/>
  <c r="I360" i="4"/>
  <c r="J360" i="4"/>
  <c r="K360" i="4"/>
  <c r="B361" i="4"/>
  <c r="C361" i="4"/>
  <c r="G361" i="4"/>
  <c r="H361" i="4"/>
  <c r="I361" i="4"/>
  <c r="J361" i="4"/>
  <c r="K361" i="4"/>
  <c r="B362" i="4"/>
  <c r="C362" i="4"/>
  <c r="G362" i="4"/>
  <c r="H362" i="4"/>
  <c r="I362" i="4"/>
  <c r="J362" i="4"/>
  <c r="K362" i="4"/>
  <c r="B363" i="4"/>
  <c r="C363" i="4"/>
  <c r="G363" i="4"/>
  <c r="H363" i="4"/>
  <c r="I363" i="4"/>
  <c r="J363" i="4"/>
  <c r="K363" i="4"/>
  <c r="B364" i="4"/>
  <c r="C364" i="4"/>
  <c r="G364" i="4"/>
  <c r="H364" i="4"/>
  <c r="I364" i="4"/>
  <c r="J364" i="4"/>
  <c r="K364" i="4"/>
  <c r="B365" i="4"/>
  <c r="C365" i="4"/>
  <c r="G365" i="4"/>
  <c r="H365" i="4"/>
  <c r="I365" i="4"/>
  <c r="J365" i="4"/>
  <c r="K365" i="4"/>
  <c r="B366" i="4"/>
  <c r="C366" i="4"/>
  <c r="G366" i="4"/>
  <c r="H366" i="4"/>
  <c r="I366" i="4"/>
  <c r="J366" i="4"/>
  <c r="K366" i="4"/>
  <c r="B367" i="4"/>
  <c r="C367" i="4"/>
  <c r="G367" i="4"/>
  <c r="H367" i="4"/>
  <c r="I367" i="4"/>
  <c r="J367" i="4"/>
  <c r="K367" i="4"/>
  <c r="B368" i="4"/>
  <c r="C368" i="4"/>
  <c r="G368" i="4"/>
  <c r="H368" i="4"/>
  <c r="I368" i="4"/>
  <c r="J368" i="4"/>
  <c r="K368" i="4"/>
  <c r="B369" i="4"/>
  <c r="C369" i="4"/>
  <c r="G369" i="4"/>
  <c r="H369" i="4"/>
  <c r="I369" i="4"/>
  <c r="J369" i="4"/>
  <c r="K369" i="4"/>
  <c r="B370" i="4"/>
  <c r="C370" i="4"/>
  <c r="G370" i="4"/>
  <c r="H370" i="4"/>
  <c r="I370" i="4"/>
  <c r="J370" i="4"/>
  <c r="K370" i="4"/>
  <c r="B371" i="4"/>
  <c r="C371" i="4"/>
  <c r="G371" i="4"/>
  <c r="H371" i="4"/>
  <c r="I371" i="4"/>
  <c r="J371" i="4"/>
  <c r="K371" i="4"/>
  <c r="B372" i="4"/>
  <c r="C372" i="4"/>
  <c r="G372" i="4"/>
  <c r="H372" i="4"/>
  <c r="I372" i="4"/>
  <c r="J372" i="4"/>
  <c r="K372" i="4"/>
  <c r="B373" i="4"/>
  <c r="C373" i="4"/>
  <c r="G373" i="4"/>
  <c r="H373" i="4"/>
  <c r="I373" i="4"/>
  <c r="J373" i="4"/>
  <c r="K373" i="4"/>
  <c r="B374" i="4"/>
  <c r="C374" i="4"/>
  <c r="G374" i="4"/>
  <c r="H374" i="4"/>
  <c r="I374" i="4"/>
  <c r="J374" i="4"/>
  <c r="K374" i="4"/>
  <c r="B375" i="4"/>
  <c r="C375" i="4"/>
  <c r="G375" i="4"/>
  <c r="H375" i="4"/>
  <c r="I375" i="4"/>
  <c r="J375" i="4"/>
  <c r="K375" i="4"/>
  <c r="B376" i="4"/>
  <c r="C376" i="4"/>
  <c r="G376" i="4"/>
  <c r="H376" i="4"/>
  <c r="I376" i="4"/>
  <c r="J376" i="4"/>
  <c r="K376" i="4"/>
  <c r="B377" i="4"/>
  <c r="C377" i="4"/>
  <c r="G377" i="4"/>
  <c r="H377" i="4"/>
  <c r="I377" i="4"/>
  <c r="J377" i="4"/>
  <c r="K377" i="4"/>
  <c r="B378" i="4"/>
  <c r="C378" i="4"/>
  <c r="G378" i="4"/>
  <c r="H378" i="4"/>
  <c r="I378" i="4"/>
  <c r="J378" i="4"/>
  <c r="K378" i="4"/>
  <c r="B379" i="4"/>
  <c r="C379" i="4"/>
  <c r="G379" i="4"/>
  <c r="H379" i="4"/>
  <c r="I379" i="4"/>
  <c r="J379" i="4"/>
  <c r="K379" i="4"/>
  <c r="B380" i="4"/>
  <c r="C380" i="4"/>
  <c r="G380" i="4"/>
  <c r="H380" i="4"/>
  <c r="I380" i="4"/>
  <c r="J380" i="4"/>
  <c r="K380" i="4"/>
  <c r="B381" i="4"/>
  <c r="C381" i="4"/>
  <c r="G381" i="4"/>
  <c r="H381" i="4"/>
  <c r="I381" i="4"/>
  <c r="J381" i="4"/>
  <c r="K381" i="4"/>
  <c r="B382" i="4"/>
  <c r="C382" i="4"/>
  <c r="G382" i="4"/>
  <c r="H382" i="4"/>
  <c r="I382" i="4"/>
  <c r="J382" i="4"/>
  <c r="K382" i="4"/>
  <c r="B383" i="4"/>
  <c r="C383" i="4"/>
  <c r="G383" i="4"/>
  <c r="H383" i="4"/>
  <c r="I383" i="4"/>
  <c r="J383" i="4"/>
  <c r="K383" i="4"/>
  <c r="B384" i="4"/>
  <c r="C384" i="4"/>
  <c r="G384" i="4"/>
  <c r="H384" i="4"/>
  <c r="I384" i="4"/>
  <c r="J384" i="4"/>
  <c r="K384" i="4"/>
  <c r="B385" i="4"/>
  <c r="C385" i="4"/>
  <c r="G385" i="4"/>
  <c r="H385" i="4"/>
  <c r="I385" i="4"/>
  <c r="J385" i="4"/>
  <c r="K385" i="4"/>
  <c r="B386" i="4"/>
  <c r="C386" i="4"/>
  <c r="G386" i="4"/>
  <c r="H386" i="4"/>
  <c r="I386" i="4"/>
  <c r="J386" i="4"/>
  <c r="K386" i="4"/>
  <c r="B387" i="4"/>
  <c r="C387" i="4"/>
  <c r="G387" i="4"/>
  <c r="H387" i="4"/>
  <c r="I387" i="4"/>
  <c r="J387" i="4"/>
  <c r="K387" i="4"/>
  <c r="B388" i="4"/>
  <c r="C388" i="4"/>
  <c r="G388" i="4"/>
  <c r="H388" i="4"/>
  <c r="I388" i="4"/>
  <c r="J388" i="4"/>
  <c r="K388" i="4"/>
  <c r="B389" i="4"/>
  <c r="C389" i="4"/>
  <c r="G389" i="4"/>
  <c r="H389" i="4"/>
  <c r="I389" i="4"/>
  <c r="J389" i="4"/>
  <c r="K389" i="4"/>
  <c r="B390" i="4"/>
  <c r="C390" i="4"/>
  <c r="G390" i="4"/>
  <c r="H390" i="4"/>
  <c r="I390" i="4"/>
  <c r="J390" i="4"/>
  <c r="K390" i="4"/>
  <c r="B391" i="4"/>
  <c r="C391" i="4"/>
  <c r="G391" i="4"/>
  <c r="H391" i="4"/>
  <c r="I391" i="4"/>
  <c r="J391" i="4"/>
  <c r="K391" i="4"/>
  <c r="B392" i="4"/>
  <c r="C392" i="4"/>
  <c r="G392" i="4"/>
  <c r="H392" i="4"/>
  <c r="I392" i="4"/>
  <c r="J392" i="4"/>
  <c r="K392" i="4"/>
  <c r="B393" i="4"/>
  <c r="C393" i="4"/>
  <c r="G393" i="4"/>
  <c r="H393" i="4"/>
  <c r="I393" i="4"/>
  <c r="J393" i="4"/>
  <c r="K393" i="4"/>
  <c r="B394" i="4"/>
  <c r="C394" i="4"/>
  <c r="G394" i="4"/>
  <c r="H394" i="4"/>
  <c r="I394" i="4"/>
  <c r="J394" i="4"/>
  <c r="K394" i="4"/>
  <c r="B395" i="4"/>
  <c r="C395" i="4"/>
  <c r="G395" i="4"/>
  <c r="H395" i="4"/>
  <c r="I395" i="4"/>
  <c r="J395" i="4"/>
  <c r="K395" i="4"/>
  <c r="B396" i="4"/>
  <c r="C396" i="4"/>
  <c r="G396" i="4"/>
  <c r="H396" i="4"/>
  <c r="I396" i="4"/>
  <c r="J396" i="4"/>
  <c r="K396" i="4"/>
  <c r="B397" i="4"/>
  <c r="C397" i="4"/>
  <c r="G397" i="4"/>
  <c r="H397" i="4"/>
  <c r="I397" i="4"/>
  <c r="J397" i="4"/>
  <c r="K397" i="4"/>
  <c r="B398" i="4"/>
  <c r="C398" i="4"/>
  <c r="G398" i="4"/>
  <c r="H398" i="4"/>
  <c r="I398" i="4"/>
  <c r="J398" i="4"/>
  <c r="K398" i="4"/>
  <c r="B399" i="4"/>
  <c r="C399" i="4"/>
  <c r="G399" i="4"/>
  <c r="H399" i="4"/>
  <c r="I399" i="4"/>
  <c r="J399" i="4"/>
  <c r="K399" i="4"/>
  <c r="B400" i="4"/>
  <c r="C400" i="4"/>
  <c r="G400" i="4"/>
  <c r="H400" i="4"/>
  <c r="I400" i="4"/>
  <c r="J400" i="4"/>
  <c r="K400" i="4"/>
  <c r="B401" i="4"/>
  <c r="C401" i="4"/>
  <c r="G401" i="4"/>
  <c r="H401" i="4"/>
  <c r="I401" i="4"/>
  <c r="J401" i="4"/>
  <c r="K401" i="4"/>
  <c r="B402" i="4"/>
  <c r="C402" i="4"/>
  <c r="G402" i="4"/>
  <c r="H402" i="4"/>
  <c r="I402" i="4"/>
  <c r="J402" i="4"/>
  <c r="K402" i="4"/>
  <c r="B403" i="4"/>
  <c r="C403" i="4"/>
  <c r="G403" i="4"/>
  <c r="H403" i="4"/>
  <c r="I403" i="4"/>
  <c r="J403" i="4"/>
  <c r="K403" i="4"/>
  <c r="B404" i="4"/>
  <c r="C404" i="4"/>
  <c r="G404" i="4"/>
  <c r="H404" i="4"/>
  <c r="I404" i="4"/>
  <c r="J404" i="4"/>
  <c r="K404" i="4"/>
  <c r="B405" i="4"/>
  <c r="C405" i="4"/>
  <c r="G405" i="4"/>
  <c r="H405" i="4"/>
  <c r="I405" i="4"/>
  <c r="J405" i="4"/>
  <c r="K405" i="4"/>
  <c r="B406" i="4"/>
  <c r="C406" i="4"/>
  <c r="G406" i="4"/>
  <c r="H406" i="4"/>
  <c r="I406" i="4"/>
  <c r="J406" i="4"/>
  <c r="K406" i="4"/>
  <c r="B407" i="4"/>
  <c r="C407" i="4"/>
  <c r="G407" i="4"/>
  <c r="H407" i="4"/>
  <c r="I407" i="4"/>
  <c r="J407" i="4"/>
  <c r="K407" i="4"/>
  <c r="B408" i="4"/>
  <c r="C408" i="4"/>
  <c r="G408" i="4"/>
  <c r="H408" i="4"/>
  <c r="I408" i="4"/>
  <c r="J408" i="4"/>
  <c r="K408" i="4"/>
  <c r="B409" i="4"/>
  <c r="C409" i="4"/>
  <c r="G409" i="4"/>
  <c r="H409" i="4"/>
  <c r="I409" i="4"/>
  <c r="J409" i="4"/>
  <c r="K409" i="4"/>
  <c r="B410" i="4"/>
  <c r="C410" i="4"/>
  <c r="G410" i="4"/>
  <c r="H410" i="4"/>
  <c r="I410" i="4"/>
  <c r="J410" i="4"/>
  <c r="K410" i="4"/>
  <c r="B411" i="4"/>
  <c r="C411" i="4"/>
  <c r="G411" i="4"/>
  <c r="H411" i="4"/>
  <c r="I411" i="4"/>
  <c r="J411" i="4"/>
  <c r="K411" i="4"/>
  <c r="B412" i="4"/>
  <c r="C412" i="4"/>
  <c r="G412" i="4"/>
  <c r="H412" i="4"/>
  <c r="I412" i="4"/>
  <c r="J412" i="4"/>
  <c r="K412" i="4"/>
  <c r="B413" i="4"/>
  <c r="C413" i="4"/>
  <c r="G413" i="4"/>
  <c r="H413" i="4"/>
  <c r="I413" i="4"/>
  <c r="J413" i="4"/>
  <c r="K413" i="4"/>
  <c r="B414" i="4"/>
  <c r="C414" i="4"/>
  <c r="G414" i="4"/>
  <c r="H414" i="4"/>
  <c r="I414" i="4"/>
  <c r="J414" i="4"/>
  <c r="K414" i="4"/>
  <c r="B415" i="4"/>
  <c r="C415" i="4"/>
  <c r="G415" i="4"/>
  <c r="H415" i="4"/>
  <c r="I415" i="4"/>
  <c r="J415" i="4"/>
  <c r="K415" i="4"/>
  <c r="B416" i="4"/>
  <c r="C416" i="4"/>
  <c r="G416" i="4"/>
  <c r="H416" i="4"/>
  <c r="I416" i="4"/>
  <c r="J416" i="4"/>
  <c r="K416" i="4"/>
  <c r="B417" i="4"/>
  <c r="C417" i="4"/>
  <c r="G417" i="4"/>
  <c r="H417" i="4"/>
  <c r="I417" i="4"/>
  <c r="J417" i="4"/>
  <c r="K417" i="4"/>
  <c r="B418" i="4"/>
  <c r="C418" i="4"/>
  <c r="G418" i="4"/>
  <c r="H418" i="4"/>
  <c r="I418" i="4"/>
  <c r="J418" i="4"/>
  <c r="K418" i="4"/>
  <c r="B419" i="4"/>
  <c r="C419" i="4"/>
  <c r="G419" i="4"/>
  <c r="H419" i="4"/>
  <c r="I419" i="4"/>
  <c r="J419" i="4"/>
  <c r="K419" i="4"/>
  <c r="B420" i="4"/>
  <c r="C420" i="4"/>
  <c r="G420" i="4"/>
  <c r="H420" i="4"/>
  <c r="I420" i="4"/>
  <c r="J420" i="4"/>
  <c r="K420" i="4"/>
  <c r="B421" i="4"/>
  <c r="C421" i="4"/>
  <c r="G421" i="4"/>
  <c r="H421" i="4"/>
  <c r="I421" i="4"/>
  <c r="J421" i="4"/>
  <c r="K421" i="4"/>
  <c r="B422" i="4"/>
  <c r="C422" i="4"/>
  <c r="G422" i="4"/>
  <c r="H422" i="4"/>
  <c r="I422" i="4"/>
  <c r="J422" i="4"/>
  <c r="K422" i="4"/>
  <c r="B423" i="4"/>
  <c r="C423" i="4"/>
  <c r="G423" i="4"/>
  <c r="H423" i="4"/>
  <c r="I423" i="4"/>
  <c r="J423" i="4"/>
  <c r="K423" i="4"/>
  <c r="B424" i="4"/>
  <c r="C424" i="4"/>
  <c r="G424" i="4"/>
  <c r="H424" i="4"/>
  <c r="I424" i="4"/>
  <c r="J424" i="4"/>
  <c r="K424" i="4"/>
  <c r="B425" i="4"/>
  <c r="C425" i="4"/>
  <c r="G425" i="4"/>
  <c r="H425" i="4"/>
  <c r="I425" i="4"/>
  <c r="J425" i="4"/>
  <c r="K425" i="4"/>
  <c r="B426" i="4"/>
  <c r="C426" i="4"/>
  <c r="G426" i="4"/>
  <c r="H426" i="4"/>
  <c r="I426" i="4"/>
  <c r="J426" i="4"/>
  <c r="K426" i="4"/>
  <c r="B427" i="4"/>
  <c r="C427" i="4"/>
  <c r="G427" i="4"/>
  <c r="H427" i="4"/>
  <c r="I427" i="4"/>
  <c r="J427" i="4"/>
  <c r="K427" i="4"/>
  <c r="B428" i="4"/>
  <c r="C428" i="4"/>
  <c r="G428" i="4"/>
  <c r="H428" i="4"/>
  <c r="I428" i="4"/>
  <c r="J428" i="4"/>
  <c r="K428" i="4"/>
  <c r="B429" i="4"/>
  <c r="C429" i="4"/>
  <c r="G429" i="4"/>
  <c r="H429" i="4"/>
  <c r="I429" i="4"/>
  <c r="J429" i="4"/>
  <c r="K429" i="4"/>
  <c r="B430" i="4"/>
  <c r="C430" i="4"/>
  <c r="G430" i="4"/>
  <c r="H430" i="4"/>
  <c r="I430" i="4"/>
  <c r="J430" i="4"/>
  <c r="K430" i="4"/>
  <c r="B431" i="4"/>
  <c r="C431" i="4"/>
  <c r="G431" i="4"/>
  <c r="H431" i="4"/>
  <c r="I431" i="4"/>
  <c r="J431" i="4"/>
  <c r="K431" i="4"/>
  <c r="B432" i="4"/>
  <c r="C432" i="4"/>
  <c r="G432" i="4"/>
  <c r="H432" i="4"/>
  <c r="I432" i="4"/>
  <c r="J432" i="4"/>
  <c r="K432" i="4"/>
  <c r="B433" i="4"/>
  <c r="C433" i="4"/>
  <c r="G433" i="4"/>
  <c r="H433" i="4"/>
  <c r="I433" i="4"/>
  <c r="J433" i="4"/>
  <c r="K433" i="4"/>
  <c r="B434" i="4"/>
  <c r="C434" i="4"/>
  <c r="G434" i="4"/>
  <c r="H434" i="4"/>
  <c r="I434" i="4"/>
  <c r="J434" i="4"/>
  <c r="K434" i="4"/>
  <c r="B435" i="4"/>
  <c r="C435" i="4"/>
  <c r="G435" i="4"/>
  <c r="H435" i="4"/>
  <c r="I435" i="4"/>
  <c r="J435" i="4"/>
  <c r="K435" i="4"/>
  <c r="B436" i="4"/>
  <c r="C436" i="4"/>
  <c r="G436" i="4"/>
  <c r="H436" i="4"/>
  <c r="I436" i="4"/>
  <c r="J436" i="4"/>
  <c r="K436" i="4"/>
  <c r="B437" i="4"/>
  <c r="C437" i="4"/>
  <c r="G437" i="4"/>
  <c r="H437" i="4"/>
  <c r="I437" i="4"/>
  <c r="J437" i="4"/>
  <c r="K437" i="4"/>
  <c r="B438" i="4"/>
  <c r="C438" i="4"/>
  <c r="G438" i="4"/>
  <c r="H438" i="4"/>
  <c r="I438" i="4"/>
  <c r="J438" i="4"/>
  <c r="K438" i="4"/>
  <c r="B439" i="4"/>
  <c r="C439" i="4"/>
  <c r="G439" i="4"/>
  <c r="H439" i="4"/>
  <c r="I439" i="4"/>
  <c r="J439" i="4"/>
  <c r="K439" i="4"/>
  <c r="B440" i="4"/>
  <c r="C440" i="4"/>
  <c r="G440" i="4"/>
  <c r="H440" i="4"/>
  <c r="I440" i="4"/>
  <c r="J440" i="4"/>
  <c r="K440" i="4"/>
  <c r="B441" i="4"/>
  <c r="C441" i="4"/>
  <c r="G441" i="4"/>
  <c r="H441" i="4"/>
  <c r="I441" i="4"/>
  <c r="J441" i="4"/>
  <c r="K441" i="4"/>
  <c r="B442" i="4"/>
  <c r="C442" i="4"/>
  <c r="G442" i="4"/>
  <c r="H442" i="4"/>
  <c r="I442" i="4"/>
  <c r="J442" i="4"/>
  <c r="K442" i="4"/>
  <c r="B443" i="4"/>
  <c r="C443" i="4"/>
  <c r="G443" i="4"/>
  <c r="H443" i="4"/>
  <c r="I443" i="4"/>
  <c r="J443" i="4"/>
  <c r="K443" i="4"/>
  <c r="B444" i="4"/>
  <c r="C444" i="4"/>
  <c r="G444" i="4"/>
  <c r="H444" i="4"/>
  <c r="I444" i="4"/>
  <c r="J444" i="4"/>
  <c r="K444" i="4"/>
  <c r="B445" i="4"/>
  <c r="C445" i="4"/>
  <c r="G445" i="4"/>
  <c r="H445" i="4"/>
  <c r="I445" i="4"/>
  <c r="J445" i="4"/>
  <c r="K445" i="4"/>
  <c r="B446" i="4"/>
  <c r="C446" i="4"/>
  <c r="G446" i="4"/>
  <c r="H446" i="4"/>
  <c r="I446" i="4"/>
  <c r="J446" i="4"/>
  <c r="K446" i="4"/>
  <c r="B447" i="4"/>
  <c r="C447" i="4"/>
  <c r="G447" i="4"/>
  <c r="H447" i="4"/>
  <c r="I447" i="4"/>
  <c r="J447" i="4"/>
  <c r="K447" i="4"/>
  <c r="B448" i="4"/>
  <c r="C448" i="4"/>
  <c r="G448" i="4"/>
  <c r="H448" i="4"/>
  <c r="I448" i="4"/>
  <c r="J448" i="4"/>
  <c r="K448" i="4"/>
  <c r="B449" i="4"/>
  <c r="C449" i="4"/>
  <c r="G449" i="4"/>
  <c r="H449" i="4"/>
  <c r="I449" i="4"/>
  <c r="J449" i="4"/>
  <c r="K449" i="4"/>
  <c r="B450" i="4"/>
  <c r="C450" i="4"/>
  <c r="G450" i="4"/>
  <c r="H450" i="4"/>
  <c r="I450" i="4"/>
  <c r="J450" i="4"/>
  <c r="K450" i="4"/>
  <c r="B451" i="4"/>
  <c r="C451" i="4"/>
  <c r="G451" i="4"/>
  <c r="H451" i="4"/>
  <c r="I451" i="4"/>
  <c r="J451" i="4"/>
  <c r="K451" i="4"/>
  <c r="B452" i="4"/>
  <c r="C452" i="4"/>
  <c r="G452" i="4"/>
  <c r="H452" i="4"/>
  <c r="I452" i="4"/>
  <c r="J452" i="4"/>
  <c r="K452" i="4"/>
  <c r="B453" i="4"/>
  <c r="C453" i="4"/>
  <c r="G453" i="4"/>
  <c r="H453" i="4"/>
  <c r="I453" i="4"/>
  <c r="J453" i="4"/>
  <c r="K453" i="4"/>
  <c r="B454" i="4"/>
  <c r="C454" i="4"/>
  <c r="G454" i="4"/>
  <c r="H454" i="4"/>
  <c r="I454" i="4"/>
  <c r="J454" i="4"/>
  <c r="K454" i="4"/>
  <c r="B455" i="4"/>
  <c r="C455" i="4"/>
  <c r="G455" i="4"/>
  <c r="H455" i="4"/>
  <c r="I455" i="4"/>
  <c r="J455" i="4"/>
  <c r="K455" i="4"/>
  <c r="B456" i="4"/>
  <c r="C456" i="4"/>
  <c r="G456" i="4"/>
  <c r="H456" i="4"/>
  <c r="I456" i="4"/>
  <c r="J456" i="4"/>
  <c r="K456" i="4"/>
  <c r="B457" i="4"/>
  <c r="C457" i="4"/>
  <c r="G457" i="4"/>
  <c r="H457" i="4"/>
  <c r="I457" i="4"/>
  <c r="J457" i="4"/>
  <c r="K457" i="4"/>
  <c r="B458" i="4"/>
  <c r="C458" i="4"/>
  <c r="G458" i="4"/>
  <c r="H458" i="4"/>
  <c r="I458" i="4"/>
  <c r="J458" i="4"/>
  <c r="K458" i="4"/>
  <c r="B459" i="4"/>
  <c r="C459" i="4"/>
  <c r="G459" i="4"/>
  <c r="H459" i="4"/>
  <c r="I459" i="4"/>
  <c r="J459" i="4"/>
  <c r="K459" i="4"/>
  <c r="B460" i="4"/>
  <c r="C460" i="4"/>
  <c r="G460" i="4"/>
  <c r="H460" i="4"/>
  <c r="I460" i="4"/>
  <c r="J460" i="4"/>
  <c r="K460" i="4"/>
  <c r="B461" i="4"/>
  <c r="C461" i="4"/>
  <c r="G461" i="4"/>
  <c r="H461" i="4"/>
  <c r="I461" i="4"/>
  <c r="J461" i="4"/>
  <c r="K461" i="4"/>
  <c r="B462" i="4"/>
  <c r="C462" i="4"/>
  <c r="G462" i="4"/>
  <c r="H462" i="4"/>
  <c r="I462" i="4"/>
  <c r="J462" i="4"/>
  <c r="K462" i="4"/>
  <c r="B463" i="4"/>
  <c r="C463" i="4"/>
  <c r="G463" i="4"/>
  <c r="H463" i="4"/>
  <c r="I463" i="4"/>
  <c r="J463" i="4"/>
  <c r="K463" i="4"/>
  <c r="B464" i="4"/>
  <c r="C464" i="4"/>
  <c r="G464" i="4"/>
  <c r="H464" i="4"/>
  <c r="I464" i="4"/>
  <c r="J464" i="4"/>
  <c r="K464" i="4"/>
  <c r="B465" i="4"/>
  <c r="C465" i="4"/>
  <c r="G465" i="4"/>
  <c r="H465" i="4"/>
  <c r="I465" i="4"/>
  <c r="J465" i="4"/>
  <c r="K465" i="4"/>
  <c r="B466" i="4"/>
  <c r="C466" i="4"/>
  <c r="G466" i="4"/>
  <c r="H466" i="4"/>
  <c r="I466" i="4"/>
  <c r="J466" i="4"/>
  <c r="K466" i="4"/>
  <c r="B467" i="4"/>
  <c r="C467" i="4"/>
  <c r="G467" i="4"/>
  <c r="H467" i="4"/>
  <c r="I467" i="4"/>
  <c r="J467" i="4"/>
  <c r="K467" i="4"/>
  <c r="B468" i="4"/>
  <c r="C468" i="4"/>
  <c r="G468" i="4"/>
  <c r="H468" i="4"/>
  <c r="I468" i="4"/>
  <c r="J468" i="4"/>
  <c r="K468" i="4"/>
  <c r="B469" i="4"/>
  <c r="C469" i="4"/>
  <c r="G469" i="4"/>
  <c r="H469" i="4"/>
  <c r="I469" i="4"/>
  <c r="J469" i="4"/>
  <c r="K469" i="4"/>
  <c r="B470" i="4"/>
  <c r="C470" i="4"/>
  <c r="G470" i="4"/>
  <c r="H470" i="4"/>
  <c r="I470" i="4"/>
  <c r="J470" i="4"/>
  <c r="K470" i="4"/>
  <c r="B471" i="4"/>
  <c r="C471" i="4"/>
  <c r="G471" i="4"/>
  <c r="H471" i="4"/>
  <c r="I471" i="4"/>
  <c r="J471" i="4"/>
  <c r="K471" i="4"/>
  <c r="B472" i="4"/>
  <c r="C472" i="4"/>
  <c r="G472" i="4"/>
  <c r="H472" i="4"/>
  <c r="I472" i="4"/>
  <c r="J472" i="4"/>
  <c r="K472" i="4"/>
  <c r="B473" i="4"/>
  <c r="C473" i="4"/>
  <c r="G473" i="4"/>
  <c r="H473" i="4"/>
  <c r="I473" i="4"/>
  <c r="J473" i="4"/>
  <c r="K473" i="4"/>
  <c r="B474" i="4"/>
  <c r="C474" i="4"/>
  <c r="G474" i="4"/>
  <c r="H474" i="4"/>
  <c r="I474" i="4"/>
  <c r="J474" i="4"/>
  <c r="K474" i="4"/>
  <c r="B475" i="4"/>
  <c r="C475" i="4"/>
  <c r="G475" i="4"/>
  <c r="H475" i="4"/>
  <c r="I475" i="4"/>
  <c r="J475" i="4"/>
  <c r="K475" i="4"/>
  <c r="B476" i="4"/>
  <c r="C476" i="4"/>
  <c r="G476" i="4"/>
  <c r="H476" i="4"/>
  <c r="I476" i="4"/>
  <c r="J476" i="4"/>
  <c r="K476" i="4"/>
  <c r="B477" i="4"/>
  <c r="C477" i="4"/>
  <c r="G477" i="4"/>
  <c r="H477" i="4"/>
  <c r="I477" i="4"/>
  <c r="J477" i="4"/>
  <c r="K477" i="4"/>
  <c r="B478" i="4"/>
  <c r="C478" i="4"/>
  <c r="G478" i="4"/>
  <c r="H478" i="4"/>
  <c r="I478" i="4"/>
  <c r="J478" i="4"/>
  <c r="K478" i="4"/>
  <c r="B479" i="4"/>
  <c r="C479" i="4"/>
  <c r="G479" i="4"/>
  <c r="H479" i="4"/>
  <c r="I479" i="4"/>
  <c r="J479" i="4"/>
  <c r="K479" i="4"/>
  <c r="B480" i="4"/>
  <c r="C480" i="4"/>
  <c r="G480" i="4"/>
  <c r="H480" i="4"/>
  <c r="I480" i="4"/>
  <c r="J480" i="4"/>
  <c r="K480" i="4"/>
  <c r="B481" i="4"/>
  <c r="C481" i="4"/>
  <c r="G481" i="4"/>
  <c r="H481" i="4"/>
  <c r="I481" i="4"/>
  <c r="J481" i="4"/>
  <c r="K481" i="4"/>
  <c r="B482" i="4"/>
  <c r="C482" i="4"/>
  <c r="G482" i="4"/>
  <c r="H482" i="4"/>
  <c r="I482" i="4"/>
  <c r="J482" i="4"/>
  <c r="K482" i="4"/>
  <c r="B483" i="4"/>
  <c r="C483" i="4"/>
  <c r="G483" i="4"/>
  <c r="H483" i="4"/>
  <c r="I483" i="4"/>
  <c r="J483" i="4"/>
  <c r="K483" i="4"/>
  <c r="B484" i="4"/>
  <c r="C484" i="4"/>
  <c r="G484" i="4"/>
  <c r="H484" i="4"/>
  <c r="I484" i="4"/>
  <c r="J484" i="4"/>
  <c r="K484" i="4"/>
  <c r="B485" i="4"/>
  <c r="C485" i="4"/>
  <c r="G485" i="4"/>
  <c r="H485" i="4"/>
  <c r="I485" i="4"/>
  <c r="J485" i="4"/>
  <c r="K485" i="4"/>
  <c r="B486" i="4"/>
  <c r="C486" i="4"/>
  <c r="G486" i="4"/>
  <c r="H486" i="4"/>
  <c r="I486" i="4"/>
  <c r="J486" i="4"/>
  <c r="K486" i="4"/>
  <c r="B487" i="4"/>
  <c r="C487" i="4"/>
  <c r="G487" i="4"/>
  <c r="H487" i="4"/>
  <c r="I487" i="4"/>
  <c r="J487" i="4"/>
  <c r="K487" i="4"/>
  <c r="B488" i="4"/>
  <c r="C488" i="4"/>
  <c r="G488" i="4"/>
  <c r="H488" i="4"/>
  <c r="I488" i="4"/>
  <c r="J488" i="4"/>
  <c r="K488" i="4"/>
  <c r="B489" i="4"/>
  <c r="C489" i="4"/>
  <c r="G489" i="4"/>
  <c r="H489" i="4"/>
  <c r="I489" i="4"/>
  <c r="J489" i="4"/>
  <c r="K489" i="4"/>
  <c r="B490" i="4"/>
  <c r="C490" i="4"/>
  <c r="G490" i="4"/>
  <c r="H490" i="4"/>
  <c r="I490" i="4"/>
  <c r="J490" i="4"/>
  <c r="K490" i="4"/>
  <c r="B491" i="4"/>
  <c r="C491" i="4"/>
  <c r="G491" i="4"/>
  <c r="H491" i="4"/>
  <c r="I491" i="4"/>
  <c r="J491" i="4"/>
  <c r="K491" i="4"/>
  <c r="B492" i="4"/>
  <c r="C492" i="4"/>
  <c r="G492" i="4"/>
  <c r="H492" i="4"/>
  <c r="I492" i="4"/>
  <c r="J492" i="4"/>
  <c r="K492" i="4"/>
  <c r="B493" i="4"/>
  <c r="C493" i="4"/>
  <c r="G493" i="4"/>
  <c r="H493" i="4"/>
  <c r="I493" i="4"/>
  <c r="J493" i="4"/>
  <c r="K493" i="4"/>
  <c r="B494" i="4"/>
  <c r="C494" i="4"/>
  <c r="G494" i="4"/>
  <c r="H494" i="4"/>
  <c r="I494" i="4"/>
  <c r="J494" i="4"/>
  <c r="K494" i="4"/>
  <c r="B495" i="4"/>
  <c r="C495" i="4"/>
  <c r="G495" i="4"/>
  <c r="H495" i="4"/>
  <c r="I495" i="4"/>
  <c r="J495" i="4"/>
  <c r="K495" i="4"/>
  <c r="B496" i="4"/>
  <c r="C496" i="4"/>
  <c r="G496" i="4"/>
  <c r="H496" i="4"/>
  <c r="I496" i="4"/>
  <c r="J496" i="4"/>
  <c r="K496" i="4"/>
  <c r="B497" i="4"/>
  <c r="C497" i="4"/>
  <c r="G497" i="4"/>
  <c r="H497" i="4"/>
  <c r="I497" i="4"/>
  <c r="J497" i="4"/>
  <c r="K497" i="4"/>
  <c r="B498" i="4"/>
  <c r="C498" i="4"/>
  <c r="G498" i="4"/>
  <c r="H498" i="4"/>
  <c r="I498" i="4"/>
  <c r="J498" i="4"/>
  <c r="K498" i="4"/>
  <c r="B499" i="4"/>
  <c r="C499" i="4"/>
  <c r="G499" i="4"/>
  <c r="H499" i="4"/>
  <c r="I499" i="4"/>
  <c r="J499" i="4"/>
  <c r="K499" i="4"/>
  <c r="B500" i="4"/>
  <c r="C500" i="4"/>
  <c r="G500" i="4"/>
  <c r="H500" i="4"/>
  <c r="I500" i="4"/>
  <c r="J500" i="4"/>
  <c r="K500" i="4"/>
  <c r="B501" i="4"/>
  <c r="C501" i="4"/>
  <c r="G501" i="4"/>
  <c r="H501" i="4"/>
  <c r="I501" i="4"/>
  <c r="J501" i="4"/>
  <c r="K501" i="4"/>
  <c r="B502" i="4"/>
  <c r="C502" i="4"/>
  <c r="G502" i="4"/>
  <c r="H502" i="4"/>
  <c r="I502" i="4"/>
  <c r="J502" i="4"/>
  <c r="K502" i="4"/>
  <c r="B503" i="4"/>
  <c r="C503" i="4"/>
  <c r="G503" i="4"/>
  <c r="H503" i="4"/>
  <c r="I503" i="4"/>
  <c r="J503" i="4"/>
  <c r="K503" i="4"/>
  <c r="B504" i="4"/>
  <c r="C504" i="4"/>
  <c r="G504" i="4"/>
  <c r="H504" i="4"/>
  <c r="I504" i="4"/>
  <c r="J504" i="4"/>
  <c r="K504" i="4"/>
  <c r="B505" i="4"/>
  <c r="C505" i="4"/>
  <c r="G505" i="4"/>
  <c r="H505" i="4"/>
  <c r="I505" i="4"/>
  <c r="J505" i="4"/>
  <c r="K505" i="4"/>
  <c r="B506" i="4"/>
  <c r="C506" i="4"/>
  <c r="G506" i="4"/>
  <c r="H506" i="4"/>
  <c r="I506" i="4"/>
  <c r="J506" i="4"/>
  <c r="K506" i="4"/>
  <c r="B507" i="4"/>
  <c r="C507" i="4"/>
  <c r="G507" i="4"/>
  <c r="H507" i="4"/>
  <c r="I507" i="4"/>
  <c r="J507" i="4"/>
  <c r="K507" i="4"/>
  <c r="B508" i="4"/>
  <c r="C508" i="4"/>
  <c r="G508" i="4"/>
  <c r="H508" i="4"/>
  <c r="I508" i="4"/>
  <c r="J508" i="4"/>
  <c r="K508" i="4"/>
  <c r="B509" i="4"/>
  <c r="C509" i="4"/>
  <c r="G509" i="4"/>
  <c r="H509" i="4"/>
  <c r="I509" i="4"/>
  <c r="J509" i="4"/>
  <c r="K509" i="4"/>
  <c r="B510" i="4"/>
  <c r="C510" i="4"/>
  <c r="G510" i="4"/>
  <c r="H510" i="4"/>
  <c r="I510" i="4"/>
  <c r="J510" i="4"/>
  <c r="K510" i="4"/>
  <c r="B511" i="4"/>
  <c r="C511" i="4"/>
  <c r="G511" i="4"/>
  <c r="H511" i="4"/>
  <c r="I511" i="4"/>
  <c r="J511" i="4"/>
  <c r="K511" i="4"/>
  <c r="B512" i="4"/>
  <c r="C512" i="4"/>
  <c r="G512" i="4"/>
  <c r="H512" i="4"/>
  <c r="I512" i="4"/>
  <c r="J512" i="4"/>
  <c r="K512" i="4"/>
  <c r="B513" i="4"/>
  <c r="C513" i="4"/>
  <c r="G513" i="4"/>
  <c r="H513" i="4"/>
  <c r="I513" i="4"/>
  <c r="J513" i="4"/>
  <c r="K513" i="4"/>
  <c r="B514" i="4"/>
  <c r="C514" i="4"/>
  <c r="G514" i="4"/>
  <c r="H514" i="4"/>
  <c r="I514" i="4"/>
  <c r="J514" i="4"/>
  <c r="K514" i="4"/>
  <c r="B515" i="4"/>
  <c r="C515" i="4"/>
  <c r="G515" i="4"/>
  <c r="H515" i="4"/>
  <c r="I515" i="4"/>
  <c r="J515" i="4"/>
  <c r="K515" i="4"/>
  <c r="B516" i="4"/>
  <c r="C516" i="4"/>
  <c r="G516" i="4"/>
  <c r="H516" i="4"/>
  <c r="I516" i="4"/>
  <c r="J516" i="4"/>
  <c r="K516" i="4"/>
  <c r="B517" i="4"/>
  <c r="C517" i="4"/>
  <c r="G517" i="4"/>
  <c r="H517" i="4"/>
  <c r="I517" i="4"/>
  <c r="J517" i="4"/>
  <c r="K517" i="4"/>
  <c r="B518" i="4"/>
  <c r="C518" i="4"/>
  <c r="G518" i="4"/>
  <c r="H518" i="4"/>
  <c r="I518" i="4"/>
  <c r="J518" i="4"/>
  <c r="K518" i="4"/>
  <c r="B519" i="4"/>
  <c r="C519" i="4"/>
  <c r="G519" i="4"/>
  <c r="H519" i="4"/>
  <c r="I519" i="4"/>
  <c r="J519" i="4"/>
  <c r="K519" i="4"/>
  <c r="B520" i="4"/>
  <c r="C520" i="4"/>
  <c r="G520" i="4"/>
  <c r="H520" i="4"/>
  <c r="I520" i="4"/>
  <c r="J520" i="4"/>
  <c r="K520" i="4"/>
  <c r="B521" i="4"/>
  <c r="C521" i="4"/>
  <c r="G521" i="4"/>
  <c r="H521" i="4"/>
  <c r="I521" i="4"/>
  <c r="J521" i="4"/>
  <c r="K521" i="4"/>
  <c r="B522" i="4"/>
  <c r="C522" i="4"/>
  <c r="G522" i="4"/>
  <c r="H522" i="4"/>
  <c r="I522" i="4"/>
  <c r="J522" i="4"/>
  <c r="K522" i="4"/>
  <c r="B523" i="4"/>
  <c r="C523" i="4"/>
  <c r="G523" i="4"/>
  <c r="H523" i="4"/>
  <c r="I523" i="4"/>
  <c r="J523" i="4"/>
  <c r="K523" i="4"/>
  <c r="B524" i="4"/>
  <c r="C524" i="4"/>
  <c r="G524" i="4"/>
  <c r="H524" i="4"/>
  <c r="I524" i="4"/>
  <c r="J524" i="4"/>
  <c r="K524" i="4"/>
  <c r="B525" i="4"/>
  <c r="C525" i="4"/>
  <c r="G525" i="4"/>
  <c r="H525" i="4"/>
  <c r="I525" i="4"/>
  <c r="J525" i="4"/>
  <c r="K525" i="4"/>
  <c r="B526" i="4"/>
  <c r="C526" i="4"/>
  <c r="G526" i="4"/>
  <c r="H526" i="4"/>
  <c r="I526" i="4"/>
  <c r="J526" i="4"/>
  <c r="K526" i="4"/>
  <c r="B527" i="4"/>
  <c r="C527" i="4"/>
  <c r="G527" i="4"/>
  <c r="H527" i="4"/>
  <c r="I527" i="4"/>
  <c r="J527" i="4"/>
  <c r="K527" i="4"/>
  <c r="B528" i="4"/>
  <c r="C528" i="4"/>
  <c r="G528" i="4"/>
  <c r="H528" i="4"/>
  <c r="I528" i="4"/>
  <c r="J528" i="4"/>
  <c r="K528" i="4"/>
  <c r="B529" i="4"/>
  <c r="C529" i="4"/>
  <c r="G529" i="4"/>
  <c r="H529" i="4"/>
  <c r="I529" i="4"/>
  <c r="J529" i="4"/>
  <c r="K529" i="4"/>
  <c r="B530" i="4"/>
  <c r="C530" i="4"/>
  <c r="G530" i="4"/>
  <c r="H530" i="4"/>
  <c r="I530" i="4"/>
  <c r="J530" i="4"/>
  <c r="K530" i="4"/>
  <c r="B531" i="4"/>
  <c r="C531" i="4"/>
  <c r="G531" i="4"/>
  <c r="H531" i="4"/>
  <c r="I531" i="4"/>
  <c r="J531" i="4"/>
  <c r="K531" i="4"/>
  <c r="B532" i="4"/>
  <c r="C532" i="4"/>
  <c r="G532" i="4"/>
  <c r="H532" i="4"/>
  <c r="I532" i="4"/>
  <c r="J532" i="4"/>
  <c r="K532" i="4"/>
  <c r="B533" i="4"/>
  <c r="C533" i="4"/>
  <c r="G533" i="4"/>
  <c r="H533" i="4"/>
  <c r="I533" i="4"/>
  <c r="J533" i="4"/>
  <c r="K533" i="4"/>
  <c r="B534" i="4"/>
  <c r="C534" i="4"/>
  <c r="G534" i="4"/>
  <c r="H534" i="4"/>
  <c r="I534" i="4"/>
  <c r="J534" i="4"/>
  <c r="K534" i="4"/>
  <c r="B535" i="4"/>
  <c r="C535" i="4"/>
  <c r="G535" i="4"/>
  <c r="H535" i="4"/>
  <c r="I535" i="4"/>
  <c r="J535" i="4"/>
  <c r="K535" i="4"/>
  <c r="B536" i="4"/>
  <c r="C536" i="4"/>
  <c r="G536" i="4"/>
  <c r="H536" i="4"/>
  <c r="I536" i="4"/>
  <c r="J536" i="4"/>
  <c r="K536" i="4"/>
  <c r="B537" i="4"/>
  <c r="C537" i="4"/>
  <c r="G537" i="4"/>
  <c r="H537" i="4"/>
  <c r="I537" i="4"/>
  <c r="J537" i="4"/>
  <c r="K537" i="4"/>
  <c r="B538" i="4"/>
  <c r="C538" i="4"/>
  <c r="G538" i="4"/>
  <c r="H538" i="4"/>
  <c r="I538" i="4"/>
  <c r="J538" i="4"/>
  <c r="K538" i="4"/>
  <c r="B539" i="4"/>
  <c r="C539" i="4"/>
  <c r="G539" i="4"/>
  <c r="H539" i="4"/>
  <c r="I539" i="4"/>
  <c r="J539" i="4"/>
  <c r="K539" i="4"/>
  <c r="B540" i="4"/>
  <c r="C540" i="4"/>
  <c r="G540" i="4"/>
  <c r="H540" i="4"/>
  <c r="I540" i="4"/>
  <c r="J540" i="4"/>
  <c r="K540" i="4"/>
  <c r="B541" i="4"/>
  <c r="C541" i="4"/>
  <c r="G541" i="4"/>
  <c r="H541" i="4"/>
  <c r="I541" i="4"/>
  <c r="J541" i="4"/>
  <c r="K541" i="4"/>
  <c r="B542" i="4"/>
  <c r="C542" i="4"/>
  <c r="G542" i="4"/>
  <c r="H542" i="4"/>
  <c r="I542" i="4"/>
  <c r="J542" i="4"/>
  <c r="K542" i="4"/>
  <c r="B543" i="4"/>
  <c r="C543" i="4"/>
  <c r="G543" i="4"/>
  <c r="H543" i="4"/>
  <c r="I543" i="4"/>
  <c r="J543" i="4"/>
  <c r="K543" i="4"/>
  <c r="B544" i="4"/>
  <c r="C544" i="4"/>
  <c r="G544" i="4"/>
  <c r="H544" i="4"/>
  <c r="I544" i="4"/>
  <c r="J544" i="4"/>
  <c r="K544" i="4"/>
  <c r="B545" i="4"/>
  <c r="C545" i="4"/>
  <c r="G545" i="4"/>
  <c r="H545" i="4"/>
  <c r="I545" i="4"/>
  <c r="J545" i="4"/>
  <c r="K545" i="4"/>
  <c r="B546" i="4"/>
  <c r="C546" i="4"/>
  <c r="G546" i="4"/>
  <c r="H546" i="4"/>
  <c r="I546" i="4"/>
  <c r="J546" i="4"/>
  <c r="K546" i="4"/>
  <c r="B547" i="4"/>
  <c r="C547" i="4"/>
  <c r="G547" i="4"/>
  <c r="H547" i="4"/>
  <c r="I547" i="4"/>
  <c r="J547" i="4"/>
  <c r="K547" i="4"/>
  <c r="B548" i="4"/>
  <c r="C548" i="4"/>
  <c r="G548" i="4"/>
  <c r="H548" i="4"/>
  <c r="I548" i="4"/>
  <c r="J548" i="4"/>
  <c r="K548" i="4"/>
  <c r="B549" i="4"/>
  <c r="C549" i="4"/>
  <c r="G549" i="4"/>
  <c r="H549" i="4"/>
  <c r="I549" i="4"/>
  <c r="J549" i="4"/>
  <c r="K549" i="4"/>
  <c r="B550" i="4"/>
  <c r="C550" i="4"/>
  <c r="G550" i="4"/>
  <c r="H550" i="4"/>
  <c r="I550" i="4"/>
  <c r="J550" i="4"/>
  <c r="K550" i="4"/>
  <c r="B551" i="4"/>
  <c r="C551" i="4"/>
  <c r="G551" i="4"/>
  <c r="H551" i="4"/>
  <c r="I551" i="4"/>
  <c r="J551" i="4"/>
  <c r="K551" i="4"/>
  <c r="B552" i="4"/>
  <c r="C552" i="4"/>
  <c r="G552" i="4"/>
  <c r="H552" i="4"/>
  <c r="I552" i="4"/>
  <c r="J552" i="4"/>
  <c r="K552" i="4"/>
  <c r="B553" i="4"/>
  <c r="C553" i="4"/>
  <c r="G553" i="4"/>
  <c r="H553" i="4"/>
  <c r="I553" i="4"/>
  <c r="J553" i="4"/>
  <c r="K553" i="4"/>
  <c r="B554" i="4"/>
  <c r="C554" i="4"/>
  <c r="G554" i="4"/>
  <c r="H554" i="4"/>
  <c r="I554" i="4"/>
  <c r="J554" i="4"/>
  <c r="K554" i="4"/>
  <c r="B555" i="4"/>
  <c r="C555" i="4"/>
  <c r="G555" i="4"/>
  <c r="H555" i="4"/>
  <c r="I555" i="4"/>
  <c r="J555" i="4"/>
  <c r="K555" i="4"/>
  <c r="B556" i="4"/>
  <c r="C556" i="4"/>
  <c r="G556" i="4"/>
  <c r="H556" i="4"/>
  <c r="I556" i="4"/>
  <c r="J556" i="4"/>
  <c r="K556" i="4"/>
  <c r="B557" i="4"/>
  <c r="C557" i="4"/>
  <c r="G557" i="4"/>
  <c r="H557" i="4"/>
  <c r="I557" i="4"/>
  <c r="J557" i="4"/>
  <c r="K557" i="4"/>
  <c r="B558" i="4"/>
  <c r="C558" i="4"/>
  <c r="G558" i="4"/>
  <c r="H558" i="4"/>
  <c r="I558" i="4"/>
  <c r="J558" i="4"/>
  <c r="K558" i="4"/>
  <c r="B559" i="4"/>
  <c r="C559" i="4"/>
  <c r="G559" i="4"/>
  <c r="H559" i="4"/>
  <c r="I559" i="4"/>
  <c r="J559" i="4"/>
  <c r="K559" i="4"/>
  <c r="B560" i="4"/>
  <c r="C560" i="4"/>
  <c r="G560" i="4"/>
  <c r="H560" i="4"/>
  <c r="I560" i="4"/>
  <c r="J560" i="4"/>
  <c r="K560" i="4"/>
  <c r="B561" i="4"/>
  <c r="C561" i="4"/>
  <c r="G561" i="4"/>
  <c r="H561" i="4"/>
  <c r="I561" i="4"/>
  <c r="J561" i="4"/>
  <c r="K561" i="4"/>
  <c r="B562" i="4"/>
  <c r="C562" i="4"/>
  <c r="G562" i="4"/>
  <c r="H562" i="4"/>
  <c r="I562" i="4"/>
  <c r="J562" i="4"/>
  <c r="K562" i="4"/>
  <c r="B563" i="4"/>
  <c r="C563" i="4"/>
  <c r="G563" i="4"/>
  <c r="H563" i="4"/>
  <c r="I563" i="4"/>
  <c r="J563" i="4"/>
  <c r="K563" i="4"/>
  <c r="B564" i="4"/>
  <c r="C564" i="4"/>
  <c r="G564" i="4"/>
  <c r="H564" i="4"/>
  <c r="I564" i="4"/>
  <c r="J564" i="4"/>
  <c r="K564" i="4"/>
  <c r="B565" i="4"/>
  <c r="C565" i="4"/>
  <c r="G565" i="4"/>
  <c r="H565" i="4"/>
  <c r="I565" i="4"/>
  <c r="J565" i="4"/>
  <c r="K565" i="4"/>
  <c r="B566" i="4"/>
  <c r="C566" i="4"/>
  <c r="G566" i="4"/>
  <c r="H566" i="4"/>
  <c r="I566" i="4"/>
  <c r="J566" i="4"/>
  <c r="K566" i="4"/>
  <c r="B567" i="4"/>
  <c r="C567" i="4"/>
  <c r="G567" i="4"/>
  <c r="H567" i="4"/>
  <c r="I567" i="4"/>
  <c r="J567" i="4"/>
  <c r="K567" i="4"/>
  <c r="B568" i="4"/>
  <c r="C568" i="4"/>
  <c r="G568" i="4"/>
  <c r="H568" i="4"/>
  <c r="I568" i="4"/>
  <c r="J568" i="4"/>
  <c r="K568" i="4"/>
  <c r="B569" i="4"/>
  <c r="C569" i="4"/>
  <c r="G569" i="4"/>
  <c r="H569" i="4"/>
  <c r="I569" i="4"/>
  <c r="J569" i="4"/>
  <c r="K569" i="4"/>
  <c r="B570" i="4"/>
  <c r="C570" i="4"/>
  <c r="G570" i="4"/>
  <c r="H570" i="4"/>
  <c r="I570" i="4"/>
  <c r="J570" i="4"/>
  <c r="K570" i="4"/>
  <c r="B571" i="4"/>
  <c r="C571" i="4"/>
  <c r="G571" i="4"/>
  <c r="H571" i="4"/>
  <c r="I571" i="4"/>
  <c r="J571" i="4"/>
  <c r="K571" i="4"/>
  <c r="B572" i="4"/>
  <c r="C572" i="4"/>
  <c r="G572" i="4"/>
  <c r="H572" i="4"/>
  <c r="I572" i="4"/>
  <c r="J572" i="4"/>
  <c r="K572" i="4"/>
  <c r="B573" i="4"/>
  <c r="C573" i="4"/>
  <c r="G573" i="4"/>
  <c r="H573" i="4"/>
  <c r="I573" i="4"/>
  <c r="J573" i="4"/>
  <c r="K573" i="4"/>
  <c r="B574" i="4"/>
  <c r="C574" i="4"/>
  <c r="G574" i="4"/>
  <c r="H574" i="4"/>
  <c r="I574" i="4"/>
  <c r="J574" i="4"/>
  <c r="K574" i="4"/>
  <c r="B575" i="4"/>
  <c r="C575" i="4"/>
  <c r="G575" i="4"/>
  <c r="H575" i="4"/>
  <c r="I575" i="4"/>
  <c r="J575" i="4"/>
  <c r="K575" i="4"/>
  <c r="B576" i="4"/>
  <c r="C576" i="4"/>
  <c r="G576" i="4"/>
  <c r="H576" i="4"/>
  <c r="I576" i="4"/>
  <c r="J576" i="4"/>
  <c r="K576" i="4"/>
  <c r="B577" i="4"/>
  <c r="C577" i="4"/>
  <c r="G577" i="4"/>
  <c r="H577" i="4"/>
  <c r="I577" i="4"/>
  <c r="J577" i="4"/>
  <c r="K577" i="4"/>
  <c r="B578" i="4"/>
  <c r="C578" i="4"/>
  <c r="G578" i="4"/>
  <c r="H578" i="4"/>
  <c r="I578" i="4"/>
  <c r="J578" i="4"/>
  <c r="K578" i="4"/>
  <c r="B579" i="4"/>
  <c r="C579" i="4"/>
  <c r="G579" i="4"/>
  <c r="H579" i="4"/>
  <c r="I579" i="4"/>
  <c r="J579" i="4"/>
  <c r="K579" i="4"/>
  <c r="B580" i="4"/>
  <c r="C580" i="4"/>
  <c r="G580" i="4"/>
  <c r="H580" i="4"/>
  <c r="I580" i="4"/>
  <c r="J580" i="4"/>
  <c r="K580" i="4"/>
  <c r="B581" i="4"/>
  <c r="C581" i="4"/>
  <c r="G581" i="4"/>
  <c r="H581" i="4"/>
  <c r="I581" i="4"/>
  <c r="J581" i="4"/>
  <c r="K581" i="4"/>
  <c r="B582" i="4"/>
  <c r="C582" i="4"/>
  <c r="G582" i="4"/>
  <c r="H582" i="4"/>
  <c r="I582" i="4"/>
  <c r="J582" i="4"/>
  <c r="K582" i="4"/>
  <c r="B583" i="4"/>
  <c r="C583" i="4"/>
  <c r="G583" i="4"/>
  <c r="H583" i="4"/>
  <c r="I583" i="4"/>
  <c r="J583" i="4"/>
  <c r="K583" i="4"/>
  <c r="B584" i="4"/>
  <c r="C584" i="4"/>
  <c r="G584" i="4"/>
  <c r="H584" i="4"/>
  <c r="I584" i="4"/>
  <c r="J584" i="4"/>
  <c r="K584" i="4"/>
  <c r="B585" i="4"/>
  <c r="C585" i="4"/>
  <c r="G585" i="4"/>
  <c r="H585" i="4"/>
  <c r="I585" i="4"/>
  <c r="J585" i="4"/>
  <c r="K585" i="4"/>
  <c r="B586" i="4"/>
  <c r="C586" i="4"/>
  <c r="G586" i="4"/>
  <c r="H586" i="4"/>
  <c r="I586" i="4"/>
  <c r="J586" i="4"/>
  <c r="K586" i="4"/>
  <c r="B587" i="4"/>
  <c r="C587" i="4"/>
  <c r="G587" i="4"/>
  <c r="H587" i="4"/>
  <c r="I587" i="4"/>
  <c r="J587" i="4"/>
  <c r="K587" i="4"/>
  <c r="B588" i="4"/>
  <c r="C588" i="4"/>
  <c r="G588" i="4"/>
  <c r="H588" i="4"/>
  <c r="I588" i="4"/>
  <c r="J588" i="4"/>
  <c r="K588" i="4"/>
  <c r="B589" i="4"/>
  <c r="C589" i="4"/>
  <c r="G589" i="4"/>
  <c r="H589" i="4"/>
  <c r="I589" i="4"/>
  <c r="J589" i="4"/>
  <c r="K589" i="4"/>
  <c r="B590" i="4"/>
  <c r="C590" i="4"/>
  <c r="G590" i="4"/>
  <c r="H590" i="4"/>
  <c r="I590" i="4"/>
  <c r="J590" i="4"/>
  <c r="K590" i="4"/>
  <c r="B591" i="4"/>
  <c r="C591" i="4"/>
  <c r="G591" i="4"/>
  <c r="H591" i="4"/>
  <c r="I591" i="4"/>
  <c r="J591" i="4"/>
  <c r="K591" i="4"/>
  <c r="B592" i="4"/>
  <c r="C592" i="4"/>
  <c r="G592" i="4"/>
  <c r="H592" i="4"/>
  <c r="I592" i="4"/>
  <c r="J592" i="4"/>
  <c r="K592" i="4"/>
  <c r="B593" i="4"/>
  <c r="C593" i="4"/>
  <c r="G593" i="4"/>
  <c r="H593" i="4"/>
  <c r="I593" i="4"/>
  <c r="J593" i="4"/>
  <c r="K593" i="4"/>
  <c r="B594" i="4"/>
  <c r="C594" i="4"/>
  <c r="G594" i="4"/>
  <c r="H594" i="4"/>
  <c r="I594" i="4"/>
  <c r="J594" i="4"/>
  <c r="K594" i="4"/>
  <c r="B595" i="4"/>
  <c r="C595" i="4"/>
  <c r="G595" i="4"/>
  <c r="H595" i="4"/>
  <c r="I595" i="4"/>
  <c r="J595" i="4"/>
  <c r="K595" i="4"/>
  <c r="B596" i="4"/>
  <c r="C596" i="4"/>
  <c r="G596" i="4"/>
  <c r="H596" i="4"/>
  <c r="I596" i="4"/>
  <c r="J596" i="4"/>
  <c r="K596" i="4"/>
  <c r="B597" i="4"/>
  <c r="C597" i="4"/>
  <c r="G597" i="4"/>
  <c r="H597" i="4"/>
  <c r="I597" i="4"/>
  <c r="J597" i="4"/>
  <c r="K597" i="4"/>
  <c r="B598" i="4"/>
  <c r="C598" i="4"/>
  <c r="G598" i="4"/>
  <c r="H598" i="4"/>
  <c r="I598" i="4"/>
  <c r="J598" i="4"/>
  <c r="K598" i="4"/>
  <c r="B599" i="4"/>
  <c r="C599" i="4"/>
  <c r="G599" i="4"/>
  <c r="H599" i="4"/>
  <c r="I599" i="4"/>
  <c r="J599" i="4"/>
  <c r="K599" i="4"/>
  <c r="B600" i="4"/>
  <c r="C600" i="4"/>
  <c r="G600" i="4"/>
  <c r="H600" i="4"/>
  <c r="I600" i="4"/>
  <c r="J600" i="4"/>
  <c r="K600" i="4"/>
  <c r="B601" i="4"/>
  <c r="C601" i="4"/>
  <c r="G601" i="4"/>
  <c r="H601" i="4"/>
  <c r="I601" i="4"/>
  <c r="J601" i="4"/>
  <c r="K601" i="4"/>
  <c r="B602" i="4"/>
  <c r="C602" i="4"/>
  <c r="G602" i="4"/>
  <c r="H602" i="4"/>
  <c r="I602" i="4"/>
  <c r="J602" i="4"/>
  <c r="K602" i="4"/>
  <c r="B603" i="4"/>
  <c r="C603" i="4"/>
  <c r="G603" i="4"/>
  <c r="H603" i="4"/>
  <c r="I603" i="4"/>
  <c r="J603" i="4"/>
  <c r="K603" i="4"/>
  <c r="B604" i="4"/>
  <c r="C604" i="4"/>
  <c r="G604" i="4"/>
  <c r="H604" i="4"/>
  <c r="I604" i="4"/>
  <c r="J604" i="4"/>
  <c r="K604" i="4"/>
  <c r="B605" i="4"/>
  <c r="C605" i="4"/>
  <c r="G605" i="4"/>
  <c r="H605" i="4"/>
  <c r="I605" i="4"/>
  <c r="J605" i="4"/>
  <c r="K605" i="4"/>
  <c r="B606" i="4"/>
  <c r="C606" i="4"/>
  <c r="G606" i="4"/>
  <c r="H606" i="4"/>
  <c r="I606" i="4"/>
  <c r="J606" i="4"/>
  <c r="K606" i="4"/>
  <c r="B607" i="4"/>
  <c r="C607" i="4"/>
  <c r="G607" i="4"/>
  <c r="H607" i="4"/>
  <c r="I607" i="4"/>
  <c r="J607" i="4"/>
  <c r="K607" i="4"/>
  <c r="B608" i="4"/>
  <c r="C608" i="4"/>
  <c r="G608" i="4"/>
  <c r="H608" i="4"/>
  <c r="I608" i="4"/>
  <c r="J608" i="4"/>
  <c r="K608" i="4"/>
  <c r="B609" i="4"/>
  <c r="C609" i="4"/>
  <c r="G609" i="4"/>
  <c r="H609" i="4"/>
  <c r="I609" i="4"/>
  <c r="J609" i="4"/>
  <c r="K609" i="4"/>
  <c r="B610" i="4"/>
  <c r="C610" i="4"/>
  <c r="G610" i="4"/>
  <c r="H610" i="4"/>
  <c r="I610" i="4"/>
  <c r="J610" i="4"/>
  <c r="K610" i="4"/>
  <c r="B611" i="4"/>
  <c r="C611" i="4"/>
  <c r="G611" i="4"/>
  <c r="H611" i="4"/>
  <c r="I611" i="4"/>
  <c r="J611" i="4"/>
  <c r="K611" i="4"/>
  <c r="B612" i="4"/>
  <c r="C612" i="4"/>
  <c r="G612" i="4"/>
  <c r="H612" i="4"/>
  <c r="I612" i="4"/>
  <c r="J612" i="4"/>
  <c r="K612" i="4"/>
  <c r="B613" i="4"/>
  <c r="C613" i="4"/>
  <c r="G613" i="4"/>
  <c r="H613" i="4"/>
  <c r="I613" i="4"/>
  <c r="J613" i="4"/>
  <c r="K613" i="4"/>
  <c r="B614" i="4"/>
  <c r="C614" i="4"/>
  <c r="G614" i="4"/>
  <c r="H614" i="4"/>
  <c r="I614" i="4"/>
  <c r="J614" i="4"/>
  <c r="K614" i="4"/>
  <c r="B615" i="4"/>
  <c r="C615" i="4"/>
  <c r="G615" i="4"/>
  <c r="H615" i="4"/>
  <c r="I615" i="4"/>
  <c r="J615" i="4"/>
  <c r="K615" i="4"/>
  <c r="B616" i="4"/>
  <c r="C616" i="4"/>
  <c r="G616" i="4"/>
  <c r="H616" i="4"/>
  <c r="I616" i="4"/>
  <c r="J616" i="4"/>
  <c r="K616" i="4"/>
  <c r="B617" i="4"/>
  <c r="C617" i="4"/>
  <c r="G617" i="4"/>
  <c r="H617" i="4"/>
  <c r="I617" i="4"/>
  <c r="J617" i="4"/>
  <c r="K617" i="4"/>
  <c r="B618" i="4"/>
  <c r="C618" i="4"/>
  <c r="G618" i="4"/>
  <c r="H618" i="4"/>
  <c r="I618" i="4"/>
  <c r="J618" i="4"/>
  <c r="K618" i="4"/>
  <c r="B619" i="4"/>
  <c r="C619" i="4"/>
  <c r="G619" i="4"/>
  <c r="H619" i="4"/>
  <c r="I619" i="4"/>
  <c r="J619" i="4"/>
  <c r="K619" i="4"/>
  <c r="B620" i="4"/>
  <c r="C620" i="4"/>
  <c r="G620" i="4"/>
  <c r="H620" i="4"/>
  <c r="I620" i="4"/>
  <c r="J620" i="4"/>
  <c r="K620" i="4"/>
  <c r="B621" i="4"/>
  <c r="C621" i="4"/>
  <c r="G621" i="4"/>
  <c r="H621" i="4"/>
  <c r="I621" i="4"/>
  <c r="J621" i="4"/>
  <c r="K621" i="4"/>
  <c r="B622" i="4"/>
  <c r="C622" i="4"/>
  <c r="G622" i="4"/>
  <c r="H622" i="4"/>
  <c r="I622" i="4"/>
  <c r="J622" i="4"/>
  <c r="K622" i="4"/>
  <c r="B623" i="4"/>
  <c r="C623" i="4"/>
  <c r="G623" i="4"/>
  <c r="H623" i="4"/>
  <c r="I623" i="4"/>
  <c r="J623" i="4"/>
  <c r="K623" i="4"/>
  <c r="B624" i="4"/>
  <c r="C624" i="4"/>
  <c r="G624" i="4"/>
  <c r="H624" i="4"/>
  <c r="I624" i="4"/>
  <c r="J624" i="4"/>
  <c r="K624" i="4"/>
  <c r="B625" i="4"/>
  <c r="C625" i="4"/>
  <c r="G625" i="4"/>
  <c r="H625" i="4"/>
  <c r="I625" i="4"/>
  <c r="J625" i="4"/>
  <c r="K625" i="4"/>
  <c r="B626" i="4"/>
  <c r="C626" i="4"/>
  <c r="G626" i="4"/>
  <c r="H626" i="4"/>
  <c r="I626" i="4"/>
  <c r="J626" i="4"/>
  <c r="K626" i="4"/>
  <c r="B627" i="4"/>
  <c r="C627" i="4"/>
  <c r="G627" i="4"/>
  <c r="H627" i="4"/>
  <c r="I627" i="4"/>
  <c r="J627" i="4"/>
  <c r="K627" i="4"/>
  <c r="B628" i="4"/>
  <c r="C628" i="4"/>
  <c r="G628" i="4"/>
  <c r="H628" i="4"/>
  <c r="I628" i="4"/>
  <c r="J628" i="4"/>
  <c r="K628" i="4"/>
  <c r="B629" i="4"/>
  <c r="C629" i="4"/>
  <c r="G629" i="4"/>
  <c r="H629" i="4"/>
  <c r="I629" i="4"/>
  <c r="J629" i="4"/>
  <c r="K629" i="4"/>
  <c r="B630" i="4"/>
  <c r="C630" i="4"/>
  <c r="G630" i="4"/>
  <c r="H630" i="4"/>
  <c r="I630" i="4"/>
  <c r="J630" i="4"/>
  <c r="K630" i="4"/>
  <c r="B631" i="4"/>
  <c r="C631" i="4"/>
  <c r="G631" i="4"/>
  <c r="H631" i="4"/>
  <c r="I631" i="4"/>
  <c r="J631" i="4"/>
  <c r="K631" i="4"/>
  <c r="B632" i="4"/>
  <c r="C632" i="4"/>
  <c r="G632" i="4"/>
  <c r="H632" i="4"/>
  <c r="I632" i="4"/>
  <c r="J632" i="4"/>
  <c r="K632" i="4"/>
  <c r="B633" i="4"/>
  <c r="C633" i="4"/>
  <c r="G633" i="4"/>
  <c r="H633" i="4"/>
  <c r="I633" i="4"/>
  <c r="J633" i="4"/>
  <c r="K633" i="4"/>
  <c r="B634" i="4"/>
  <c r="C634" i="4"/>
  <c r="G634" i="4"/>
  <c r="H634" i="4"/>
  <c r="I634" i="4"/>
  <c r="J634" i="4"/>
  <c r="K634" i="4"/>
  <c r="B635" i="4"/>
  <c r="C635" i="4"/>
  <c r="G635" i="4"/>
  <c r="H635" i="4"/>
  <c r="I635" i="4"/>
  <c r="J635" i="4"/>
  <c r="K635" i="4"/>
  <c r="B636" i="4"/>
  <c r="C636" i="4"/>
  <c r="G636" i="4"/>
  <c r="H636" i="4"/>
  <c r="I636" i="4"/>
  <c r="J636" i="4"/>
  <c r="K636" i="4"/>
  <c r="B637" i="4"/>
  <c r="C637" i="4"/>
  <c r="G637" i="4"/>
  <c r="H637" i="4"/>
  <c r="I637" i="4"/>
  <c r="J637" i="4"/>
  <c r="K637" i="4"/>
  <c r="B638" i="4"/>
  <c r="C638" i="4"/>
  <c r="G638" i="4"/>
  <c r="H638" i="4"/>
  <c r="I638" i="4"/>
  <c r="J638" i="4"/>
  <c r="K638" i="4"/>
  <c r="B639" i="4"/>
  <c r="C639" i="4"/>
  <c r="G639" i="4"/>
  <c r="H639" i="4"/>
  <c r="I639" i="4"/>
  <c r="J639" i="4"/>
  <c r="K639" i="4"/>
  <c r="B640" i="4"/>
  <c r="C640" i="4"/>
  <c r="G640" i="4"/>
  <c r="H640" i="4"/>
  <c r="I640" i="4"/>
  <c r="J640" i="4"/>
  <c r="K640" i="4"/>
  <c r="B641" i="4"/>
  <c r="C641" i="4"/>
  <c r="G641" i="4"/>
  <c r="H641" i="4"/>
  <c r="I641" i="4"/>
  <c r="J641" i="4"/>
  <c r="K641" i="4"/>
  <c r="B642" i="4"/>
  <c r="C642" i="4"/>
  <c r="G642" i="4"/>
  <c r="H642" i="4"/>
  <c r="I642" i="4"/>
  <c r="J642" i="4"/>
  <c r="K642" i="4"/>
  <c r="B643" i="4"/>
  <c r="C643" i="4"/>
  <c r="G643" i="4"/>
  <c r="H643" i="4"/>
  <c r="I643" i="4"/>
  <c r="J643" i="4"/>
  <c r="K643" i="4"/>
  <c r="B644" i="4"/>
  <c r="C644" i="4"/>
  <c r="G644" i="4"/>
  <c r="H644" i="4"/>
  <c r="I644" i="4"/>
  <c r="J644" i="4"/>
  <c r="K644" i="4"/>
  <c r="B645" i="4"/>
  <c r="C645" i="4"/>
  <c r="G645" i="4"/>
  <c r="H645" i="4"/>
  <c r="I645" i="4"/>
  <c r="J645" i="4"/>
  <c r="K645" i="4"/>
  <c r="B646" i="4"/>
  <c r="C646" i="4"/>
  <c r="G646" i="4"/>
  <c r="H646" i="4"/>
  <c r="I646" i="4"/>
  <c r="J646" i="4"/>
  <c r="K646" i="4"/>
  <c r="B647" i="4"/>
  <c r="C647" i="4"/>
  <c r="G647" i="4"/>
  <c r="H647" i="4"/>
  <c r="I647" i="4"/>
  <c r="J647" i="4"/>
  <c r="K647" i="4"/>
  <c r="B648" i="4"/>
  <c r="C648" i="4"/>
  <c r="G648" i="4"/>
  <c r="H648" i="4"/>
  <c r="I648" i="4"/>
  <c r="J648" i="4"/>
  <c r="K648" i="4"/>
  <c r="B649" i="4"/>
  <c r="C649" i="4"/>
  <c r="G649" i="4"/>
  <c r="H649" i="4"/>
  <c r="I649" i="4"/>
  <c r="J649" i="4"/>
  <c r="K649" i="4"/>
  <c r="B650" i="4"/>
  <c r="C650" i="4"/>
  <c r="G650" i="4"/>
  <c r="H650" i="4"/>
  <c r="I650" i="4"/>
  <c r="J650" i="4"/>
  <c r="K650" i="4"/>
  <c r="B651" i="4"/>
  <c r="C651" i="4"/>
  <c r="G651" i="4"/>
  <c r="H651" i="4"/>
  <c r="I651" i="4"/>
  <c r="J651" i="4"/>
  <c r="K651" i="4"/>
  <c r="B652" i="4"/>
  <c r="C652" i="4"/>
  <c r="G652" i="4"/>
  <c r="H652" i="4"/>
  <c r="I652" i="4"/>
  <c r="J652" i="4"/>
  <c r="K652" i="4"/>
  <c r="B653" i="4"/>
  <c r="C653" i="4"/>
  <c r="G653" i="4"/>
  <c r="H653" i="4"/>
  <c r="I653" i="4"/>
  <c r="J653" i="4"/>
  <c r="K653" i="4"/>
  <c r="B654" i="4"/>
  <c r="C654" i="4"/>
  <c r="G654" i="4"/>
  <c r="H654" i="4"/>
  <c r="I654" i="4"/>
  <c r="J654" i="4"/>
  <c r="K654" i="4"/>
  <c r="B655" i="4"/>
  <c r="C655" i="4"/>
  <c r="G655" i="4"/>
  <c r="H655" i="4"/>
  <c r="I655" i="4"/>
  <c r="J655" i="4"/>
  <c r="K655" i="4"/>
  <c r="B656" i="4"/>
  <c r="C656" i="4"/>
  <c r="G656" i="4"/>
  <c r="H656" i="4"/>
  <c r="I656" i="4"/>
  <c r="J656" i="4"/>
  <c r="K656" i="4"/>
  <c r="B657" i="4"/>
  <c r="C657" i="4"/>
  <c r="G657" i="4"/>
  <c r="H657" i="4"/>
  <c r="I657" i="4"/>
  <c r="J657" i="4"/>
  <c r="K657" i="4"/>
  <c r="B658" i="4"/>
  <c r="C658" i="4"/>
  <c r="G658" i="4"/>
  <c r="H658" i="4"/>
  <c r="I658" i="4"/>
  <c r="J658" i="4"/>
  <c r="K658" i="4"/>
  <c r="B659" i="4"/>
  <c r="C659" i="4"/>
  <c r="G659" i="4"/>
  <c r="H659" i="4"/>
  <c r="I659" i="4"/>
  <c r="J659" i="4"/>
  <c r="K659" i="4"/>
  <c r="B660" i="4"/>
  <c r="C660" i="4"/>
  <c r="G660" i="4"/>
  <c r="H660" i="4"/>
  <c r="I660" i="4"/>
  <c r="J660" i="4"/>
  <c r="K660" i="4"/>
  <c r="B661" i="4"/>
  <c r="C661" i="4"/>
  <c r="G661" i="4"/>
  <c r="H661" i="4"/>
  <c r="I661" i="4"/>
  <c r="J661" i="4"/>
  <c r="K661" i="4"/>
  <c r="B662" i="4"/>
  <c r="C662" i="4"/>
  <c r="G662" i="4"/>
  <c r="H662" i="4"/>
  <c r="I662" i="4"/>
  <c r="J662" i="4"/>
  <c r="K662" i="4"/>
  <c r="B663" i="4"/>
  <c r="C663" i="4"/>
  <c r="G663" i="4"/>
  <c r="H663" i="4"/>
  <c r="I663" i="4"/>
  <c r="J663" i="4"/>
  <c r="K663" i="4"/>
  <c r="B664" i="4"/>
  <c r="C664" i="4"/>
  <c r="G664" i="4"/>
  <c r="H664" i="4"/>
  <c r="I664" i="4"/>
  <c r="J664" i="4"/>
  <c r="K664" i="4"/>
  <c r="B665" i="4"/>
  <c r="C665" i="4"/>
  <c r="G665" i="4"/>
  <c r="H665" i="4"/>
  <c r="I665" i="4"/>
  <c r="J665" i="4"/>
  <c r="K665" i="4"/>
  <c r="B666" i="4"/>
  <c r="C666" i="4"/>
  <c r="G666" i="4"/>
  <c r="H666" i="4"/>
  <c r="I666" i="4"/>
  <c r="J666" i="4"/>
  <c r="K666" i="4"/>
  <c r="B667" i="4"/>
  <c r="C667" i="4"/>
  <c r="G667" i="4"/>
  <c r="H667" i="4"/>
  <c r="I667" i="4"/>
  <c r="J667" i="4"/>
  <c r="K667" i="4"/>
  <c r="B668" i="4"/>
  <c r="C668" i="4"/>
  <c r="G668" i="4"/>
  <c r="H668" i="4"/>
  <c r="I668" i="4"/>
  <c r="J668" i="4"/>
  <c r="K668" i="4"/>
  <c r="B669" i="4"/>
  <c r="C669" i="4"/>
  <c r="G669" i="4"/>
  <c r="H669" i="4"/>
  <c r="I669" i="4"/>
  <c r="J669" i="4"/>
  <c r="K669" i="4"/>
  <c r="B670" i="4"/>
  <c r="C670" i="4"/>
  <c r="G670" i="4"/>
  <c r="H670" i="4"/>
  <c r="I670" i="4"/>
  <c r="J670" i="4"/>
  <c r="K670" i="4"/>
  <c r="B671" i="4"/>
  <c r="C671" i="4"/>
  <c r="G671" i="4"/>
  <c r="H671" i="4"/>
  <c r="I671" i="4"/>
  <c r="J671" i="4"/>
  <c r="K671" i="4"/>
  <c r="B672" i="4"/>
  <c r="C672" i="4"/>
  <c r="G672" i="4"/>
  <c r="H672" i="4"/>
  <c r="I672" i="4"/>
  <c r="J672" i="4"/>
  <c r="K672" i="4"/>
  <c r="B673" i="4"/>
  <c r="C673" i="4"/>
  <c r="G673" i="4"/>
  <c r="H673" i="4"/>
  <c r="I673" i="4"/>
  <c r="J673" i="4"/>
  <c r="K673" i="4"/>
  <c r="B674" i="4"/>
  <c r="C674" i="4"/>
  <c r="G674" i="4"/>
  <c r="H674" i="4"/>
  <c r="I674" i="4"/>
  <c r="J674" i="4"/>
  <c r="K674" i="4"/>
  <c r="B675" i="4"/>
  <c r="C675" i="4"/>
  <c r="G675" i="4"/>
  <c r="H675" i="4"/>
  <c r="I675" i="4"/>
  <c r="J675" i="4"/>
  <c r="K675" i="4"/>
  <c r="B676" i="4"/>
  <c r="C676" i="4"/>
  <c r="G676" i="4"/>
  <c r="H676" i="4"/>
  <c r="I676" i="4"/>
  <c r="J676" i="4"/>
  <c r="K676" i="4"/>
  <c r="B677" i="4"/>
  <c r="C677" i="4"/>
  <c r="G677" i="4"/>
  <c r="H677" i="4"/>
  <c r="I677" i="4"/>
  <c r="J677" i="4"/>
  <c r="K677" i="4"/>
  <c r="B678" i="4"/>
  <c r="C678" i="4"/>
  <c r="G678" i="4"/>
  <c r="H678" i="4"/>
  <c r="I678" i="4"/>
  <c r="J678" i="4"/>
  <c r="K678" i="4"/>
  <c r="B679" i="4"/>
  <c r="C679" i="4"/>
  <c r="G679" i="4"/>
  <c r="H679" i="4"/>
  <c r="I679" i="4"/>
  <c r="J679" i="4"/>
  <c r="K679" i="4"/>
  <c r="B680" i="4"/>
  <c r="C680" i="4"/>
  <c r="G680" i="4"/>
  <c r="H680" i="4"/>
  <c r="I680" i="4"/>
  <c r="J680" i="4"/>
  <c r="K680" i="4"/>
  <c r="B681" i="4"/>
  <c r="C681" i="4"/>
  <c r="G681" i="4"/>
  <c r="H681" i="4"/>
  <c r="I681" i="4"/>
  <c r="J681" i="4"/>
  <c r="K681" i="4"/>
  <c r="B682" i="4"/>
  <c r="C682" i="4"/>
  <c r="G682" i="4"/>
  <c r="H682" i="4"/>
  <c r="I682" i="4"/>
  <c r="J682" i="4"/>
  <c r="K682" i="4"/>
  <c r="B683" i="4"/>
  <c r="C683" i="4"/>
  <c r="G683" i="4"/>
  <c r="H683" i="4"/>
  <c r="I683" i="4"/>
  <c r="J683" i="4"/>
  <c r="K683" i="4"/>
  <c r="B684" i="4"/>
  <c r="C684" i="4"/>
  <c r="G684" i="4"/>
  <c r="H684" i="4"/>
  <c r="I684" i="4"/>
  <c r="J684" i="4"/>
  <c r="K684" i="4"/>
  <c r="B685" i="4"/>
  <c r="C685" i="4"/>
  <c r="G685" i="4"/>
  <c r="H685" i="4"/>
  <c r="I685" i="4"/>
  <c r="J685" i="4"/>
  <c r="K685" i="4"/>
  <c r="B686" i="4"/>
  <c r="C686" i="4"/>
  <c r="G686" i="4"/>
  <c r="H686" i="4"/>
  <c r="I686" i="4"/>
  <c r="J686" i="4"/>
  <c r="K686" i="4"/>
  <c r="B687" i="4"/>
  <c r="C687" i="4"/>
  <c r="G687" i="4"/>
  <c r="H687" i="4"/>
  <c r="I687" i="4"/>
  <c r="J687" i="4"/>
  <c r="K687" i="4"/>
  <c r="B688" i="4"/>
  <c r="C688" i="4"/>
  <c r="G688" i="4"/>
  <c r="H688" i="4"/>
  <c r="I688" i="4"/>
  <c r="J688" i="4"/>
  <c r="K688" i="4"/>
  <c r="B689" i="4"/>
  <c r="C689" i="4"/>
  <c r="G689" i="4"/>
  <c r="H689" i="4"/>
  <c r="I689" i="4"/>
  <c r="J689" i="4"/>
  <c r="K689" i="4"/>
  <c r="B690" i="4"/>
  <c r="C690" i="4"/>
  <c r="G690" i="4"/>
  <c r="H690" i="4"/>
  <c r="I690" i="4"/>
  <c r="J690" i="4"/>
  <c r="K690" i="4"/>
  <c r="B691" i="4"/>
  <c r="C691" i="4"/>
  <c r="G691" i="4"/>
  <c r="H691" i="4"/>
  <c r="I691" i="4"/>
  <c r="J691" i="4"/>
  <c r="K691" i="4"/>
  <c r="B692" i="4"/>
  <c r="C692" i="4"/>
  <c r="G692" i="4"/>
  <c r="H692" i="4"/>
  <c r="I692" i="4"/>
  <c r="J692" i="4"/>
  <c r="K692" i="4"/>
  <c r="B693" i="4"/>
  <c r="C693" i="4"/>
  <c r="G693" i="4"/>
  <c r="H693" i="4"/>
  <c r="I693" i="4"/>
  <c r="J693" i="4"/>
  <c r="K693" i="4"/>
  <c r="B694" i="4"/>
  <c r="C694" i="4"/>
  <c r="G694" i="4"/>
  <c r="H694" i="4"/>
  <c r="I694" i="4"/>
  <c r="J694" i="4"/>
  <c r="K694" i="4"/>
  <c r="B695" i="4"/>
  <c r="C695" i="4"/>
  <c r="G695" i="4"/>
  <c r="H695" i="4"/>
  <c r="I695" i="4"/>
  <c r="J695" i="4"/>
  <c r="K695" i="4"/>
  <c r="B696" i="4"/>
  <c r="C696" i="4"/>
  <c r="G696" i="4"/>
  <c r="H696" i="4"/>
  <c r="I696" i="4"/>
  <c r="J696" i="4"/>
  <c r="K696" i="4"/>
  <c r="B697" i="4"/>
  <c r="C697" i="4"/>
  <c r="G697" i="4"/>
  <c r="H697" i="4"/>
  <c r="I697" i="4"/>
  <c r="J697" i="4"/>
  <c r="K697" i="4"/>
  <c r="B698" i="4"/>
  <c r="C698" i="4"/>
  <c r="G698" i="4"/>
  <c r="H698" i="4"/>
  <c r="I698" i="4"/>
  <c r="J698" i="4"/>
  <c r="K698" i="4"/>
  <c r="B699" i="4"/>
  <c r="C699" i="4"/>
  <c r="G699" i="4"/>
  <c r="H699" i="4"/>
  <c r="I699" i="4"/>
  <c r="J699" i="4"/>
  <c r="K699" i="4"/>
  <c r="B700" i="4"/>
  <c r="C700" i="4"/>
  <c r="G700" i="4"/>
  <c r="H700" i="4"/>
  <c r="I700" i="4"/>
  <c r="J700" i="4"/>
  <c r="K700" i="4"/>
  <c r="B701" i="4"/>
  <c r="C701" i="4"/>
  <c r="G701" i="4"/>
  <c r="H701" i="4"/>
  <c r="I701" i="4"/>
  <c r="J701" i="4"/>
  <c r="K701" i="4"/>
  <c r="B702" i="4"/>
  <c r="C702" i="4"/>
  <c r="G702" i="4"/>
  <c r="H702" i="4"/>
  <c r="I702" i="4"/>
  <c r="J702" i="4"/>
  <c r="K702" i="4"/>
  <c r="B703" i="4"/>
  <c r="C703" i="4"/>
  <c r="G703" i="4"/>
  <c r="H703" i="4"/>
  <c r="I703" i="4"/>
  <c r="J703" i="4"/>
  <c r="K703" i="4"/>
  <c r="B704" i="4"/>
  <c r="C704" i="4"/>
  <c r="G704" i="4"/>
  <c r="H704" i="4"/>
  <c r="I704" i="4"/>
  <c r="J704" i="4"/>
  <c r="K704" i="4"/>
  <c r="B705" i="4"/>
  <c r="C705" i="4"/>
  <c r="G705" i="4"/>
  <c r="H705" i="4"/>
  <c r="I705" i="4"/>
  <c r="J705" i="4"/>
  <c r="K705" i="4"/>
  <c r="B706" i="4"/>
  <c r="C706" i="4"/>
  <c r="G706" i="4"/>
  <c r="H706" i="4"/>
  <c r="I706" i="4"/>
  <c r="J706" i="4"/>
  <c r="K706" i="4"/>
  <c r="B707" i="4"/>
  <c r="C707" i="4"/>
  <c r="G707" i="4"/>
  <c r="H707" i="4"/>
  <c r="I707" i="4"/>
  <c r="J707" i="4"/>
  <c r="K707" i="4"/>
  <c r="B708" i="4"/>
  <c r="C708" i="4"/>
  <c r="G708" i="4"/>
  <c r="H708" i="4"/>
  <c r="I708" i="4"/>
  <c r="J708" i="4"/>
  <c r="K708" i="4"/>
  <c r="B709" i="4"/>
  <c r="C709" i="4"/>
  <c r="G709" i="4"/>
  <c r="H709" i="4"/>
  <c r="I709" i="4"/>
  <c r="J709" i="4"/>
  <c r="K709" i="4"/>
  <c r="B710" i="4"/>
  <c r="C710" i="4"/>
  <c r="G710" i="4"/>
  <c r="H710" i="4"/>
  <c r="I710" i="4"/>
  <c r="J710" i="4"/>
  <c r="K710" i="4"/>
  <c r="B711" i="4"/>
  <c r="C711" i="4"/>
  <c r="G711" i="4"/>
  <c r="H711" i="4"/>
  <c r="I711" i="4"/>
  <c r="J711" i="4"/>
  <c r="K711" i="4"/>
  <c r="B712" i="4"/>
  <c r="C712" i="4"/>
  <c r="G712" i="4"/>
  <c r="H712" i="4"/>
  <c r="I712" i="4"/>
  <c r="J712" i="4"/>
  <c r="K712" i="4"/>
  <c r="B713" i="4"/>
  <c r="C713" i="4"/>
  <c r="G713" i="4"/>
  <c r="H713" i="4"/>
  <c r="I713" i="4"/>
  <c r="J713" i="4"/>
  <c r="K713" i="4"/>
  <c r="B714" i="4"/>
  <c r="C714" i="4"/>
  <c r="G714" i="4"/>
  <c r="H714" i="4"/>
  <c r="I714" i="4"/>
  <c r="J714" i="4"/>
  <c r="K714" i="4"/>
  <c r="B715" i="4"/>
  <c r="C715" i="4"/>
  <c r="G715" i="4"/>
  <c r="H715" i="4"/>
  <c r="I715" i="4"/>
  <c r="J715" i="4"/>
  <c r="K715" i="4"/>
  <c r="B716" i="4"/>
  <c r="C716" i="4"/>
  <c r="G716" i="4"/>
  <c r="H716" i="4"/>
  <c r="I716" i="4"/>
  <c r="J716" i="4"/>
  <c r="K716" i="4"/>
  <c r="B717" i="4"/>
  <c r="C717" i="4"/>
  <c r="G717" i="4"/>
  <c r="H717" i="4"/>
  <c r="I717" i="4"/>
  <c r="J717" i="4"/>
  <c r="K717" i="4"/>
  <c r="B718" i="4"/>
  <c r="C718" i="4"/>
  <c r="G718" i="4"/>
  <c r="H718" i="4"/>
  <c r="I718" i="4"/>
  <c r="J718" i="4"/>
  <c r="K718" i="4"/>
  <c r="B719" i="4"/>
  <c r="C719" i="4"/>
  <c r="G719" i="4"/>
  <c r="H719" i="4"/>
  <c r="I719" i="4"/>
  <c r="J719" i="4"/>
  <c r="K719" i="4"/>
  <c r="B720" i="4"/>
  <c r="C720" i="4"/>
  <c r="G720" i="4"/>
  <c r="H720" i="4"/>
  <c r="I720" i="4"/>
  <c r="J720" i="4"/>
  <c r="K720" i="4"/>
  <c r="B721" i="4"/>
  <c r="C721" i="4"/>
  <c r="G721" i="4"/>
  <c r="H721" i="4"/>
  <c r="I721" i="4"/>
  <c r="J721" i="4"/>
  <c r="K721" i="4"/>
  <c r="B722" i="4"/>
  <c r="C722" i="4"/>
  <c r="G722" i="4"/>
  <c r="H722" i="4"/>
  <c r="I722" i="4"/>
  <c r="J722" i="4"/>
  <c r="K722" i="4"/>
  <c r="B723" i="4"/>
  <c r="C723" i="4"/>
  <c r="G723" i="4"/>
  <c r="H723" i="4"/>
  <c r="I723" i="4"/>
  <c r="J723" i="4"/>
  <c r="K723" i="4"/>
  <c r="B724" i="4"/>
  <c r="C724" i="4"/>
  <c r="G724" i="4"/>
  <c r="H724" i="4"/>
  <c r="I724" i="4"/>
  <c r="J724" i="4"/>
  <c r="K724" i="4"/>
  <c r="B725" i="4"/>
  <c r="C725" i="4"/>
  <c r="G725" i="4"/>
  <c r="H725" i="4"/>
  <c r="I725" i="4"/>
  <c r="J725" i="4"/>
  <c r="K725" i="4"/>
  <c r="B726" i="4"/>
  <c r="C726" i="4"/>
  <c r="G726" i="4"/>
  <c r="H726" i="4"/>
  <c r="I726" i="4"/>
  <c r="J726" i="4"/>
  <c r="K726" i="4"/>
  <c r="B727" i="4"/>
  <c r="C727" i="4"/>
  <c r="G727" i="4"/>
  <c r="H727" i="4"/>
  <c r="I727" i="4"/>
  <c r="J727" i="4"/>
  <c r="K727" i="4"/>
  <c r="B728" i="4"/>
  <c r="C728" i="4"/>
  <c r="G728" i="4"/>
  <c r="H728" i="4"/>
  <c r="I728" i="4"/>
  <c r="J728" i="4"/>
  <c r="K728" i="4"/>
  <c r="B729" i="4"/>
  <c r="C729" i="4"/>
  <c r="G729" i="4"/>
  <c r="H729" i="4"/>
  <c r="I729" i="4"/>
  <c r="J729" i="4"/>
  <c r="K729" i="4"/>
  <c r="B730" i="4"/>
  <c r="C730" i="4"/>
  <c r="G730" i="4"/>
  <c r="H730" i="4"/>
  <c r="I730" i="4"/>
  <c r="J730" i="4"/>
  <c r="K730" i="4"/>
  <c r="B731" i="4"/>
  <c r="C731" i="4"/>
  <c r="G731" i="4"/>
  <c r="H731" i="4"/>
  <c r="I731" i="4"/>
  <c r="J731" i="4"/>
  <c r="K731" i="4"/>
  <c r="B732" i="4"/>
  <c r="C732" i="4"/>
  <c r="G732" i="4"/>
  <c r="H732" i="4"/>
  <c r="I732" i="4"/>
  <c r="J732" i="4"/>
  <c r="K732" i="4"/>
  <c r="B733" i="4"/>
  <c r="C733" i="4"/>
  <c r="G733" i="4"/>
  <c r="H733" i="4"/>
  <c r="I733" i="4"/>
  <c r="J733" i="4"/>
  <c r="K733" i="4"/>
  <c r="B734" i="4"/>
  <c r="C734" i="4"/>
  <c r="G734" i="4"/>
  <c r="H734" i="4"/>
  <c r="I734" i="4"/>
  <c r="J734" i="4"/>
  <c r="K734" i="4"/>
  <c r="B735" i="4"/>
  <c r="C735" i="4"/>
  <c r="G735" i="4"/>
  <c r="H735" i="4"/>
  <c r="I735" i="4"/>
  <c r="J735" i="4"/>
  <c r="K735" i="4"/>
  <c r="B736" i="4"/>
  <c r="C736" i="4"/>
  <c r="G736" i="4"/>
  <c r="H736" i="4"/>
  <c r="I736" i="4"/>
  <c r="J736" i="4"/>
  <c r="K736" i="4"/>
  <c r="B737" i="4"/>
  <c r="C737" i="4"/>
  <c r="G737" i="4"/>
  <c r="H737" i="4"/>
  <c r="I737" i="4"/>
  <c r="J737" i="4"/>
  <c r="K737" i="4"/>
  <c r="B738" i="4"/>
  <c r="C738" i="4"/>
  <c r="G738" i="4"/>
  <c r="H738" i="4"/>
  <c r="I738" i="4"/>
  <c r="J738" i="4"/>
  <c r="K738" i="4"/>
  <c r="B739" i="4"/>
  <c r="C739" i="4"/>
  <c r="G739" i="4"/>
  <c r="H739" i="4"/>
  <c r="I739" i="4"/>
  <c r="J739" i="4"/>
  <c r="K739" i="4"/>
  <c r="B740" i="4"/>
  <c r="C740" i="4"/>
  <c r="G740" i="4"/>
  <c r="H740" i="4"/>
  <c r="I740" i="4"/>
  <c r="J740" i="4"/>
  <c r="K740" i="4"/>
  <c r="B741" i="4"/>
  <c r="C741" i="4"/>
  <c r="G741" i="4"/>
  <c r="H741" i="4"/>
  <c r="I741" i="4"/>
  <c r="J741" i="4"/>
  <c r="K741" i="4"/>
  <c r="B742" i="4"/>
  <c r="C742" i="4"/>
  <c r="G742" i="4"/>
  <c r="H742" i="4"/>
  <c r="I742" i="4"/>
  <c r="J742" i="4"/>
  <c r="K742" i="4"/>
  <c r="B743" i="4"/>
  <c r="C743" i="4"/>
  <c r="G743" i="4"/>
  <c r="H743" i="4"/>
  <c r="I743" i="4"/>
  <c r="J743" i="4"/>
  <c r="K743" i="4"/>
  <c r="B744" i="4"/>
  <c r="C744" i="4"/>
  <c r="G744" i="4"/>
  <c r="H744" i="4"/>
  <c r="I744" i="4"/>
  <c r="J744" i="4"/>
  <c r="K744" i="4"/>
  <c r="B745" i="4"/>
  <c r="C745" i="4"/>
  <c r="G745" i="4"/>
  <c r="H745" i="4"/>
  <c r="I745" i="4"/>
  <c r="J745" i="4"/>
  <c r="K745" i="4"/>
  <c r="B746" i="4"/>
  <c r="C746" i="4"/>
  <c r="G746" i="4"/>
  <c r="H746" i="4"/>
  <c r="I746" i="4"/>
  <c r="J746" i="4"/>
  <c r="K746" i="4"/>
  <c r="B747" i="4"/>
  <c r="C747" i="4"/>
  <c r="G747" i="4"/>
  <c r="H747" i="4"/>
  <c r="I747" i="4"/>
  <c r="J747" i="4"/>
  <c r="K747" i="4"/>
  <c r="B748" i="4"/>
  <c r="C748" i="4"/>
  <c r="G748" i="4"/>
  <c r="H748" i="4"/>
  <c r="I748" i="4"/>
  <c r="J748" i="4"/>
  <c r="K748" i="4"/>
  <c r="B749" i="4"/>
  <c r="C749" i="4"/>
  <c r="G749" i="4"/>
  <c r="H749" i="4"/>
  <c r="I749" i="4"/>
  <c r="J749" i="4"/>
  <c r="K749" i="4"/>
  <c r="B750" i="4"/>
  <c r="C750" i="4"/>
  <c r="G750" i="4"/>
  <c r="H750" i="4"/>
  <c r="I750" i="4"/>
  <c r="J750" i="4"/>
  <c r="K750" i="4"/>
  <c r="B751" i="4"/>
  <c r="C751" i="4"/>
  <c r="G751" i="4"/>
  <c r="H751" i="4"/>
  <c r="I751" i="4"/>
  <c r="J751" i="4"/>
  <c r="K751" i="4"/>
  <c r="B752" i="4"/>
  <c r="C752" i="4"/>
  <c r="G752" i="4"/>
  <c r="H752" i="4"/>
  <c r="I752" i="4"/>
  <c r="J752" i="4"/>
  <c r="K752" i="4"/>
  <c r="B753" i="4"/>
  <c r="C753" i="4"/>
  <c r="G753" i="4"/>
  <c r="H753" i="4"/>
  <c r="I753" i="4"/>
  <c r="J753" i="4"/>
  <c r="K753" i="4"/>
  <c r="B754" i="4"/>
  <c r="C754" i="4"/>
  <c r="G754" i="4"/>
  <c r="H754" i="4"/>
  <c r="I754" i="4"/>
  <c r="J754" i="4"/>
  <c r="K754" i="4"/>
  <c r="B755" i="4"/>
  <c r="C755" i="4"/>
  <c r="G755" i="4"/>
  <c r="H755" i="4"/>
  <c r="I755" i="4"/>
  <c r="J755" i="4"/>
  <c r="K755" i="4"/>
  <c r="B756" i="4"/>
  <c r="C756" i="4"/>
  <c r="G756" i="4"/>
  <c r="H756" i="4"/>
  <c r="I756" i="4"/>
  <c r="J756" i="4"/>
  <c r="K756" i="4"/>
  <c r="B757" i="4"/>
  <c r="C757" i="4"/>
  <c r="G757" i="4"/>
  <c r="H757" i="4"/>
  <c r="I757" i="4"/>
  <c r="J757" i="4"/>
  <c r="K757" i="4"/>
  <c r="B758" i="4"/>
  <c r="C758" i="4"/>
  <c r="G758" i="4"/>
  <c r="H758" i="4"/>
  <c r="I758" i="4"/>
  <c r="J758" i="4"/>
  <c r="K758" i="4"/>
  <c r="B759" i="4"/>
  <c r="C759" i="4"/>
  <c r="G759" i="4"/>
  <c r="H759" i="4"/>
  <c r="I759" i="4"/>
  <c r="J759" i="4"/>
  <c r="K759" i="4"/>
  <c r="B760" i="4"/>
  <c r="C760" i="4"/>
  <c r="G760" i="4"/>
  <c r="H760" i="4"/>
  <c r="I760" i="4"/>
  <c r="J760" i="4"/>
  <c r="K760" i="4"/>
  <c r="B761" i="4"/>
  <c r="C761" i="4"/>
  <c r="G761" i="4"/>
  <c r="H761" i="4"/>
  <c r="I761" i="4"/>
  <c r="J761" i="4"/>
  <c r="K761" i="4"/>
  <c r="B762" i="4"/>
  <c r="C762" i="4"/>
  <c r="G762" i="4"/>
  <c r="H762" i="4"/>
  <c r="I762" i="4"/>
  <c r="J762" i="4"/>
  <c r="K762" i="4"/>
  <c r="B763" i="4"/>
  <c r="C763" i="4"/>
  <c r="G763" i="4"/>
  <c r="H763" i="4"/>
  <c r="I763" i="4"/>
  <c r="J763" i="4"/>
  <c r="K763" i="4"/>
  <c r="B764" i="4"/>
  <c r="C764" i="4"/>
  <c r="G764" i="4"/>
  <c r="H764" i="4"/>
  <c r="I764" i="4"/>
  <c r="J764" i="4"/>
  <c r="K764" i="4"/>
  <c r="B765" i="4"/>
  <c r="C765" i="4"/>
  <c r="G765" i="4"/>
  <c r="H765" i="4"/>
  <c r="I765" i="4"/>
  <c r="J765" i="4"/>
  <c r="K765" i="4"/>
  <c r="B766" i="4"/>
  <c r="C766" i="4"/>
  <c r="G766" i="4"/>
  <c r="H766" i="4"/>
  <c r="I766" i="4"/>
  <c r="J766" i="4"/>
  <c r="K766" i="4"/>
  <c r="B767" i="4"/>
  <c r="C767" i="4"/>
  <c r="G767" i="4"/>
  <c r="H767" i="4"/>
  <c r="I767" i="4"/>
  <c r="J767" i="4"/>
  <c r="K767" i="4"/>
  <c r="B768" i="4"/>
  <c r="C768" i="4"/>
  <c r="G768" i="4"/>
  <c r="H768" i="4"/>
  <c r="I768" i="4"/>
  <c r="J768" i="4"/>
  <c r="K768" i="4"/>
  <c r="B769" i="4"/>
  <c r="C769" i="4"/>
  <c r="G769" i="4"/>
  <c r="H769" i="4"/>
  <c r="I769" i="4"/>
  <c r="J769" i="4"/>
  <c r="K769" i="4"/>
  <c r="B770" i="4"/>
  <c r="C770" i="4"/>
  <c r="G770" i="4"/>
  <c r="H770" i="4"/>
  <c r="I770" i="4"/>
  <c r="J770" i="4"/>
  <c r="K770" i="4"/>
  <c r="B771" i="4"/>
  <c r="C771" i="4"/>
  <c r="G771" i="4"/>
  <c r="H771" i="4"/>
  <c r="I771" i="4"/>
  <c r="J771" i="4"/>
  <c r="K771" i="4"/>
  <c r="B772" i="4"/>
  <c r="C772" i="4"/>
  <c r="G772" i="4"/>
  <c r="H772" i="4"/>
  <c r="I772" i="4"/>
  <c r="J772" i="4"/>
  <c r="K772" i="4"/>
  <c r="B773" i="4"/>
  <c r="C773" i="4"/>
  <c r="G773" i="4"/>
  <c r="H773" i="4"/>
  <c r="I773" i="4"/>
  <c r="J773" i="4"/>
  <c r="K773" i="4"/>
  <c r="B774" i="4"/>
  <c r="C774" i="4"/>
  <c r="G774" i="4"/>
  <c r="H774" i="4"/>
  <c r="I774" i="4"/>
  <c r="J774" i="4"/>
  <c r="K774" i="4"/>
  <c r="B775" i="4"/>
  <c r="C775" i="4"/>
  <c r="G775" i="4"/>
  <c r="H775" i="4"/>
  <c r="I775" i="4"/>
  <c r="J775" i="4"/>
  <c r="K775" i="4"/>
  <c r="B776" i="4"/>
  <c r="C776" i="4"/>
  <c r="G776" i="4"/>
  <c r="H776" i="4"/>
  <c r="I776" i="4"/>
  <c r="J776" i="4"/>
  <c r="K776" i="4"/>
  <c r="B777" i="4"/>
  <c r="C777" i="4"/>
  <c r="G777" i="4"/>
  <c r="H777" i="4"/>
  <c r="I777" i="4"/>
  <c r="J777" i="4"/>
  <c r="K777" i="4"/>
  <c r="B778" i="4"/>
  <c r="C778" i="4"/>
  <c r="G778" i="4"/>
  <c r="H778" i="4"/>
  <c r="I778" i="4"/>
  <c r="J778" i="4"/>
  <c r="K778" i="4"/>
  <c r="B779" i="4"/>
  <c r="C779" i="4"/>
  <c r="G779" i="4"/>
  <c r="H779" i="4"/>
  <c r="I779" i="4"/>
  <c r="J779" i="4"/>
  <c r="K779" i="4"/>
  <c r="B780" i="4"/>
  <c r="C780" i="4"/>
  <c r="G780" i="4"/>
  <c r="H780" i="4"/>
  <c r="I780" i="4"/>
  <c r="J780" i="4"/>
  <c r="K780" i="4"/>
  <c r="B781" i="4"/>
  <c r="C781" i="4"/>
  <c r="G781" i="4"/>
  <c r="H781" i="4"/>
  <c r="I781" i="4"/>
  <c r="J781" i="4"/>
  <c r="K781" i="4"/>
  <c r="B782" i="4"/>
  <c r="C782" i="4"/>
  <c r="G782" i="4"/>
  <c r="H782" i="4"/>
  <c r="I782" i="4"/>
  <c r="J782" i="4"/>
  <c r="K782" i="4"/>
  <c r="B783" i="4"/>
  <c r="C783" i="4"/>
  <c r="G783" i="4"/>
  <c r="H783" i="4"/>
  <c r="I783" i="4"/>
  <c r="J783" i="4"/>
  <c r="K783" i="4"/>
  <c r="B784" i="4"/>
  <c r="C784" i="4"/>
  <c r="G784" i="4"/>
  <c r="H784" i="4"/>
  <c r="I784" i="4"/>
  <c r="J784" i="4"/>
  <c r="K784" i="4"/>
  <c r="B785" i="4"/>
  <c r="C785" i="4"/>
  <c r="G785" i="4"/>
  <c r="H785" i="4"/>
  <c r="I785" i="4"/>
  <c r="J785" i="4"/>
  <c r="K785" i="4"/>
  <c r="B786" i="4"/>
  <c r="C786" i="4"/>
  <c r="G786" i="4"/>
  <c r="H786" i="4"/>
  <c r="I786" i="4"/>
  <c r="J786" i="4"/>
  <c r="K786" i="4"/>
  <c r="B787" i="4"/>
  <c r="C787" i="4"/>
  <c r="G787" i="4"/>
  <c r="H787" i="4"/>
  <c r="I787" i="4"/>
  <c r="J787" i="4"/>
  <c r="K787" i="4"/>
  <c r="B788" i="4"/>
  <c r="C788" i="4"/>
  <c r="G788" i="4"/>
  <c r="H788" i="4"/>
  <c r="I788" i="4"/>
  <c r="J788" i="4"/>
  <c r="K788" i="4"/>
  <c r="B789" i="4"/>
  <c r="C789" i="4"/>
  <c r="G789" i="4"/>
  <c r="H789" i="4"/>
  <c r="I789" i="4"/>
  <c r="J789" i="4"/>
  <c r="K789" i="4"/>
  <c r="B790" i="4"/>
  <c r="C790" i="4"/>
  <c r="G790" i="4"/>
  <c r="H790" i="4"/>
  <c r="I790" i="4"/>
  <c r="J790" i="4"/>
  <c r="K790" i="4"/>
  <c r="B791" i="4"/>
  <c r="C791" i="4"/>
  <c r="G791" i="4"/>
  <c r="H791" i="4"/>
  <c r="I791" i="4"/>
  <c r="J791" i="4"/>
  <c r="K791" i="4"/>
  <c r="B792" i="4"/>
  <c r="C792" i="4"/>
  <c r="G792" i="4"/>
  <c r="H792" i="4"/>
  <c r="I792" i="4"/>
  <c r="J792" i="4"/>
  <c r="K792" i="4"/>
  <c r="B793" i="4"/>
  <c r="C793" i="4"/>
  <c r="G793" i="4"/>
  <c r="H793" i="4"/>
  <c r="I793" i="4"/>
  <c r="J793" i="4"/>
  <c r="K793" i="4"/>
  <c r="B794" i="4"/>
  <c r="C794" i="4"/>
  <c r="G794" i="4"/>
  <c r="H794" i="4"/>
  <c r="I794" i="4"/>
  <c r="J794" i="4"/>
  <c r="K794" i="4"/>
  <c r="B795" i="4"/>
  <c r="C795" i="4"/>
  <c r="G795" i="4"/>
  <c r="H795" i="4"/>
  <c r="I795" i="4"/>
  <c r="J795" i="4"/>
  <c r="K795" i="4"/>
  <c r="B796" i="4"/>
  <c r="C796" i="4"/>
  <c r="G796" i="4"/>
  <c r="H796" i="4"/>
  <c r="I796" i="4"/>
  <c r="J796" i="4"/>
  <c r="K796" i="4"/>
  <c r="B797" i="4"/>
  <c r="C797" i="4"/>
  <c r="G797" i="4"/>
  <c r="H797" i="4"/>
  <c r="I797" i="4"/>
  <c r="J797" i="4"/>
  <c r="K797" i="4"/>
  <c r="B798" i="4"/>
  <c r="C798" i="4"/>
  <c r="G798" i="4"/>
  <c r="H798" i="4"/>
  <c r="I798" i="4"/>
  <c r="J798" i="4"/>
  <c r="K798" i="4"/>
  <c r="B799" i="4"/>
  <c r="C799" i="4"/>
  <c r="G799" i="4"/>
  <c r="H799" i="4"/>
  <c r="I799" i="4"/>
  <c r="J799" i="4"/>
  <c r="K799" i="4"/>
  <c r="B800" i="4"/>
  <c r="C800" i="4"/>
  <c r="G800" i="4"/>
  <c r="H800" i="4"/>
  <c r="I800" i="4"/>
  <c r="J800" i="4"/>
  <c r="K800" i="4"/>
  <c r="B801" i="4"/>
  <c r="C801" i="4"/>
  <c r="G801" i="4"/>
  <c r="H801" i="4"/>
  <c r="I801" i="4"/>
  <c r="J801" i="4"/>
  <c r="K801" i="4"/>
  <c r="B802" i="4"/>
  <c r="C802" i="4"/>
  <c r="G802" i="4"/>
  <c r="H802" i="4"/>
  <c r="I802" i="4"/>
  <c r="J802" i="4"/>
  <c r="K802" i="4"/>
  <c r="B803" i="4"/>
  <c r="C803" i="4"/>
  <c r="G803" i="4"/>
  <c r="H803" i="4"/>
  <c r="I803" i="4"/>
  <c r="J803" i="4"/>
  <c r="K803" i="4"/>
  <c r="B804" i="4"/>
  <c r="C804" i="4"/>
  <c r="G804" i="4"/>
  <c r="H804" i="4"/>
  <c r="I804" i="4"/>
  <c r="J804" i="4"/>
  <c r="K804" i="4"/>
  <c r="B805" i="4"/>
  <c r="C805" i="4"/>
  <c r="G805" i="4"/>
  <c r="H805" i="4"/>
  <c r="I805" i="4"/>
  <c r="J805" i="4"/>
  <c r="K805" i="4"/>
  <c r="B806" i="4"/>
  <c r="C806" i="4"/>
  <c r="G806" i="4"/>
  <c r="H806" i="4"/>
  <c r="I806" i="4"/>
  <c r="J806" i="4"/>
  <c r="K806" i="4"/>
  <c r="B807" i="4"/>
  <c r="C807" i="4"/>
  <c r="G807" i="4"/>
  <c r="H807" i="4"/>
  <c r="I807" i="4"/>
  <c r="J807" i="4"/>
  <c r="K807" i="4"/>
  <c r="B808" i="4"/>
  <c r="C808" i="4"/>
  <c r="G808" i="4"/>
  <c r="H808" i="4"/>
  <c r="I808" i="4"/>
  <c r="J808" i="4"/>
  <c r="K808" i="4"/>
  <c r="B809" i="4"/>
  <c r="C809" i="4"/>
  <c r="G809" i="4"/>
  <c r="H809" i="4"/>
  <c r="I809" i="4"/>
  <c r="J809" i="4"/>
  <c r="K809" i="4"/>
  <c r="B810" i="4"/>
  <c r="C810" i="4"/>
  <c r="G810" i="4"/>
  <c r="H810" i="4"/>
  <c r="I810" i="4"/>
  <c r="J810" i="4"/>
  <c r="K810" i="4"/>
  <c r="B811" i="4"/>
  <c r="C811" i="4"/>
  <c r="G811" i="4"/>
  <c r="H811" i="4"/>
  <c r="I811" i="4"/>
  <c r="J811" i="4"/>
  <c r="K811" i="4"/>
  <c r="B812" i="4"/>
  <c r="C812" i="4"/>
  <c r="G812" i="4"/>
  <c r="H812" i="4"/>
  <c r="I812" i="4"/>
  <c r="J812" i="4"/>
  <c r="K812" i="4"/>
  <c r="B813" i="4"/>
  <c r="C813" i="4"/>
  <c r="G813" i="4"/>
  <c r="H813" i="4"/>
  <c r="I813" i="4"/>
  <c r="J813" i="4"/>
  <c r="K813" i="4"/>
  <c r="B814" i="4"/>
  <c r="C814" i="4"/>
  <c r="G814" i="4"/>
  <c r="H814" i="4"/>
  <c r="I814" i="4"/>
  <c r="J814" i="4"/>
  <c r="K814" i="4"/>
  <c r="B815" i="4"/>
  <c r="C815" i="4"/>
  <c r="G815" i="4"/>
  <c r="H815" i="4"/>
  <c r="I815" i="4"/>
  <c r="J815" i="4"/>
  <c r="K815" i="4"/>
  <c r="B816" i="4"/>
  <c r="C816" i="4"/>
  <c r="G816" i="4"/>
  <c r="H816" i="4"/>
  <c r="I816" i="4"/>
  <c r="J816" i="4"/>
  <c r="K816" i="4"/>
  <c r="B817" i="4"/>
  <c r="C817" i="4"/>
  <c r="G817" i="4"/>
  <c r="H817" i="4"/>
  <c r="I817" i="4"/>
  <c r="J817" i="4"/>
  <c r="K817" i="4"/>
  <c r="B818" i="4"/>
  <c r="C818" i="4"/>
  <c r="G818" i="4"/>
  <c r="H818" i="4"/>
  <c r="I818" i="4"/>
  <c r="J818" i="4"/>
  <c r="K818" i="4"/>
  <c r="B819" i="4"/>
  <c r="C819" i="4"/>
  <c r="G819" i="4"/>
  <c r="H819" i="4"/>
  <c r="I819" i="4"/>
  <c r="J819" i="4"/>
  <c r="K819" i="4"/>
  <c r="B820" i="4"/>
  <c r="C820" i="4"/>
  <c r="G820" i="4"/>
  <c r="H820" i="4"/>
  <c r="I820" i="4"/>
  <c r="J820" i="4"/>
  <c r="K820" i="4"/>
  <c r="B821" i="4"/>
  <c r="C821" i="4"/>
  <c r="G821" i="4"/>
  <c r="H821" i="4"/>
  <c r="I821" i="4"/>
  <c r="J821" i="4"/>
  <c r="K821" i="4"/>
  <c r="B822" i="4"/>
  <c r="C822" i="4"/>
  <c r="G822" i="4"/>
  <c r="H822" i="4"/>
  <c r="I822" i="4"/>
  <c r="J822" i="4"/>
  <c r="K822" i="4"/>
  <c r="B823" i="4"/>
  <c r="C823" i="4"/>
  <c r="G823" i="4"/>
  <c r="H823" i="4"/>
  <c r="I823" i="4"/>
  <c r="J823" i="4"/>
  <c r="K823" i="4"/>
  <c r="B824" i="4"/>
  <c r="C824" i="4"/>
  <c r="G824" i="4"/>
  <c r="H824" i="4"/>
  <c r="I824" i="4"/>
  <c r="J824" i="4"/>
  <c r="K824" i="4"/>
  <c r="B825" i="4"/>
  <c r="C825" i="4"/>
  <c r="G825" i="4"/>
  <c r="H825" i="4"/>
  <c r="I825" i="4"/>
  <c r="J825" i="4"/>
  <c r="K825" i="4"/>
  <c r="B826" i="4"/>
  <c r="C826" i="4"/>
  <c r="G826" i="4"/>
  <c r="H826" i="4"/>
  <c r="I826" i="4"/>
  <c r="J826" i="4"/>
  <c r="K826" i="4"/>
  <c r="B827" i="4"/>
  <c r="C827" i="4"/>
  <c r="G827" i="4"/>
  <c r="H827" i="4"/>
  <c r="I827" i="4"/>
  <c r="J827" i="4"/>
  <c r="K827" i="4"/>
  <c r="B828" i="4"/>
  <c r="C828" i="4"/>
  <c r="G828" i="4"/>
  <c r="H828" i="4"/>
  <c r="I828" i="4"/>
  <c r="J828" i="4"/>
  <c r="K828" i="4"/>
  <c r="B829" i="4"/>
  <c r="C829" i="4"/>
  <c r="G829" i="4"/>
  <c r="H829" i="4"/>
  <c r="I829" i="4"/>
  <c r="J829" i="4"/>
  <c r="K829" i="4"/>
  <c r="B830" i="4"/>
  <c r="C830" i="4"/>
  <c r="G830" i="4"/>
  <c r="H830" i="4"/>
  <c r="I830" i="4"/>
  <c r="J830" i="4"/>
  <c r="K830" i="4"/>
  <c r="B831" i="4"/>
  <c r="C831" i="4"/>
  <c r="G831" i="4"/>
  <c r="H831" i="4"/>
  <c r="I831" i="4"/>
  <c r="J831" i="4"/>
  <c r="K831" i="4"/>
  <c r="B832" i="4"/>
  <c r="C832" i="4"/>
  <c r="G832" i="4"/>
  <c r="H832" i="4"/>
  <c r="I832" i="4"/>
  <c r="J832" i="4"/>
  <c r="K832" i="4"/>
  <c r="B833" i="4"/>
  <c r="C833" i="4"/>
  <c r="G833" i="4"/>
  <c r="H833" i="4"/>
  <c r="I833" i="4"/>
  <c r="J833" i="4"/>
  <c r="K833" i="4"/>
  <c r="B834" i="4"/>
  <c r="C834" i="4"/>
  <c r="G834" i="4"/>
  <c r="H834" i="4"/>
  <c r="I834" i="4"/>
  <c r="J834" i="4"/>
  <c r="K834" i="4"/>
  <c r="B835" i="4"/>
  <c r="C835" i="4"/>
  <c r="G835" i="4"/>
  <c r="H835" i="4"/>
  <c r="I835" i="4"/>
  <c r="J835" i="4"/>
  <c r="K835" i="4"/>
  <c r="B836" i="4"/>
  <c r="C836" i="4"/>
  <c r="G836" i="4"/>
  <c r="H836" i="4"/>
  <c r="I836" i="4"/>
  <c r="J836" i="4"/>
  <c r="K836" i="4"/>
  <c r="B837" i="4"/>
  <c r="C837" i="4"/>
  <c r="G837" i="4"/>
  <c r="H837" i="4"/>
  <c r="I837" i="4"/>
  <c r="J837" i="4"/>
  <c r="K837" i="4"/>
  <c r="B838" i="4"/>
  <c r="C838" i="4"/>
  <c r="G838" i="4"/>
  <c r="H838" i="4"/>
  <c r="I838" i="4"/>
  <c r="J838" i="4"/>
  <c r="K838" i="4"/>
  <c r="B839" i="4"/>
  <c r="C839" i="4"/>
  <c r="G839" i="4"/>
  <c r="H839" i="4"/>
  <c r="I839" i="4"/>
  <c r="J839" i="4"/>
  <c r="K839" i="4"/>
  <c r="B840" i="4"/>
  <c r="C840" i="4"/>
  <c r="G840" i="4"/>
  <c r="H840" i="4"/>
  <c r="I840" i="4"/>
  <c r="J840" i="4"/>
  <c r="K840" i="4"/>
  <c r="B841" i="4"/>
  <c r="C841" i="4"/>
  <c r="G841" i="4"/>
  <c r="H841" i="4"/>
  <c r="I841" i="4"/>
  <c r="J841" i="4"/>
  <c r="K841" i="4"/>
  <c r="B842" i="4"/>
  <c r="C842" i="4"/>
  <c r="G842" i="4"/>
  <c r="H842" i="4"/>
  <c r="I842" i="4"/>
  <c r="J842" i="4"/>
  <c r="K842" i="4"/>
  <c r="B843" i="4"/>
  <c r="C843" i="4"/>
  <c r="G843" i="4"/>
  <c r="H843" i="4"/>
  <c r="I843" i="4"/>
  <c r="J843" i="4"/>
  <c r="K843" i="4"/>
  <c r="B844" i="4"/>
  <c r="C844" i="4"/>
  <c r="G844" i="4"/>
  <c r="H844" i="4"/>
  <c r="I844" i="4"/>
  <c r="J844" i="4"/>
  <c r="K844" i="4"/>
  <c r="B845" i="4"/>
  <c r="C845" i="4"/>
  <c r="G845" i="4"/>
  <c r="H845" i="4"/>
  <c r="I845" i="4"/>
  <c r="J845" i="4"/>
  <c r="K845" i="4"/>
  <c r="B846" i="4"/>
  <c r="C846" i="4"/>
  <c r="G846" i="4"/>
  <c r="H846" i="4"/>
  <c r="I846" i="4"/>
  <c r="J846" i="4"/>
  <c r="K846" i="4"/>
  <c r="B847" i="4"/>
  <c r="C847" i="4"/>
  <c r="G847" i="4"/>
  <c r="H847" i="4"/>
  <c r="I847" i="4"/>
  <c r="J847" i="4"/>
  <c r="K847" i="4"/>
  <c r="B848" i="4"/>
  <c r="C848" i="4"/>
  <c r="G848" i="4"/>
  <c r="H848" i="4"/>
  <c r="I848" i="4"/>
  <c r="J848" i="4"/>
  <c r="K848" i="4"/>
  <c r="B849" i="4"/>
  <c r="C849" i="4"/>
  <c r="G849" i="4"/>
  <c r="H849" i="4"/>
  <c r="I849" i="4"/>
  <c r="J849" i="4"/>
  <c r="K849" i="4"/>
  <c r="B850" i="4"/>
  <c r="C850" i="4"/>
  <c r="G850" i="4"/>
  <c r="H850" i="4"/>
  <c r="I850" i="4"/>
  <c r="J850" i="4"/>
  <c r="K850" i="4"/>
  <c r="B851" i="4"/>
  <c r="C851" i="4"/>
  <c r="G851" i="4"/>
  <c r="H851" i="4"/>
  <c r="I851" i="4"/>
  <c r="J851" i="4"/>
  <c r="K851" i="4"/>
  <c r="B852" i="4"/>
  <c r="C852" i="4"/>
  <c r="G852" i="4"/>
  <c r="H852" i="4"/>
  <c r="I852" i="4"/>
  <c r="J852" i="4"/>
  <c r="K852" i="4"/>
  <c r="B853" i="4"/>
  <c r="C853" i="4"/>
  <c r="G853" i="4"/>
  <c r="H853" i="4"/>
  <c r="I853" i="4"/>
  <c r="J853" i="4"/>
  <c r="K853" i="4"/>
  <c r="B854" i="4"/>
  <c r="C854" i="4"/>
  <c r="G854" i="4"/>
  <c r="H854" i="4"/>
  <c r="I854" i="4"/>
  <c r="J854" i="4"/>
  <c r="K854" i="4"/>
  <c r="B855" i="4"/>
  <c r="C855" i="4"/>
  <c r="G855" i="4"/>
  <c r="H855" i="4"/>
  <c r="I855" i="4"/>
  <c r="J855" i="4"/>
  <c r="K855" i="4"/>
  <c r="B856" i="4"/>
  <c r="C856" i="4"/>
  <c r="G856" i="4"/>
  <c r="H856" i="4"/>
  <c r="I856" i="4"/>
  <c r="J856" i="4"/>
  <c r="K856" i="4"/>
  <c r="B857" i="4"/>
  <c r="C857" i="4"/>
  <c r="G857" i="4"/>
  <c r="H857" i="4"/>
  <c r="I857" i="4"/>
  <c r="J857" i="4"/>
  <c r="K857" i="4"/>
  <c r="B858" i="4"/>
  <c r="C858" i="4"/>
  <c r="G858" i="4"/>
  <c r="H858" i="4"/>
  <c r="I858" i="4"/>
  <c r="J858" i="4"/>
  <c r="K858" i="4"/>
  <c r="B859" i="4"/>
  <c r="C859" i="4"/>
  <c r="G859" i="4"/>
  <c r="H859" i="4"/>
  <c r="I859" i="4"/>
  <c r="J859" i="4"/>
  <c r="K859" i="4"/>
  <c r="B860" i="4"/>
  <c r="C860" i="4"/>
  <c r="G860" i="4"/>
  <c r="H860" i="4"/>
  <c r="I860" i="4"/>
  <c r="J860" i="4"/>
  <c r="K860" i="4"/>
  <c r="B861" i="4"/>
  <c r="C861" i="4"/>
  <c r="G861" i="4"/>
  <c r="H861" i="4"/>
  <c r="I861" i="4"/>
  <c r="J861" i="4"/>
  <c r="K861" i="4"/>
  <c r="B862" i="4"/>
  <c r="C862" i="4"/>
  <c r="G862" i="4"/>
  <c r="H862" i="4"/>
  <c r="I862" i="4"/>
  <c r="J862" i="4"/>
  <c r="K862" i="4"/>
  <c r="B863" i="4"/>
  <c r="C863" i="4"/>
  <c r="G863" i="4"/>
  <c r="H863" i="4"/>
  <c r="I863" i="4"/>
  <c r="J863" i="4"/>
  <c r="K863" i="4"/>
  <c r="B864" i="4"/>
  <c r="C864" i="4"/>
  <c r="G864" i="4"/>
  <c r="H864" i="4"/>
  <c r="I864" i="4"/>
  <c r="J864" i="4"/>
  <c r="K864" i="4"/>
  <c r="B865" i="4"/>
  <c r="C865" i="4"/>
  <c r="G865" i="4"/>
  <c r="H865" i="4"/>
  <c r="I865" i="4"/>
  <c r="J865" i="4"/>
  <c r="K865" i="4"/>
  <c r="B866" i="4"/>
  <c r="C866" i="4"/>
  <c r="G866" i="4"/>
  <c r="H866" i="4"/>
  <c r="I866" i="4"/>
  <c r="J866" i="4"/>
  <c r="K866" i="4"/>
  <c r="B867" i="4"/>
  <c r="C867" i="4"/>
  <c r="G867" i="4"/>
  <c r="H867" i="4"/>
  <c r="I867" i="4"/>
  <c r="J867" i="4"/>
  <c r="K867" i="4"/>
  <c r="B868" i="4"/>
  <c r="C868" i="4"/>
  <c r="G868" i="4"/>
  <c r="H868" i="4"/>
  <c r="I868" i="4"/>
  <c r="J868" i="4"/>
  <c r="K868" i="4"/>
  <c r="B869" i="4"/>
  <c r="C869" i="4"/>
  <c r="G869" i="4"/>
  <c r="H869" i="4"/>
  <c r="I869" i="4"/>
  <c r="J869" i="4"/>
  <c r="K869" i="4"/>
  <c r="B870" i="4"/>
  <c r="C870" i="4"/>
  <c r="G870" i="4"/>
  <c r="H870" i="4"/>
  <c r="I870" i="4"/>
  <c r="J870" i="4"/>
  <c r="K870" i="4"/>
  <c r="B871" i="4"/>
  <c r="C871" i="4"/>
  <c r="G871" i="4"/>
  <c r="H871" i="4"/>
  <c r="I871" i="4"/>
  <c r="J871" i="4"/>
  <c r="K871" i="4"/>
  <c r="B872" i="4"/>
  <c r="C872" i="4"/>
  <c r="G872" i="4"/>
  <c r="H872" i="4"/>
  <c r="I872" i="4"/>
  <c r="J872" i="4"/>
  <c r="K872" i="4"/>
  <c r="B873" i="4"/>
  <c r="C873" i="4"/>
  <c r="G873" i="4"/>
  <c r="H873" i="4"/>
  <c r="I873" i="4"/>
  <c r="J873" i="4"/>
  <c r="K873" i="4"/>
  <c r="B874" i="4"/>
  <c r="C874" i="4"/>
  <c r="G874" i="4"/>
  <c r="H874" i="4"/>
  <c r="I874" i="4"/>
  <c r="J874" i="4"/>
  <c r="K874" i="4"/>
  <c r="B875" i="4"/>
  <c r="C875" i="4"/>
  <c r="G875" i="4"/>
  <c r="H875" i="4"/>
  <c r="I875" i="4"/>
  <c r="J875" i="4"/>
  <c r="K875" i="4"/>
  <c r="B876" i="4"/>
  <c r="C876" i="4"/>
  <c r="G876" i="4"/>
  <c r="H876" i="4"/>
  <c r="I876" i="4"/>
  <c r="J876" i="4"/>
  <c r="K876" i="4"/>
  <c r="B877" i="4"/>
  <c r="C877" i="4"/>
  <c r="G877" i="4"/>
  <c r="H877" i="4"/>
  <c r="I877" i="4"/>
  <c r="J877" i="4"/>
  <c r="K877" i="4"/>
  <c r="B878" i="4"/>
  <c r="C878" i="4"/>
  <c r="G878" i="4"/>
  <c r="H878" i="4"/>
  <c r="I878" i="4"/>
  <c r="J878" i="4"/>
  <c r="K878" i="4"/>
  <c r="B879" i="4"/>
  <c r="C879" i="4"/>
  <c r="G879" i="4"/>
  <c r="H879" i="4"/>
  <c r="I879" i="4"/>
  <c r="J879" i="4"/>
  <c r="K879" i="4"/>
  <c r="B880" i="4"/>
  <c r="C880" i="4"/>
  <c r="G880" i="4"/>
  <c r="H880" i="4"/>
  <c r="I880" i="4"/>
  <c r="J880" i="4"/>
  <c r="K880" i="4"/>
  <c r="B881" i="4"/>
  <c r="C881" i="4"/>
  <c r="G881" i="4"/>
  <c r="H881" i="4"/>
  <c r="I881" i="4"/>
  <c r="J881" i="4"/>
  <c r="K881" i="4"/>
  <c r="B882" i="4"/>
  <c r="C882" i="4"/>
  <c r="G882" i="4"/>
  <c r="H882" i="4"/>
  <c r="I882" i="4"/>
  <c r="J882" i="4"/>
  <c r="K882" i="4"/>
  <c r="B883" i="4"/>
  <c r="C883" i="4"/>
  <c r="G883" i="4"/>
  <c r="H883" i="4"/>
  <c r="I883" i="4"/>
  <c r="J883" i="4"/>
  <c r="K883" i="4"/>
  <c r="B884" i="4"/>
  <c r="C884" i="4"/>
  <c r="G884" i="4"/>
  <c r="H884" i="4"/>
  <c r="I884" i="4"/>
  <c r="J884" i="4"/>
  <c r="K884" i="4"/>
  <c r="B885" i="4"/>
  <c r="C885" i="4"/>
  <c r="G885" i="4"/>
  <c r="H885" i="4"/>
  <c r="I885" i="4"/>
  <c r="J885" i="4"/>
  <c r="K885" i="4"/>
  <c r="B886" i="4"/>
  <c r="C886" i="4"/>
  <c r="G886" i="4"/>
  <c r="H886" i="4"/>
  <c r="I886" i="4"/>
  <c r="J886" i="4"/>
  <c r="K886" i="4"/>
  <c r="B887" i="4"/>
  <c r="C887" i="4"/>
  <c r="G887" i="4"/>
  <c r="H887" i="4"/>
  <c r="I887" i="4"/>
  <c r="J887" i="4"/>
  <c r="K887" i="4"/>
  <c r="B888" i="4"/>
  <c r="C888" i="4"/>
  <c r="G888" i="4"/>
  <c r="H888" i="4"/>
  <c r="I888" i="4"/>
  <c r="J888" i="4"/>
  <c r="K888" i="4"/>
  <c r="B889" i="4"/>
  <c r="C889" i="4"/>
  <c r="G889" i="4"/>
  <c r="H889" i="4"/>
  <c r="I889" i="4"/>
  <c r="J889" i="4"/>
  <c r="K889" i="4"/>
  <c r="B890" i="4"/>
  <c r="C890" i="4"/>
  <c r="G890" i="4"/>
  <c r="H890" i="4"/>
  <c r="I890" i="4"/>
  <c r="J890" i="4"/>
  <c r="K890" i="4"/>
  <c r="B891" i="4"/>
  <c r="C891" i="4"/>
  <c r="G891" i="4"/>
  <c r="H891" i="4"/>
  <c r="I891" i="4"/>
  <c r="J891" i="4"/>
  <c r="K891" i="4"/>
  <c r="B892" i="4"/>
  <c r="C892" i="4"/>
  <c r="G892" i="4"/>
  <c r="H892" i="4"/>
  <c r="I892" i="4"/>
  <c r="J892" i="4"/>
  <c r="K892" i="4"/>
  <c r="B893" i="4"/>
  <c r="C893" i="4"/>
  <c r="G893" i="4"/>
  <c r="H893" i="4"/>
  <c r="I893" i="4"/>
  <c r="J893" i="4"/>
  <c r="K893" i="4"/>
  <c r="B894" i="4"/>
  <c r="C894" i="4"/>
  <c r="G894" i="4"/>
  <c r="H894" i="4"/>
  <c r="I894" i="4"/>
  <c r="J894" i="4"/>
  <c r="K894" i="4"/>
  <c r="B895" i="4"/>
  <c r="C895" i="4"/>
  <c r="G895" i="4"/>
  <c r="H895" i="4"/>
  <c r="I895" i="4"/>
  <c r="J895" i="4"/>
  <c r="K895" i="4"/>
  <c r="B896" i="4"/>
  <c r="C896" i="4"/>
  <c r="G896" i="4"/>
  <c r="H896" i="4"/>
  <c r="I896" i="4"/>
  <c r="J896" i="4"/>
  <c r="K896" i="4"/>
  <c r="B897" i="4"/>
  <c r="C897" i="4"/>
  <c r="G897" i="4"/>
  <c r="H897" i="4"/>
  <c r="I897" i="4"/>
  <c r="J897" i="4"/>
  <c r="K897" i="4"/>
  <c r="B898" i="4"/>
  <c r="C898" i="4"/>
  <c r="G898" i="4"/>
  <c r="H898" i="4"/>
  <c r="I898" i="4"/>
  <c r="J898" i="4"/>
  <c r="K898" i="4"/>
  <c r="B899" i="4"/>
  <c r="C899" i="4"/>
  <c r="G899" i="4"/>
  <c r="H899" i="4"/>
  <c r="I899" i="4"/>
  <c r="J899" i="4"/>
  <c r="K899" i="4"/>
  <c r="B900" i="4"/>
  <c r="C900" i="4"/>
  <c r="G900" i="4"/>
  <c r="H900" i="4"/>
  <c r="I900" i="4"/>
  <c r="J900" i="4"/>
  <c r="K900" i="4"/>
  <c r="B901" i="4"/>
  <c r="C901" i="4"/>
  <c r="G901" i="4"/>
  <c r="H901" i="4"/>
  <c r="I901" i="4"/>
  <c r="J901" i="4"/>
  <c r="K901" i="4"/>
  <c r="B902" i="4"/>
  <c r="C902" i="4"/>
  <c r="G902" i="4"/>
  <c r="H902" i="4"/>
  <c r="I902" i="4"/>
  <c r="J902" i="4"/>
  <c r="K902" i="4"/>
  <c r="B903" i="4"/>
  <c r="C903" i="4"/>
  <c r="G903" i="4"/>
  <c r="H903" i="4"/>
  <c r="I903" i="4"/>
  <c r="J903" i="4"/>
  <c r="K903" i="4"/>
  <c r="B904" i="4"/>
  <c r="C904" i="4"/>
  <c r="G904" i="4"/>
  <c r="H904" i="4"/>
  <c r="I904" i="4"/>
  <c r="J904" i="4"/>
  <c r="K904" i="4"/>
  <c r="B905" i="4"/>
  <c r="C905" i="4"/>
  <c r="G905" i="4"/>
  <c r="H905" i="4"/>
  <c r="I905" i="4"/>
  <c r="J905" i="4"/>
  <c r="K905" i="4"/>
  <c r="B906" i="4"/>
  <c r="C906" i="4"/>
  <c r="G906" i="4"/>
  <c r="H906" i="4"/>
  <c r="I906" i="4"/>
  <c r="J906" i="4"/>
  <c r="K906" i="4"/>
  <c r="B907" i="4"/>
  <c r="C907" i="4"/>
  <c r="G907" i="4"/>
  <c r="H907" i="4"/>
  <c r="I907" i="4"/>
  <c r="J907" i="4"/>
  <c r="K907" i="4"/>
  <c r="B908" i="4"/>
  <c r="C908" i="4"/>
  <c r="G908" i="4"/>
  <c r="H908" i="4"/>
  <c r="I908" i="4"/>
  <c r="J908" i="4"/>
  <c r="K908" i="4"/>
  <c r="B909" i="4"/>
  <c r="C909" i="4"/>
  <c r="G909" i="4"/>
  <c r="H909" i="4"/>
  <c r="I909" i="4"/>
  <c r="J909" i="4"/>
  <c r="K909" i="4"/>
  <c r="B910" i="4"/>
  <c r="C910" i="4"/>
  <c r="G910" i="4"/>
  <c r="H910" i="4"/>
  <c r="I910" i="4"/>
  <c r="J910" i="4"/>
  <c r="K910" i="4"/>
  <c r="B911" i="4"/>
  <c r="C911" i="4"/>
  <c r="G911" i="4"/>
  <c r="H911" i="4"/>
  <c r="I911" i="4"/>
  <c r="J911" i="4"/>
  <c r="K911" i="4"/>
  <c r="B912" i="4"/>
  <c r="C912" i="4"/>
  <c r="G912" i="4"/>
  <c r="H912" i="4"/>
  <c r="I912" i="4"/>
  <c r="J912" i="4"/>
  <c r="K912" i="4"/>
  <c r="B913" i="4"/>
  <c r="C913" i="4"/>
  <c r="G913" i="4"/>
  <c r="H913" i="4"/>
  <c r="I913" i="4"/>
  <c r="J913" i="4"/>
  <c r="K913" i="4"/>
  <c r="B914" i="4"/>
  <c r="C914" i="4"/>
  <c r="G914" i="4"/>
  <c r="H914" i="4"/>
  <c r="I914" i="4"/>
  <c r="J914" i="4"/>
  <c r="K914" i="4"/>
  <c r="B915" i="4"/>
  <c r="C915" i="4"/>
  <c r="G915" i="4"/>
  <c r="H915" i="4"/>
  <c r="I915" i="4"/>
  <c r="J915" i="4"/>
  <c r="K915" i="4"/>
  <c r="B916" i="4"/>
  <c r="C916" i="4"/>
  <c r="G916" i="4"/>
  <c r="H916" i="4"/>
  <c r="I916" i="4"/>
  <c r="J916" i="4"/>
  <c r="K916" i="4"/>
  <c r="B917" i="4"/>
  <c r="C917" i="4"/>
  <c r="G917" i="4"/>
  <c r="H917" i="4"/>
  <c r="I917" i="4"/>
  <c r="J917" i="4"/>
  <c r="K917" i="4"/>
  <c r="B918" i="4"/>
  <c r="C918" i="4"/>
  <c r="G918" i="4"/>
  <c r="H918" i="4"/>
  <c r="I918" i="4"/>
  <c r="J918" i="4"/>
  <c r="K918" i="4"/>
  <c r="B919" i="4"/>
  <c r="C919" i="4"/>
  <c r="G919" i="4"/>
  <c r="H919" i="4"/>
  <c r="I919" i="4"/>
  <c r="J919" i="4"/>
  <c r="K919" i="4"/>
  <c r="B920" i="4"/>
  <c r="C920" i="4"/>
  <c r="G920" i="4"/>
  <c r="H920" i="4"/>
  <c r="I920" i="4"/>
  <c r="J920" i="4"/>
  <c r="K920" i="4"/>
  <c r="B921" i="4"/>
  <c r="C921" i="4"/>
  <c r="G921" i="4"/>
  <c r="H921" i="4"/>
  <c r="I921" i="4"/>
  <c r="J921" i="4"/>
  <c r="K921" i="4"/>
  <c r="B922" i="4"/>
  <c r="C922" i="4"/>
  <c r="G922" i="4"/>
  <c r="H922" i="4"/>
  <c r="I922" i="4"/>
  <c r="J922" i="4"/>
  <c r="K922" i="4"/>
  <c r="B923" i="4"/>
  <c r="C923" i="4"/>
  <c r="G923" i="4"/>
  <c r="H923" i="4"/>
  <c r="I923" i="4"/>
  <c r="J923" i="4"/>
  <c r="K923" i="4"/>
  <c r="B924" i="4"/>
  <c r="C924" i="4"/>
  <c r="G924" i="4"/>
  <c r="H924" i="4"/>
  <c r="I924" i="4"/>
  <c r="J924" i="4"/>
  <c r="K924" i="4"/>
  <c r="B925" i="4"/>
  <c r="C925" i="4"/>
  <c r="G925" i="4"/>
  <c r="H925" i="4"/>
  <c r="I925" i="4"/>
  <c r="J925" i="4"/>
  <c r="K925" i="4"/>
  <c r="B926" i="4"/>
  <c r="C926" i="4"/>
  <c r="G926" i="4"/>
  <c r="H926" i="4"/>
  <c r="I926" i="4"/>
  <c r="J926" i="4"/>
  <c r="K926" i="4"/>
  <c r="B927" i="4"/>
  <c r="C927" i="4"/>
  <c r="G927" i="4"/>
  <c r="H927" i="4"/>
  <c r="I927" i="4"/>
  <c r="J927" i="4"/>
  <c r="K927" i="4"/>
  <c r="B928" i="4"/>
  <c r="C928" i="4"/>
  <c r="G928" i="4"/>
  <c r="H928" i="4"/>
  <c r="I928" i="4"/>
  <c r="J928" i="4"/>
  <c r="K928" i="4"/>
  <c r="B929" i="4"/>
  <c r="C929" i="4"/>
  <c r="G929" i="4"/>
  <c r="H929" i="4"/>
  <c r="I929" i="4"/>
  <c r="J929" i="4"/>
  <c r="K929" i="4"/>
  <c r="B930" i="4"/>
  <c r="C930" i="4"/>
  <c r="G930" i="4"/>
  <c r="H930" i="4"/>
  <c r="I930" i="4"/>
  <c r="J930" i="4"/>
  <c r="K930" i="4"/>
  <c r="B931" i="4"/>
  <c r="C931" i="4"/>
  <c r="G931" i="4"/>
  <c r="H931" i="4"/>
  <c r="I931" i="4"/>
  <c r="J931" i="4"/>
  <c r="K931" i="4"/>
  <c r="B932" i="4"/>
  <c r="C932" i="4"/>
  <c r="G932" i="4"/>
  <c r="H932" i="4"/>
  <c r="I932" i="4"/>
  <c r="J932" i="4"/>
  <c r="K932" i="4"/>
  <c r="B933" i="4"/>
  <c r="C933" i="4"/>
  <c r="G933" i="4"/>
  <c r="H933" i="4"/>
  <c r="I933" i="4"/>
  <c r="J933" i="4"/>
  <c r="K933" i="4"/>
  <c r="B934" i="4"/>
  <c r="C934" i="4"/>
  <c r="G934" i="4"/>
  <c r="H934" i="4"/>
  <c r="I934" i="4"/>
  <c r="J934" i="4"/>
  <c r="K934" i="4"/>
  <c r="B935" i="4"/>
  <c r="C935" i="4"/>
  <c r="G935" i="4"/>
  <c r="H935" i="4"/>
  <c r="I935" i="4"/>
  <c r="J935" i="4"/>
  <c r="K935" i="4"/>
  <c r="B936" i="4"/>
  <c r="C936" i="4"/>
  <c r="G936" i="4"/>
  <c r="H936" i="4"/>
  <c r="I936" i="4"/>
  <c r="J936" i="4"/>
  <c r="K936" i="4"/>
  <c r="B937" i="4"/>
  <c r="C937" i="4"/>
  <c r="G937" i="4"/>
  <c r="H937" i="4"/>
  <c r="I937" i="4"/>
  <c r="J937" i="4"/>
  <c r="K937" i="4"/>
  <c r="B938" i="4"/>
  <c r="C938" i="4"/>
  <c r="G938" i="4"/>
  <c r="H938" i="4"/>
  <c r="I938" i="4"/>
  <c r="J938" i="4"/>
  <c r="K938" i="4"/>
  <c r="B939" i="4"/>
  <c r="C939" i="4"/>
  <c r="G939" i="4"/>
  <c r="H939" i="4"/>
  <c r="I939" i="4"/>
  <c r="J939" i="4"/>
  <c r="K939" i="4"/>
  <c r="B940" i="4"/>
  <c r="C940" i="4"/>
  <c r="G940" i="4"/>
  <c r="H940" i="4"/>
  <c r="I940" i="4"/>
  <c r="J940" i="4"/>
  <c r="K940" i="4"/>
  <c r="B941" i="4"/>
  <c r="C941" i="4"/>
  <c r="G941" i="4"/>
  <c r="H941" i="4"/>
  <c r="I941" i="4"/>
  <c r="J941" i="4"/>
  <c r="K941" i="4"/>
  <c r="B942" i="4"/>
  <c r="C942" i="4"/>
  <c r="G942" i="4"/>
  <c r="H942" i="4"/>
  <c r="I942" i="4"/>
  <c r="J942" i="4"/>
  <c r="K942" i="4"/>
  <c r="B943" i="4"/>
  <c r="C943" i="4"/>
  <c r="G943" i="4"/>
  <c r="H943" i="4"/>
  <c r="I943" i="4"/>
  <c r="J943" i="4"/>
  <c r="K943" i="4"/>
  <c r="B944" i="4"/>
  <c r="C944" i="4"/>
  <c r="G944" i="4"/>
  <c r="H944" i="4"/>
  <c r="I944" i="4"/>
  <c r="J944" i="4"/>
  <c r="K944" i="4"/>
  <c r="B945" i="4"/>
  <c r="C945" i="4"/>
  <c r="G945" i="4"/>
  <c r="H945" i="4"/>
  <c r="I945" i="4"/>
  <c r="J945" i="4"/>
  <c r="K945" i="4"/>
  <c r="B946" i="4"/>
  <c r="C946" i="4"/>
  <c r="G946" i="4"/>
  <c r="H946" i="4"/>
  <c r="I946" i="4"/>
  <c r="J946" i="4"/>
  <c r="K946" i="4"/>
  <c r="B947" i="4"/>
  <c r="C947" i="4"/>
  <c r="G947" i="4"/>
  <c r="H947" i="4"/>
  <c r="I947" i="4"/>
  <c r="J947" i="4"/>
  <c r="K947" i="4"/>
  <c r="B948" i="4"/>
  <c r="C948" i="4"/>
  <c r="G948" i="4"/>
  <c r="H948" i="4"/>
  <c r="I948" i="4"/>
  <c r="J948" i="4"/>
  <c r="K948" i="4"/>
  <c r="B949" i="4"/>
  <c r="C949" i="4"/>
  <c r="G949" i="4"/>
  <c r="H949" i="4"/>
  <c r="I949" i="4"/>
  <c r="J949" i="4"/>
  <c r="K949" i="4"/>
  <c r="B950" i="4"/>
  <c r="C950" i="4"/>
  <c r="G950" i="4"/>
  <c r="H950" i="4"/>
  <c r="I950" i="4"/>
  <c r="J950" i="4"/>
  <c r="K950" i="4"/>
  <c r="B951" i="4"/>
  <c r="C951" i="4"/>
  <c r="G951" i="4"/>
  <c r="H951" i="4"/>
  <c r="I951" i="4"/>
  <c r="J951" i="4"/>
  <c r="K951" i="4"/>
  <c r="B952" i="4"/>
  <c r="C952" i="4"/>
  <c r="G952" i="4"/>
  <c r="H952" i="4"/>
  <c r="I952" i="4"/>
  <c r="J952" i="4"/>
  <c r="K952" i="4"/>
  <c r="B953" i="4"/>
  <c r="C953" i="4"/>
  <c r="G953" i="4"/>
  <c r="H953" i="4"/>
  <c r="I953" i="4"/>
  <c r="J953" i="4"/>
  <c r="K953" i="4"/>
  <c r="B954" i="4"/>
  <c r="C954" i="4"/>
  <c r="G954" i="4"/>
  <c r="H954" i="4"/>
  <c r="I954" i="4"/>
  <c r="J954" i="4"/>
  <c r="K954" i="4"/>
  <c r="B955" i="4"/>
  <c r="C955" i="4"/>
  <c r="G955" i="4"/>
  <c r="H955" i="4"/>
  <c r="I955" i="4"/>
  <c r="J955" i="4"/>
  <c r="K955" i="4"/>
  <c r="B956" i="4"/>
  <c r="C956" i="4"/>
  <c r="G956" i="4"/>
  <c r="H956" i="4"/>
  <c r="I956" i="4"/>
  <c r="J956" i="4"/>
  <c r="K956" i="4"/>
  <c r="B957" i="4"/>
  <c r="C957" i="4"/>
  <c r="G957" i="4"/>
  <c r="H957" i="4"/>
  <c r="I957" i="4"/>
  <c r="J957" i="4"/>
  <c r="K957" i="4"/>
  <c r="B958" i="4"/>
  <c r="C958" i="4"/>
  <c r="G958" i="4"/>
  <c r="H958" i="4"/>
  <c r="I958" i="4"/>
  <c r="J958" i="4"/>
  <c r="K958" i="4"/>
  <c r="B959" i="4"/>
  <c r="C959" i="4"/>
  <c r="G959" i="4"/>
  <c r="H959" i="4"/>
  <c r="I959" i="4"/>
  <c r="J959" i="4"/>
  <c r="K959" i="4"/>
  <c r="B960" i="4"/>
  <c r="C960" i="4"/>
  <c r="G960" i="4"/>
  <c r="H960" i="4"/>
  <c r="I960" i="4"/>
  <c r="J960" i="4"/>
  <c r="K960" i="4"/>
  <c r="B961" i="4"/>
  <c r="C961" i="4"/>
  <c r="G961" i="4"/>
  <c r="H961" i="4"/>
  <c r="I961" i="4"/>
  <c r="J961" i="4"/>
  <c r="K961" i="4"/>
  <c r="B962" i="4"/>
  <c r="C962" i="4"/>
  <c r="G962" i="4"/>
  <c r="H962" i="4"/>
  <c r="I962" i="4"/>
  <c r="J962" i="4"/>
  <c r="K962" i="4"/>
  <c r="B963" i="4"/>
  <c r="C963" i="4"/>
  <c r="G963" i="4"/>
  <c r="H963" i="4"/>
  <c r="I963" i="4"/>
  <c r="J963" i="4"/>
  <c r="K963" i="4"/>
  <c r="B964" i="4"/>
  <c r="C964" i="4"/>
  <c r="G964" i="4"/>
  <c r="H964" i="4"/>
  <c r="I964" i="4"/>
  <c r="J964" i="4"/>
  <c r="K964" i="4"/>
  <c r="B965" i="4"/>
  <c r="C965" i="4"/>
  <c r="G965" i="4"/>
  <c r="H965" i="4"/>
  <c r="I965" i="4"/>
  <c r="J965" i="4"/>
  <c r="K965" i="4"/>
  <c r="B966" i="4"/>
  <c r="C966" i="4"/>
  <c r="G966" i="4"/>
  <c r="H966" i="4"/>
  <c r="I966" i="4"/>
  <c r="J966" i="4"/>
  <c r="K966" i="4"/>
  <c r="B967" i="4"/>
  <c r="C967" i="4"/>
  <c r="G967" i="4"/>
  <c r="H967" i="4"/>
  <c r="I967" i="4"/>
  <c r="J967" i="4"/>
  <c r="K967" i="4"/>
  <c r="B968" i="4"/>
  <c r="C968" i="4"/>
  <c r="G968" i="4"/>
  <c r="H968" i="4"/>
  <c r="I968" i="4"/>
  <c r="J968" i="4"/>
  <c r="K968" i="4"/>
  <c r="B969" i="4"/>
  <c r="C969" i="4"/>
  <c r="G969" i="4"/>
  <c r="H969" i="4"/>
  <c r="I969" i="4"/>
  <c r="J969" i="4"/>
  <c r="K969" i="4"/>
  <c r="B970" i="4"/>
  <c r="C970" i="4"/>
  <c r="G970" i="4"/>
  <c r="H970" i="4"/>
  <c r="I970" i="4"/>
  <c r="J970" i="4"/>
  <c r="K970" i="4"/>
  <c r="B971" i="4"/>
  <c r="C971" i="4"/>
  <c r="G971" i="4"/>
  <c r="H971" i="4"/>
  <c r="I971" i="4"/>
  <c r="J971" i="4"/>
  <c r="K971" i="4"/>
  <c r="B972" i="4"/>
  <c r="C972" i="4"/>
  <c r="G972" i="4"/>
  <c r="H972" i="4"/>
  <c r="I972" i="4"/>
  <c r="J972" i="4"/>
  <c r="K972" i="4"/>
  <c r="B973" i="4"/>
  <c r="C973" i="4"/>
  <c r="G973" i="4"/>
  <c r="H973" i="4"/>
  <c r="I973" i="4"/>
  <c r="J973" i="4"/>
  <c r="K973" i="4"/>
  <c r="B974" i="4"/>
  <c r="C974" i="4"/>
  <c r="G974" i="4"/>
  <c r="H974" i="4"/>
  <c r="I974" i="4"/>
  <c r="J974" i="4"/>
  <c r="K974" i="4"/>
  <c r="B975" i="4"/>
  <c r="C975" i="4"/>
  <c r="G975" i="4"/>
  <c r="H975" i="4"/>
  <c r="I975" i="4"/>
  <c r="J975" i="4"/>
  <c r="K975" i="4"/>
  <c r="B976" i="4"/>
  <c r="C976" i="4"/>
  <c r="G976" i="4"/>
  <c r="H976" i="4"/>
  <c r="I976" i="4"/>
  <c r="J976" i="4"/>
  <c r="K976" i="4"/>
  <c r="B977" i="4"/>
  <c r="C977" i="4"/>
  <c r="G977" i="4"/>
  <c r="H977" i="4"/>
  <c r="I977" i="4"/>
  <c r="J977" i="4"/>
  <c r="K977" i="4"/>
  <c r="B978" i="4"/>
  <c r="C978" i="4"/>
  <c r="G978" i="4"/>
  <c r="H978" i="4"/>
  <c r="I978" i="4"/>
  <c r="J978" i="4"/>
  <c r="K978" i="4"/>
  <c r="B979" i="4"/>
  <c r="C979" i="4"/>
  <c r="G979" i="4"/>
  <c r="H979" i="4"/>
  <c r="I979" i="4"/>
  <c r="J979" i="4"/>
  <c r="K979" i="4"/>
  <c r="B980" i="4"/>
  <c r="C980" i="4"/>
  <c r="G980" i="4"/>
  <c r="H980" i="4"/>
  <c r="I980" i="4"/>
  <c r="J980" i="4"/>
  <c r="K980" i="4"/>
  <c r="B981" i="4"/>
  <c r="C981" i="4"/>
  <c r="G981" i="4"/>
  <c r="H981" i="4"/>
  <c r="I981" i="4"/>
  <c r="J981" i="4"/>
  <c r="K981" i="4"/>
  <c r="B982" i="4"/>
  <c r="C982" i="4"/>
  <c r="G982" i="4"/>
  <c r="H982" i="4"/>
  <c r="I982" i="4"/>
  <c r="J982" i="4"/>
  <c r="K982" i="4"/>
  <c r="B983" i="4"/>
  <c r="C983" i="4"/>
  <c r="G983" i="4"/>
  <c r="H983" i="4"/>
  <c r="I983" i="4"/>
  <c r="J983" i="4"/>
  <c r="K983" i="4"/>
  <c r="B984" i="4"/>
  <c r="C984" i="4"/>
  <c r="G984" i="4"/>
  <c r="H984" i="4"/>
  <c r="I984" i="4"/>
  <c r="J984" i="4"/>
  <c r="K984" i="4"/>
  <c r="B985" i="4"/>
  <c r="C985" i="4"/>
  <c r="G985" i="4"/>
  <c r="H985" i="4"/>
  <c r="I985" i="4"/>
  <c r="J985" i="4"/>
  <c r="K985" i="4"/>
  <c r="B986" i="4"/>
  <c r="C986" i="4"/>
  <c r="G986" i="4"/>
  <c r="H986" i="4"/>
  <c r="I986" i="4"/>
  <c r="J986" i="4"/>
  <c r="K986" i="4"/>
  <c r="B987" i="4"/>
  <c r="C987" i="4"/>
  <c r="G987" i="4"/>
  <c r="H987" i="4"/>
  <c r="I987" i="4"/>
  <c r="J987" i="4"/>
  <c r="K987" i="4"/>
  <c r="B988" i="4"/>
  <c r="C988" i="4"/>
  <c r="G988" i="4"/>
  <c r="H988" i="4"/>
  <c r="I988" i="4"/>
  <c r="J988" i="4"/>
  <c r="K988" i="4"/>
  <c r="B989" i="4"/>
  <c r="C989" i="4"/>
  <c r="G989" i="4"/>
  <c r="H989" i="4"/>
  <c r="I989" i="4"/>
  <c r="J989" i="4"/>
  <c r="K989" i="4"/>
  <c r="B990" i="4"/>
  <c r="C990" i="4"/>
  <c r="G990" i="4"/>
  <c r="H990" i="4"/>
  <c r="I990" i="4"/>
  <c r="J990" i="4"/>
  <c r="K990" i="4"/>
  <c r="B991" i="4"/>
  <c r="C991" i="4"/>
  <c r="G991" i="4"/>
  <c r="H991" i="4"/>
  <c r="I991" i="4"/>
  <c r="J991" i="4"/>
  <c r="K991" i="4"/>
  <c r="B992" i="4"/>
  <c r="C992" i="4"/>
  <c r="G992" i="4"/>
  <c r="H992" i="4"/>
  <c r="I992" i="4"/>
  <c r="J992" i="4"/>
  <c r="K992" i="4"/>
  <c r="B993" i="4"/>
  <c r="C993" i="4"/>
  <c r="G993" i="4"/>
  <c r="H993" i="4"/>
  <c r="I993" i="4"/>
  <c r="J993" i="4"/>
  <c r="K993" i="4"/>
  <c r="B994" i="4"/>
  <c r="C994" i="4"/>
  <c r="G994" i="4"/>
  <c r="H994" i="4"/>
  <c r="I994" i="4"/>
  <c r="J994" i="4"/>
  <c r="K994" i="4"/>
  <c r="B995" i="4"/>
  <c r="C995" i="4"/>
  <c r="G995" i="4"/>
  <c r="H995" i="4"/>
  <c r="I995" i="4"/>
  <c r="J995" i="4"/>
  <c r="K995" i="4"/>
  <c r="B996" i="4"/>
  <c r="C996" i="4"/>
  <c r="G996" i="4"/>
  <c r="H996" i="4"/>
  <c r="I996" i="4"/>
  <c r="J996" i="4"/>
  <c r="K996" i="4"/>
  <c r="B997" i="4"/>
  <c r="C997" i="4"/>
  <c r="G997" i="4"/>
  <c r="H997" i="4"/>
  <c r="I997" i="4"/>
  <c r="J997" i="4"/>
  <c r="K997" i="4"/>
  <c r="B998" i="4"/>
  <c r="C998" i="4"/>
  <c r="G998" i="4"/>
  <c r="H998" i="4"/>
  <c r="I998" i="4"/>
  <c r="J998" i="4"/>
  <c r="K998" i="4"/>
  <c r="B999" i="4"/>
  <c r="C999" i="4"/>
  <c r="G999" i="4"/>
  <c r="H999" i="4"/>
  <c r="I999" i="4"/>
  <c r="J999" i="4"/>
  <c r="K999" i="4"/>
  <c r="B1000" i="4"/>
  <c r="C1000" i="4"/>
  <c r="G1000" i="4"/>
  <c r="H1000" i="4"/>
  <c r="I1000" i="4"/>
  <c r="J1000" i="4"/>
  <c r="K1000" i="4"/>
  <c r="B1001" i="4"/>
  <c r="C1001" i="4"/>
  <c r="G1001" i="4"/>
  <c r="H1001" i="4"/>
  <c r="I1001" i="4"/>
  <c r="J1001" i="4"/>
  <c r="K1001" i="4"/>
  <c r="B1002" i="4"/>
  <c r="C1002" i="4"/>
  <c r="G1002" i="4"/>
  <c r="H1002" i="4"/>
  <c r="I1002" i="4"/>
  <c r="J1002" i="4"/>
  <c r="K1002" i="4"/>
  <c r="B1003" i="4"/>
  <c r="C1003" i="4"/>
  <c r="G1003" i="4"/>
  <c r="H1003" i="4"/>
  <c r="I1003" i="4"/>
  <c r="J1003" i="4"/>
  <c r="K1003" i="4"/>
  <c r="B1004" i="4"/>
  <c r="C1004" i="4"/>
  <c r="G1004" i="4"/>
  <c r="H1004" i="4"/>
  <c r="I1004" i="4"/>
  <c r="J1004" i="4"/>
  <c r="K1004" i="4"/>
  <c r="B1005" i="4"/>
  <c r="C1005" i="4"/>
  <c r="G1005" i="4"/>
  <c r="H1005" i="4"/>
  <c r="I1005" i="4"/>
  <c r="J1005" i="4"/>
  <c r="K1005" i="4"/>
  <c r="B1006" i="4"/>
  <c r="C1006" i="4"/>
  <c r="G1006" i="4"/>
  <c r="H1006" i="4"/>
  <c r="I1006" i="4"/>
  <c r="J1006" i="4"/>
  <c r="K1006" i="4"/>
  <c r="B1007" i="4"/>
  <c r="C1007" i="4"/>
  <c r="G1007" i="4"/>
  <c r="H1007" i="4"/>
  <c r="I1007" i="4"/>
  <c r="J1007" i="4"/>
  <c r="K1007" i="4"/>
  <c r="B1008" i="4"/>
  <c r="C1008" i="4"/>
  <c r="G1008" i="4"/>
  <c r="H1008" i="4"/>
  <c r="I1008" i="4"/>
  <c r="J1008" i="4"/>
  <c r="K1008" i="4"/>
  <c r="B1009" i="4"/>
  <c r="C1009" i="4"/>
  <c r="G1009" i="4"/>
  <c r="H1009" i="4"/>
  <c r="I1009" i="4"/>
  <c r="J1009" i="4"/>
  <c r="K1009" i="4"/>
  <c r="B1010" i="4"/>
  <c r="C1010" i="4"/>
  <c r="G1010" i="4"/>
  <c r="H1010" i="4"/>
  <c r="I1010" i="4"/>
  <c r="J1010" i="4"/>
  <c r="K1010" i="4"/>
  <c r="B1011" i="4"/>
  <c r="C1011" i="4"/>
  <c r="G1011" i="4"/>
  <c r="H1011" i="4"/>
  <c r="I1011" i="4"/>
  <c r="J1011" i="4"/>
  <c r="K1011" i="4"/>
  <c r="B1012" i="4"/>
  <c r="C1012" i="4"/>
  <c r="G1012" i="4"/>
  <c r="H1012" i="4"/>
  <c r="I1012" i="4"/>
  <c r="J1012" i="4"/>
  <c r="K1012" i="4"/>
  <c r="B1013" i="4"/>
  <c r="C1013" i="4"/>
  <c r="G1013" i="4"/>
  <c r="H1013" i="4"/>
  <c r="I1013" i="4"/>
  <c r="J1013" i="4"/>
  <c r="K1013" i="4"/>
  <c r="B1014" i="4"/>
  <c r="C1014" i="4"/>
  <c r="G1014" i="4"/>
  <c r="H1014" i="4"/>
  <c r="I1014" i="4"/>
  <c r="J1014" i="4"/>
  <c r="K1014" i="4"/>
  <c r="B1015" i="4"/>
  <c r="C1015" i="4"/>
  <c r="G1015" i="4"/>
  <c r="H1015" i="4"/>
  <c r="I1015" i="4"/>
  <c r="J1015" i="4"/>
  <c r="K1015" i="4"/>
  <c r="B1016" i="4"/>
  <c r="C1016" i="4"/>
  <c r="G1016" i="4"/>
  <c r="H1016" i="4"/>
  <c r="I1016" i="4"/>
  <c r="J1016" i="4"/>
  <c r="K1016" i="4"/>
  <c r="B1017" i="4"/>
  <c r="C1017" i="4"/>
  <c r="G1017" i="4"/>
  <c r="H1017" i="4"/>
  <c r="I1017" i="4"/>
  <c r="J1017" i="4"/>
  <c r="K1017" i="4"/>
  <c r="B1018" i="4"/>
  <c r="C1018" i="4"/>
  <c r="G1018" i="4"/>
  <c r="H1018" i="4"/>
  <c r="I1018" i="4"/>
  <c r="J1018" i="4"/>
  <c r="K1018" i="4"/>
  <c r="B1019" i="4"/>
  <c r="C1019" i="4"/>
  <c r="G1019" i="4"/>
  <c r="H1019" i="4"/>
  <c r="I1019" i="4"/>
  <c r="J1019" i="4"/>
  <c r="K1019" i="4"/>
  <c r="B1020" i="4"/>
  <c r="C1020" i="4"/>
  <c r="G1020" i="4"/>
  <c r="H1020" i="4"/>
  <c r="I1020" i="4"/>
  <c r="J1020" i="4"/>
  <c r="K1020" i="4"/>
  <c r="B1021" i="4"/>
  <c r="C1021" i="4"/>
  <c r="G1021" i="4"/>
  <c r="H1021" i="4"/>
  <c r="I1021" i="4"/>
  <c r="J1021" i="4"/>
  <c r="K1021" i="4"/>
  <c r="B1022" i="4"/>
  <c r="C1022" i="4"/>
  <c r="G1022" i="4"/>
  <c r="H1022" i="4"/>
  <c r="I1022" i="4"/>
  <c r="J1022" i="4"/>
  <c r="K1022" i="4"/>
  <c r="B1023" i="4"/>
  <c r="C1023" i="4"/>
  <c r="G1023" i="4"/>
  <c r="H1023" i="4"/>
  <c r="I1023" i="4"/>
  <c r="J1023" i="4"/>
  <c r="K1023" i="4"/>
  <c r="B1024" i="4"/>
  <c r="C1024" i="4"/>
  <c r="G1024" i="4"/>
  <c r="H1024" i="4"/>
  <c r="I1024" i="4"/>
  <c r="J1024" i="4"/>
  <c r="K1024" i="4"/>
  <c r="B1025" i="4"/>
  <c r="C1025" i="4"/>
  <c r="G1025" i="4"/>
  <c r="H1025" i="4"/>
  <c r="I1025" i="4"/>
  <c r="J1025" i="4"/>
  <c r="K1025" i="4"/>
  <c r="B1026" i="4"/>
  <c r="C1026" i="4"/>
  <c r="G1026" i="4"/>
  <c r="H1026" i="4"/>
  <c r="I1026" i="4"/>
  <c r="J1026" i="4"/>
  <c r="K1026" i="4"/>
  <c r="B1027" i="4"/>
  <c r="C1027" i="4"/>
  <c r="G1027" i="4"/>
  <c r="H1027" i="4"/>
  <c r="I1027" i="4"/>
  <c r="J1027" i="4"/>
  <c r="K1027" i="4"/>
  <c r="B1028" i="4"/>
  <c r="C1028" i="4"/>
  <c r="G1028" i="4"/>
  <c r="H1028" i="4"/>
  <c r="I1028" i="4"/>
  <c r="J1028" i="4"/>
  <c r="K1028" i="4"/>
  <c r="B1029" i="4"/>
  <c r="C1029" i="4"/>
  <c r="G1029" i="4"/>
  <c r="H1029" i="4"/>
  <c r="I1029" i="4"/>
  <c r="J1029" i="4"/>
  <c r="K1029" i="4"/>
  <c r="B1030" i="4"/>
  <c r="C1030" i="4"/>
  <c r="G1030" i="4"/>
  <c r="H1030" i="4"/>
  <c r="I1030" i="4"/>
  <c r="J1030" i="4"/>
  <c r="K1030" i="4"/>
  <c r="B1031" i="4"/>
  <c r="C1031" i="4"/>
  <c r="G1031" i="4"/>
  <c r="H1031" i="4"/>
  <c r="I1031" i="4"/>
  <c r="J1031" i="4"/>
  <c r="K1031" i="4"/>
  <c r="B1032" i="4"/>
  <c r="C1032" i="4"/>
  <c r="G1032" i="4"/>
  <c r="H1032" i="4"/>
  <c r="I1032" i="4"/>
  <c r="J1032" i="4"/>
  <c r="K1032" i="4"/>
  <c r="B1033" i="4"/>
  <c r="C1033" i="4"/>
  <c r="G1033" i="4"/>
  <c r="H1033" i="4"/>
  <c r="I1033" i="4"/>
  <c r="J1033" i="4"/>
  <c r="K1033" i="4"/>
  <c r="B1034" i="4"/>
  <c r="C1034" i="4"/>
  <c r="G1034" i="4"/>
  <c r="H1034" i="4"/>
  <c r="I1034" i="4"/>
  <c r="J1034" i="4"/>
  <c r="K1034" i="4"/>
  <c r="B1035" i="4"/>
  <c r="C1035" i="4"/>
  <c r="G1035" i="4"/>
  <c r="H1035" i="4"/>
  <c r="I1035" i="4"/>
  <c r="J1035" i="4"/>
  <c r="K1035" i="4"/>
  <c r="B1036" i="4"/>
  <c r="C1036" i="4"/>
  <c r="G1036" i="4"/>
  <c r="H1036" i="4"/>
  <c r="I1036" i="4"/>
  <c r="J1036" i="4"/>
  <c r="K1036" i="4"/>
  <c r="B1037" i="4"/>
  <c r="C1037" i="4"/>
  <c r="G1037" i="4"/>
  <c r="H1037" i="4"/>
  <c r="I1037" i="4"/>
  <c r="J1037" i="4"/>
  <c r="K1037" i="4"/>
  <c r="B1038" i="4"/>
  <c r="C1038" i="4"/>
  <c r="G1038" i="4"/>
  <c r="H1038" i="4"/>
  <c r="I1038" i="4"/>
  <c r="J1038" i="4"/>
  <c r="K1038" i="4"/>
  <c r="B1039" i="4"/>
  <c r="C1039" i="4"/>
  <c r="G1039" i="4"/>
  <c r="H1039" i="4"/>
  <c r="I1039" i="4"/>
  <c r="J1039" i="4"/>
  <c r="K1039" i="4"/>
  <c r="B1040" i="4"/>
  <c r="C1040" i="4"/>
  <c r="G1040" i="4"/>
  <c r="H1040" i="4"/>
  <c r="I1040" i="4"/>
  <c r="J1040" i="4"/>
  <c r="K1040" i="4"/>
  <c r="B1041" i="4"/>
  <c r="C1041" i="4"/>
  <c r="G1041" i="4"/>
  <c r="H1041" i="4"/>
  <c r="I1041" i="4"/>
  <c r="J1041" i="4"/>
  <c r="K1041" i="4"/>
  <c r="B1042" i="4"/>
  <c r="C1042" i="4"/>
  <c r="G1042" i="4"/>
  <c r="H1042" i="4"/>
  <c r="I1042" i="4"/>
  <c r="J1042" i="4"/>
  <c r="K1042" i="4"/>
  <c r="B1043" i="4"/>
  <c r="C1043" i="4"/>
  <c r="G1043" i="4"/>
  <c r="H1043" i="4"/>
  <c r="I1043" i="4"/>
  <c r="J1043" i="4"/>
  <c r="K1043" i="4"/>
  <c r="B1044" i="4"/>
  <c r="C1044" i="4"/>
  <c r="G1044" i="4"/>
  <c r="H1044" i="4"/>
  <c r="I1044" i="4"/>
  <c r="J1044" i="4"/>
  <c r="K1044" i="4"/>
  <c r="B1045" i="4"/>
  <c r="C1045" i="4"/>
  <c r="G1045" i="4"/>
  <c r="H1045" i="4"/>
  <c r="I1045" i="4"/>
  <c r="J1045" i="4"/>
  <c r="K1045" i="4"/>
  <c r="B1046" i="4"/>
  <c r="C1046" i="4"/>
  <c r="G1046" i="4"/>
  <c r="H1046" i="4"/>
  <c r="I1046" i="4"/>
  <c r="J1046" i="4"/>
  <c r="K1046" i="4"/>
  <c r="B1047" i="4"/>
  <c r="C1047" i="4"/>
  <c r="G1047" i="4"/>
  <c r="H1047" i="4"/>
  <c r="I1047" i="4"/>
  <c r="J1047" i="4"/>
  <c r="K1047" i="4"/>
  <c r="B1048" i="4"/>
  <c r="C1048" i="4"/>
  <c r="G1048" i="4"/>
  <c r="H1048" i="4"/>
  <c r="I1048" i="4"/>
  <c r="J1048" i="4"/>
  <c r="K1048" i="4"/>
  <c r="B1049" i="4"/>
  <c r="C1049" i="4"/>
  <c r="G1049" i="4"/>
  <c r="H1049" i="4"/>
  <c r="I1049" i="4"/>
  <c r="J1049" i="4"/>
  <c r="K1049" i="4"/>
  <c r="B1050" i="4"/>
  <c r="C1050" i="4"/>
  <c r="G1050" i="4"/>
  <c r="H1050" i="4"/>
  <c r="I1050" i="4"/>
  <c r="J1050" i="4"/>
  <c r="K1050" i="4"/>
  <c r="B1051" i="4"/>
  <c r="C1051" i="4"/>
  <c r="G1051" i="4"/>
  <c r="H1051" i="4"/>
  <c r="I1051" i="4"/>
  <c r="J1051" i="4"/>
  <c r="K1051" i="4"/>
  <c r="B1052" i="4"/>
  <c r="C1052" i="4"/>
  <c r="G1052" i="4"/>
  <c r="H1052" i="4"/>
  <c r="I1052" i="4"/>
  <c r="J1052" i="4"/>
  <c r="K1052" i="4"/>
  <c r="B1053" i="4"/>
  <c r="C1053" i="4"/>
  <c r="G1053" i="4"/>
  <c r="H1053" i="4"/>
  <c r="I1053" i="4"/>
  <c r="J1053" i="4"/>
  <c r="K1053" i="4"/>
  <c r="B1054" i="4"/>
  <c r="C1054" i="4"/>
  <c r="G1054" i="4"/>
  <c r="H1054" i="4"/>
  <c r="I1054" i="4"/>
  <c r="J1054" i="4"/>
  <c r="K1054" i="4"/>
  <c r="B1055" i="4"/>
  <c r="C1055" i="4"/>
  <c r="G1055" i="4"/>
  <c r="H1055" i="4"/>
  <c r="I1055" i="4"/>
  <c r="J1055" i="4"/>
  <c r="K1055" i="4"/>
  <c r="B1056" i="4"/>
  <c r="C1056" i="4"/>
  <c r="G1056" i="4"/>
  <c r="H1056" i="4"/>
  <c r="I1056" i="4"/>
  <c r="J1056" i="4"/>
  <c r="K1056" i="4"/>
  <c r="B1057" i="4"/>
  <c r="C1057" i="4"/>
  <c r="G1057" i="4"/>
  <c r="H1057" i="4"/>
  <c r="I1057" i="4"/>
  <c r="J1057" i="4"/>
  <c r="K1057" i="4"/>
  <c r="B1058" i="4"/>
  <c r="C1058" i="4"/>
  <c r="G1058" i="4"/>
  <c r="H1058" i="4"/>
  <c r="I1058" i="4"/>
  <c r="J1058" i="4"/>
  <c r="K1058" i="4"/>
  <c r="B1059" i="4"/>
  <c r="C1059" i="4"/>
  <c r="G1059" i="4"/>
  <c r="H1059" i="4"/>
  <c r="I1059" i="4"/>
  <c r="J1059" i="4"/>
  <c r="K1059" i="4"/>
  <c r="B1060" i="4"/>
  <c r="C1060" i="4"/>
  <c r="G1060" i="4"/>
  <c r="H1060" i="4"/>
  <c r="I1060" i="4"/>
  <c r="J1060" i="4"/>
  <c r="K1060" i="4"/>
  <c r="B1061" i="4"/>
  <c r="C1061" i="4"/>
  <c r="G1061" i="4"/>
  <c r="H1061" i="4"/>
  <c r="I1061" i="4"/>
  <c r="J1061" i="4"/>
  <c r="K1061" i="4"/>
  <c r="B1062" i="4"/>
  <c r="C1062" i="4"/>
  <c r="G1062" i="4"/>
  <c r="H1062" i="4"/>
  <c r="I1062" i="4"/>
  <c r="J1062" i="4"/>
  <c r="K1062" i="4"/>
  <c r="B1063" i="4"/>
  <c r="C1063" i="4"/>
  <c r="G1063" i="4"/>
  <c r="H1063" i="4"/>
  <c r="I1063" i="4"/>
  <c r="J1063" i="4"/>
  <c r="K1063" i="4"/>
  <c r="B1064" i="4"/>
  <c r="C1064" i="4"/>
  <c r="G1064" i="4"/>
  <c r="H1064" i="4"/>
  <c r="I1064" i="4"/>
  <c r="J1064" i="4"/>
  <c r="K1064" i="4"/>
  <c r="B1065" i="4"/>
  <c r="C1065" i="4"/>
  <c r="G1065" i="4"/>
  <c r="H1065" i="4"/>
  <c r="I1065" i="4"/>
  <c r="J1065" i="4"/>
  <c r="K1065" i="4"/>
  <c r="B1066" i="4"/>
  <c r="C1066" i="4"/>
  <c r="G1066" i="4"/>
  <c r="H1066" i="4"/>
  <c r="I1066" i="4"/>
  <c r="J1066" i="4"/>
  <c r="K1066" i="4"/>
  <c r="B1067" i="4"/>
  <c r="C1067" i="4"/>
  <c r="G1067" i="4"/>
  <c r="H1067" i="4"/>
  <c r="I1067" i="4"/>
  <c r="J1067" i="4"/>
  <c r="K1067" i="4"/>
  <c r="B1068" i="4"/>
  <c r="C1068" i="4"/>
  <c r="G1068" i="4"/>
  <c r="H1068" i="4"/>
  <c r="I1068" i="4"/>
  <c r="J1068" i="4"/>
  <c r="K1068" i="4"/>
  <c r="B1069" i="4"/>
  <c r="C1069" i="4"/>
  <c r="G1069" i="4"/>
  <c r="H1069" i="4"/>
  <c r="I1069" i="4"/>
  <c r="J1069" i="4"/>
  <c r="K1069" i="4"/>
  <c r="B1070" i="4"/>
  <c r="C1070" i="4"/>
  <c r="G1070" i="4"/>
  <c r="H1070" i="4"/>
  <c r="I1070" i="4"/>
  <c r="J1070" i="4"/>
  <c r="K1070" i="4"/>
  <c r="B1071" i="4"/>
  <c r="C1071" i="4"/>
  <c r="G1071" i="4"/>
  <c r="H1071" i="4"/>
  <c r="I1071" i="4"/>
  <c r="J1071" i="4"/>
  <c r="K1071" i="4"/>
  <c r="B1072" i="4"/>
  <c r="C1072" i="4"/>
  <c r="G1072" i="4"/>
  <c r="H1072" i="4"/>
  <c r="I1072" i="4"/>
  <c r="J1072" i="4"/>
  <c r="K1072" i="4"/>
  <c r="B1073" i="4"/>
  <c r="C1073" i="4"/>
  <c r="G1073" i="4"/>
  <c r="H1073" i="4"/>
  <c r="I1073" i="4"/>
  <c r="J1073" i="4"/>
  <c r="K1073" i="4"/>
  <c r="B1074" i="4"/>
  <c r="C1074" i="4"/>
  <c r="G1074" i="4"/>
  <c r="H1074" i="4"/>
  <c r="I1074" i="4"/>
  <c r="J1074" i="4"/>
  <c r="K1074" i="4"/>
  <c r="B1075" i="4"/>
  <c r="C1075" i="4"/>
  <c r="G1075" i="4"/>
  <c r="H1075" i="4"/>
  <c r="I1075" i="4"/>
  <c r="J1075" i="4"/>
  <c r="K1075" i="4"/>
  <c r="B1076" i="4"/>
  <c r="C1076" i="4"/>
  <c r="G1076" i="4"/>
  <c r="H1076" i="4"/>
  <c r="I1076" i="4"/>
  <c r="J1076" i="4"/>
  <c r="K1076" i="4"/>
  <c r="B1077" i="4"/>
  <c r="C1077" i="4"/>
  <c r="G1077" i="4"/>
  <c r="H1077" i="4"/>
  <c r="I1077" i="4"/>
  <c r="J1077" i="4"/>
  <c r="K1077" i="4"/>
  <c r="B1078" i="4"/>
  <c r="C1078" i="4"/>
  <c r="G1078" i="4"/>
  <c r="H1078" i="4"/>
  <c r="I1078" i="4"/>
  <c r="J1078" i="4"/>
  <c r="K1078" i="4"/>
  <c r="B1079" i="4"/>
  <c r="C1079" i="4"/>
  <c r="G1079" i="4"/>
  <c r="H1079" i="4"/>
  <c r="I1079" i="4"/>
  <c r="J1079" i="4"/>
  <c r="K1079" i="4"/>
  <c r="B1080" i="4"/>
  <c r="C1080" i="4"/>
  <c r="G1080" i="4"/>
  <c r="H1080" i="4"/>
  <c r="I1080" i="4"/>
  <c r="J1080" i="4"/>
  <c r="K1080" i="4"/>
  <c r="B1081" i="4"/>
  <c r="C1081" i="4"/>
  <c r="G1081" i="4"/>
  <c r="H1081" i="4"/>
  <c r="I1081" i="4"/>
  <c r="J1081" i="4"/>
  <c r="K1081" i="4"/>
  <c r="B1082" i="4"/>
  <c r="C1082" i="4"/>
  <c r="G1082" i="4"/>
  <c r="H1082" i="4"/>
  <c r="I1082" i="4"/>
  <c r="J1082" i="4"/>
  <c r="K1082" i="4"/>
  <c r="B1083" i="4"/>
  <c r="C1083" i="4"/>
  <c r="G1083" i="4"/>
  <c r="H1083" i="4"/>
  <c r="I1083" i="4"/>
  <c r="J1083" i="4"/>
  <c r="K1083" i="4"/>
  <c r="B1084" i="4"/>
  <c r="C1084" i="4"/>
  <c r="G1084" i="4"/>
  <c r="H1084" i="4"/>
  <c r="I1084" i="4"/>
  <c r="J1084" i="4"/>
  <c r="K1084" i="4"/>
  <c r="B1085" i="4"/>
  <c r="C1085" i="4"/>
  <c r="G1085" i="4"/>
  <c r="H1085" i="4"/>
  <c r="I1085" i="4"/>
  <c r="J1085" i="4"/>
  <c r="K1085" i="4"/>
  <c r="B1086" i="4"/>
  <c r="C1086" i="4"/>
  <c r="G1086" i="4"/>
  <c r="H1086" i="4"/>
  <c r="I1086" i="4"/>
  <c r="J1086" i="4"/>
  <c r="K1086" i="4"/>
  <c r="B1087" i="4"/>
  <c r="C1087" i="4"/>
  <c r="G1087" i="4"/>
  <c r="H1087" i="4"/>
  <c r="I1087" i="4"/>
  <c r="J1087" i="4"/>
  <c r="K1087" i="4"/>
  <c r="B1088" i="4"/>
  <c r="C1088" i="4"/>
  <c r="G1088" i="4"/>
  <c r="H1088" i="4"/>
  <c r="I1088" i="4"/>
  <c r="J1088" i="4"/>
  <c r="K1088" i="4"/>
  <c r="B1089" i="4"/>
  <c r="C1089" i="4"/>
  <c r="G1089" i="4"/>
  <c r="H1089" i="4"/>
  <c r="I1089" i="4"/>
  <c r="J1089" i="4"/>
  <c r="K1089" i="4"/>
  <c r="B1090" i="4"/>
  <c r="C1090" i="4"/>
  <c r="G1090" i="4"/>
  <c r="H1090" i="4"/>
  <c r="I1090" i="4"/>
  <c r="J1090" i="4"/>
  <c r="K1090" i="4"/>
  <c r="B1091" i="4"/>
  <c r="C1091" i="4"/>
  <c r="G1091" i="4"/>
  <c r="H1091" i="4"/>
  <c r="I1091" i="4"/>
  <c r="J1091" i="4"/>
  <c r="K1091" i="4"/>
  <c r="B1092" i="4"/>
  <c r="C1092" i="4"/>
  <c r="G1092" i="4"/>
  <c r="H1092" i="4"/>
  <c r="I1092" i="4"/>
  <c r="J1092" i="4"/>
  <c r="K1092" i="4"/>
  <c r="B1093" i="4"/>
  <c r="C1093" i="4"/>
  <c r="G1093" i="4"/>
  <c r="H1093" i="4"/>
  <c r="I1093" i="4"/>
  <c r="J1093" i="4"/>
  <c r="K1093" i="4"/>
  <c r="B1094" i="4"/>
  <c r="C1094" i="4"/>
  <c r="G1094" i="4"/>
  <c r="H1094" i="4"/>
  <c r="I1094" i="4"/>
  <c r="J1094" i="4"/>
  <c r="K1094" i="4"/>
  <c r="B1095" i="4"/>
  <c r="C1095" i="4"/>
  <c r="G1095" i="4"/>
  <c r="H1095" i="4"/>
  <c r="I1095" i="4"/>
  <c r="J1095" i="4"/>
  <c r="K1095" i="4"/>
  <c r="B1096" i="4"/>
  <c r="C1096" i="4"/>
  <c r="G1096" i="4"/>
  <c r="H1096" i="4"/>
  <c r="I1096" i="4"/>
  <c r="J1096" i="4"/>
  <c r="K1096" i="4"/>
  <c r="B1097" i="4"/>
  <c r="C1097" i="4"/>
  <c r="G1097" i="4"/>
  <c r="H1097" i="4"/>
  <c r="I1097" i="4"/>
  <c r="J1097" i="4"/>
  <c r="K1097" i="4"/>
  <c r="B1098" i="4"/>
  <c r="C1098" i="4"/>
  <c r="G1098" i="4"/>
  <c r="H1098" i="4"/>
  <c r="I1098" i="4"/>
  <c r="J1098" i="4"/>
  <c r="K1098" i="4"/>
  <c r="B1099" i="4"/>
  <c r="C1099" i="4"/>
  <c r="G1099" i="4"/>
  <c r="H1099" i="4"/>
  <c r="I1099" i="4"/>
  <c r="J1099" i="4"/>
  <c r="K1099" i="4"/>
  <c r="B1100" i="4"/>
  <c r="C1100" i="4"/>
  <c r="G1100" i="4"/>
  <c r="H1100" i="4"/>
  <c r="I1100" i="4"/>
  <c r="J1100" i="4"/>
  <c r="K1100" i="4"/>
  <c r="B1101" i="4"/>
  <c r="C1101" i="4"/>
  <c r="G1101" i="4"/>
  <c r="H1101" i="4"/>
  <c r="I1101" i="4"/>
  <c r="J1101" i="4"/>
  <c r="K1101" i="4"/>
  <c r="B1102" i="4"/>
  <c r="C1102" i="4"/>
  <c r="G1102" i="4"/>
  <c r="H1102" i="4"/>
  <c r="I1102" i="4"/>
  <c r="J1102" i="4"/>
  <c r="K1102" i="4"/>
  <c r="B1103" i="4"/>
  <c r="C1103" i="4"/>
  <c r="G1103" i="4"/>
  <c r="H1103" i="4"/>
  <c r="I1103" i="4"/>
  <c r="J1103" i="4"/>
  <c r="K1103" i="4"/>
  <c r="B1104" i="4"/>
  <c r="C1104" i="4"/>
  <c r="G1104" i="4"/>
  <c r="H1104" i="4"/>
  <c r="I1104" i="4"/>
  <c r="J1104" i="4"/>
  <c r="K1104" i="4"/>
  <c r="B1105" i="4"/>
  <c r="C1105" i="4"/>
  <c r="G1105" i="4"/>
  <c r="H1105" i="4"/>
  <c r="I1105" i="4"/>
  <c r="J1105" i="4"/>
  <c r="K1105" i="4"/>
  <c r="B1106" i="4"/>
  <c r="C1106" i="4"/>
  <c r="G1106" i="4"/>
  <c r="H1106" i="4"/>
  <c r="I1106" i="4"/>
  <c r="J1106" i="4"/>
  <c r="K1106" i="4"/>
  <c r="B1107" i="4"/>
  <c r="C1107" i="4"/>
  <c r="G1107" i="4"/>
  <c r="H1107" i="4"/>
  <c r="I1107" i="4"/>
  <c r="J1107" i="4"/>
  <c r="K1107" i="4"/>
  <c r="B1108" i="4"/>
  <c r="C1108" i="4"/>
  <c r="G1108" i="4"/>
  <c r="H1108" i="4"/>
  <c r="I1108" i="4"/>
  <c r="J1108" i="4"/>
  <c r="K1108" i="4"/>
  <c r="B1109" i="4"/>
  <c r="C1109" i="4"/>
  <c r="G1109" i="4"/>
  <c r="H1109" i="4"/>
  <c r="I1109" i="4"/>
  <c r="J1109" i="4"/>
  <c r="K1109" i="4"/>
  <c r="B1110" i="4"/>
  <c r="C1110" i="4"/>
  <c r="G1110" i="4"/>
  <c r="H1110" i="4"/>
  <c r="I1110" i="4"/>
  <c r="J1110" i="4"/>
  <c r="K1110" i="4"/>
  <c r="B1111" i="4"/>
  <c r="C1111" i="4"/>
  <c r="G1111" i="4"/>
  <c r="H1111" i="4"/>
  <c r="I1111" i="4"/>
  <c r="J1111" i="4"/>
  <c r="K1111" i="4"/>
  <c r="B1112" i="4"/>
  <c r="C1112" i="4"/>
  <c r="G1112" i="4"/>
  <c r="H1112" i="4"/>
  <c r="I1112" i="4"/>
  <c r="J1112" i="4"/>
  <c r="K1112" i="4"/>
  <c r="B1113" i="4"/>
  <c r="C1113" i="4"/>
  <c r="G1113" i="4"/>
  <c r="H1113" i="4"/>
  <c r="I1113" i="4"/>
  <c r="J1113" i="4"/>
  <c r="K1113" i="4"/>
  <c r="B1114" i="4"/>
  <c r="C1114" i="4"/>
  <c r="G1114" i="4"/>
  <c r="H1114" i="4"/>
  <c r="I1114" i="4"/>
  <c r="J1114" i="4"/>
  <c r="K1114" i="4"/>
  <c r="B1115" i="4"/>
  <c r="C1115" i="4"/>
  <c r="G1115" i="4"/>
  <c r="H1115" i="4"/>
  <c r="I1115" i="4"/>
  <c r="J1115" i="4"/>
  <c r="K1115" i="4"/>
  <c r="B1116" i="4"/>
  <c r="C1116" i="4"/>
  <c r="G1116" i="4"/>
  <c r="H1116" i="4"/>
  <c r="I1116" i="4"/>
  <c r="J1116" i="4"/>
  <c r="K1116" i="4"/>
  <c r="B1117" i="4"/>
  <c r="C1117" i="4"/>
  <c r="G1117" i="4"/>
  <c r="H1117" i="4"/>
  <c r="I1117" i="4"/>
  <c r="J1117" i="4"/>
  <c r="K1117" i="4"/>
  <c r="B1118" i="4"/>
  <c r="C1118" i="4"/>
  <c r="G1118" i="4"/>
  <c r="H1118" i="4"/>
  <c r="I1118" i="4"/>
  <c r="J1118" i="4"/>
  <c r="K1118" i="4"/>
  <c r="B1119" i="4"/>
  <c r="C1119" i="4"/>
  <c r="G1119" i="4"/>
  <c r="H1119" i="4"/>
  <c r="I1119" i="4"/>
  <c r="J1119" i="4"/>
  <c r="K1119" i="4"/>
  <c r="B1120" i="4"/>
  <c r="C1120" i="4"/>
  <c r="G1120" i="4"/>
  <c r="H1120" i="4"/>
  <c r="I1120" i="4"/>
  <c r="J1120" i="4"/>
  <c r="K1120" i="4"/>
  <c r="B1121" i="4"/>
  <c r="C1121" i="4"/>
  <c r="G1121" i="4"/>
  <c r="H1121" i="4"/>
  <c r="I1121" i="4"/>
  <c r="J1121" i="4"/>
  <c r="K1121" i="4"/>
  <c r="B1122" i="4"/>
  <c r="C1122" i="4"/>
  <c r="G1122" i="4"/>
  <c r="H1122" i="4"/>
  <c r="I1122" i="4"/>
  <c r="J1122" i="4"/>
  <c r="K1122" i="4"/>
  <c r="B1123" i="4"/>
  <c r="C1123" i="4"/>
  <c r="G1123" i="4"/>
  <c r="H1123" i="4"/>
  <c r="I1123" i="4"/>
  <c r="J1123" i="4"/>
  <c r="K1123" i="4"/>
  <c r="B1124" i="4"/>
  <c r="C1124" i="4"/>
  <c r="G1124" i="4"/>
  <c r="H1124" i="4"/>
  <c r="I1124" i="4"/>
  <c r="J1124" i="4"/>
  <c r="K1124" i="4"/>
  <c r="B1125" i="4"/>
  <c r="C1125" i="4"/>
  <c r="G1125" i="4"/>
  <c r="H1125" i="4"/>
  <c r="I1125" i="4"/>
  <c r="J1125" i="4"/>
  <c r="K1125" i="4"/>
  <c r="B1126" i="4"/>
  <c r="C1126" i="4"/>
  <c r="G1126" i="4"/>
  <c r="H1126" i="4"/>
  <c r="I1126" i="4"/>
  <c r="J1126" i="4"/>
  <c r="K1126" i="4"/>
  <c r="B1127" i="4"/>
  <c r="C1127" i="4"/>
  <c r="G1127" i="4"/>
  <c r="H1127" i="4"/>
  <c r="I1127" i="4"/>
  <c r="J1127" i="4"/>
  <c r="K1127" i="4"/>
  <c r="B1128" i="4"/>
  <c r="C1128" i="4"/>
  <c r="G1128" i="4"/>
  <c r="H1128" i="4"/>
  <c r="I1128" i="4"/>
  <c r="J1128" i="4"/>
  <c r="K1128" i="4"/>
  <c r="B1129" i="4"/>
  <c r="C1129" i="4"/>
  <c r="G1129" i="4"/>
  <c r="H1129" i="4"/>
  <c r="I1129" i="4"/>
  <c r="J1129" i="4"/>
  <c r="K1129" i="4"/>
  <c r="B1130" i="4"/>
  <c r="C1130" i="4"/>
  <c r="G1130" i="4"/>
  <c r="H1130" i="4"/>
  <c r="I1130" i="4"/>
  <c r="J1130" i="4"/>
  <c r="K1130" i="4"/>
  <c r="B1131" i="4"/>
  <c r="C1131" i="4"/>
  <c r="G1131" i="4"/>
  <c r="H1131" i="4"/>
  <c r="I1131" i="4"/>
  <c r="J1131" i="4"/>
  <c r="K1131" i="4"/>
  <c r="B1132" i="4"/>
  <c r="C1132" i="4"/>
  <c r="G1132" i="4"/>
  <c r="H1132" i="4"/>
  <c r="I1132" i="4"/>
  <c r="J1132" i="4"/>
  <c r="K1132" i="4"/>
  <c r="B1133" i="4"/>
  <c r="C1133" i="4"/>
  <c r="G1133" i="4"/>
  <c r="H1133" i="4"/>
  <c r="I1133" i="4"/>
  <c r="J1133" i="4"/>
  <c r="K1133" i="4"/>
  <c r="B1134" i="4"/>
  <c r="C1134" i="4"/>
  <c r="G1134" i="4"/>
  <c r="H1134" i="4"/>
  <c r="I1134" i="4"/>
  <c r="J1134" i="4"/>
  <c r="K1134" i="4"/>
  <c r="B1135" i="4"/>
  <c r="C1135" i="4"/>
  <c r="G1135" i="4"/>
  <c r="H1135" i="4"/>
  <c r="I1135" i="4"/>
  <c r="J1135" i="4"/>
  <c r="K1135" i="4"/>
  <c r="B1136" i="4"/>
  <c r="C1136" i="4"/>
  <c r="G1136" i="4"/>
  <c r="H1136" i="4"/>
  <c r="I1136" i="4"/>
  <c r="J1136" i="4"/>
  <c r="K1136" i="4"/>
  <c r="B1137" i="4"/>
  <c r="C1137" i="4"/>
  <c r="G1137" i="4"/>
  <c r="H1137" i="4"/>
  <c r="I1137" i="4"/>
  <c r="J1137" i="4"/>
  <c r="K1137" i="4"/>
  <c r="B1138" i="4"/>
  <c r="C1138" i="4"/>
  <c r="G1138" i="4"/>
  <c r="H1138" i="4"/>
  <c r="I1138" i="4"/>
  <c r="J1138" i="4"/>
  <c r="K1138" i="4"/>
  <c r="B1139" i="4"/>
  <c r="C1139" i="4"/>
  <c r="G1139" i="4"/>
  <c r="H1139" i="4"/>
  <c r="I1139" i="4"/>
  <c r="J1139" i="4"/>
  <c r="K1139" i="4"/>
  <c r="B1140" i="4"/>
  <c r="C1140" i="4"/>
  <c r="G1140" i="4"/>
  <c r="H1140" i="4"/>
  <c r="I1140" i="4"/>
  <c r="J1140" i="4"/>
  <c r="K1140" i="4"/>
  <c r="B1141" i="4"/>
  <c r="C1141" i="4"/>
  <c r="G1141" i="4"/>
  <c r="H1141" i="4"/>
  <c r="I1141" i="4"/>
  <c r="J1141" i="4"/>
  <c r="K1141" i="4"/>
  <c r="B1142" i="4"/>
  <c r="C1142" i="4"/>
  <c r="G1142" i="4"/>
  <c r="H1142" i="4"/>
  <c r="I1142" i="4"/>
  <c r="J1142" i="4"/>
  <c r="K1142" i="4"/>
  <c r="B1143" i="4"/>
  <c r="C1143" i="4"/>
  <c r="G1143" i="4"/>
  <c r="H1143" i="4"/>
  <c r="I1143" i="4"/>
  <c r="J1143" i="4"/>
  <c r="K1143" i="4"/>
  <c r="B1144" i="4"/>
  <c r="C1144" i="4"/>
  <c r="G1144" i="4"/>
  <c r="H1144" i="4"/>
  <c r="I1144" i="4"/>
  <c r="J1144" i="4"/>
  <c r="K1144" i="4"/>
  <c r="B1145" i="4"/>
  <c r="C1145" i="4"/>
  <c r="G1145" i="4"/>
  <c r="H1145" i="4"/>
  <c r="I1145" i="4"/>
  <c r="J1145" i="4"/>
  <c r="K1145" i="4"/>
  <c r="B1146" i="4"/>
  <c r="C1146" i="4"/>
  <c r="G1146" i="4"/>
  <c r="H1146" i="4"/>
  <c r="I1146" i="4"/>
  <c r="J1146" i="4"/>
  <c r="K1146" i="4"/>
  <c r="B1147" i="4"/>
  <c r="C1147" i="4"/>
  <c r="G1147" i="4"/>
  <c r="H1147" i="4"/>
  <c r="I1147" i="4"/>
  <c r="J1147" i="4"/>
  <c r="K1147" i="4"/>
  <c r="B1148" i="4"/>
  <c r="C1148" i="4"/>
  <c r="G1148" i="4"/>
  <c r="H1148" i="4"/>
  <c r="I1148" i="4"/>
  <c r="J1148" i="4"/>
  <c r="K1148" i="4"/>
  <c r="B1149" i="4"/>
  <c r="C1149" i="4"/>
  <c r="G1149" i="4"/>
  <c r="H1149" i="4"/>
  <c r="I1149" i="4"/>
  <c r="J1149" i="4"/>
  <c r="K1149" i="4"/>
  <c r="B1150" i="4"/>
  <c r="C1150" i="4"/>
  <c r="G1150" i="4"/>
  <c r="H1150" i="4"/>
  <c r="I1150" i="4"/>
  <c r="J1150" i="4"/>
  <c r="K1150" i="4"/>
  <c r="B1151" i="4"/>
  <c r="C1151" i="4"/>
  <c r="G1151" i="4"/>
  <c r="H1151" i="4"/>
  <c r="I1151" i="4"/>
  <c r="J1151" i="4"/>
  <c r="K1151" i="4"/>
  <c r="B1152" i="4"/>
  <c r="C1152" i="4"/>
  <c r="G1152" i="4"/>
  <c r="H1152" i="4"/>
  <c r="I1152" i="4"/>
  <c r="J1152" i="4"/>
  <c r="K1152" i="4"/>
  <c r="B1153" i="4"/>
  <c r="C1153" i="4"/>
  <c r="G1153" i="4"/>
  <c r="H1153" i="4"/>
  <c r="I1153" i="4"/>
  <c r="J1153" i="4"/>
  <c r="K1153" i="4"/>
  <c r="B1154" i="4"/>
  <c r="C1154" i="4"/>
  <c r="G1154" i="4"/>
  <c r="H1154" i="4"/>
  <c r="I1154" i="4"/>
  <c r="J1154" i="4"/>
  <c r="K1154" i="4"/>
  <c r="B1155" i="4"/>
  <c r="C1155" i="4"/>
  <c r="G1155" i="4"/>
  <c r="H1155" i="4"/>
  <c r="I1155" i="4"/>
  <c r="J1155" i="4"/>
  <c r="K1155" i="4"/>
  <c r="B1156" i="4"/>
  <c r="C1156" i="4"/>
  <c r="G1156" i="4"/>
  <c r="H1156" i="4"/>
  <c r="I1156" i="4"/>
  <c r="J1156" i="4"/>
  <c r="K1156" i="4"/>
  <c r="B1157" i="4"/>
  <c r="C1157" i="4"/>
  <c r="G1157" i="4"/>
  <c r="H1157" i="4"/>
  <c r="I1157" i="4"/>
  <c r="J1157" i="4"/>
  <c r="K1157" i="4"/>
  <c r="B1158" i="4"/>
  <c r="C1158" i="4"/>
  <c r="G1158" i="4"/>
  <c r="H1158" i="4"/>
  <c r="I1158" i="4"/>
  <c r="J1158" i="4"/>
  <c r="K1158" i="4"/>
  <c r="B1159" i="4"/>
  <c r="C1159" i="4"/>
  <c r="G1159" i="4"/>
  <c r="H1159" i="4"/>
  <c r="I1159" i="4"/>
  <c r="J1159" i="4"/>
  <c r="K1159" i="4"/>
  <c r="B1160" i="4"/>
  <c r="C1160" i="4"/>
  <c r="G1160" i="4"/>
  <c r="H1160" i="4"/>
  <c r="I1160" i="4"/>
  <c r="J1160" i="4"/>
  <c r="K1160" i="4"/>
  <c r="B1161" i="4"/>
  <c r="C1161" i="4"/>
  <c r="G1161" i="4"/>
  <c r="H1161" i="4"/>
  <c r="I1161" i="4"/>
  <c r="J1161" i="4"/>
  <c r="K1161" i="4"/>
  <c r="B1162" i="4"/>
  <c r="C1162" i="4"/>
  <c r="G1162" i="4"/>
  <c r="H1162" i="4"/>
  <c r="I1162" i="4"/>
  <c r="J1162" i="4"/>
  <c r="K1162" i="4"/>
  <c r="B1163" i="4"/>
  <c r="C1163" i="4"/>
  <c r="G1163" i="4"/>
  <c r="H1163" i="4"/>
  <c r="I1163" i="4"/>
  <c r="J1163" i="4"/>
  <c r="K1163" i="4"/>
  <c r="B1164" i="4"/>
  <c r="C1164" i="4"/>
  <c r="G1164" i="4"/>
  <c r="H1164" i="4"/>
  <c r="I1164" i="4"/>
  <c r="J1164" i="4"/>
  <c r="K1164" i="4"/>
  <c r="B1165" i="4"/>
  <c r="C1165" i="4"/>
  <c r="G1165" i="4"/>
  <c r="H1165" i="4"/>
  <c r="I1165" i="4"/>
  <c r="J1165" i="4"/>
  <c r="K1165" i="4"/>
  <c r="B1166" i="4"/>
  <c r="C1166" i="4"/>
  <c r="G1166" i="4"/>
  <c r="H1166" i="4"/>
  <c r="I1166" i="4"/>
  <c r="J1166" i="4"/>
  <c r="K1166" i="4"/>
  <c r="B1167" i="4"/>
  <c r="C1167" i="4"/>
  <c r="G1167" i="4"/>
  <c r="H1167" i="4"/>
  <c r="I1167" i="4"/>
  <c r="J1167" i="4"/>
  <c r="K1167" i="4"/>
  <c r="B1168" i="4"/>
  <c r="C1168" i="4"/>
  <c r="G1168" i="4"/>
  <c r="H1168" i="4"/>
  <c r="I1168" i="4"/>
  <c r="J1168" i="4"/>
  <c r="K1168" i="4"/>
  <c r="B1169" i="4"/>
  <c r="C1169" i="4"/>
  <c r="G1169" i="4"/>
  <c r="H1169" i="4"/>
  <c r="I1169" i="4"/>
  <c r="J1169" i="4"/>
  <c r="K1169" i="4"/>
  <c r="B1170" i="4"/>
  <c r="C1170" i="4"/>
  <c r="G1170" i="4"/>
  <c r="H1170" i="4"/>
  <c r="I1170" i="4"/>
  <c r="J1170" i="4"/>
  <c r="K1170" i="4"/>
  <c r="B1171" i="4"/>
  <c r="C1171" i="4"/>
  <c r="G1171" i="4"/>
  <c r="H1171" i="4"/>
  <c r="I1171" i="4"/>
  <c r="J1171" i="4"/>
  <c r="K1171" i="4"/>
  <c r="B1172" i="4"/>
  <c r="C1172" i="4"/>
  <c r="G1172" i="4"/>
  <c r="H1172" i="4"/>
  <c r="I1172" i="4"/>
  <c r="J1172" i="4"/>
  <c r="K1172" i="4"/>
  <c r="B1173" i="4"/>
  <c r="C1173" i="4"/>
  <c r="G1173" i="4"/>
  <c r="H1173" i="4"/>
  <c r="I1173" i="4"/>
  <c r="J1173" i="4"/>
  <c r="K1173" i="4"/>
  <c r="B1174" i="4"/>
  <c r="C1174" i="4"/>
  <c r="G1174" i="4"/>
  <c r="H1174" i="4"/>
  <c r="I1174" i="4"/>
  <c r="J1174" i="4"/>
  <c r="K1174" i="4"/>
  <c r="B1175" i="4"/>
  <c r="C1175" i="4"/>
  <c r="G1175" i="4"/>
  <c r="H1175" i="4"/>
  <c r="I1175" i="4"/>
  <c r="J1175" i="4"/>
  <c r="K1175" i="4"/>
  <c r="B1176" i="4"/>
  <c r="C1176" i="4"/>
  <c r="G1176" i="4"/>
  <c r="H1176" i="4"/>
  <c r="I1176" i="4"/>
  <c r="J1176" i="4"/>
  <c r="K1176" i="4"/>
  <c r="B1177" i="4"/>
  <c r="C1177" i="4"/>
  <c r="G1177" i="4"/>
  <c r="H1177" i="4"/>
  <c r="I1177" i="4"/>
  <c r="J1177" i="4"/>
  <c r="K1177" i="4"/>
  <c r="B1178" i="4"/>
  <c r="C1178" i="4"/>
  <c r="G1178" i="4"/>
  <c r="H1178" i="4"/>
  <c r="I1178" i="4"/>
  <c r="J1178" i="4"/>
  <c r="K1178" i="4"/>
  <c r="B1179" i="4"/>
  <c r="C1179" i="4"/>
  <c r="G1179" i="4"/>
  <c r="H1179" i="4"/>
  <c r="I1179" i="4"/>
  <c r="J1179" i="4"/>
  <c r="K1179" i="4"/>
  <c r="B1180" i="4"/>
  <c r="C1180" i="4"/>
  <c r="G1180" i="4"/>
  <c r="H1180" i="4"/>
  <c r="I1180" i="4"/>
  <c r="J1180" i="4"/>
  <c r="K1180" i="4"/>
  <c r="B1181" i="4"/>
  <c r="C1181" i="4"/>
  <c r="G1181" i="4"/>
  <c r="H1181" i="4"/>
  <c r="I1181" i="4"/>
  <c r="J1181" i="4"/>
  <c r="K1181" i="4"/>
  <c r="B1182" i="4"/>
  <c r="C1182" i="4"/>
  <c r="G1182" i="4"/>
  <c r="H1182" i="4"/>
  <c r="I1182" i="4"/>
  <c r="J1182" i="4"/>
  <c r="K1182" i="4"/>
  <c r="B1183" i="4"/>
  <c r="C1183" i="4"/>
  <c r="G1183" i="4"/>
  <c r="H1183" i="4"/>
  <c r="I1183" i="4"/>
  <c r="J1183" i="4"/>
  <c r="K1183" i="4"/>
  <c r="B1184" i="4"/>
  <c r="C1184" i="4"/>
  <c r="G1184" i="4"/>
  <c r="H1184" i="4"/>
  <c r="I1184" i="4"/>
  <c r="J1184" i="4"/>
  <c r="K1184" i="4"/>
  <c r="B1185" i="4"/>
  <c r="C1185" i="4"/>
  <c r="G1185" i="4"/>
  <c r="H1185" i="4"/>
  <c r="I1185" i="4"/>
  <c r="J1185" i="4"/>
  <c r="K1185" i="4"/>
  <c r="B1186" i="4"/>
  <c r="C1186" i="4"/>
  <c r="G1186" i="4"/>
  <c r="H1186" i="4"/>
  <c r="I1186" i="4"/>
  <c r="J1186" i="4"/>
  <c r="K1186" i="4"/>
  <c r="B1187" i="4"/>
  <c r="C1187" i="4"/>
  <c r="G1187" i="4"/>
  <c r="H1187" i="4"/>
  <c r="I1187" i="4"/>
  <c r="J1187" i="4"/>
  <c r="K1187" i="4"/>
  <c r="B1188" i="4"/>
  <c r="C1188" i="4"/>
  <c r="G1188" i="4"/>
  <c r="H1188" i="4"/>
  <c r="I1188" i="4"/>
  <c r="J1188" i="4"/>
  <c r="K1188" i="4"/>
  <c r="B1189" i="4"/>
  <c r="C1189" i="4"/>
  <c r="G1189" i="4"/>
  <c r="H1189" i="4"/>
  <c r="I1189" i="4"/>
  <c r="J1189" i="4"/>
  <c r="K1189" i="4"/>
  <c r="B1190" i="4"/>
  <c r="C1190" i="4"/>
  <c r="G1190" i="4"/>
  <c r="H1190" i="4"/>
  <c r="I1190" i="4"/>
  <c r="J1190" i="4"/>
  <c r="K1190" i="4"/>
  <c r="B1191" i="4"/>
  <c r="C1191" i="4"/>
  <c r="G1191" i="4"/>
  <c r="H1191" i="4"/>
  <c r="I1191" i="4"/>
  <c r="J1191" i="4"/>
  <c r="K1191" i="4"/>
  <c r="B1192" i="4"/>
  <c r="C1192" i="4"/>
  <c r="G1192" i="4"/>
  <c r="H1192" i="4"/>
  <c r="I1192" i="4"/>
  <c r="J1192" i="4"/>
  <c r="K1192" i="4"/>
  <c r="B1193" i="4"/>
  <c r="C1193" i="4"/>
  <c r="G1193" i="4"/>
  <c r="H1193" i="4"/>
  <c r="I1193" i="4"/>
  <c r="J1193" i="4"/>
  <c r="K1193" i="4"/>
  <c r="B1194" i="4"/>
  <c r="C1194" i="4"/>
  <c r="G1194" i="4"/>
  <c r="H1194" i="4"/>
  <c r="I1194" i="4"/>
  <c r="J1194" i="4"/>
  <c r="K1194" i="4"/>
  <c r="B1195" i="4"/>
  <c r="C1195" i="4"/>
  <c r="G1195" i="4"/>
  <c r="H1195" i="4"/>
  <c r="I1195" i="4"/>
  <c r="J1195" i="4"/>
  <c r="K1195" i="4"/>
  <c r="B1196" i="4"/>
  <c r="C1196" i="4"/>
  <c r="G1196" i="4"/>
  <c r="H1196" i="4"/>
  <c r="I1196" i="4"/>
  <c r="J1196" i="4"/>
  <c r="K1196" i="4"/>
  <c r="B1197" i="4"/>
  <c r="C1197" i="4"/>
  <c r="G1197" i="4"/>
  <c r="H1197" i="4"/>
  <c r="I1197" i="4"/>
  <c r="J1197" i="4"/>
  <c r="K1197" i="4"/>
  <c r="B1198" i="4"/>
  <c r="C1198" i="4"/>
  <c r="G1198" i="4"/>
  <c r="H1198" i="4"/>
  <c r="I1198" i="4"/>
  <c r="J1198" i="4"/>
  <c r="K1198" i="4"/>
  <c r="B1199" i="4"/>
  <c r="C1199" i="4"/>
  <c r="G1199" i="4"/>
  <c r="H1199" i="4"/>
  <c r="I1199" i="4"/>
  <c r="J1199" i="4"/>
  <c r="K1199" i="4"/>
  <c r="B1200" i="4"/>
  <c r="C1200" i="4"/>
  <c r="G1200" i="4"/>
  <c r="H1200" i="4"/>
  <c r="I1200" i="4"/>
  <c r="J1200" i="4"/>
  <c r="K1200" i="4"/>
  <c r="B1201" i="4"/>
  <c r="C1201" i="4"/>
  <c r="G1201" i="4"/>
  <c r="H1201" i="4"/>
  <c r="I1201" i="4"/>
  <c r="J1201" i="4"/>
  <c r="K1201" i="4"/>
  <c r="B1202" i="4"/>
  <c r="C1202" i="4"/>
  <c r="G1202" i="4"/>
  <c r="H1202" i="4"/>
  <c r="I1202" i="4"/>
  <c r="J1202" i="4"/>
  <c r="K1202" i="4"/>
  <c r="B1203" i="4"/>
  <c r="C1203" i="4"/>
  <c r="G1203" i="4"/>
  <c r="H1203" i="4"/>
  <c r="I1203" i="4"/>
  <c r="J1203" i="4"/>
  <c r="K1203" i="4"/>
  <c r="B1204" i="4"/>
  <c r="C1204" i="4"/>
  <c r="G1204" i="4"/>
  <c r="H1204" i="4"/>
  <c r="I1204" i="4"/>
  <c r="J1204" i="4"/>
  <c r="K1204" i="4"/>
  <c r="B1205" i="4"/>
  <c r="C1205" i="4"/>
  <c r="G1205" i="4"/>
  <c r="H1205" i="4"/>
  <c r="I1205" i="4"/>
  <c r="J1205" i="4"/>
  <c r="K1205" i="4"/>
  <c r="B1206" i="4"/>
  <c r="C1206" i="4"/>
  <c r="G1206" i="4"/>
  <c r="H1206" i="4"/>
  <c r="I1206" i="4"/>
  <c r="J1206" i="4"/>
  <c r="K1206" i="4"/>
  <c r="B1207" i="4"/>
  <c r="C1207" i="4"/>
  <c r="G1207" i="4"/>
  <c r="H1207" i="4"/>
  <c r="I1207" i="4"/>
  <c r="J1207" i="4"/>
  <c r="K1207" i="4"/>
  <c r="B1208" i="4"/>
  <c r="C1208" i="4"/>
  <c r="G1208" i="4"/>
  <c r="H1208" i="4"/>
  <c r="I1208" i="4"/>
  <c r="J1208" i="4"/>
  <c r="K1208" i="4"/>
  <c r="B1209" i="4"/>
  <c r="C1209" i="4"/>
  <c r="G1209" i="4"/>
  <c r="H1209" i="4"/>
  <c r="I1209" i="4"/>
  <c r="J1209" i="4"/>
  <c r="K1209" i="4"/>
  <c r="B1210" i="4"/>
  <c r="C1210" i="4"/>
  <c r="G1210" i="4"/>
  <c r="H1210" i="4"/>
  <c r="I1210" i="4"/>
  <c r="J1210" i="4"/>
  <c r="K1210" i="4"/>
  <c r="B1211" i="4"/>
  <c r="C1211" i="4"/>
  <c r="G1211" i="4"/>
  <c r="H1211" i="4"/>
  <c r="I1211" i="4"/>
  <c r="J1211" i="4"/>
  <c r="K1211" i="4"/>
  <c r="B1212" i="4"/>
  <c r="C1212" i="4"/>
  <c r="G1212" i="4"/>
  <c r="H1212" i="4"/>
  <c r="I1212" i="4"/>
  <c r="J1212" i="4"/>
  <c r="K1212" i="4"/>
  <c r="B1213" i="4"/>
  <c r="C1213" i="4"/>
  <c r="G1213" i="4"/>
  <c r="H1213" i="4"/>
  <c r="I1213" i="4"/>
  <c r="J1213" i="4"/>
  <c r="K1213" i="4"/>
  <c r="B1214" i="4"/>
  <c r="C1214" i="4"/>
  <c r="G1214" i="4"/>
  <c r="H1214" i="4"/>
  <c r="I1214" i="4"/>
  <c r="J1214" i="4"/>
  <c r="K1214" i="4"/>
  <c r="B1215" i="4"/>
  <c r="C1215" i="4"/>
  <c r="G1215" i="4"/>
  <c r="H1215" i="4"/>
  <c r="I1215" i="4"/>
  <c r="J1215" i="4"/>
  <c r="K1215" i="4"/>
  <c r="B1216" i="4"/>
  <c r="C1216" i="4"/>
  <c r="G1216" i="4"/>
  <c r="H1216" i="4"/>
  <c r="I1216" i="4"/>
  <c r="J1216" i="4"/>
  <c r="K1216" i="4"/>
  <c r="B1217" i="4"/>
  <c r="C1217" i="4"/>
  <c r="G1217" i="4"/>
  <c r="H1217" i="4"/>
  <c r="I1217" i="4"/>
  <c r="J1217" i="4"/>
  <c r="K1217" i="4"/>
  <c r="B1218" i="4"/>
  <c r="C1218" i="4"/>
  <c r="G1218" i="4"/>
  <c r="H1218" i="4"/>
  <c r="I1218" i="4"/>
  <c r="J1218" i="4"/>
  <c r="K1218" i="4"/>
  <c r="B1219" i="4"/>
  <c r="C1219" i="4"/>
  <c r="G1219" i="4"/>
  <c r="H1219" i="4"/>
  <c r="I1219" i="4"/>
  <c r="J1219" i="4"/>
  <c r="K1219" i="4"/>
  <c r="B1220" i="4"/>
  <c r="C1220" i="4"/>
  <c r="G1220" i="4"/>
  <c r="H1220" i="4"/>
  <c r="I1220" i="4"/>
  <c r="J1220" i="4"/>
  <c r="K1220" i="4"/>
  <c r="B1221" i="4"/>
  <c r="C1221" i="4"/>
  <c r="G1221" i="4"/>
  <c r="H1221" i="4"/>
  <c r="I1221" i="4"/>
  <c r="J1221" i="4"/>
  <c r="K1221" i="4"/>
  <c r="B1222" i="4"/>
  <c r="C1222" i="4"/>
  <c r="G1222" i="4"/>
  <c r="H1222" i="4"/>
  <c r="I1222" i="4"/>
  <c r="J1222" i="4"/>
  <c r="K1222" i="4"/>
  <c r="B1223" i="4"/>
  <c r="C1223" i="4"/>
  <c r="G1223" i="4"/>
  <c r="H1223" i="4"/>
  <c r="I1223" i="4"/>
  <c r="J1223" i="4"/>
  <c r="K1223" i="4"/>
  <c r="B1224" i="4"/>
  <c r="C1224" i="4"/>
  <c r="G1224" i="4"/>
  <c r="H1224" i="4"/>
  <c r="I1224" i="4"/>
  <c r="J1224" i="4"/>
  <c r="K1224" i="4"/>
  <c r="B1225" i="4"/>
  <c r="C1225" i="4"/>
  <c r="G1225" i="4"/>
  <c r="H1225" i="4"/>
  <c r="I1225" i="4"/>
  <c r="J1225" i="4"/>
  <c r="K1225" i="4"/>
  <c r="B1226" i="4"/>
  <c r="C1226" i="4"/>
  <c r="G1226" i="4"/>
  <c r="H1226" i="4"/>
  <c r="I1226" i="4"/>
  <c r="J1226" i="4"/>
  <c r="K1226" i="4"/>
  <c r="B1227" i="4"/>
  <c r="C1227" i="4"/>
  <c r="G1227" i="4"/>
  <c r="H1227" i="4"/>
  <c r="I1227" i="4"/>
  <c r="J1227" i="4"/>
  <c r="K1227" i="4"/>
  <c r="B1228" i="4"/>
  <c r="C1228" i="4"/>
  <c r="G1228" i="4"/>
  <c r="H1228" i="4"/>
  <c r="I1228" i="4"/>
  <c r="J1228" i="4"/>
  <c r="K1228" i="4"/>
  <c r="B1229" i="4"/>
  <c r="C1229" i="4"/>
  <c r="G1229" i="4"/>
  <c r="H1229" i="4"/>
  <c r="I1229" i="4"/>
  <c r="J1229" i="4"/>
  <c r="K1229" i="4"/>
  <c r="B1230" i="4"/>
  <c r="C1230" i="4"/>
  <c r="G1230" i="4"/>
  <c r="H1230" i="4"/>
  <c r="I1230" i="4"/>
  <c r="J1230" i="4"/>
  <c r="K1230" i="4"/>
  <c r="B1231" i="4"/>
  <c r="C1231" i="4"/>
  <c r="G1231" i="4"/>
  <c r="H1231" i="4"/>
  <c r="I1231" i="4"/>
  <c r="J1231" i="4"/>
  <c r="K1231" i="4"/>
  <c r="B1232" i="4"/>
  <c r="C1232" i="4"/>
  <c r="G1232" i="4"/>
  <c r="H1232" i="4"/>
  <c r="I1232" i="4"/>
  <c r="J1232" i="4"/>
  <c r="K1232" i="4"/>
  <c r="B1233" i="4"/>
  <c r="C1233" i="4"/>
  <c r="G1233" i="4"/>
  <c r="H1233" i="4"/>
  <c r="I1233" i="4"/>
  <c r="J1233" i="4"/>
  <c r="K1233" i="4"/>
  <c r="B1234" i="4"/>
  <c r="C1234" i="4"/>
  <c r="G1234" i="4"/>
  <c r="H1234" i="4"/>
  <c r="I1234" i="4"/>
  <c r="J1234" i="4"/>
  <c r="K1234" i="4"/>
  <c r="B1235" i="4"/>
  <c r="C1235" i="4"/>
  <c r="G1235" i="4"/>
  <c r="H1235" i="4"/>
  <c r="I1235" i="4"/>
  <c r="J1235" i="4"/>
  <c r="K1235" i="4"/>
  <c r="B1236" i="4"/>
  <c r="C1236" i="4"/>
  <c r="G1236" i="4"/>
  <c r="H1236" i="4"/>
  <c r="I1236" i="4"/>
  <c r="J1236" i="4"/>
  <c r="K1236" i="4"/>
  <c r="B1237" i="4"/>
  <c r="C1237" i="4"/>
  <c r="G1237" i="4"/>
  <c r="H1237" i="4"/>
  <c r="I1237" i="4"/>
  <c r="J1237" i="4"/>
  <c r="K1237" i="4"/>
  <c r="B1238" i="4"/>
  <c r="C1238" i="4"/>
  <c r="G1238" i="4"/>
  <c r="H1238" i="4"/>
  <c r="I1238" i="4"/>
  <c r="J1238" i="4"/>
  <c r="K1238" i="4"/>
  <c r="B1239" i="4"/>
  <c r="C1239" i="4"/>
  <c r="G1239" i="4"/>
  <c r="H1239" i="4"/>
  <c r="I1239" i="4"/>
  <c r="J1239" i="4"/>
  <c r="K1239" i="4"/>
  <c r="B1240" i="4"/>
  <c r="C1240" i="4"/>
  <c r="G1240" i="4"/>
  <c r="H1240" i="4"/>
  <c r="I1240" i="4"/>
  <c r="J1240" i="4"/>
  <c r="K1240" i="4"/>
  <c r="B1241" i="4"/>
  <c r="C1241" i="4"/>
  <c r="G1241" i="4"/>
  <c r="H1241" i="4"/>
  <c r="I1241" i="4"/>
  <c r="J1241" i="4"/>
  <c r="K1241" i="4"/>
  <c r="B1242" i="4"/>
  <c r="C1242" i="4"/>
  <c r="G1242" i="4"/>
  <c r="H1242" i="4"/>
  <c r="I1242" i="4"/>
  <c r="J1242" i="4"/>
  <c r="K1242" i="4"/>
  <c r="B1243" i="4"/>
  <c r="C1243" i="4"/>
  <c r="G1243" i="4"/>
  <c r="H1243" i="4"/>
  <c r="I1243" i="4"/>
  <c r="J1243" i="4"/>
  <c r="K1243" i="4"/>
  <c r="B1244" i="4"/>
  <c r="C1244" i="4"/>
  <c r="G1244" i="4"/>
  <c r="H1244" i="4"/>
  <c r="I1244" i="4"/>
  <c r="J1244" i="4"/>
  <c r="K1244" i="4"/>
  <c r="B1245" i="4"/>
  <c r="C1245" i="4"/>
  <c r="G1245" i="4"/>
  <c r="H1245" i="4"/>
  <c r="I1245" i="4"/>
  <c r="J1245" i="4"/>
  <c r="K1245" i="4"/>
  <c r="B1246" i="4"/>
  <c r="C1246" i="4"/>
  <c r="G1246" i="4"/>
  <c r="H1246" i="4"/>
  <c r="I1246" i="4"/>
  <c r="J1246" i="4"/>
  <c r="K1246" i="4"/>
  <c r="B1247" i="4"/>
  <c r="C1247" i="4"/>
  <c r="G1247" i="4"/>
  <c r="H1247" i="4"/>
  <c r="I1247" i="4"/>
  <c r="J1247" i="4"/>
  <c r="K1247" i="4"/>
  <c r="B1248" i="4"/>
  <c r="C1248" i="4"/>
  <c r="G1248" i="4"/>
  <c r="H1248" i="4"/>
  <c r="I1248" i="4"/>
  <c r="J1248" i="4"/>
  <c r="K1248" i="4"/>
  <c r="B1249" i="4"/>
  <c r="C1249" i="4"/>
  <c r="G1249" i="4"/>
  <c r="H1249" i="4"/>
  <c r="I1249" i="4"/>
  <c r="J1249" i="4"/>
  <c r="K1249" i="4"/>
  <c r="B1250" i="4"/>
  <c r="C1250" i="4"/>
  <c r="G1250" i="4"/>
  <c r="H1250" i="4"/>
  <c r="I1250" i="4"/>
  <c r="J1250" i="4"/>
  <c r="K1250" i="4"/>
  <c r="B1251" i="4"/>
  <c r="C1251" i="4"/>
  <c r="G1251" i="4"/>
  <c r="H1251" i="4"/>
  <c r="I1251" i="4"/>
  <c r="J1251" i="4"/>
  <c r="K1251" i="4"/>
  <c r="B1252" i="4"/>
  <c r="C1252" i="4"/>
  <c r="G1252" i="4"/>
  <c r="H1252" i="4"/>
  <c r="I1252" i="4"/>
  <c r="J1252" i="4"/>
  <c r="K1252" i="4"/>
  <c r="B1253" i="4"/>
  <c r="C1253" i="4"/>
  <c r="G1253" i="4"/>
  <c r="H1253" i="4"/>
  <c r="I1253" i="4"/>
  <c r="J1253" i="4"/>
  <c r="K1253" i="4"/>
  <c r="B1254" i="4"/>
  <c r="C1254" i="4"/>
  <c r="G1254" i="4"/>
  <c r="H1254" i="4"/>
  <c r="I1254" i="4"/>
  <c r="J1254" i="4"/>
  <c r="K1254" i="4"/>
  <c r="B1255" i="4"/>
  <c r="C1255" i="4"/>
  <c r="G1255" i="4"/>
  <c r="H1255" i="4"/>
  <c r="I1255" i="4"/>
  <c r="J1255" i="4"/>
  <c r="K1255" i="4"/>
  <c r="B1256" i="4"/>
  <c r="C1256" i="4"/>
  <c r="G1256" i="4"/>
  <c r="H1256" i="4"/>
  <c r="I1256" i="4"/>
  <c r="J1256" i="4"/>
  <c r="K1256" i="4"/>
  <c r="B1257" i="4"/>
  <c r="C1257" i="4"/>
  <c r="G1257" i="4"/>
  <c r="H1257" i="4"/>
  <c r="I1257" i="4"/>
  <c r="J1257" i="4"/>
  <c r="K1257" i="4"/>
  <c r="B1258" i="4"/>
  <c r="C1258" i="4"/>
  <c r="G1258" i="4"/>
  <c r="H1258" i="4"/>
  <c r="I1258" i="4"/>
  <c r="J1258" i="4"/>
  <c r="K1258" i="4"/>
  <c r="B1259" i="4"/>
  <c r="C1259" i="4"/>
  <c r="G1259" i="4"/>
  <c r="H1259" i="4"/>
  <c r="I1259" i="4"/>
  <c r="J1259" i="4"/>
  <c r="K1259" i="4"/>
  <c r="B1260" i="4"/>
  <c r="C1260" i="4"/>
  <c r="G1260" i="4"/>
  <c r="H1260" i="4"/>
  <c r="I1260" i="4"/>
  <c r="J1260" i="4"/>
  <c r="K1260" i="4"/>
  <c r="B1261" i="4"/>
  <c r="C1261" i="4"/>
  <c r="G1261" i="4"/>
  <c r="H1261" i="4"/>
  <c r="I1261" i="4"/>
  <c r="J1261" i="4"/>
  <c r="K1261" i="4"/>
  <c r="B1262" i="4"/>
  <c r="C1262" i="4"/>
  <c r="G1262" i="4"/>
  <c r="H1262" i="4"/>
  <c r="I1262" i="4"/>
  <c r="J1262" i="4"/>
  <c r="K1262" i="4"/>
  <c r="B1263" i="4"/>
  <c r="C1263" i="4"/>
  <c r="G1263" i="4"/>
  <c r="H1263" i="4"/>
  <c r="I1263" i="4"/>
  <c r="J1263" i="4"/>
  <c r="K1263" i="4"/>
  <c r="B1264" i="4"/>
  <c r="C1264" i="4"/>
  <c r="G1264" i="4"/>
  <c r="H1264" i="4"/>
  <c r="I1264" i="4"/>
  <c r="J1264" i="4"/>
  <c r="K1264" i="4"/>
  <c r="B1265" i="4"/>
  <c r="C1265" i="4"/>
  <c r="G1265" i="4"/>
  <c r="H1265" i="4"/>
  <c r="I1265" i="4"/>
  <c r="J1265" i="4"/>
  <c r="K1265" i="4"/>
  <c r="B1266" i="4"/>
  <c r="C1266" i="4"/>
  <c r="G1266" i="4"/>
  <c r="H1266" i="4"/>
  <c r="I1266" i="4"/>
  <c r="J1266" i="4"/>
  <c r="K1266" i="4"/>
  <c r="B1267" i="4"/>
  <c r="C1267" i="4"/>
  <c r="G1267" i="4"/>
  <c r="H1267" i="4"/>
  <c r="I1267" i="4"/>
  <c r="J1267" i="4"/>
  <c r="K1267" i="4"/>
  <c r="B1268" i="4"/>
  <c r="C1268" i="4"/>
  <c r="G1268" i="4"/>
  <c r="H1268" i="4"/>
  <c r="I1268" i="4"/>
  <c r="J1268" i="4"/>
  <c r="K1268" i="4"/>
  <c r="B1269" i="4"/>
  <c r="C1269" i="4"/>
  <c r="G1269" i="4"/>
  <c r="H1269" i="4"/>
  <c r="I1269" i="4"/>
  <c r="J1269" i="4"/>
  <c r="K1269" i="4"/>
  <c r="B1270" i="4"/>
  <c r="C1270" i="4"/>
  <c r="G1270" i="4"/>
  <c r="H1270" i="4"/>
  <c r="I1270" i="4"/>
  <c r="J1270" i="4"/>
  <c r="K1270" i="4"/>
  <c r="B1271" i="4"/>
  <c r="C1271" i="4"/>
  <c r="G1271" i="4"/>
  <c r="H1271" i="4"/>
  <c r="I1271" i="4"/>
  <c r="J1271" i="4"/>
  <c r="K1271" i="4"/>
  <c r="B1272" i="4"/>
  <c r="C1272" i="4"/>
  <c r="G1272" i="4"/>
  <c r="H1272" i="4"/>
  <c r="I1272" i="4"/>
  <c r="J1272" i="4"/>
  <c r="K1272" i="4"/>
  <c r="B1273" i="4"/>
  <c r="C1273" i="4"/>
  <c r="G1273" i="4"/>
  <c r="H1273" i="4"/>
  <c r="I1273" i="4"/>
  <c r="J1273" i="4"/>
  <c r="K1273" i="4"/>
  <c r="B1274" i="4"/>
  <c r="C1274" i="4"/>
  <c r="G1274" i="4"/>
  <c r="H1274" i="4"/>
  <c r="I1274" i="4"/>
  <c r="J1274" i="4"/>
  <c r="K1274" i="4"/>
  <c r="B1275" i="4"/>
  <c r="C1275" i="4"/>
  <c r="G1275" i="4"/>
  <c r="H1275" i="4"/>
  <c r="I1275" i="4"/>
  <c r="J1275" i="4"/>
  <c r="K1275" i="4"/>
  <c r="B1276" i="4"/>
  <c r="C1276" i="4"/>
  <c r="G1276" i="4"/>
  <c r="H1276" i="4"/>
  <c r="I1276" i="4"/>
  <c r="J1276" i="4"/>
  <c r="K1276" i="4"/>
  <c r="B1277" i="4"/>
  <c r="C1277" i="4"/>
  <c r="G1277" i="4"/>
  <c r="H1277" i="4"/>
  <c r="I1277" i="4"/>
  <c r="J1277" i="4"/>
  <c r="K1277" i="4"/>
  <c r="B1278" i="4"/>
  <c r="C1278" i="4"/>
  <c r="G1278" i="4"/>
  <c r="H1278" i="4"/>
  <c r="I1278" i="4"/>
  <c r="J1278" i="4"/>
  <c r="K1278" i="4"/>
  <c r="B1279" i="4"/>
  <c r="C1279" i="4"/>
  <c r="G1279" i="4"/>
  <c r="H1279" i="4"/>
  <c r="I1279" i="4"/>
  <c r="J1279" i="4"/>
  <c r="K1279" i="4"/>
  <c r="B1280" i="4"/>
  <c r="C1280" i="4"/>
  <c r="G1280" i="4"/>
  <c r="H1280" i="4"/>
  <c r="I1280" i="4"/>
  <c r="J1280" i="4"/>
  <c r="K1280" i="4"/>
  <c r="B1281" i="4"/>
  <c r="C1281" i="4"/>
  <c r="G1281" i="4"/>
  <c r="H1281" i="4"/>
  <c r="I1281" i="4"/>
  <c r="J1281" i="4"/>
  <c r="K1281" i="4"/>
  <c r="B1282" i="4"/>
  <c r="C1282" i="4"/>
  <c r="G1282" i="4"/>
  <c r="H1282" i="4"/>
  <c r="I1282" i="4"/>
  <c r="J1282" i="4"/>
  <c r="K1282" i="4"/>
  <c r="B1283" i="4"/>
  <c r="C1283" i="4"/>
  <c r="G1283" i="4"/>
  <c r="H1283" i="4"/>
  <c r="I1283" i="4"/>
  <c r="J1283" i="4"/>
  <c r="K1283" i="4"/>
  <c r="B1284" i="4"/>
  <c r="C1284" i="4"/>
  <c r="G1284" i="4"/>
  <c r="H1284" i="4"/>
  <c r="I1284" i="4"/>
  <c r="J1284" i="4"/>
  <c r="K1284" i="4"/>
  <c r="B1285" i="4"/>
  <c r="C1285" i="4"/>
  <c r="G1285" i="4"/>
  <c r="H1285" i="4"/>
  <c r="I1285" i="4"/>
  <c r="J1285" i="4"/>
  <c r="K1285" i="4"/>
  <c r="B1286" i="4"/>
  <c r="C1286" i="4"/>
  <c r="G1286" i="4"/>
  <c r="H1286" i="4"/>
  <c r="I1286" i="4"/>
  <c r="J1286" i="4"/>
  <c r="K1286" i="4"/>
  <c r="B1287" i="4"/>
  <c r="C1287" i="4"/>
  <c r="G1287" i="4"/>
  <c r="H1287" i="4"/>
  <c r="I1287" i="4"/>
  <c r="J1287" i="4"/>
  <c r="K1287" i="4"/>
  <c r="B1288" i="4"/>
  <c r="C1288" i="4"/>
  <c r="G1288" i="4"/>
  <c r="H1288" i="4"/>
  <c r="I1288" i="4"/>
  <c r="J1288" i="4"/>
  <c r="K1288" i="4"/>
  <c r="B1289" i="4"/>
  <c r="C1289" i="4"/>
  <c r="G1289" i="4"/>
  <c r="H1289" i="4"/>
  <c r="I1289" i="4"/>
  <c r="J1289" i="4"/>
  <c r="K1289" i="4"/>
  <c r="B1290" i="4"/>
  <c r="C1290" i="4"/>
  <c r="G1290" i="4"/>
  <c r="H1290" i="4"/>
  <c r="I1290" i="4"/>
  <c r="J1290" i="4"/>
  <c r="K1290" i="4"/>
  <c r="B1291" i="4"/>
  <c r="C1291" i="4"/>
  <c r="G1291" i="4"/>
  <c r="H1291" i="4"/>
  <c r="I1291" i="4"/>
  <c r="J1291" i="4"/>
  <c r="K1291" i="4"/>
  <c r="B1292" i="4"/>
  <c r="C1292" i="4"/>
  <c r="G1292" i="4"/>
  <c r="H1292" i="4"/>
  <c r="I1292" i="4"/>
  <c r="J1292" i="4"/>
  <c r="K1292" i="4"/>
  <c r="B1293" i="4"/>
  <c r="C1293" i="4"/>
  <c r="G1293" i="4"/>
  <c r="H1293" i="4"/>
  <c r="I1293" i="4"/>
  <c r="J1293" i="4"/>
  <c r="K1293" i="4"/>
  <c r="B1294" i="4"/>
  <c r="C1294" i="4"/>
  <c r="G1294" i="4"/>
  <c r="H1294" i="4"/>
  <c r="I1294" i="4"/>
  <c r="J1294" i="4"/>
  <c r="K1294" i="4"/>
  <c r="B1295" i="4"/>
  <c r="C1295" i="4"/>
  <c r="G1295" i="4"/>
  <c r="H1295" i="4"/>
  <c r="I1295" i="4"/>
  <c r="J1295" i="4"/>
  <c r="K1295" i="4"/>
  <c r="B1296" i="4"/>
  <c r="C1296" i="4"/>
  <c r="G1296" i="4"/>
  <c r="H1296" i="4"/>
  <c r="I1296" i="4"/>
  <c r="J1296" i="4"/>
  <c r="K1296" i="4"/>
  <c r="B1297" i="4"/>
  <c r="C1297" i="4"/>
  <c r="G1297" i="4"/>
  <c r="H1297" i="4"/>
  <c r="I1297" i="4"/>
  <c r="J1297" i="4"/>
  <c r="K1297" i="4"/>
  <c r="B1298" i="4"/>
  <c r="C1298" i="4"/>
  <c r="G1298" i="4"/>
  <c r="H1298" i="4"/>
  <c r="I1298" i="4"/>
  <c r="J1298" i="4"/>
  <c r="K1298" i="4"/>
  <c r="B1299" i="4"/>
  <c r="C1299" i="4"/>
  <c r="G1299" i="4"/>
  <c r="H1299" i="4"/>
  <c r="I1299" i="4"/>
  <c r="J1299" i="4"/>
  <c r="K1299" i="4"/>
  <c r="B1300" i="4"/>
  <c r="C1300" i="4"/>
  <c r="G1300" i="4"/>
  <c r="H1300" i="4"/>
  <c r="I1300" i="4"/>
  <c r="J1300" i="4"/>
  <c r="K1300" i="4"/>
  <c r="B1301" i="4"/>
  <c r="C1301" i="4"/>
  <c r="G1301" i="4"/>
  <c r="H1301" i="4"/>
  <c r="I1301" i="4"/>
  <c r="J1301" i="4"/>
  <c r="K1301" i="4"/>
  <c r="B1302" i="4"/>
  <c r="C1302" i="4"/>
  <c r="G1302" i="4"/>
  <c r="H1302" i="4"/>
  <c r="I1302" i="4"/>
  <c r="J1302" i="4"/>
  <c r="K1302" i="4"/>
  <c r="B1303" i="4"/>
  <c r="C1303" i="4"/>
  <c r="G1303" i="4"/>
  <c r="H1303" i="4"/>
  <c r="I1303" i="4"/>
  <c r="J1303" i="4"/>
  <c r="K1303" i="4"/>
  <c r="B1304" i="4"/>
  <c r="C1304" i="4"/>
  <c r="G1304" i="4"/>
  <c r="H1304" i="4"/>
  <c r="I1304" i="4"/>
  <c r="J1304" i="4"/>
  <c r="K1304" i="4"/>
  <c r="B1305" i="4"/>
  <c r="C1305" i="4"/>
  <c r="G1305" i="4"/>
  <c r="H1305" i="4"/>
  <c r="I1305" i="4"/>
  <c r="J1305" i="4"/>
  <c r="K1305" i="4"/>
  <c r="B1306" i="4"/>
  <c r="C1306" i="4"/>
  <c r="G1306" i="4"/>
  <c r="H1306" i="4"/>
  <c r="I1306" i="4"/>
  <c r="J1306" i="4"/>
  <c r="K1306" i="4"/>
  <c r="B1307" i="4"/>
  <c r="C1307" i="4"/>
  <c r="G1307" i="4"/>
  <c r="H1307" i="4"/>
  <c r="I1307" i="4"/>
  <c r="J1307" i="4"/>
  <c r="K1307" i="4"/>
  <c r="B1308" i="4"/>
  <c r="C1308" i="4"/>
  <c r="G1308" i="4"/>
  <c r="H1308" i="4"/>
  <c r="I1308" i="4"/>
  <c r="J1308" i="4"/>
  <c r="K1308" i="4"/>
  <c r="B1309" i="4"/>
  <c r="C1309" i="4"/>
  <c r="G1309" i="4"/>
  <c r="H1309" i="4"/>
  <c r="I1309" i="4"/>
  <c r="J1309" i="4"/>
  <c r="K1309" i="4"/>
  <c r="B1310" i="4"/>
  <c r="C1310" i="4"/>
  <c r="G1310" i="4"/>
  <c r="H1310" i="4"/>
  <c r="I1310" i="4"/>
  <c r="J1310" i="4"/>
  <c r="K1310" i="4"/>
  <c r="B1311" i="4"/>
  <c r="C1311" i="4"/>
  <c r="G1311" i="4"/>
  <c r="H1311" i="4"/>
  <c r="I1311" i="4"/>
  <c r="J1311" i="4"/>
  <c r="K1311" i="4"/>
  <c r="B1312" i="4"/>
  <c r="C1312" i="4"/>
  <c r="G1312" i="4"/>
  <c r="H1312" i="4"/>
  <c r="I1312" i="4"/>
  <c r="J1312" i="4"/>
  <c r="K1312" i="4"/>
  <c r="B1313" i="4"/>
  <c r="C1313" i="4"/>
  <c r="G1313" i="4"/>
  <c r="H1313" i="4"/>
  <c r="I1313" i="4"/>
  <c r="J1313" i="4"/>
  <c r="K1313" i="4"/>
  <c r="B1314" i="4"/>
  <c r="C1314" i="4"/>
  <c r="G1314" i="4"/>
  <c r="H1314" i="4"/>
  <c r="I1314" i="4"/>
  <c r="J1314" i="4"/>
  <c r="K1314" i="4"/>
  <c r="B1315" i="4"/>
  <c r="C1315" i="4"/>
  <c r="G1315" i="4"/>
  <c r="H1315" i="4"/>
  <c r="I1315" i="4"/>
  <c r="J1315" i="4"/>
  <c r="K1315" i="4"/>
  <c r="B1316" i="4"/>
  <c r="C1316" i="4"/>
  <c r="G1316" i="4"/>
  <c r="H1316" i="4"/>
  <c r="I1316" i="4"/>
  <c r="J1316" i="4"/>
  <c r="K1316" i="4"/>
  <c r="B1317" i="4"/>
  <c r="C1317" i="4"/>
  <c r="G1317" i="4"/>
  <c r="H1317" i="4"/>
  <c r="I1317" i="4"/>
  <c r="J1317" i="4"/>
  <c r="K1317" i="4"/>
  <c r="B1318" i="4"/>
  <c r="C1318" i="4"/>
  <c r="G1318" i="4"/>
  <c r="H1318" i="4"/>
  <c r="I1318" i="4"/>
  <c r="J1318" i="4"/>
  <c r="K1318" i="4"/>
  <c r="B1319" i="4"/>
  <c r="C1319" i="4"/>
  <c r="G1319" i="4"/>
  <c r="H1319" i="4"/>
  <c r="I1319" i="4"/>
  <c r="J1319" i="4"/>
  <c r="K1319" i="4"/>
  <c r="B1320" i="4"/>
  <c r="C1320" i="4"/>
  <c r="G1320" i="4"/>
  <c r="H1320" i="4"/>
  <c r="I1320" i="4"/>
  <c r="J1320" i="4"/>
  <c r="K1320" i="4"/>
  <c r="B1321" i="4"/>
  <c r="C1321" i="4"/>
  <c r="G1321" i="4"/>
  <c r="H1321" i="4"/>
  <c r="I1321" i="4"/>
  <c r="J1321" i="4"/>
  <c r="K1321" i="4"/>
  <c r="B1322" i="4"/>
  <c r="C1322" i="4"/>
  <c r="G1322" i="4"/>
  <c r="H1322" i="4"/>
  <c r="I1322" i="4"/>
  <c r="J1322" i="4"/>
  <c r="K1322" i="4"/>
  <c r="B1323" i="4"/>
  <c r="C1323" i="4"/>
  <c r="G1323" i="4"/>
  <c r="H1323" i="4"/>
  <c r="I1323" i="4"/>
  <c r="J1323" i="4"/>
  <c r="K1323" i="4"/>
  <c r="B1324" i="4"/>
  <c r="C1324" i="4"/>
  <c r="G1324" i="4"/>
  <c r="H1324" i="4"/>
  <c r="I1324" i="4"/>
  <c r="J1324" i="4"/>
  <c r="K1324" i="4"/>
  <c r="B1325" i="4"/>
  <c r="C1325" i="4"/>
  <c r="G1325" i="4"/>
  <c r="H1325" i="4"/>
  <c r="I1325" i="4"/>
  <c r="J1325" i="4"/>
  <c r="K1325" i="4"/>
  <c r="B1326" i="4"/>
  <c r="C1326" i="4"/>
  <c r="G1326" i="4"/>
  <c r="H1326" i="4"/>
  <c r="I1326" i="4"/>
  <c r="J1326" i="4"/>
  <c r="K1326" i="4"/>
  <c r="B1327" i="4"/>
  <c r="C1327" i="4"/>
  <c r="G1327" i="4"/>
  <c r="H1327" i="4"/>
  <c r="I1327" i="4"/>
  <c r="J1327" i="4"/>
  <c r="K1327" i="4"/>
  <c r="B1328" i="4"/>
  <c r="C1328" i="4"/>
  <c r="G1328" i="4"/>
  <c r="H1328" i="4"/>
  <c r="I1328" i="4"/>
  <c r="J1328" i="4"/>
  <c r="K1328" i="4"/>
  <c r="B1329" i="4"/>
  <c r="C1329" i="4"/>
  <c r="G1329" i="4"/>
  <c r="H1329" i="4"/>
  <c r="I1329" i="4"/>
  <c r="J1329" i="4"/>
  <c r="K1329" i="4"/>
  <c r="B1330" i="4"/>
  <c r="C1330" i="4"/>
  <c r="G1330" i="4"/>
  <c r="H1330" i="4"/>
  <c r="I1330" i="4"/>
  <c r="J1330" i="4"/>
  <c r="K1330" i="4"/>
  <c r="B1331" i="4"/>
  <c r="C1331" i="4"/>
  <c r="G1331" i="4"/>
  <c r="H1331" i="4"/>
  <c r="I1331" i="4"/>
  <c r="J1331" i="4"/>
  <c r="K1331" i="4"/>
  <c r="B1332" i="4"/>
  <c r="C1332" i="4"/>
  <c r="G1332" i="4"/>
  <c r="H1332" i="4"/>
  <c r="I1332" i="4"/>
  <c r="J1332" i="4"/>
  <c r="K1332" i="4"/>
  <c r="B1333" i="4"/>
  <c r="C1333" i="4"/>
  <c r="G1333" i="4"/>
  <c r="H1333" i="4"/>
  <c r="I1333" i="4"/>
  <c r="J1333" i="4"/>
  <c r="K1333" i="4"/>
  <c r="B1334" i="4"/>
  <c r="C1334" i="4"/>
  <c r="G1334" i="4"/>
  <c r="H1334" i="4"/>
  <c r="I1334" i="4"/>
  <c r="J1334" i="4"/>
  <c r="K1334" i="4"/>
  <c r="B1335" i="4"/>
  <c r="C1335" i="4"/>
  <c r="G1335" i="4"/>
  <c r="H1335" i="4"/>
  <c r="I1335" i="4"/>
  <c r="J1335" i="4"/>
  <c r="K1335" i="4"/>
  <c r="B1336" i="4"/>
  <c r="C1336" i="4"/>
  <c r="G1336" i="4"/>
  <c r="H1336" i="4"/>
  <c r="I1336" i="4"/>
  <c r="J1336" i="4"/>
  <c r="K1336" i="4"/>
  <c r="B1337" i="4"/>
  <c r="C1337" i="4"/>
  <c r="G1337" i="4"/>
  <c r="H1337" i="4"/>
  <c r="I1337" i="4"/>
  <c r="J1337" i="4"/>
  <c r="K1337" i="4"/>
  <c r="B1338" i="4"/>
  <c r="C1338" i="4"/>
  <c r="G1338" i="4"/>
  <c r="H1338" i="4"/>
  <c r="I1338" i="4"/>
  <c r="J1338" i="4"/>
  <c r="K1338" i="4"/>
  <c r="B1339" i="4"/>
  <c r="C1339" i="4"/>
  <c r="G1339" i="4"/>
  <c r="H1339" i="4"/>
  <c r="I1339" i="4"/>
  <c r="J1339" i="4"/>
  <c r="K1339" i="4"/>
  <c r="B1340" i="4"/>
  <c r="C1340" i="4"/>
  <c r="G1340" i="4"/>
  <c r="H1340" i="4"/>
  <c r="I1340" i="4"/>
  <c r="J1340" i="4"/>
  <c r="K1340" i="4"/>
  <c r="B1341" i="4"/>
  <c r="C1341" i="4"/>
  <c r="G1341" i="4"/>
  <c r="H1341" i="4"/>
  <c r="I1341" i="4"/>
  <c r="J1341" i="4"/>
  <c r="K1341" i="4"/>
  <c r="B1342" i="4"/>
  <c r="C1342" i="4"/>
  <c r="G1342" i="4"/>
  <c r="H1342" i="4"/>
  <c r="I1342" i="4"/>
  <c r="J1342" i="4"/>
  <c r="K1342" i="4"/>
  <c r="B1343" i="4"/>
  <c r="C1343" i="4"/>
  <c r="G1343" i="4"/>
  <c r="H1343" i="4"/>
  <c r="I1343" i="4"/>
  <c r="J1343" i="4"/>
  <c r="K1343" i="4"/>
  <c r="B1344" i="4"/>
  <c r="C1344" i="4"/>
  <c r="G1344" i="4"/>
  <c r="H1344" i="4"/>
  <c r="I1344" i="4"/>
  <c r="J1344" i="4"/>
  <c r="K1344" i="4"/>
  <c r="B1345" i="4"/>
  <c r="C1345" i="4"/>
  <c r="G1345" i="4"/>
  <c r="H1345" i="4"/>
  <c r="I1345" i="4"/>
  <c r="J1345" i="4"/>
  <c r="K1345" i="4"/>
  <c r="B1346" i="4"/>
  <c r="C1346" i="4"/>
  <c r="G1346" i="4"/>
  <c r="H1346" i="4"/>
  <c r="I1346" i="4"/>
  <c r="J1346" i="4"/>
  <c r="K1346" i="4"/>
  <c r="B1347" i="4"/>
  <c r="C1347" i="4"/>
  <c r="G1347" i="4"/>
  <c r="H1347" i="4"/>
  <c r="I1347" i="4"/>
  <c r="J1347" i="4"/>
  <c r="K1347" i="4"/>
  <c r="B1348" i="4"/>
  <c r="C1348" i="4"/>
  <c r="G1348" i="4"/>
  <c r="H1348" i="4"/>
  <c r="I1348" i="4"/>
  <c r="J1348" i="4"/>
  <c r="K1348" i="4"/>
  <c r="B1349" i="4"/>
  <c r="C1349" i="4"/>
  <c r="G1349" i="4"/>
  <c r="H1349" i="4"/>
  <c r="I1349" i="4"/>
  <c r="J1349" i="4"/>
  <c r="K1349" i="4"/>
  <c r="B1350" i="4"/>
  <c r="C1350" i="4"/>
  <c r="G1350" i="4"/>
  <c r="H1350" i="4"/>
  <c r="I1350" i="4"/>
  <c r="J1350" i="4"/>
  <c r="K1350" i="4"/>
  <c r="B1351" i="4"/>
  <c r="C1351" i="4"/>
  <c r="G1351" i="4"/>
  <c r="H1351" i="4"/>
  <c r="I1351" i="4"/>
  <c r="J1351" i="4"/>
  <c r="K1351" i="4"/>
  <c r="B1352" i="4"/>
  <c r="C1352" i="4"/>
  <c r="G1352" i="4"/>
  <c r="H1352" i="4"/>
  <c r="I1352" i="4"/>
  <c r="J1352" i="4"/>
  <c r="K1352" i="4"/>
  <c r="B1353" i="4"/>
  <c r="C1353" i="4"/>
  <c r="G1353" i="4"/>
  <c r="H1353" i="4"/>
  <c r="I1353" i="4"/>
  <c r="J1353" i="4"/>
  <c r="K1353" i="4"/>
  <c r="B1354" i="4"/>
  <c r="C1354" i="4"/>
  <c r="G1354" i="4"/>
  <c r="H1354" i="4"/>
  <c r="I1354" i="4"/>
  <c r="J1354" i="4"/>
  <c r="K1354" i="4"/>
  <c r="B1355" i="4"/>
  <c r="C1355" i="4"/>
  <c r="G1355" i="4"/>
  <c r="H1355" i="4"/>
  <c r="I1355" i="4"/>
  <c r="J1355" i="4"/>
  <c r="K1355" i="4"/>
  <c r="B1356" i="4"/>
  <c r="C1356" i="4"/>
  <c r="G1356" i="4"/>
  <c r="H1356" i="4"/>
  <c r="I1356" i="4"/>
  <c r="J1356" i="4"/>
  <c r="K1356" i="4"/>
  <c r="B1357" i="4"/>
  <c r="C1357" i="4"/>
  <c r="G1357" i="4"/>
  <c r="H1357" i="4"/>
  <c r="I1357" i="4"/>
  <c r="J1357" i="4"/>
  <c r="K1357" i="4"/>
  <c r="B1358" i="4"/>
  <c r="C1358" i="4"/>
  <c r="G1358" i="4"/>
  <c r="H1358" i="4"/>
  <c r="I1358" i="4"/>
  <c r="J1358" i="4"/>
  <c r="K1358" i="4"/>
  <c r="B1359" i="4"/>
  <c r="C1359" i="4"/>
  <c r="G1359" i="4"/>
  <c r="H1359" i="4"/>
  <c r="I1359" i="4"/>
  <c r="J1359" i="4"/>
  <c r="K1359" i="4"/>
  <c r="B1360" i="4"/>
  <c r="C1360" i="4"/>
  <c r="G1360" i="4"/>
  <c r="H1360" i="4"/>
  <c r="I1360" i="4"/>
  <c r="J1360" i="4"/>
  <c r="K1360" i="4"/>
  <c r="B1361" i="4"/>
  <c r="C1361" i="4"/>
  <c r="G1361" i="4"/>
  <c r="H1361" i="4"/>
  <c r="I1361" i="4"/>
  <c r="J1361" i="4"/>
  <c r="K1361" i="4"/>
  <c r="B1362" i="4"/>
  <c r="C1362" i="4"/>
  <c r="G1362" i="4"/>
  <c r="H1362" i="4"/>
  <c r="I1362" i="4"/>
  <c r="J1362" i="4"/>
  <c r="K1362" i="4"/>
  <c r="B1363" i="4"/>
  <c r="C1363" i="4"/>
  <c r="G1363" i="4"/>
  <c r="H1363" i="4"/>
  <c r="I1363" i="4"/>
  <c r="J1363" i="4"/>
  <c r="K1363" i="4"/>
  <c r="B1364" i="4"/>
  <c r="C1364" i="4"/>
  <c r="G1364" i="4"/>
  <c r="H1364" i="4"/>
  <c r="I1364" i="4"/>
  <c r="J1364" i="4"/>
  <c r="K1364" i="4"/>
  <c r="B1365" i="4"/>
  <c r="C1365" i="4"/>
  <c r="G1365" i="4"/>
  <c r="H1365" i="4"/>
  <c r="I1365" i="4"/>
  <c r="J1365" i="4"/>
  <c r="K1365" i="4"/>
  <c r="B1366" i="4"/>
  <c r="C1366" i="4"/>
  <c r="G1366" i="4"/>
  <c r="H1366" i="4"/>
  <c r="I1366" i="4"/>
  <c r="J1366" i="4"/>
  <c r="K1366" i="4"/>
  <c r="B1367" i="4"/>
  <c r="C1367" i="4"/>
  <c r="G1367" i="4"/>
  <c r="H1367" i="4"/>
  <c r="I1367" i="4"/>
  <c r="J1367" i="4"/>
  <c r="K1367" i="4"/>
  <c r="B1368" i="4"/>
  <c r="C1368" i="4"/>
  <c r="G1368" i="4"/>
  <c r="H1368" i="4"/>
  <c r="I1368" i="4"/>
  <c r="J1368" i="4"/>
  <c r="K1368" i="4"/>
  <c r="B1369" i="4"/>
  <c r="C1369" i="4"/>
  <c r="G1369" i="4"/>
  <c r="H1369" i="4"/>
  <c r="I1369" i="4"/>
  <c r="J1369" i="4"/>
  <c r="K1369" i="4"/>
  <c r="B1370" i="4"/>
  <c r="C1370" i="4"/>
  <c r="G1370" i="4"/>
  <c r="H1370" i="4"/>
  <c r="I1370" i="4"/>
  <c r="J1370" i="4"/>
  <c r="K1370" i="4"/>
  <c r="B1371" i="4"/>
  <c r="C1371" i="4"/>
  <c r="G1371" i="4"/>
  <c r="H1371" i="4"/>
  <c r="I1371" i="4"/>
  <c r="J1371" i="4"/>
  <c r="K1371" i="4"/>
  <c r="B1372" i="4"/>
  <c r="C1372" i="4"/>
  <c r="G1372" i="4"/>
  <c r="H1372" i="4"/>
  <c r="I1372" i="4"/>
  <c r="J1372" i="4"/>
  <c r="K1372" i="4"/>
  <c r="B1373" i="4"/>
  <c r="C1373" i="4"/>
  <c r="G1373" i="4"/>
  <c r="H1373" i="4"/>
  <c r="I1373" i="4"/>
  <c r="J1373" i="4"/>
  <c r="K1373" i="4"/>
  <c r="B1374" i="4"/>
  <c r="C1374" i="4"/>
  <c r="G1374" i="4"/>
  <c r="H1374" i="4"/>
  <c r="I1374" i="4"/>
  <c r="J1374" i="4"/>
  <c r="K1374" i="4"/>
  <c r="B1375" i="4"/>
  <c r="C1375" i="4"/>
  <c r="G1375" i="4"/>
  <c r="H1375" i="4"/>
  <c r="I1375" i="4"/>
  <c r="J1375" i="4"/>
  <c r="K1375" i="4"/>
  <c r="B1376" i="4"/>
  <c r="C1376" i="4"/>
  <c r="G1376" i="4"/>
  <c r="H1376" i="4"/>
  <c r="I1376" i="4"/>
  <c r="J1376" i="4"/>
  <c r="K1376" i="4"/>
  <c r="B1377" i="4"/>
  <c r="C1377" i="4"/>
  <c r="G1377" i="4"/>
  <c r="H1377" i="4"/>
  <c r="I1377" i="4"/>
  <c r="J1377" i="4"/>
  <c r="K1377" i="4"/>
  <c r="B1378" i="4"/>
  <c r="C1378" i="4"/>
  <c r="G1378" i="4"/>
  <c r="H1378" i="4"/>
  <c r="I1378" i="4"/>
  <c r="J1378" i="4"/>
  <c r="K1378" i="4"/>
  <c r="B1379" i="4"/>
  <c r="C1379" i="4"/>
  <c r="G1379" i="4"/>
  <c r="H1379" i="4"/>
  <c r="I1379" i="4"/>
  <c r="J1379" i="4"/>
  <c r="K1379" i="4"/>
  <c r="B1380" i="4"/>
  <c r="C1380" i="4"/>
  <c r="G1380" i="4"/>
  <c r="H1380" i="4"/>
  <c r="I1380" i="4"/>
  <c r="J1380" i="4"/>
  <c r="K1380" i="4"/>
  <c r="B1381" i="4"/>
  <c r="C1381" i="4"/>
  <c r="G1381" i="4"/>
  <c r="H1381" i="4"/>
  <c r="I1381" i="4"/>
  <c r="J1381" i="4"/>
  <c r="K1381" i="4"/>
  <c r="B1382" i="4"/>
  <c r="C1382" i="4"/>
  <c r="G1382" i="4"/>
  <c r="H1382" i="4"/>
  <c r="I1382" i="4"/>
  <c r="J1382" i="4"/>
  <c r="K1382" i="4"/>
  <c r="B1383" i="4"/>
  <c r="C1383" i="4"/>
  <c r="G1383" i="4"/>
  <c r="H1383" i="4"/>
  <c r="I1383" i="4"/>
  <c r="J1383" i="4"/>
  <c r="K1383" i="4"/>
  <c r="B1384" i="4"/>
  <c r="C1384" i="4"/>
  <c r="G1384" i="4"/>
  <c r="H1384" i="4"/>
  <c r="I1384" i="4"/>
  <c r="J1384" i="4"/>
  <c r="K1384" i="4"/>
  <c r="B1385" i="4"/>
  <c r="C1385" i="4"/>
  <c r="G1385" i="4"/>
  <c r="H1385" i="4"/>
  <c r="I1385" i="4"/>
  <c r="J1385" i="4"/>
  <c r="K1385" i="4"/>
  <c r="B1386" i="4"/>
  <c r="C1386" i="4"/>
  <c r="G1386" i="4"/>
  <c r="H1386" i="4"/>
  <c r="I1386" i="4"/>
  <c r="J1386" i="4"/>
  <c r="K1386" i="4"/>
  <c r="B1387" i="4"/>
  <c r="C1387" i="4"/>
  <c r="G1387" i="4"/>
  <c r="H1387" i="4"/>
  <c r="I1387" i="4"/>
  <c r="J1387" i="4"/>
  <c r="K1387" i="4"/>
  <c r="B1388" i="4"/>
  <c r="C1388" i="4"/>
  <c r="G1388" i="4"/>
  <c r="H1388" i="4"/>
  <c r="I1388" i="4"/>
  <c r="J1388" i="4"/>
  <c r="K1388" i="4"/>
  <c r="B1389" i="4"/>
  <c r="C1389" i="4"/>
  <c r="G1389" i="4"/>
  <c r="H1389" i="4"/>
  <c r="I1389" i="4"/>
  <c r="J1389" i="4"/>
  <c r="K1389" i="4"/>
  <c r="B1390" i="4"/>
  <c r="C1390" i="4"/>
  <c r="G1390" i="4"/>
  <c r="H1390" i="4"/>
  <c r="I1390" i="4"/>
  <c r="J1390" i="4"/>
  <c r="K1390" i="4"/>
  <c r="B1391" i="4"/>
  <c r="C1391" i="4"/>
  <c r="G1391" i="4"/>
  <c r="H1391" i="4"/>
  <c r="I1391" i="4"/>
  <c r="J1391" i="4"/>
  <c r="K1391" i="4"/>
  <c r="B1392" i="4"/>
  <c r="C1392" i="4"/>
  <c r="G1392" i="4"/>
  <c r="H1392" i="4"/>
  <c r="I1392" i="4"/>
  <c r="J1392" i="4"/>
  <c r="K1392" i="4"/>
  <c r="B1393" i="4"/>
  <c r="C1393" i="4"/>
  <c r="G1393" i="4"/>
  <c r="H1393" i="4"/>
  <c r="I1393" i="4"/>
  <c r="J1393" i="4"/>
  <c r="K1393" i="4"/>
  <c r="B1394" i="4"/>
  <c r="C1394" i="4"/>
  <c r="G1394" i="4"/>
  <c r="H1394" i="4"/>
  <c r="I1394" i="4"/>
  <c r="J1394" i="4"/>
  <c r="K1394" i="4"/>
  <c r="B1395" i="4"/>
  <c r="C1395" i="4"/>
  <c r="G1395" i="4"/>
  <c r="H1395" i="4"/>
  <c r="I1395" i="4"/>
  <c r="J1395" i="4"/>
  <c r="K1395" i="4"/>
  <c r="B1396" i="4"/>
  <c r="C1396" i="4"/>
  <c r="G1396" i="4"/>
  <c r="H1396" i="4"/>
  <c r="I1396" i="4"/>
  <c r="J1396" i="4"/>
  <c r="K1396" i="4"/>
  <c r="B1397" i="4"/>
  <c r="C1397" i="4"/>
  <c r="G1397" i="4"/>
  <c r="H1397" i="4"/>
  <c r="I1397" i="4"/>
  <c r="J1397" i="4"/>
  <c r="K1397" i="4"/>
  <c r="B1398" i="4"/>
  <c r="C1398" i="4"/>
  <c r="G1398" i="4"/>
  <c r="H1398" i="4"/>
  <c r="I1398" i="4"/>
  <c r="J1398" i="4"/>
  <c r="K1398" i="4"/>
  <c r="B1399" i="4"/>
  <c r="C1399" i="4"/>
  <c r="G1399" i="4"/>
  <c r="H1399" i="4"/>
  <c r="I1399" i="4"/>
  <c r="J1399" i="4"/>
  <c r="K1399" i="4"/>
  <c r="B1400" i="4"/>
  <c r="C1400" i="4"/>
  <c r="G1400" i="4"/>
  <c r="H1400" i="4"/>
  <c r="I1400" i="4"/>
  <c r="J1400" i="4"/>
  <c r="K1400" i="4"/>
  <c r="B1401" i="4"/>
  <c r="C1401" i="4"/>
  <c r="G1401" i="4"/>
  <c r="H1401" i="4"/>
  <c r="I1401" i="4"/>
  <c r="J1401" i="4"/>
  <c r="K1401" i="4"/>
  <c r="B1402" i="4"/>
  <c r="C1402" i="4"/>
  <c r="G1402" i="4"/>
  <c r="H1402" i="4"/>
  <c r="I1402" i="4"/>
  <c r="J1402" i="4"/>
  <c r="K1402" i="4"/>
  <c r="B1403" i="4"/>
  <c r="C1403" i="4"/>
  <c r="G1403" i="4"/>
  <c r="H1403" i="4"/>
  <c r="I1403" i="4"/>
  <c r="J1403" i="4"/>
  <c r="K1403" i="4"/>
  <c r="B1404" i="4"/>
  <c r="C1404" i="4"/>
  <c r="G1404" i="4"/>
  <c r="H1404" i="4"/>
  <c r="I1404" i="4"/>
  <c r="J1404" i="4"/>
  <c r="K1404" i="4"/>
  <c r="B1405" i="4"/>
  <c r="C1405" i="4"/>
  <c r="G1405" i="4"/>
  <c r="H1405" i="4"/>
  <c r="I1405" i="4"/>
  <c r="J1405" i="4"/>
  <c r="K1405" i="4"/>
  <c r="B1406" i="4"/>
  <c r="C1406" i="4"/>
  <c r="G1406" i="4"/>
  <c r="H1406" i="4"/>
  <c r="I1406" i="4"/>
  <c r="J1406" i="4"/>
  <c r="K1406" i="4"/>
  <c r="B1407" i="4"/>
  <c r="C1407" i="4"/>
  <c r="G1407" i="4"/>
  <c r="H1407" i="4"/>
  <c r="I1407" i="4"/>
  <c r="J1407" i="4"/>
  <c r="K1407" i="4"/>
  <c r="B1408" i="4"/>
  <c r="C1408" i="4"/>
  <c r="G1408" i="4"/>
  <c r="H1408" i="4"/>
  <c r="I1408" i="4"/>
  <c r="J1408" i="4"/>
  <c r="K1408" i="4"/>
  <c r="B1409" i="4"/>
  <c r="C1409" i="4"/>
  <c r="G1409" i="4"/>
  <c r="H1409" i="4"/>
  <c r="I1409" i="4"/>
  <c r="J1409" i="4"/>
  <c r="K1409" i="4"/>
  <c r="B1410" i="4"/>
  <c r="C1410" i="4"/>
  <c r="G1410" i="4"/>
  <c r="H1410" i="4"/>
  <c r="I1410" i="4"/>
  <c r="J1410" i="4"/>
  <c r="K1410" i="4"/>
  <c r="B1411" i="4"/>
  <c r="C1411" i="4"/>
  <c r="G1411" i="4"/>
  <c r="H1411" i="4"/>
  <c r="I1411" i="4"/>
  <c r="J1411" i="4"/>
  <c r="K1411" i="4"/>
  <c r="B1412" i="4"/>
  <c r="C1412" i="4"/>
  <c r="G1412" i="4"/>
  <c r="H1412" i="4"/>
  <c r="I1412" i="4"/>
  <c r="J1412" i="4"/>
  <c r="K1412" i="4"/>
  <c r="B1413" i="4"/>
  <c r="C1413" i="4"/>
  <c r="G1413" i="4"/>
  <c r="H1413" i="4"/>
  <c r="I1413" i="4"/>
  <c r="J1413" i="4"/>
  <c r="K1413" i="4"/>
  <c r="B1414" i="4"/>
  <c r="C1414" i="4"/>
  <c r="G1414" i="4"/>
  <c r="H1414" i="4"/>
  <c r="I1414" i="4"/>
  <c r="J1414" i="4"/>
  <c r="K1414" i="4"/>
  <c r="B1415" i="4"/>
  <c r="C1415" i="4"/>
  <c r="G1415" i="4"/>
  <c r="H1415" i="4"/>
  <c r="I1415" i="4"/>
  <c r="J1415" i="4"/>
  <c r="K1415" i="4"/>
  <c r="B1416" i="4"/>
  <c r="C1416" i="4"/>
  <c r="G1416" i="4"/>
  <c r="H1416" i="4"/>
  <c r="I1416" i="4"/>
  <c r="J1416" i="4"/>
  <c r="K1416" i="4"/>
  <c r="B1417" i="4"/>
  <c r="C1417" i="4"/>
  <c r="G1417" i="4"/>
  <c r="H1417" i="4"/>
  <c r="I1417" i="4"/>
  <c r="J1417" i="4"/>
  <c r="K1417" i="4"/>
  <c r="B1418" i="4"/>
  <c r="C1418" i="4"/>
  <c r="G1418" i="4"/>
  <c r="H1418" i="4"/>
  <c r="I1418" i="4"/>
  <c r="J1418" i="4"/>
  <c r="K1418" i="4"/>
  <c r="B1419" i="4"/>
  <c r="C1419" i="4"/>
  <c r="G1419" i="4"/>
  <c r="H1419" i="4"/>
  <c r="I1419" i="4"/>
  <c r="J1419" i="4"/>
  <c r="K1419" i="4"/>
  <c r="B1420" i="4"/>
  <c r="C1420" i="4"/>
  <c r="G1420" i="4"/>
  <c r="H1420" i="4"/>
  <c r="I1420" i="4"/>
  <c r="J1420" i="4"/>
  <c r="K1420" i="4"/>
  <c r="B1421" i="4"/>
  <c r="C1421" i="4"/>
  <c r="G1421" i="4"/>
  <c r="H1421" i="4"/>
  <c r="I1421" i="4"/>
  <c r="J1421" i="4"/>
  <c r="K1421" i="4"/>
  <c r="B1422" i="4"/>
  <c r="C1422" i="4"/>
  <c r="G1422" i="4"/>
  <c r="H1422" i="4"/>
  <c r="I1422" i="4"/>
  <c r="J1422" i="4"/>
  <c r="K1422" i="4"/>
  <c r="B1423" i="4"/>
  <c r="C1423" i="4"/>
  <c r="G1423" i="4"/>
  <c r="H1423" i="4"/>
  <c r="I1423" i="4"/>
  <c r="J1423" i="4"/>
  <c r="K1423" i="4"/>
  <c r="B1424" i="4"/>
  <c r="C1424" i="4"/>
  <c r="G1424" i="4"/>
  <c r="H1424" i="4"/>
  <c r="I1424" i="4"/>
  <c r="J1424" i="4"/>
  <c r="K1424" i="4"/>
  <c r="B1425" i="4"/>
  <c r="C1425" i="4"/>
  <c r="G1425" i="4"/>
  <c r="H1425" i="4"/>
  <c r="I1425" i="4"/>
  <c r="J1425" i="4"/>
  <c r="K1425" i="4"/>
  <c r="B1426" i="4"/>
  <c r="C1426" i="4"/>
  <c r="G1426" i="4"/>
  <c r="H1426" i="4"/>
  <c r="I1426" i="4"/>
  <c r="J1426" i="4"/>
  <c r="K1426" i="4"/>
  <c r="B1427" i="4"/>
  <c r="C1427" i="4"/>
  <c r="G1427" i="4"/>
  <c r="H1427" i="4"/>
  <c r="I1427" i="4"/>
  <c r="J1427" i="4"/>
  <c r="K1427" i="4"/>
  <c r="B1428" i="4"/>
  <c r="C1428" i="4"/>
  <c r="G1428" i="4"/>
  <c r="H1428" i="4"/>
  <c r="I1428" i="4"/>
  <c r="J1428" i="4"/>
  <c r="K1428" i="4"/>
  <c r="B1429" i="4"/>
  <c r="C1429" i="4"/>
  <c r="G1429" i="4"/>
  <c r="H1429" i="4"/>
  <c r="I1429" i="4"/>
  <c r="J1429" i="4"/>
  <c r="K1429" i="4"/>
  <c r="B1430" i="4"/>
  <c r="C1430" i="4"/>
  <c r="G1430" i="4"/>
  <c r="H1430" i="4"/>
  <c r="I1430" i="4"/>
  <c r="J1430" i="4"/>
  <c r="K1430" i="4"/>
  <c r="B1431" i="4"/>
  <c r="C1431" i="4"/>
  <c r="G1431" i="4"/>
  <c r="H1431" i="4"/>
  <c r="I1431" i="4"/>
  <c r="J1431" i="4"/>
  <c r="K1431" i="4"/>
  <c r="B1432" i="4"/>
  <c r="C1432" i="4"/>
  <c r="G1432" i="4"/>
  <c r="H1432" i="4"/>
  <c r="I1432" i="4"/>
  <c r="J1432" i="4"/>
  <c r="K1432" i="4"/>
  <c r="B1433" i="4"/>
  <c r="C1433" i="4"/>
  <c r="G1433" i="4"/>
  <c r="H1433" i="4"/>
  <c r="I1433" i="4"/>
  <c r="J1433" i="4"/>
  <c r="K1433" i="4"/>
  <c r="B1434" i="4"/>
  <c r="C1434" i="4"/>
  <c r="G1434" i="4"/>
  <c r="H1434" i="4"/>
  <c r="I1434" i="4"/>
  <c r="J1434" i="4"/>
  <c r="K1434" i="4"/>
  <c r="B1435" i="4"/>
  <c r="C1435" i="4"/>
  <c r="G1435" i="4"/>
  <c r="H1435" i="4"/>
  <c r="I1435" i="4"/>
  <c r="J1435" i="4"/>
  <c r="K1435" i="4"/>
  <c r="B1436" i="4"/>
  <c r="C1436" i="4"/>
  <c r="G1436" i="4"/>
  <c r="H1436" i="4"/>
  <c r="I1436" i="4"/>
  <c r="J1436" i="4"/>
  <c r="K1436" i="4"/>
  <c r="B1437" i="4"/>
  <c r="C1437" i="4"/>
  <c r="G1437" i="4"/>
  <c r="H1437" i="4"/>
  <c r="I1437" i="4"/>
  <c r="J1437" i="4"/>
  <c r="K1437" i="4"/>
  <c r="B1438" i="4"/>
  <c r="C1438" i="4"/>
  <c r="G1438" i="4"/>
  <c r="H1438" i="4"/>
  <c r="I1438" i="4"/>
  <c r="J1438" i="4"/>
  <c r="K1438" i="4"/>
  <c r="B1439" i="4"/>
  <c r="C1439" i="4"/>
  <c r="G1439" i="4"/>
  <c r="H1439" i="4"/>
  <c r="I1439" i="4"/>
  <c r="J1439" i="4"/>
  <c r="K1439" i="4"/>
  <c r="B1440" i="4"/>
  <c r="C1440" i="4"/>
  <c r="G1440" i="4"/>
  <c r="H1440" i="4"/>
  <c r="I1440" i="4"/>
  <c r="J1440" i="4"/>
  <c r="K1440" i="4"/>
  <c r="B1441" i="4"/>
  <c r="C1441" i="4"/>
  <c r="G1441" i="4"/>
  <c r="H1441" i="4"/>
  <c r="I1441" i="4"/>
  <c r="J1441" i="4"/>
  <c r="K1441" i="4"/>
  <c r="B1442" i="4"/>
  <c r="C1442" i="4"/>
  <c r="G1442" i="4"/>
  <c r="H1442" i="4"/>
  <c r="I1442" i="4"/>
  <c r="J1442" i="4"/>
  <c r="K1442" i="4"/>
  <c r="B1443" i="4"/>
  <c r="C1443" i="4"/>
  <c r="G1443" i="4"/>
  <c r="H1443" i="4"/>
  <c r="I1443" i="4"/>
  <c r="J1443" i="4"/>
  <c r="K1443" i="4"/>
  <c r="B1444" i="4"/>
  <c r="C1444" i="4"/>
  <c r="G1444" i="4"/>
  <c r="H1444" i="4"/>
  <c r="I1444" i="4"/>
  <c r="J1444" i="4"/>
  <c r="K1444" i="4"/>
  <c r="B1445" i="4"/>
  <c r="C1445" i="4"/>
  <c r="G1445" i="4"/>
  <c r="H1445" i="4"/>
  <c r="I1445" i="4"/>
  <c r="J1445" i="4"/>
  <c r="K1445" i="4"/>
  <c r="B1446" i="4"/>
  <c r="C1446" i="4"/>
  <c r="G1446" i="4"/>
  <c r="H1446" i="4"/>
  <c r="I1446" i="4"/>
  <c r="J1446" i="4"/>
  <c r="K1446" i="4"/>
  <c r="B1447" i="4"/>
  <c r="C1447" i="4"/>
  <c r="G1447" i="4"/>
  <c r="H1447" i="4"/>
  <c r="I1447" i="4"/>
  <c r="J1447" i="4"/>
  <c r="K1447" i="4"/>
  <c r="B1448" i="4"/>
  <c r="C1448" i="4"/>
  <c r="G1448" i="4"/>
  <c r="H1448" i="4"/>
  <c r="I1448" i="4"/>
  <c r="J1448" i="4"/>
  <c r="K1448" i="4"/>
  <c r="B1449" i="4"/>
  <c r="C1449" i="4"/>
  <c r="G1449" i="4"/>
  <c r="H1449" i="4"/>
  <c r="I1449" i="4"/>
  <c r="J1449" i="4"/>
  <c r="K1449" i="4"/>
  <c r="B1450" i="4"/>
  <c r="C1450" i="4"/>
  <c r="G1450" i="4"/>
  <c r="H1450" i="4"/>
  <c r="I1450" i="4"/>
  <c r="J1450" i="4"/>
  <c r="K1450" i="4"/>
  <c r="B1451" i="4"/>
  <c r="C1451" i="4"/>
  <c r="G1451" i="4"/>
  <c r="H1451" i="4"/>
  <c r="I1451" i="4"/>
  <c r="J1451" i="4"/>
  <c r="K1451" i="4"/>
  <c r="B1452" i="4"/>
  <c r="C1452" i="4"/>
  <c r="G1452" i="4"/>
  <c r="H1452" i="4"/>
  <c r="I1452" i="4"/>
  <c r="J1452" i="4"/>
  <c r="K1452" i="4"/>
  <c r="B1453" i="4"/>
  <c r="C1453" i="4"/>
  <c r="G1453" i="4"/>
  <c r="H1453" i="4"/>
  <c r="I1453" i="4"/>
  <c r="J1453" i="4"/>
  <c r="K1453" i="4"/>
  <c r="B1454" i="4"/>
  <c r="C1454" i="4"/>
  <c r="G1454" i="4"/>
  <c r="H1454" i="4"/>
  <c r="I1454" i="4"/>
  <c r="J1454" i="4"/>
  <c r="K1454" i="4"/>
  <c r="B1455" i="4"/>
  <c r="C1455" i="4"/>
  <c r="G1455" i="4"/>
  <c r="H1455" i="4"/>
  <c r="I1455" i="4"/>
  <c r="J1455" i="4"/>
  <c r="K1455" i="4"/>
  <c r="B1456" i="4"/>
  <c r="C1456" i="4"/>
  <c r="G1456" i="4"/>
  <c r="H1456" i="4"/>
  <c r="I1456" i="4"/>
  <c r="J1456" i="4"/>
  <c r="K1456" i="4"/>
  <c r="B1457" i="4"/>
  <c r="C1457" i="4"/>
  <c r="G1457" i="4"/>
  <c r="H1457" i="4"/>
  <c r="I1457" i="4"/>
  <c r="J1457" i="4"/>
  <c r="K1457" i="4"/>
  <c r="B1458" i="4"/>
  <c r="C1458" i="4"/>
  <c r="G1458" i="4"/>
  <c r="H1458" i="4"/>
  <c r="I1458" i="4"/>
  <c r="J1458" i="4"/>
  <c r="K1458" i="4"/>
  <c r="B1459" i="4"/>
  <c r="C1459" i="4"/>
  <c r="G1459" i="4"/>
  <c r="H1459" i="4"/>
  <c r="I1459" i="4"/>
  <c r="J1459" i="4"/>
  <c r="K1459" i="4"/>
  <c r="B1460" i="4"/>
  <c r="C1460" i="4"/>
  <c r="G1460" i="4"/>
  <c r="H1460" i="4"/>
  <c r="I1460" i="4"/>
  <c r="J1460" i="4"/>
  <c r="K1460" i="4"/>
  <c r="B1461" i="4"/>
  <c r="C1461" i="4"/>
  <c r="G1461" i="4"/>
  <c r="H1461" i="4"/>
  <c r="I1461" i="4"/>
  <c r="J1461" i="4"/>
  <c r="K1461" i="4"/>
  <c r="B1462" i="4"/>
  <c r="C1462" i="4"/>
  <c r="G1462" i="4"/>
  <c r="H1462" i="4"/>
  <c r="I1462" i="4"/>
  <c r="J1462" i="4"/>
  <c r="K1462" i="4"/>
  <c r="B1463" i="4"/>
  <c r="C1463" i="4"/>
  <c r="G1463" i="4"/>
  <c r="H1463" i="4"/>
  <c r="I1463" i="4"/>
  <c r="J1463" i="4"/>
  <c r="K1463" i="4"/>
  <c r="B1464" i="4"/>
  <c r="C1464" i="4"/>
  <c r="G1464" i="4"/>
  <c r="H1464" i="4"/>
  <c r="I1464" i="4"/>
  <c r="J1464" i="4"/>
  <c r="K1464" i="4"/>
  <c r="B1465" i="4"/>
  <c r="C1465" i="4"/>
  <c r="G1465" i="4"/>
  <c r="H1465" i="4"/>
  <c r="I1465" i="4"/>
  <c r="J1465" i="4"/>
  <c r="K1465" i="4"/>
  <c r="B1466" i="4"/>
  <c r="C1466" i="4"/>
  <c r="G1466" i="4"/>
  <c r="H1466" i="4"/>
  <c r="I1466" i="4"/>
  <c r="J1466" i="4"/>
  <c r="K1466" i="4"/>
  <c r="B1467" i="4"/>
  <c r="C1467" i="4"/>
  <c r="G1467" i="4"/>
  <c r="H1467" i="4"/>
  <c r="I1467" i="4"/>
  <c r="J1467" i="4"/>
  <c r="K1467" i="4"/>
  <c r="B1468" i="4"/>
  <c r="C1468" i="4"/>
  <c r="G1468" i="4"/>
  <c r="H1468" i="4"/>
  <c r="I1468" i="4"/>
  <c r="J1468" i="4"/>
  <c r="K1468" i="4"/>
  <c r="B1469" i="4"/>
  <c r="C1469" i="4"/>
  <c r="G1469" i="4"/>
  <c r="H1469" i="4"/>
  <c r="I1469" i="4"/>
  <c r="J1469" i="4"/>
  <c r="K1469" i="4"/>
  <c r="B1470" i="4"/>
  <c r="C1470" i="4"/>
  <c r="G1470" i="4"/>
  <c r="H1470" i="4"/>
  <c r="I1470" i="4"/>
  <c r="J1470" i="4"/>
  <c r="K1470" i="4"/>
  <c r="B1471" i="4"/>
  <c r="C1471" i="4"/>
  <c r="G1471" i="4"/>
  <c r="H1471" i="4"/>
  <c r="I1471" i="4"/>
  <c r="J1471" i="4"/>
  <c r="K1471" i="4"/>
  <c r="B1472" i="4"/>
  <c r="C1472" i="4"/>
  <c r="G1472" i="4"/>
  <c r="H1472" i="4"/>
  <c r="I1472" i="4"/>
  <c r="J1472" i="4"/>
  <c r="K1472" i="4"/>
  <c r="B1473" i="4"/>
  <c r="C1473" i="4"/>
  <c r="G1473" i="4"/>
  <c r="H1473" i="4"/>
  <c r="I1473" i="4"/>
  <c r="J1473" i="4"/>
  <c r="K1473" i="4"/>
  <c r="B1474" i="4"/>
  <c r="C1474" i="4"/>
  <c r="G1474" i="4"/>
  <c r="H1474" i="4"/>
  <c r="I1474" i="4"/>
  <c r="J1474" i="4"/>
  <c r="K1474" i="4"/>
  <c r="B1475" i="4"/>
  <c r="C1475" i="4"/>
  <c r="G1475" i="4"/>
  <c r="H1475" i="4"/>
  <c r="I1475" i="4"/>
  <c r="J1475" i="4"/>
  <c r="K1475" i="4"/>
  <c r="B1476" i="4"/>
  <c r="C1476" i="4"/>
  <c r="G1476" i="4"/>
  <c r="H1476" i="4"/>
  <c r="I1476" i="4"/>
  <c r="J1476" i="4"/>
  <c r="K1476" i="4"/>
  <c r="B1477" i="4"/>
  <c r="C1477" i="4"/>
  <c r="G1477" i="4"/>
  <c r="H1477" i="4"/>
  <c r="I1477" i="4"/>
  <c r="J1477" i="4"/>
  <c r="K1477" i="4"/>
  <c r="B1478" i="4"/>
  <c r="C1478" i="4"/>
  <c r="G1478" i="4"/>
  <c r="H1478" i="4"/>
  <c r="I1478" i="4"/>
  <c r="J1478" i="4"/>
  <c r="K1478" i="4"/>
  <c r="B1479" i="4"/>
  <c r="C1479" i="4"/>
  <c r="G1479" i="4"/>
  <c r="H1479" i="4"/>
  <c r="I1479" i="4"/>
  <c r="J1479" i="4"/>
  <c r="K1479" i="4"/>
  <c r="B1480" i="4"/>
  <c r="C1480" i="4"/>
  <c r="G1480" i="4"/>
  <c r="H1480" i="4"/>
  <c r="I1480" i="4"/>
  <c r="J1480" i="4"/>
  <c r="K1480" i="4"/>
  <c r="B1481" i="4"/>
  <c r="C1481" i="4"/>
  <c r="G1481" i="4"/>
  <c r="H1481" i="4"/>
  <c r="I1481" i="4"/>
  <c r="J1481" i="4"/>
  <c r="K1481" i="4"/>
  <c r="B1482" i="4"/>
  <c r="C1482" i="4"/>
  <c r="G1482" i="4"/>
  <c r="H1482" i="4"/>
  <c r="I1482" i="4"/>
  <c r="J1482" i="4"/>
  <c r="K1482" i="4"/>
  <c r="B1483" i="4"/>
  <c r="C1483" i="4"/>
  <c r="G1483" i="4"/>
  <c r="H1483" i="4"/>
  <c r="I1483" i="4"/>
  <c r="J1483" i="4"/>
  <c r="K1483" i="4"/>
  <c r="B1484" i="4"/>
  <c r="C1484" i="4"/>
  <c r="G1484" i="4"/>
  <c r="H1484" i="4"/>
  <c r="I1484" i="4"/>
  <c r="J1484" i="4"/>
  <c r="K1484" i="4"/>
  <c r="B1485" i="4"/>
  <c r="C1485" i="4"/>
  <c r="G1485" i="4"/>
  <c r="H1485" i="4"/>
  <c r="I1485" i="4"/>
  <c r="J1485" i="4"/>
  <c r="K1485" i="4"/>
  <c r="B1486" i="4"/>
  <c r="C1486" i="4"/>
  <c r="G1486" i="4"/>
  <c r="H1486" i="4"/>
  <c r="I1486" i="4"/>
  <c r="J1486" i="4"/>
  <c r="K1486" i="4"/>
  <c r="B1487" i="4"/>
  <c r="C1487" i="4"/>
  <c r="G1487" i="4"/>
  <c r="H1487" i="4"/>
  <c r="I1487" i="4"/>
  <c r="J1487" i="4"/>
  <c r="K1487" i="4"/>
  <c r="B1488" i="4"/>
  <c r="C1488" i="4"/>
  <c r="G1488" i="4"/>
  <c r="H1488" i="4"/>
  <c r="I1488" i="4"/>
  <c r="J1488" i="4"/>
  <c r="K1488" i="4"/>
  <c r="B1489" i="4"/>
  <c r="C1489" i="4"/>
  <c r="G1489" i="4"/>
  <c r="H1489" i="4"/>
  <c r="I1489" i="4"/>
  <c r="J1489" i="4"/>
  <c r="K1489" i="4"/>
  <c r="B1490" i="4"/>
  <c r="C1490" i="4"/>
  <c r="G1490" i="4"/>
  <c r="H1490" i="4"/>
  <c r="I1490" i="4"/>
  <c r="J1490" i="4"/>
  <c r="K1490" i="4"/>
  <c r="B1491" i="4"/>
  <c r="C1491" i="4"/>
  <c r="G1491" i="4"/>
  <c r="H1491" i="4"/>
  <c r="I1491" i="4"/>
  <c r="J1491" i="4"/>
  <c r="K1491" i="4"/>
  <c r="B1492" i="4"/>
  <c r="C1492" i="4"/>
  <c r="G1492" i="4"/>
  <c r="H1492" i="4"/>
  <c r="I1492" i="4"/>
  <c r="J1492" i="4"/>
  <c r="K1492" i="4"/>
  <c r="B1493" i="4"/>
  <c r="C1493" i="4"/>
  <c r="G1493" i="4"/>
  <c r="H1493" i="4"/>
  <c r="I1493" i="4"/>
  <c r="J1493" i="4"/>
  <c r="K1493" i="4"/>
  <c r="B1494" i="4"/>
  <c r="C1494" i="4"/>
  <c r="G1494" i="4"/>
  <c r="H1494" i="4"/>
  <c r="I1494" i="4"/>
  <c r="J1494" i="4"/>
  <c r="K1494" i="4"/>
  <c r="B1495" i="4"/>
  <c r="C1495" i="4"/>
  <c r="G1495" i="4"/>
  <c r="H1495" i="4"/>
  <c r="I1495" i="4"/>
  <c r="J1495" i="4"/>
  <c r="K1495" i="4"/>
  <c r="B1496" i="4"/>
  <c r="C1496" i="4"/>
  <c r="G1496" i="4"/>
  <c r="H1496" i="4"/>
  <c r="I1496" i="4"/>
  <c r="J1496" i="4"/>
  <c r="K1496" i="4"/>
  <c r="B1497" i="4"/>
  <c r="C1497" i="4"/>
  <c r="G1497" i="4"/>
  <c r="H1497" i="4"/>
  <c r="I1497" i="4"/>
  <c r="J1497" i="4"/>
  <c r="K1497" i="4"/>
  <c r="B1498" i="4"/>
  <c r="C1498" i="4"/>
  <c r="G1498" i="4"/>
  <c r="H1498" i="4"/>
  <c r="I1498" i="4"/>
  <c r="J1498" i="4"/>
  <c r="K1498" i="4"/>
  <c r="B1499" i="4"/>
  <c r="C1499" i="4"/>
  <c r="G1499" i="4"/>
  <c r="H1499" i="4"/>
  <c r="I1499" i="4"/>
  <c r="J1499" i="4"/>
  <c r="K1499" i="4"/>
  <c r="B1500" i="4"/>
  <c r="C1500" i="4"/>
  <c r="G1500" i="4"/>
  <c r="H1500" i="4"/>
  <c r="I1500" i="4"/>
  <c r="J1500" i="4"/>
  <c r="K1500" i="4"/>
  <c r="B1501" i="4"/>
  <c r="C1501" i="4"/>
  <c r="G1501" i="4"/>
  <c r="H1501" i="4"/>
  <c r="I1501" i="4"/>
  <c r="J1501" i="4"/>
  <c r="K1501" i="4"/>
  <c r="B1502" i="4"/>
  <c r="C1502" i="4"/>
  <c r="G1502" i="4"/>
  <c r="H1502" i="4"/>
  <c r="I1502" i="4"/>
  <c r="J1502" i="4"/>
  <c r="K1502" i="4"/>
  <c r="B1503" i="4"/>
  <c r="C1503" i="4"/>
  <c r="G1503" i="4"/>
  <c r="H1503" i="4"/>
  <c r="I1503" i="4"/>
  <c r="J1503" i="4"/>
  <c r="K1503" i="4"/>
  <c r="B1504" i="4"/>
  <c r="C1504" i="4"/>
  <c r="G1504" i="4"/>
  <c r="H1504" i="4"/>
  <c r="I1504" i="4"/>
  <c r="J1504" i="4"/>
  <c r="K1504" i="4"/>
  <c r="B1505" i="4"/>
  <c r="C1505" i="4"/>
  <c r="G1505" i="4"/>
  <c r="H1505" i="4"/>
  <c r="I1505" i="4"/>
  <c r="J1505" i="4"/>
  <c r="K1505" i="4"/>
  <c r="B1506" i="4"/>
  <c r="C1506" i="4"/>
  <c r="G1506" i="4"/>
  <c r="H1506" i="4"/>
  <c r="I1506" i="4"/>
  <c r="J1506" i="4"/>
  <c r="K1506" i="4"/>
  <c r="B1507" i="4"/>
  <c r="C1507" i="4"/>
  <c r="G1507" i="4"/>
  <c r="H1507" i="4"/>
  <c r="I1507" i="4"/>
  <c r="J1507" i="4"/>
  <c r="K1507" i="4"/>
  <c r="B1508" i="4"/>
  <c r="C1508" i="4"/>
  <c r="G1508" i="4"/>
  <c r="H1508" i="4"/>
  <c r="I1508" i="4"/>
  <c r="J1508" i="4"/>
  <c r="K1508" i="4"/>
  <c r="B1509" i="4"/>
  <c r="C1509" i="4"/>
  <c r="G1509" i="4"/>
  <c r="H1509" i="4"/>
  <c r="I1509" i="4"/>
  <c r="J1509" i="4"/>
  <c r="K1509" i="4"/>
  <c r="B1510" i="4"/>
  <c r="C1510" i="4"/>
  <c r="G1510" i="4"/>
  <c r="H1510" i="4"/>
  <c r="I1510" i="4"/>
  <c r="J1510" i="4"/>
  <c r="K1510" i="4"/>
  <c r="B1511" i="4"/>
  <c r="C1511" i="4"/>
  <c r="G1511" i="4"/>
  <c r="H1511" i="4"/>
  <c r="I1511" i="4"/>
  <c r="J1511" i="4"/>
  <c r="K1511" i="4"/>
  <c r="B1512" i="4"/>
  <c r="C1512" i="4"/>
  <c r="G1512" i="4"/>
  <c r="H1512" i="4"/>
  <c r="I1512" i="4"/>
  <c r="J1512" i="4"/>
  <c r="K1512" i="4"/>
  <c r="B1513" i="4"/>
  <c r="C1513" i="4"/>
  <c r="G1513" i="4"/>
  <c r="H1513" i="4"/>
  <c r="I1513" i="4"/>
  <c r="J1513" i="4"/>
  <c r="K1513" i="4"/>
  <c r="B1514" i="4"/>
  <c r="C1514" i="4"/>
  <c r="G1514" i="4"/>
  <c r="H1514" i="4"/>
  <c r="I1514" i="4"/>
  <c r="J1514" i="4"/>
  <c r="K1514" i="4"/>
  <c r="B1515" i="4"/>
  <c r="C1515" i="4"/>
  <c r="G1515" i="4"/>
  <c r="H1515" i="4"/>
  <c r="I1515" i="4"/>
  <c r="J1515" i="4"/>
  <c r="K1515" i="4"/>
  <c r="B1516" i="4"/>
  <c r="C1516" i="4"/>
  <c r="G1516" i="4"/>
  <c r="H1516" i="4"/>
  <c r="I1516" i="4"/>
  <c r="J1516" i="4"/>
  <c r="K1516" i="4"/>
  <c r="B1517" i="4"/>
  <c r="C1517" i="4"/>
  <c r="G1517" i="4"/>
  <c r="H1517" i="4"/>
  <c r="I1517" i="4"/>
  <c r="J1517" i="4"/>
  <c r="K1517" i="4"/>
  <c r="B1518" i="4"/>
  <c r="C1518" i="4"/>
  <c r="G1518" i="4"/>
  <c r="H1518" i="4"/>
  <c r="I1518" i="4"/>
  <c r="J1518" i="4"/>
  <c r="K1518" i="4"/>
  <c r="B1519" i="4"/>
  <c r="C1519" i="4"/>
  <c r="G1519" i="4"/>
  <c r="H1519" i="4"/>
  <c r="I1519" i="4"/>
  <c r="J1519" i="4"/>
  <c r="K1519" i="4"/>
  <c r="B1520" i="4"/>
  <c r="C1520" i="4"/>
  <c r="G1520" i="4"/>
  <c r="H1520" i="4"/>
  <c r="I1520" i="4"/>
  <c r="J1520" i="4"/>
  <c r="K1520" i="4"/>
  <c r="B1521" i="4"/>
  <c r="C1521" i="4"/>
  <c r="G1521" i="4"/>
  <c r="H1521" i="4"/>
  <c r="I1521" i="4"/>
  <c r="J1521" i="4"/>
  <c r="K1521" i="4"/>
  <c r="B1522" i="4"/>
  <c r="C1522" i="4"/>
  <c r="G1522" i="4"/>
  <c r="H1522" i="4"/>
  <c r="I1522" i="4"/>
  <c r="J1522" i="4"/>
  <c r="K1522" i="4"/>
  <c r="B1523" i="4"/>
  <c r="C1523" i="4"/>
  <c r="G1523" i="4"/>
  <c r="H1523" i="4"/>
  <c r="I1523" i="4"/>
  <c r="J1523" i="4"/>
  <c r="K1523" i="4"/>
  <c r="B1524" i="4"/>
  <c r="C1524" i="4"/>
  <c r="G1524" i="4"/>
  <c r="H1524" i="4"/>
  <c r="I1524" i="4"/>
  <c r="J1524" i="4"/>
  <c r="K1524" i="4"/>
  <c r="B1525" i="4"/>
  <c r="C1525" i="4"/>
  <c r="G1525" i="4"/>
  <c r="H1525" i="4"/>
  <c r="I1525" i="4"/>
  <c r="J1525" i="4"/>
  <c r="K1525" i="4"/>
  <c r="B1526" i="4"/>
  <c r="C1526" i="4"/>
  <c r="G1526" i="4"/>
  <c r="H1526" i="4"/>
  <c r="I1526" i="4"/>
  <c r="J1526" i="4"/>
  <c r="K1526" i="4"/>
  <c r="B1527" i="4"/>
  <c r="C1527" i="4"/>
  <c r="G1527" i="4"/>
  <c r="H1527" i="4"/>
  <c r="I1527" i="4"/>
  <c r="J1527" i="4"/>
  <c r="K1527" i="4"/>
  <c r="B1528" i="4"/>
  <c r="C1528" i="4"/>
  <c r="G1528" i="4"/>
  <c r="H1528" i="4"/>
  <c r="I1528" i="4"/>
  <c r="J1528" i="4"/>
  <c r="K1528" i="4"/>
  <c r="B1529" i="4"/>
  <c r="C1529" i="4"/>
  <c r="G1529" i="4"/>
  <c r="H1529" i="4"/>
  <c r="I1529" i="4"/>
  <c r="J1529" i="4"/>
  <c r="K1529" i="4"/>
  <c r="B1530" i="4"/>
  <c r="C1530" i="4"/>
  <c r="G1530" i="4"/>
  <c r="H1530" i="4"/>
  <c r="I1530" i="4"/>
  <c r="J1530" i="4"/>
  <c r="K1530" i="4"/>
  <c r="B1531" i="4"/>
  <c r="C1531" i="4"/>
  <c r="G1531" i="4"/>
  <c r="H1531" i="4"/>
  <c r="I1531" i="4"/>
  <c r="J1531" i="4"/>
  <c r="K1531" i="4"/>
  <c r="B1532" i="4"/>
  <c r="C1532" i="4"/>
  <c r="G1532" i="4"/>
  <c r="H1532" i="4"/>
  <c r="I1532" i="4"/>
  <c r="J1532" i="4"/>
  <c r="K1532" i="4"/>
  <c r="B1533" i="4"/>
  <c r="C1533" i="4"/>
  <c r="G1533" i="4"/>
  <c r="H1533" i="4"/>
  <c r="I1533" i="4"/>
  <c r="J1533" i="4"/>
  <c r="K1533" i="4"/>
  <c r="B1534" i="4"/>
  <c r="C1534" i="4"/>
  <c r="G1534" i="4"/>
  <c r="H1534" i="4"/>
  <c r="I1534" i="4"/>
  <c r="J1534" i="4"/>
  <c r="K1534" i="4"/>
  <c r="B1535" i="4"/>
  <c r="C1535" i="4"/>
  <c r="G1535" i="4"/>
  <c r="H1535" i="4"/>
  <c r="I1535" i="4"/>
  <c r="J1535" i="4"/>
  <c r="K1535" i="4"/>
  <c r="B1536" i="4"/>
  <c r="C1536" i="4"/>
  <c r="G1536" i="4"/>
  <c r="H1536" i="4"/>
  <c r="I1536" i="4"/>
  <c r="J1536" i="4"/>
  <c r="K1536" i="4"/>
  <c r="B1537" i="4"/>
  <c r="C1537" i="4"/>
  <c r="G1537" i="4"/>
  <c r="H1537" i="4"/>
  <c r="I1537" i="4"/>
  <c r="J1537" i="4"/>
  <c r="K1537" i="4"/>
  <c r="B1538" i="4"/>
  <c r="C1538" i="4"/>
  <c r="G1538" i="4"/>
  <c r="H1538" i="4"/>
  <c r="I1538" i="4"/>
  <c r="J1538" i="4"/>
  <c r="K1538" i="4"/>
  <c r="B1539" i="4"/>
  <c r="C1539" i="4"/>
  <c r="G1539" i="4"/>
  <c r="H1539" i="4"/>
  <c r="I1539" i="4"/>
  <c r="J1539" i="4"/>
  <c r="K1539" i="4"/>
  <c r="B1540" i="4"/>
  <c r="C1540" i="4"/>
  <c r="G1540" i="4"/>
  <c r="H1540" i="4"/>
  <c r="I1540" i="4"/>
  <c r="J1540" i="4"/>
  <c r="K1540" i="4"/>
  <c r="B1541" i="4"/>
  <c r="C1541" i="4"/>
  <c r="G1541" i="4"/>
  <c r="H1541" i="4"/>
  <c r="I1541" i="4"/>
  <c r="J1541" i="4"/>
  <c r="K1541" i="4"/>
  <c r="B1542" i="4"/>
  <c r="C1542" i="4"/>
  <c r="G1542" i="4"/>
  <c r="H1542" i="4"/>
  <c r="I1542" i="4"/>
  <c r="J1542" i="4"/>
  <c r="K1542" i="4"/>
  <c r="B1543" i="4"/>
  <c r="C1543" i="4"/>
  <c r="G1543" i="4"/>
  <c r="H1543" i="4"/>
  <c r="I1543" i="4"/>
  <c r="J1543" i="4"/>
  <c r="K1543" i="4"/>
  <c r="B1544" i="4"/>
  <c r="C1544" i="4"/>
  <c r="G1544" i="4"/>
  <c r="H1544" i="4"/>
  <c r="I1544" i="4"/>
  <c r="J1544" i="4"/>
  <c r="K1544" i="4"/>
  <c r="B1545" i="4"/>
  <c r="C1545" i="4"/>
  <c r="G1545" i="4"/>
  <c r="H1545" i="4"/>
  <c r="I1545" i="4"/>
  <c r="J1545" i="4"/>
  <c r="K1545" i="4"/>
  <c r="B1546" i="4"/>
  <c r="C1546" i="4"/>
  <c r="G1546" i="4"/>
  <c r="H1546" i="4"/>
  <c r="I1546" i="4"/>
  <c r="J1546" i="4"/>
  <c r="K1546" i="4"/>
  <c r="B1547" i="4"/>
  <c r="C1547" i="4"/>
  <c r="G1547" i="4"/>
  <c r="H1547" i="4"/>
  <c r="I1547" i="4"/>
  <c r="J1547" i="4"/>
  <c r="K1547" i="4"/>
  <c r="B1548" i="4"/>
  <c r="C1548" i="4"/>
  <c r="G1548" i="4"/>
  <c r="H1548" i="4"/>
  <c r="I1548" i="4"/>
  <c r="J1548" i="4"/>
  <c r="K1548" i="4"/>
  <c r="B1549" i="4"/>
  <c r="C1549" i="4"/>
  <c r="G1549" i="4"/>
  <c r="H1549" i="4"/>
  <c r="I1549" i="4"/>
  <c r="J1549" i="4"/>
  <c r="K1549" i="4"/>
  <c r="B1550" i="4"/>
  <c r="C1550" i="4"/>
  <c r="G1550" i="4"/>
  <c r="H1550" i="4"/>
  <c r="I1550" i="4"/>
  <c r="J1550" i="4"/>
  <c r="K1550" i="4"/>
  <c r="B1551" i="4"/>
  <c r="C1551" i="4"/>
  <c r="G1551" i="4"/>
  <c r="H1551" i="4"/>
  <c r="I1551" i="4"/>
  <c r="J1551" i="4"/>
  <c r="K1551" i="4"/>
  <c r="B1552" i="4"/>
  <c r="C1552" i="4"/>
  <c r="G1552" i="4"/>
  <c r="H1552" i="4"/>
  <c r="I1552" i="4"/>
  <c r="J1552" i="4"/>
  <c r="K1552" i="4"/>
  <c r="B1553" i="4"/>
  <c r="C1553" i="4"/>
  <c r="G1553" i="4"/>
  <c r="H1553" i="4"/>
  <c r="I1553" i="4"/>
  <c r="J1553" i="4"/>
  <c r="K1553" i="4"/>
  <c r="B1554" i="4"/>
  <c r="C1554" i="4"/>
  <c r="G1554" i="4"/>
  <c r="H1554" i="4"/>
  <c r="I1554" i="4"/>
  <c r="J1554" i="4"/>
  <c r="K1554" i="4"/>
  <c r="B1555" i="4"/>
  <c r="C1555" i="4"/>
  <c r="G1555" i="4"/>
  <c r="H1555" i="4"/>
  <c r="I1555" i="4"/>
  <c r="J1555" i="4"/>
  <c r="K1555" i="4"/>
  <c r="B1556" i="4"/>
  <c r="C1556" i="4"/>
  <c r="G1556" i="4"/>
  <c r="H1556" i="4"/>
  <c r="I1556" i="4"/>
  <c r="J1556" i="4"/>
  <c r="K1556" i="4"/>
  <c r="B1557" i="4"/>
  <c r="C1557" i="4"/>
  <c r="G1557" i="4"/>
  <c r="H1557" i="4"/>
  <c r="I1557" i="4"/>
  <c r="J1557" i="4"/>
  <c r="K1557" i="4"/>
  <c r="B1558" i="4"/>
  <c r="C1558" i="4"/>
  <c r="G1558" i="4"/>
  <c r="H1558" i="4"/>
  <c r="I1558" i="4"/>
  <c r="J1558" i="4"/>
  <c r="K1558" i="4"/>
  <c r="B1559" i="4"/>
  <c r="C1559" i="4"/>
  <c r="G1559" i="4"/>
  <c r="H1559" i="4"/>
  <c r="I1559" i="4"/>
  <c r="J1559" i="4"/>
  <c r="K1559" i="4"/>
  <c r="B1560" i="4"/>
  <c r="C1560" i="4"/>
  <c r="G1560" i="4"/>
  <c r="H1560" i="4"/>
  <c r="I1560" i="4"/>
  <c r="J1560" i="4"/>
  <c r="K1560" i="4"/>
  <c r="B1561" i="4"/>
  <c r="C1561" i="4"/>
  <c r="G1561" i="4"/>
  <c r="H1561" i="4"/>
  <c r="I1561" i="4"/>
  <c r="J1561" i="4"/>
  <c r="K1561" i="4"/>
  <c r="B1562" i="4"/>
  <c r="C1562" i="4"/>
  <c r="G1562" i="4"/>
  <c r="H1562" i="4"/>
  <c r="I1562" i="4"/>
  <c r="J1562" i="4"/>
  <c r="K1562" i="4"/>
  <c r="B1563" i="4"/>
  <c r="C1563" i="4"/>
  <c r="G1563" i="4"/>
  <c r="H1563" i="4"/>
  <c r="I1563" i="4"/>
  <c r="J1563" i="4"/>
  <c r="K1563" i="4"/>
  <c r="B1564" i="4"/>
  <c r="C1564" i="4"/>
  <c r="G1564" i="4"/>
  <c r="H1564" i="4"/>
  <c r="I1564" i="4"/>
  <c r="J1564" i="4"/>
  <c r="K1564" i="4"/>
  <c r="B1565" i="4"/>
  <c r="C1565" i="4"/>
  <c r="G1565" i="4"/>
  <c r="H1565" i="4"/>
  <c r="I1565" i="4"/>
  <c r="J1565" i="4"/>
  <c r="K1565" i="4"/>
  <c r="B1566" i="4"/>
  <c r="C1566" i="4"/>
  <c r="G1566" i="4"/>
  <c r="H1566" i="4"/>
  <c r="I1566" i="4"/>
  <c r="J1566" i="4"/>
  <c r="K1566" i="4"/>
  <c r="B1567" i="4"/>
  <c r="C1567" i="4"/>
  <c r="G1567" i="4"/>
  <c r="H1567" i="4"/>
  <c r="I1567" i="4"/>
  <c r="J1567" i="4"/>
  <c r="K1567" i="4"/>
  <c r="B1568" i="4"/>
  <c r="C1568" i="4"/>
  <c r="G1568" i="4"/>
  <c r="H1568" i="4"/>
  <c r="I1568" i="4"/>
  <c r="J1568" i="4"/>
  <c r="K1568" i="4"/>
  <c r="B1569" i="4"/>
  <c r="C1569" i="4"/>
  <c r="G1569" i="4"/>
  <c r="H1569" i="4"/>
  <c r="I1569" i="4"/>
  <c r="J1569" i="4"/>
  <c r="K1569" i="4"/>
  <c r="B1570" i="4"/>
  <c r="C1570" i="4"/>
  <c r="G1570" i="4"/>
  <c r="H1570" i="4"/>
  <c r="I1570" i="4"/>
  <c r="J1570" i="4"/>
  <c r="K1570" i="4"/>
  <c r="B1571" i="4"/>
  <c r="C1571" i="4"/>
  <c r="G1571" i="4"/>
  <c r="H1571" i="4"/>
  <c r="I1571" i="4"/>
  <c r="J1571" i="4"/>
  <c r="K1571" i="4"/>
  <c r="B1572" i="4"/>
  <c r="C1572" i="4"/>
  <c r="G1572" i="4"/>
  <c r="H1572" i="4"/>
  <c r="I1572" i="4"/>
  <c r="J1572" i="4"/>
  <c r="K1572" i="4"/>
  <c r="B1573" i="4"/>
  <c r="C1573" i="4"/>
  <c r="G1573" i="4"/>
  <c r="H1573" i="4"/>
  <c r="I1573" i="4"/>
  <c r="J1573" i="4"/>
  <c r="K1573" i="4"/>
  <c r="B1574" i="4"/>
  <c r="C1574" i="4"/>
  <c r="G1574" i="4"/>
  <c r="H1574" i="4"/>
  <c r="I1574" i="4"/>
  <c r="J1574" i="4"/>
  <c r="K1574" i="4"/>
  <c r="B1575" i="4"/>
  <c r="C1575" i="4"/>
  <c r="G1575" i="4"/>
  <c r="H1575" i="4"/>
  <c r="I1575" i="4"/>
  <c r="J1575" i="4"/>
  <c r="K1575" i="4"/>
  <c r="B1576" i="4"/>
  <c r="C1576" i="4"/>
  <c r="G1576" i="4"/>
  <c r="H1576" i="4"/>
  <c r="I1576" i="4"/>
  <c r="J1576" i="4"/>
  <c r="K1576" i="4"/>
  <c r="B1577" i="4"/>
  <c r="C1577" i="4"/>
  <c r="G1577" i="4"/>
  <c r="H1577" i="4"/>
  <c r="I1577" i="4"/>
  <c r="J1577" i="4"/>
  <c r="K1577" i="4"/>
  <c r="B1578" i="4"/>
  <c r="C1578" i="4"/>
  <c r="G1578" i="4"/>
  <c r="H1578" i="4"/>
  <c r="I1578" i="4"/>
  <c r="J1578" i="4"/>
  <c r="K1578" i="4"/>
  <c r="B1579" i="4"/>
  <c r="C1579" i="4"/>
  <c r="G1579" i="4"/>
  <c r="H1579" i="4"/>
  <c r="I1579" i="4"/>
  <c r="J1579" i="4"/>
  <c r="K1579" i="4"/>
  <c r="B1580" i="4"/>
  <c r="C1580" i="4"/>
  <c r="G1580" i="4"/>
  <c r="H1580" i="4"/>
  <c r="I1580" i="4"/>
  <c r="J1580" i="4"/>
  <c r="K1580" i="4"/>
  <c r="B1581" i="4"/>
  <c r="C1581" i="4"/>
  <c r="G1581" i="4"/>
  <c r="H1581" i="4"/>
  <c r="I1581" i="4"/>
  <c r="J1581" i="4"/>
  <c r="K1581" i="4"/>
  <c r="B1582" i="4"/>
  <c r="C1582" i="4"/>
  <c r="G1582" i="4"/>
  <c r="H1582" i="4"/>
  <c r="I1582" i="4"/>
  <c r="J1582" i="4"/>
  <c r="K1582" i="4"/>
  <c r="B1583" i="4"/>
  <c r="C1583" i="4"/>
  <c r="G1583" i="4"/>
  <c r="H1583" i="4"/>
  <c r="I1583" i="4"/>
  <c r="J1583" i="4"/>
  <c r="K1583" i="4"/>
  <c r="B1584" i="4"/>
  <c r="C1584" i="4"/>
  <c r="G1584" i="4"/>
  <c r="H1584" i="4"/>
  <c r="I1584" i="4"/>
  <c r="J1584" i="4"/>
  <c r="K1584" i="4"/>
  <c r="B1585" i="4"/>
  <c r="C1585" i="4"/>
  <c r="G1585" i="4"/>
  <c r="H1585" i="4"/>
  <c r="I1585" i="4"/>
  <c r="J1585" i="4"/>
  <c r="K1585" i="4"/>
  <c r="B1586" i="4"/>
  <c r="C1586" i="4"/>
  <c r="G1586" i="4"/>
  <c r="H1586" i="4"/>
  <c r="I1586" i="4"/>
  <c r="J1586" i="4"/>
  <c r="K1586" i="4"/>
  <c r="B1587" i="4"/>
  <c r="C1587" i="4"/>
  <c r="G1587" i="4"/>
  <c r="H1587" i="4"/>
  <c r="I1587" i="4"/>
  <c r="J1587" i="4"/>
  <c r="K1587" i="4"/>
  <c r="B1588" i="4"/>
  <c r="C1588" i="4"/>
  <c r="G1588" i="4"/>
  <c r="H1588" i="4"/>
  <c r="I1588" i="4"/>
  <c r="J1588" i="4"/>
  <c r="K1588" i="4"/>
  <c r="B1589" i="4"/>
  <c r="C1589" i="4"/>
  <c r="G1589" i="4"/>
  <c r="H1589" i="4"/>
  <c r="I1589" i="4"/>
  <c r="J1589" i="4"/>
  <c r="K1589" i="4"/>
  <c r="B1590" i="4"/>
  <c r="C1590" i="4"/>
  <c r="G1590" i="4"/>
  <c r="H1590" i="4"/>
  <c r="I1590" i="4"/>
  <c r="J1590" i="4"/>
  <c r="K1590" i="4"/>
  <c r="B1591" i="4"/>
  <c r="C1591" i="4"/>
  <c r="G1591" i="4"/>
  <c r="H1591" i="4"/>
  <c r="I1591" i="4"/>
  <c r="J1591" i="4"/>
  <c r="K1591" i="4"/>
  <c r="B1592" i="4"/>
  <c r="C1592" i="4"/>
  <c r="G1592" i="4"/>
  <c r="H1592" i="4"/>
  <c r="I1592" i="4"/>
  <c r="J1592" i="4"/>
  <c r="K1592" i="4"/>
  <c r="B1593" i="4"/>
  <c r="C1593" i="4"/>
  <c r="G1593" i="4"/>
  <c r="H1593" i="4"/>
  <c r="I1593" i="4"/>
  <c r="J1593" i="4"/>
  <c r="K1593" i="4"/>
  <c r="B1594" i="4"/>
  <c r="C1594" i="4"/>
  <c r="G1594" i="4"/>
  <c r="H1594" i="4"/>
  <c r="I1594" i="4"/>
  <c r="J1594" i="4"/>
  <c r="K1594" i="4"/>
  <c r="B1595" i="4"/>
  <c r="C1595" i="4"/>
  <c r="G1595" i="4"/>
  <c r="H1595" i="4"/>
  <c r="I1595" i="4"/>
  <c r="J1595" i="4"/>
  <c r="K1595" i="4"/>
  <c r="B1596" i="4"/>
  <c r="C1596" i="4"/>
  <c r="G1596" i="4"/>
  <c r="H1596" i="4"/>
  <c r="I1596" i="4"/>
  <c r="J1596" i="4"/>
  <c r="K1596" i="4"/>
  <c r="B1597" i="4"/>
  <c r="C1597" i="4"/>
  <c r="G1597" i="4"/>
  <c r="H1597" i="4"/>
  <c r="I1597" i="4"/>
  <c r="J1597" i="4"/>
  <c r="K1597" i="4"/>
  <c r="B1598" i="4"/>
  <c r="C1598" i="4"/>
  <c r="G1598" i="4"/>
  <c r="H1598" i="4"/>
  <c r="I1598" i="4"/>
  <c r="J1598" i="4"/>
  <c r="K1598" i="4"/>
  <c r="B1599" i="4"/>
  <c r="C1599" i="4"/>
  <c r="G1599" i="4"/>
  <c r="H1599" i="4"/>
  <c r="I1599" i="4"/>
  <c r="J1599" i="4"/>
  <c r="K1599" i="4"/>
  <c r="B1600" i="4"/>
  <c r="C1600" i="4"/>
  <c r="G1600" i="4"/>
  <c r="H1600" i="4"/>
  <c r="I1600" i="4"/>
  <c r="J1600" i="4"/>
  <c r="K1600" i="4"/>
  <c r="B1601" i="4"/>
  <c r="C1601" i="4"/>
  <c r="G1601" i="4"/>
  <c r="H1601" i="4"/>
  <c r="I1601" i="4"/>
  <c r="J1601" i="4"/>
  <c r="K1601" i="4"/>
  <c r="B1602" i="4"/>
  <c r="C1602" i="4"/>
  <c r="G1602" i="4"/>
  <c r="H1602" i="4"/>
  <c r="I1602" i="4"/>
  <c r="J1602" i="4"/>
  <c r="K1602" i="4"/>
  <c r="B1603" i="4"/>
  <c r="C1603" i="4"/>
  <c r="G1603" i="4"/>
  <c r="H1603" i="4"/>
  <c r="I1603" i="4"/>
  <c r="J1603" i="4"/>
  <c r="K1603" i="4"/>
  <c r="B1604" i="4"/>
  <c r="C1604" i="4"/>
  <c r="G1604" i="4"/>
  <c r="H1604" i="4"/>
  <c r="I1604" i="4"/>
  <c r="J1604" i="4"/>
  <c r="K1604" i="4"/>
  <c r="B1605" i="4"/>
  <c r="C1605" i="4"/>
  <c r="G1605" i="4"/>
  <c r="H1605" i="4"/>
  <c r="I1605" i="4"/>
  <c r="J1605" i="4"/>
  <c r="K1605" i="4"/>
  <c r="B1606" i="4"/>
  <c r="C1606" i="4"/>
  <c r="G1606" i="4"/>
  <c r="H1606" i="4"/>
  <c r="I1606" i="4"/>
  <c r="J1606" i="4"/>
  <c r="K1606" i="4"/>
  <c r="B1607" i="4"/>
  <c r="C1607" i="4"/>
  <c r="G1607" i="4"/>
  <c r="H1607" i="4"/>
  <c r="I1607" i="4"/>
  <c r="J1607" i="4"/>
  <c r="K1607" i="4"/>
  <c r="B1608" i="4"/>
  <c r="C1608" i="4"/>
  <c r="G1608" i="4"/>
  <c r="H1608" i="4"/>
  <c r="I1608" i="4"/>
  <c r="J1608" i="4"/>
  <c r="K1608" i="4"/>
  <c r="B1609" i="4"/>
  <c r="C1609" i="4"/>
  <c r="G1609" i="4"/>
  <c r="H1609" i="4"/>
  <c r="I1609" i="4"/>
  <c r="J1609" i="4"/>
  <c r="K1609" i="4"/>
  <c r="B1610" i="4"/>
  <c r="C1610" i="4"/>
  <c r="G1610" i="4"/>
  <c r="H1610" i="4"/>
  <c r="I1610" i="4"/>
  <c r="J1610" i="4"/>
  <c r="K1610" i="4"/>
  <c r="B1611" i="4"/>
  <c r="C1611" i="4"/>
  <c r="G1611" i="4"/>
  <c r="H1611" i="4"/>
  <c r="I1611" i="4"/>
  <c r="J1611" i="4"/>
  <c r="K1611" i="4"/>
  <c r="B1612" i="4"/>
  <c r="C1612" i="4"/>
  <c r="G1612" i="4"/>
  <c r="H1612" i="4"/>
  <c r="I1612" i="4"/>
  <c r="J1612" i="4"/>
  <c r="K1612" i="4"/>
  <c r="B1613" i="4"/>
  <c r="C1613" i="4"/>
  <c r="G1613" i="4"/>
  <c r="H1613" i="4"/>
  <c r="I1613" i="4"/>
  <c r="J1613" i="4"/>
  <c r="K1613" i="4"/>
  <c r="B1614" i="4"/>
  <c r="C1614" i="4"/>
  <c r="G1614" i="4"/>
  <c r="H1614" i="4"/>
  <c r="I1614" i="4"/>
  <c r="J1614" i="4"/>
  <c r="K1614" i="4"/>
  <c r="B1615" i="4"/>
  <c r="C1615" i="4"/>
  <c r="G1615" i="4"/>
  <c r="H1615" i="4"/>
  <c r="I1615" i="4"/>
  <c r="J1615" i="4"/>
  <c r="K1615" i="4"/>
  <c r="B1616" i="4"/>
  <c r="C1616" i="4"/>
  <c r="G1616" i="4"/>
  <c r="H1616" i="4"/>
  <c r="I1616" i="4"/>
  <c r="J1616" i="4"/>
  <c r="K1616" i="4"/>
  <c r="B1617" i="4"/>
  <c r="C1617" i="4"/>
  <c r="G1617" i="4"/>
  <c r="H1617" i="4"/>
  <c r="I1617" i="4"/>
  <c r="J1617" i="4"/>
  <c r="K1617" i="4"/>
  <c r="B1618" i="4"/>
  <c r="C1618" i="4"/>
  <c r="G1618" i="4"/>
  <c r="H1618" i="4"/>
  <c r="I1618" i="4"/>
  <c r="J1618" i="4"/>
  <c r="K1618" i="4"/>
  <c r="B1619" i="4"/>
  <c r="C1619" i="4"/>
  <c r="G1619" i="4"/>
  <c r="H1619" i="4"/>
  <c r="I1619" i="4"/>
  <c r="J1619" i="4"/>
  <c r="K1619" i="4"/>
  <c r="B1620" i="4"/>
  <c r="C1620" i="4"/>
  <c r="G1620" i="4"/>
  <c r="H1620" i="4"/>
  <c r="I1620" i="4"/>
  <c r="J1620" i="4"/>
  <c r="K1620" i="4"/>
  <c r="B1621" i="4"/>
  <c r="C1621" i="4"/>
  <c r="G1621" i="4"/>
  <c r="H1621" i="4"/>
  <c r="I1621" i="4"/>
  <c r="J1621" i="4"/>
  <c r="K1621" i="4"/>
  <c r="B1622" i="4"/>
  <c r="C1622" i="4"/>
  <c r="G1622" i="4"/>
  <c r="H1622" i="4"/>
  <c r="I1622" i="4"/>
  <c r="J1622" i="4"/>
  <c r="K1622" i="4"/>
  <c r="B1623" i="4"/>
  <c r="C1623" i="4"/>
  <c r="G1623" i="4"/>
  <c r="H1623" i="4"/>
  <c r="I1623" i="4"/>
  <c r="J1623" i="4"/>
  <c r="K1623" i="4"/>
  <c r="B1624" i="4"/>
  <c r="C1624" i="4"/>
  <c r="G1624" i="4"/>
  <c r="H1624" i="4"/>
  <c r="I1624" i="4"/>
  <c r="J1624" i="4"/>
  <c r="K1624" i="4"/>
  <c r="B1625" i="4"/>
  <c r="C1625" i="4"/>
  <c r="G1625" i="4"/>
  <c r="H1625" i="4"/>
  <c r="I1625" i="4"/>
  <c r="J1625" i="4"/>
  <c r="K1625" i="4"/>
  <c r="B1626" i="4"/>
  <c r="C1626" i="4"/>
  <c r="G1626" i="4"/>
  <c r="H1626" i="4"/>
  <c r="I1626" i="4"/>
  <c r="J1626" i="4"/>
  <c r="K1626" i="4"/>
  <c r="B1627" i="4"/>
  <c r="C1627" i="4"/>
  <c r="G1627" i="4"/>
  <c r="H1627" i="4"/>
  <c r="I1627" i="4"/>
  <c r="J1627" i="4"/>
  <c r="K1627" i="4"/>
  <c r="B1628" i="4"/>
  <c r="C1628" i="4"/>
  <c r="G1628" i="4"/>
  <c r="H1628" i="4"/>
  <c r="I1628" i="4"/>
  <c r="J1628" i="4"/>
  <c r="K1628" i="4"/>
  <c r="B1629" i="4"/>
  <c r="C1629" i="4"/>
  <c r="G1629" i="4"/>
  <c r="H1629" i="4"/>
  <c r="I1629" i="4"/>
  <c r="J1629" i="4"/>
  <c r="K1629" i="4"/>
  <c r="B1630" i="4"/>
  <c r="C1630" i="4"/>
  <c r="G1630" i="4"/>
  <c r="H1630" i="4"/>
  <c r="I1630" i="4"/>
  <c r="J1630" i="4"/>
  <c r="K1630" i="4"/>
  <c r="B1631" i="4"/>
  <c r="C1631" i="4"/>
  <c r="G1631" i="4"/>
  <c r="H1631" i="4"/>
  <c r="I1631" i="4"/>
  <c r="J1631" i="4"/>
  <c r="K1631" i="4"/>
  <c r="B1632" i="4"/>
  <c r="C1632" i="4"/>
  <c r="G1632" i="4"/>
  <c r="H1632" i="4"/>
  <c r="I1632" i="4"/>
  <c r="J1632" i="4"/>
  <c r="K1632" i="4"/>
  <c r="B1633" i="4"/>
  <c r="C1633" i="4"/>
  <c r="G1633" i="4"/>
  <c r="H1633" i="4"/>
  <c r="I1633" i="4"/>
  <c r="J1633" i="4"/>
  <c r="K1633" i="4"/>
  <c r="B1634" i="4"/>
  <c r="C1634" i="4"/>
  <c r="G1634" i="4"/>
  <c r="H1634" i="4"/>
  <c r="I1634" i="4"/>
  <c r="J1634" i="4"/>
  <c r="K1634" i="4"/>
  <c r="B1635" i="4"/>
  <c r="C1635" i="4"/>
  <c r="G1635" i="4"/>
  <c r="H1635" i="4"/>
  <c r="I1635" i="4"/>
  <c r="J1635" i="4"/>
  <c r="K1635" i="4"/>
  <c r="B1636" i="4"/>
  <c r="C1636" i="4"/>
  <c r="G1636" i="4"/>
  <c r="H1636" i="4"/>
  <c r="I1636" i="4"/>
  <c r="J1636" i="4"/>
  <c r="K1636" i="4"/>
  <c r="B1637" i="4"/>
  <c r="C1637" i="4"/>
  <c r="G1637" i="4"/>
  <c r="H1637" i="4"/>
  <c r="I1637" i="4"/>
  <c r="J1637" i="4"/>
  <c r="K1637" i="4"/>
  <c r="B1638" i="4"/>
  <c r="C1638" i="4"/>
  <c r="G1638" i="4"/>
  <c r="H1638" i="4"/>
  <c r="I1638" i="4"/>
  <c r="J1638" i="4"/>
  <c r="K1638" i="4"/>
  <c r="B1639" i="4"/>
  <c r="C1639" i="4"/>
  <c r="G1639" i="4"/>
  <c r="H1639" i="4"/>
  <c r="I1639" i="4"/>
  <c r="J1639" i="4"/>
  <c r="K1639" i="4"/>
  <c r="B1640" i="4"/>
  <c r="C1640" i="4"/>
  <c r="G1640" i="4"/>
  <c r="H1640" i="4"/>
  <c r="I1640" i="4"/>
  <c r="J1640" i="4"/>
  <c r="K1640" i="4"/>
  <c r="B1641" i="4"/>
  <c r="C1641" i="4"/>
  <c r="G1641" i="4"/>
  <c r="H1641" i="4"/>
  <c r="I1641" i="4"/>
  <c r="J1641" i="4"/>
  <c r="K1641" i="4"/>
  <c r="B1642" i="4"/>
  <c r="C1642" i="4"/>
  <c r="G1642" i="4"/>
  <c r="H1642" i="4"/>
  <c r="I1642" i="4"/>
  <c r="J1642" i="4"/>
  <c r="K1642" i="4"/>
  <c r="B1643" i="4"/>
  <c r="C1643" i="4"/>
  <c r="G1643" i="4"/>
  <c r="H1643" i="4"/>
  <c r="I1643" i="4"/>
  <c r="J1643" i="4"/>
  <c r="K1643" i="4"/>
  <c r="B1644" i="4"/>
  <c r="C1644" i="4"/>
  <c r="G1644" i="4"/>
  <c r="H1644" i="4"/>
  <c r="I1644" i="4"/>
  <c r="J1644" i="4"/>
  <c r="K1644" i="4"/>
  <c r="B1645" i="4"/>
  <c r="C1645" i="4"/>
  <c r="G1645" i="4"/>
  <c r="H1645" i="4"/>
  <c r="I1645" i="4"/>
  <c r="J1645" i="4"/>
  <c r="K1645" i="4"/>
  <c r="B1646" i="4"/>
  <c r="C1646" i="4"/>
  <c r="G1646" i="4"/>
  <c r="H1646" i="4"/>
  <c r="I1646" i="4"/>
  <c r="J1646" i="4"/>
  <c r="K1646" i="4"/>
  <c r="B1647" i="4"/>
  <c r="C1647" i="4"/>
  <c r="G1647" i="4"/>
  <c r="H1647" i="4"/>
  <c r="I1647" i="4"/>
  <c r="J1647" i="4"/>
  <c r="K1647" i="4"/>
  <c r="B1648" i="4"/>
  <c r="C1648" i="4"/>
  <c r="G1648" i="4"/>
  <c r="H1648" i="4"/>
  <c r="I1648" i="4"/>
  <c r="J1648" i="4"/>
  <c r="K1648" i="4"/>
  <c r="B1649" i="4"/>
  <c r="C1649" i="4"/>
  <c r="G1649" i="4"/>
  <c r="H1649" i="4"/>
  <c r="I1649" i="4"/>
  <c r="J1649" i="4"/>
  <c r="K1649" i="4"/>
  <c r="B1650" i="4"/>
  <c r="C1650" i="4"/>
  <c r="G1650" i="4"/>
  <c r="H1650" i="4"/>
  <c r="I1650" i="4"/>
  <c r="J1650" i="4"/>
  <c r="K1650" i="4"/>
  <c r="B1651" i="4"/>
  <c r="C1651" i="4"/>
  <c r="G1651" i="4"/>
  <c r="H1651" i="4"/>
  <c r="I1651" i="4"/>
  <c r="J1651" i="4"/>
  <c r="K1651" i="4"/>
  <c r="B1652" i="4"/>
  <c r="C1652" i="4"/>
  <c r="G1652" i="4"/>
  <c r="H1652" i="4"/>
  <c r="I1652" i="4"/>
  <c r="J1652" i="4"/>
  <c r="K1652" i="4"/>
  <c r="B1653" i="4"/>
  <c r="C1653" i="4"/>
  <c r="G1653" i="4"/>
  <c r="H1653" i="4"/>
  <c r="I1653" i="4"/>
  <c r="J1653" i="4"/>
  <c r="K1653" i="4"/>
  <c r="B1654" i="4"/>
  <c r="C1654" i="4"/>
  <c r="G1654" i="4"/>
  <c r="H1654" i="4"/>
  <c r="I1654" i="4"/>
  <c r="J1654" i="4"/>
  <c r="K1654" i="4"/>
  <c r="B1655" i="4"/>
  <c r="C1655" i="4"/>
  <c r="G1655" i="4"/>
  <c r="H1655" i="4"/>
  <c r="I1655" i="4"/>
  <c r="J1655" i="4"/>
  <c r="K1655" i="4"/>
  <c r="B1656" i="4"/>
  <c r="C1656" i="4"/>
  <c r="G1656" i="4"/>
  <c r="H1656" i="4"/>
  <c r="I1656" i="4"/>
  <c r="J1656" i="4"/>
  <c r="K1656" i="4"/>
  <c r="B1657" i="4"/>
  <c r="C1657" i="4"/>
  <c r="G1657" i="4"/>
  <c r="H1657" i="4"/>
  <c r="I1657" i="4"/>
  <c r="J1657" i="4"/>
  <c r="K1657" i="4"/>
  <c r="B1658" i="4"/>
  <c r="C1658" i="4"/>
  <c r="G1658" i="4"/>
  <c r="H1658" i="4"/>
  <c r="I1658" i="4"/>
  <c r="J1658" i="4"/>
  <c r="K1658" i="4"/>
  <c r="B1659" i="4"/>
  <c r="C1659" i="4"/>
  <c r="G1659" i="4"/>
  <c r="H1659" i="4"/>
  <c r="I1659" i="4"/>
  <c r="J1659" i="4"/>
  <c r="K1659" i="4"/>
  <c r="B1660" i="4"/>
  <c r="C1660" i="4"/>
  <c r="G1660" i="4"/>
  <c r="H1660" i="4"/>
  <c r="I1660" i="4"/>
  <c r="J1660" i="4"/>
  <c r="K1660" i="4"/>
  <c r="B1661" i="4"/>
  <c r="C1661" i="4"/>
  <c r="G1661" i="4"/>
  <c r="H1661" i="4"/>
  <c r="I1661" i="4"/>
  <c r="J1661" i="4"/>
  <c r="K1661" i="4"/>
  <c r="B1662" i="4"/>
  <c r="C1662" i="4"/>
  <c r="G1662" i="4"/>
  <c r="H1662" i="4"/>
  <c r="I1662" i="4"/>
  <c r="J1662" i="4"/>
  <c r="K1662" i="4"/>
  <c r="B1663" i="4"/>
  <c r="C1663" i="4"/>
  <c r="G1663" i="4"/>
  <c r="H1663" i="4"/>
  <c r="I1663" i="4"/>
  <c r="J1663" i="4"/>
  <c r="K1663" i="4"/>
  <c r="B1664" i="4"/>
  <c r="C1664" i="4"/>
  <c r="G1664" i="4"/>
  <c r="H1664" i="4"/>
  <c r="I1664" i="4"/>
  <c r="J1664" i="4"/>
  <c r="K1664" i="4"/>
  <c r="B1665" i="4"/>
  <c r="C1665" i="4"/>
  <c r="G1665" i="4"/>
  <c r="H1665" i="4"/>
  <c r="I1665" i="4"/>
  <c r="J1665" i="4"/>
  <c r="K1665" i="4"/>
  <c r="B1666" i="4"/>
  <c r="C1666" i="4"/>
  <c r="G1666" i="4"/>
  <c r="H1666" i="4"/>
  <c r="I1666" i="4"/>
  <c r="J1666" i="4"/>
  <c r="K1666" i="4"/>
  <c r="B1667" i="4"/>
  <c r="C1667" i="4"/>
  <c r="G1667" i="4"/>
  <c r="H1667" i="4"/>
  <c r="I1667" i="4"/>
  <c r="J1667" i="4"/>
  <c r="K1667" i="4"/>
  <c r="B1668" i="4"/>
  <c r="C1668" i="4"/>
  <c r="G1668" i="4"/>
  <c r="H1668" i="4"/>
  <c r="I1668" i="4"/>
  <c r="J1668" i="4"/>
  <c r="K1668" i="4"/>
  <c r="B1669" i="4"/>
  <c r="C1669" i="4"/>
  <c r="G1669" i="4"/>
  <c r="H1669" i="4"/>
  <c r="I1669" i="4"/>
  <c r="J1669" i="4"/>
  <c r="K1669" i="4"/>
  <c r="B1670" i="4"/>
  <c r="C1670" i="4"/>
  <c r="G1670" i="4"/>
  <c r="H1670" i="4"/>
  <c r="I1670" i="4"/>
  <c r="J1670" i="4"/>
  <c r="K1670" i="4"/>
  <c r="B1671" i="4"/>
  <c r="C1671" i="4"/>
  <c r="G1671" i="4"/>
  <c r="H1671" i="4"/>
  <c r="I1671" i="4"/>
  <c r="J1671" i="4"/>
  <c r="K1671" i="4"/>
  <c r="B1672" i="4"/>
  <c r="C1672" i="4"/>
  <c r="G1672" i="4"/>
  <c r="H1672" i="4"/>
  <c r="I1672" i="4"/>
  <c r="J1672" i="4"/>
  <c r="K1672" i="4"/>
  <c r="B1673" i="4"/>
  <c r="C1673" i="4"/>
  <c r="G1673" i="4"/>
  <c r="H1673" i="4"/>
  <c r="I1673" i="4"/>
  <c r="J1673" i="4"/>
  <c r="K1673" i="4"/>
  <c r="B1674" i="4"/>
  <c r="C1674" i="4"/>
  <c r="G1674" i="4"/>
  <c r="H1674" i="4"/>
  <c r="I1674" i="4"/>
  <c r="J1674" i="4"/>
  <c r="K1674" i="4"/>
  <c r="B1675" i="4"/>
  <c r="C1675" i="4"/>
  <c r="G1675" i="4"/>
  <c r="H1675" i="4"/>
  <c r="I1675" i="4"/>
  <c r="J1675" i="4"/>
  <c r="K1675" i="4"/>
  <c r="B1676" i="4"/>
  <c r="C1676" i="4"/>
  <c r="G1676" i="4"/>
  <c r="H1676" i="4"/>
  <c r="I1676" i="4"/>
  <c r="J1676" i="4"/>
  <c r="K1676" i="4"/>
  <c r="B1677" i="4"/>
  <c r="C1677" i="4"/>
  <c r="G1677" i="4"/>
  <c r="H1677" i="4"/>
  <c r="I1677" i="4"/>
  <c r="J1677" i="4"/>
  <c r="K1677" i="4"/>
  <c r="B1678" i="4"/>
  <c r="C1678" i="4"/>
  <c r="G1678" i="4"/>
  <c r="H1678" i="4"/>
  <c r="I1678" i="4"/>
  <c r="J1678" i="4"/>
  <c r="K1678" i="4"/>
  <c r="B1679" i="4"/>
  <c r="C1679" i="4"/>
  <c r="G1679" i="4"/>
  <c r="H1679" i="4"/>
  <c r="I1679" i="4"/>
  <c r="J1679" i="4"/>
  <c r="K1679" i="4"/>
  <c r="B1680" i="4"/>
  <c r="C1680" i="4"/>
  <c r="G1680" i="4"/>
  <c r="H1680" i="4"/>
  <c r="I1680" i="4"/>
  <c r="J1680" i="4"/>
  <c r="K1680" i="4"/>
  <c r="B1681" i="4"/>
  <c r="C1681" i="4"/>
  <c r="G1681" i="4"/>
  <c r="H1681" i="4"/>
  <c r="I1681" i="4"/>
  <c r="J1681" i="4"/>
  <c r="K1681" i="4"/>
  <c r="B1682" i="4"/>
  <c r="C1682" i="4"/>
  <c r="G1682" i="4"/>
  <c r="H1682" i="4"/>
  <c r="I1682" i="4"/>
  <c r="J1682" i="4"/>
  <c r="K1682" i="4"/>
  <c r="B1683" i="4"/>
  <c r="C1683" i="4"/>
  <c r="G1683" i="4"/>
  <c r="H1683" i="4"/>
  <c r="I1683" i="4"/>
  <c r="J1683" i="4"/>
  <c r="K1683" i="4"/>
  <c r="B1684" i="4"/>
  <c r="C1684" i="4"/>
  <c r="G1684" i="4"/>
  <c r="H1684" i="4"/>
  <c r="I1684" i="4"/>
  <c r="J1684" i="4"/>
  <c r="K1684" i="4"/>
  <c r="B1685" i="4"/>
  <c r="C1685" i="4"/>
  <c r="G1685" i="4"/>
  <c r="H1685" i="4"/>
  <c r="I1685" i="4"/>
  <c r="J1685" i="4"/>
  <c r="K1685" i="4"/>
  <c r="B1686" i="4"/>
  <c r="C1686" i="4"/>
  <c r="G1686" i="4"/>
  <c r="H1686" i="4"/>
  <c r="I1686" i="4"/>
  <c r="J1686" i="4"/>
  <c r="K1686" i="4"/>
  <c r="B1687" i="4"/>
  <c r="C1687" i="4"/>
  <c r="G1687" i="4"/>
  <c r="H1687" i="4"/>
  <c r="I1687" i="4"/>
  <c r="J1687" i="4"/>
  <c r="K1687" i="4"/>
  <c r="B1688" i="4"/>
  <c r="C1688" i="4"/>
  <c r="G1688" i="4"/>
  <c r="H1688" i="4"/>
  <c r="I1688" i="4"/>
  <c r="J1688" i="4"/>
  <c r="K1688" i="4"/>
  <c r="B1689" i="4"/>
  <c r="C1689" i="4"/>
  <c r="G1689" i="4"/>
  <c r="H1689" i="4"/>
  <c r="I1689" i="4"/>
  <c r="J1689" i="4"/>
  <c r="K1689" i="4"/>
  <c r="B1690" i="4"/>
  <c r="C1690" i="4"/>
  <c r="G1690" i="4"/>
  <c r="H1690" i="4"/>
  <c r="I1690" i="4"/>
  <c r="J1690" i="4"/>
  <c r="K1690" i="4"/>
  <c r="B1691" i="4"/>
  <c r="C1691" i="4"/>
  <c r="G1691" i="4"/>
  <c r="H1691" i="4"/>
  <c r="I1691" i="4"/>
  <c r="J1691" i="4"/>
  <c r="K1691" i="4"/>
  <c r="B1692" i="4"/>
  <c r="C1692" i="4"/>
  <c r="G1692" i="4"/>
  <c r="H1692" i="4"/>
  <c r="I1692" i="4"/>
  <c r="J1692" i="4"/>
  <c r="K1692" i="4"/>
  <c r="B1693" i="4"/>
  <c r="C1693" i="4"/>
  <c r="G1693" i="4"/>
  <c r="H1693" i="4"/>
  <c r="I1693" i="4"/>
  <c r="J1693" i="4"/>
  <c r="K1693" i="4"/>
  <c r="B1694" i="4"/>
  <c r="C1694" i="4"/>
  <c r="G1694" i="4"/>
  <c r="H1694" i="4"/>
  <c r="I1694" i="4"/>
  <c r="J1694" i="4"/>
  <c r="K1694" i="4"/>
  <c r="B1695" i="4"/>
  <c r="C1695" i="4"/>
  <c r="G1695" i="4"/>
  <c r="H1695" i="4"/>
  <c r="I1695" i="4"/>
  <c r="J1695" i="4"/>
  <c r="K1695" i="4"/>
  <c r="B1696" i="4"/>
  <c r="C1696" i="4"/>
  <c r="G1696" i="4"/>
  <c r="H1696" i="4"/>
  <c r="I1696" i="4"/>
  <c r="J1696" i="4"/>
  <c r="K1696" i="4"/>
  <c r="B1697" i="4"/>
  <c r="C1697" i="4"/>
  <c r="G1697" i="4"/>
  <c r="H1697" i="4"/>
  <c r="I1697" i="4"/>
  <c r="J1697" i="4"/>
  <c r="K1697" i="4"/>
  <c r="B1698" i="4"/>
  <c r="C1698" i="4"/>
  <c r="G1698" i="4"/>
  <c r="H1698" i="4"/>
  <c r="I1698" i="4"/>
  <c r="J1698" i="4"/>
  <c r="K1698" i="4"/>
  <c r="B1699" i="4"/>
  <c r="C1699" i="4"/>
  <c r="G1699" i="4"/>
  <c r="H1699" i="4"/>
  <c r="I1699" i="4"/>
  <c r="J1699" i="4"/>
  <c r="K1699" i="4"/>
  <c r="B1700" i="4"/>
  <c r="C1700" i="4"/>
  <c r="G1700" i="4"/>
  <c r="H1700" i="4"/>
  <c r="I1700" i="4"/>
  <c r="J1700" i="4"/>
  <c r="K1700" i="4"/>
  <c r="B1701" i="4"/>
  <c r="C1701" i="4"/>
  <c r="G1701" i="4"/>
  <c r="H1701" i="4"/>
  <c r="I1701" i="4"/>
  <c r="J1701" i="4"/>
  <c r="K1701" i="4"/>
  <c r="B1702" i="4"/>
  <c r="C1702" i="4"/>
  <c r="G1702" i="4"/>
  <c r="H1702" i="4"/>
  <c r="I1702" i="4"/>
  <c r="J1702" i="4"/>
  <c r="K1702" i="4"/>
  <c r="B1703" i="4"/>
  <c r="C1703" i="4"/>
  <c r="G1703" i="4"/>
  <c r="H1703" i="4"/>
  <c r="I1703" i="4"/>
  <c r="J1703" i="4"/>
  <c r="K1703" i="4"/>
  <c r="B1704" i="4"/>
  <c r="C1704" i="4"/>
  <c r="G1704" i="4"/>
  <c r="H1704" i="4"/>
  <c r="I1704" i="4"/>
  <c r="J1704" i="4"/>
  <c r="K1704" i="4"/>
  <c r="B1705" i="4"/>
  <c r="C1705" i="4"/>
  <c r="G1705" i="4"/>
  <c r="H1705" i="4"/>
  <c r="I1705" i="4"/>
  <c r="J1705" i="4"/>
  <c r="K1705" i="4"/>
  <c r="B1706" i="4"/>
  <c r="C1706" i="4"/>
  <c r="G1706" i="4"/>
  <c r="H1706" i="4"/>
  <c r="I1706" i="4"/>
  <c r="J1706" i="4"/>
  <c r="K1706" i="4"/>
  <c r="B1707" i="4"/>
  <c r="C1707" i="4"/>
  <c r="G1707" i="4"/>
  <c r="H1707" i="4"/>
  <c r="I1707" i="4"/>
  <c r="J1707" i="4"/>
  <c r="K1707" i="4"/>
  <c r="B1708" i="4"/>
  <c r="C1708" i="4"/>
  <c r="G1708" i="4"/>
  <c r="H1708" i="4"/>
  <c r="I1708" i="4"/>
  <c r="J1708" i="4"/>
  <c r="K1708" i="4"/>
  <c r="B1709" i="4"/>
  <c r="C1709" i="4"/>
  <c r="G1709" i="4"/>
  <c r="H1709" i="4"/>
  <c r="I1709" i="4"/>
  <c r="J1709" i="4"/>
  <c r="K1709" i="4"/>
  <c r="B1710" i="4"/>
  <c r="C1710" i="4"/>
  <c r="G1710" i="4"/>
  <c r="H1710" i="4"/>
  <c r="I1710" i="4"/>
  <c r="J1710" i="4"/>
  <c r="K1710" i="4"/>
  <c r="B1711" i="4"/>
  <c r="C1711" i="4"/>
  <c r="G1711" i="4"/>
  <c r="H1711" i="4"/>
  <c r="I1711" i="4"/>
  <c r="J1711" i="4"/>
  <c r="K1711" i="4"/>
  <c r="B1712" i="4"/>
  <c r="C1712" i="4"/>
  <c r="G1712" i="4"/>
  <c r="H1712" i="4"/>
  <c r="I1712" i="4"/>
  <c r="J1712" i="4"/>
  <c r="K1712" i="4"/>
  <c r="B1713" i="4"/>
  <c r="C1713" i="4"/>
  <c r="G1713" i="4"/>
  <c r="H1713" i="4"/>
  <c r="I1713" i="4"/>
  <c r="J1713" i="4"/>
  <c r="K1713" i="4"/>
  <c r="B1714" i="4"/>
  <c r="C1714" i="4"/>
  <c r="G1714" i="4"/>
  <c r="H1714" i="4"/>
  <c r="I1714" i="4"/>
  <c r="J1714" i="4"/>
  <c r="K1714" i="4"/>
  <c r="B1715" i="4"/>
  <c r="C1715" i="4"/>
  <c r="G1715" i="4"/>
  <c r="H1715" i="4"/>
  <c r="I1715" i="4"/>
  <c r="J1715" i="4"/>
  <c r="K1715" i="4"/>
  <c r="B1716" i="4"/>
  <c r="C1716" i="4"/>
  <c r="G1716" i="4"/>
  <c r="H1716" i="4"/>
  <c r="I1716" i="4"/>
  <c r="J1716" i="4"/>
  <c r="K1716" i="4"/>
  <c r="B1717" i="4"/>
  <c r="C1717" i="4"/>
  <c r="G1717" i="4"/>
  <c r="H1717" i="4"/>
  <c r="I1717" i="4"/>
  <c r="J1717" i="4"/>
  <c r="K1717" i="4"/>
  <c r="B1718" i="4"/>
  <c r="C1718" i="4"/>
  <c r="G1718" i="4"/>
  <c r="H1718" i="4"/>
  <c r="I1718" i="4"/>
  <c r="J1718" i="4"/>
  <c r="K1718" i="4"/>
  <c r="B1719" i="4"/>
  <c r="C1719" i="4"/>
  <c r="G1719" i="4"/>
  <c r="H1719" i="4"/>
  <c r="I1719" i="4"/>
  <c r="J1719" i="4"/>
  <c r="K1719" i="4"/>
  <c r="B1720" i="4"/>
  <c r="C1720" i="4"/>
  <c r="G1720" i="4"/>
  <c r="H1720" i="4"/>
  <c r="I1720" i="4"/>
  <c r="J1720" i="4"/>
  <c r="K1720" i="4"/>
  <c r="B1721" i="4"/>
  <c r="C1721" i="4"/>
  <c r="G1721" i="4"/>
  <c r="H1721" i="4"/>
  <c r="I1721" i="4"/>
  <c r="J1721" i="4"/>
  <c r="K1721" i="4"/>
  <c r="B1722" i="4"/>
  <c r="C1722" i="4"/>
  <c r="G1722" i="4"/>
  <c r="H1722" i="4"/>
  <c r="I1722" i="4"/>
  <c r="J1722" i="4"/>
  <c r="K1722" i="4"/>
  <c r="B1723" i="4"/>
  <c r="C1723" i="4"/>
  <c r="G1723" i="4"/>
  <c r="H1723" i="4"/>
  <c r="I1723" i="4"/>
  <c r="J1723" i="4"/>
  <c r="K1723" i="4"/>
  <c r="B1724" i="4"/>
  <c r="C1724" i="4"/>
  <c r="G1724" i="4"/>
  <c r="H1724" i="4"/>
  <c r="I1724" i="4"/>
  <c r="J1724" i="4"/>
  <c r="K1724" i="4"/>
  <c r="B1725" i="4"/>
  <c r="C1725" i="4"/>
  <c r="G1725" i="4"/>
  <c r="H1725" i="4"/>
  <c r="I1725" i="4"/>
  <c r="J1725" i="4"/>
  <c r="K1725" i="4"/>
  <c r="B1726" i="4"/>
  <c r="C1726" i="4"/>
  <c r="G1726" i="4"/>
  <c r="H1726" i="4"/>
  <c r="I1726" i="4"/>
  <c r="J1726" i="4"/>
  <c r="K1726" i="4"/>
  <c r="B1727" i="4"/>
  <c r="C1727" i="4"/>
  <c r="G1727" i="4"/>
  <c r="H1727" i="4"/>
  <c r="I1727" i="4"/>
  <c r="J1727" i="4"/>
  <c r="K1727" i="4"/>
  <c r="B1728" i="4"/>
  <c r="C1728" i="4"/>
  <c r="G1728" i="4"/>
  <c r="H1728" i="4"/>
  <c r="I1728" i="4"/>
  <c r="J1728" i="4"/>
  <c r="K1728" i="4"/>
  <c r="B1729" i="4"/>
  <c r="C1729" i="4"/>
  <c r="G1729" i="4"/>
  <c r="H1729" i="4"/>
  <c r="I1729" i="4"/>
  <c r="J1729" i="4"/>
  <c r="K1729" i="4"/>
  <c r="B1730" i="4"/>
  <c r="C1730" i="4"/>
  <c r="G1730" i="4"/>
  <c r="H1730" i="4"/>
  <c r="I1730" i="4"/>
  <c r="J1730" i="4"/>
  <c r="K1730" i="4"/>
  <c r="B1731" i="4"/>
  <c r="C1731" i="4"/>
  <c r="G1731" i="4"/>
  <c r="H1731" i="4"/>
  <c r="I1731" i="4"/>
  <c r="J1731" i="4"/>
  <c r="K1731" i="4"/>
  <c r="B1732" i="4"/>
  <c r="C1732" i="4"/>
  <c r="G1732" i="4"/>
  <c r="H1732" i="4"/>
  <c r="I1732" i="4"/>
  <c r="J1732" i="4"/>
  <c r="K1732" i="4"/>
  <c r="B1733" i="4"/>
  <c r="C1733" i="4"/>
  <c r="G1733" i="4"/>
  <c r="H1733" i="4"/>
  <c r="I1733" i="4"/>
  <c r="J1733" i="4"/>
  <c r="K1733" i="4"/>
  <c r="B1734" i="4"/>
  <c r="C1734" i="4"/>
  <c r="G1734" i="4"/>
  <c r="H1734" i="4"/>
  <c r="I1734" i="4"/>
  <c r="J1734" i="4"/>
  <c r="K1734" i="4"/>
  <c r="B1735" i="4"/>
  <c r="C1735" i="4"/>
  <c r="G1735" i="4"/>
  <c r="H1735" i="4"/>
  <c r="I1735" i="4"/>
  <c r="J1735" i="4"/>
  <c r="K1735" i="4"/>
  <c r="B1736" i="4"/>
  <c r="C1736" i="4"/>
  <c r="G1736" i="4"/>
  <c r="H1736" i="4"/>
  <c r="I1736" i="4"/>
  <c r="J1736" i="4"/>
  <c r="K1736" i="4"/>
  <c r="B1737" i="4"/>
  <c r="C1737" i="4"/>
  <c r="G1737" i="4"/>
  <c r="H1737" i="4"/>
  <c r="I1737" i="4"/>
  <c r="J1737" i="4"/>
  <c r="K1737" i="4"/>
  <c r="B1738" i="4"/>
  <c r="C1738" i="4"/>
  <c r="G1738" i="4"/>
  <c r="H1738" i="4"/>
  <c r="I1738" i="4"/>
  <c r="J1738" i="4"/>
  <c r="K1738" i="4"/>
  <c r="B1739" i="4"/>
  <c r="C1739" i="4"/>
  <c r="G1739" i="4"/>
  <c r="H1739" i="4"/>
  <c r="I1739" i="4"/>
  <c r="J1739" i="4"/>
  <c r="K1739" i="4"/>
  <c r="B1740" i="4"/>
  <c r="C1740" i="4"/>
  <c r="G1740" i="4"/>
  <c r="H1740" i="4"/>
  <c r="I1740" i="4"/>
  <c r="J1740" i="4"/>
  <c r="K1740" i="4"/>
  <c r="B1741" i="4"/>
  <c r="C1741" i="4"/>
  <c r="G1741" i="4"/>
  <c r="H1741" i="4"/>
  <c r="I1741" i="4"/>
  <c r="J1741" i="4"/>
  <c r="K1741" i="4"/>
  <c r="B1742" i="4"/>
  <c r="C1742" i="4"/>
  <c r="G1742" i="4"/>
  <c r="H1742" i="4"/>
  <c r="I1742" i="4"/>
  <c r="J1742" i="4"/>
  <c r="K1742" i="4"/>
  <c r="B1743" i="4"/>
  <c r="C1743" i="4"/>
  <c r="G1743" i="4"/>
  <c r="H1743" i="4"/>
  <c r="I1743" i="4"/>
  <c r="J1743" i="4"/>
  <c r="K1743" i="4"/>
  <c r="B1744" i="4"/>
  <c r="C1744" i="4"/>
  <c r="G1744" i="4"/>
  <c r="H1744" i="4"/>
  <c r="I1744" i="4"/>
  <c r="J1744" i="4"/>
  <c r="K1744" i="4"/>
  <c r="B1745" i="4"/>
  <c r="C1745" i="4"/>
  <c r="G1745" i="4"/>
  <c r="H1745" i="4"/>
  <c r="I1745" i="4"/>
  <c r="J1745" i="4"/>
  <c r="K1745" i="4"/>
  <c r="B1746" i="4"/>
  <c r="C1746" i="4"/>
  <c r="G1746" i="4"/>
  <c r="H1746" i="4"/>
  <c r="I1746" i="4"/>
  <c r="J1746" i="4"/>
  <c r="K1746" i="4"/>
  <c r="B1747" i="4"/>
  <c r="C1747" i="4"/>
  <c r="G1747" i="4"/>
  <c r="H1747" i="4"/>
  <c r="I1747" i="4"/>
  <c r="J1747" i="4"/>
  <c r="K1747" i="4"/>
  <c r="B1748" i="4"/>
  <c r="C1748" i="4"/>
  <c r="G1748" i="4"/>
  <c r="H1748" i="4"/>
  <c r="I1748" i="4"/>
  <c r="J1748" i="4"/>
  <c r="K1748" i="4"/>
  <c r="B1749" i="4"/>
  <c r="C1749" i="4"/>
  <c r="G1749" i="4"/>
  <c r="H1749" i="4"/>
  <c r="I1749" i="4"/>
  <c r="J1749" i="4"/>
  <c r="K1749" i="4"/>
  <c r="B1750" i="4"/>
  <c r="C1750" i="4"/>
  <c r="G1750" i="4"/>
  <c r="H1750" i="4"/>
  <c r="I1750" i="4"/>
  <c r="J1750" i="4"/>
  <c r="K1750" i="4"/>
  <c r="B1751" i="4"/>
  <c r="C1751" i="4"/>
  <c r="G1751" i="4"/>
  <c r="H1751" i="4"/>
  <c r="I1751" i="4"/>
  <c r="J1751" i="4"/>
  <c r="K1751" i="4"/>
  <c r="B1752" i="4"/>
  <c r="C1752" i="4"/>
  <c r="G1752" i="4"/>
  <c r="H1752" i="4"/>
  <c r="I1752" i="4"/>
  <c r="J1752" i="4"/>
  <c r="K1752" i="4"/>
  <c r="B1753" i="4"/>
  <c r="C1753" i="4"/>
  <c r="G1753" i="4"/>
  <c r="H1753" i="4"/>
  <c r="I1753" i="4"/>
  <c r="J1753" i="4"/>
  <c r="K1753" i="4"/>
  <c r="B1754" i="4"/>
  <c r="C1754" i="4"/>
  <c r="G1754" i="4"/>
  <c r="H1754" i="4"/>
  <c r="I1754" i="4"/>
  <c r="J1754" i="4"/>
  <c r="K1754" i="4"/>
  <c r="B1755" i="4"/>
  <c r="C1755" i="4"/>
  <c r="G1755" i="4"/>
  <c r="H1755" i="4"/>
  <c r="I1755" i="4"/>
  <c r="J1755" i="4"/>
  <c r="K1755" i="4"/>
  <c r="B1756" i="4"/>
  <c r="C1756" i="4"/>
  <c r="G1756" i="4"/>
  <c r="H1756" i="4"/>
  <c r="I1756" i="4"/>
  <c r="J1756" i="4"/>
  <c r="K1756" i="4"/>
  <c r="B1757" i="4"/>
  <c r="C1757" i="4"/>
  <c r="G1757" i="4"/>
  <c r="H1757" i="4"/>
  <c r="I1757" i="4"/>
  <c r="J1757" i="4"/>
  <c r="K1757" i="4"/>
  <c r="B1758" i="4"/>
  <c r="C1758" i="4"/>
  <c r="G1758" i="4"/>
  <c r="H1758" i="4"/>
  <c r="I1758" i="4"/>
  <c r="J1758" i="4"/>
  <c r="K1758" i="4"/>
  <c r="B1759" i="4"/>
  <c r="C1759" i="4"/>
  <c r="G1759" i="4"/>
  <c r="H1759" i="4"/>
  <c r="I1759" i="4"/>
  <c r="J1759" i="4"/>
  <c r="K1759" i="4"/>
  <c r="B1760" i="4"/>
  <c r="C1760" i="4"/>
  <c r="G1760" i="4"/>
  <c r="H1760" i="4"/>
  <c r="I1760" i="4"/>
  <c r="J1760" i="4"/>
  <c r="K1760" i="4"/>
  <c r="B1761" i="4"/>
  <c r="C1761" i="4"/>
  <c r="G1761" i="4"/>
  <c r="H1761" i="4"/>
  <c r="I1761" i="4"/>
  <c r="J1761" i="4"/>
  <c r="K1761" i="4"/>
  <c r="B1762" i="4"/>
  <c r="C1762" i="4"/>
  <c r="G1762" i="4"/>
  <c r="H1762" i="4"/>
  <c r="I1762" i="4"/>
  <c r="J1762" i="4"/>
  <c r="K1762" i="4"/>
  <c r="B1763" i="4"/>
  <c r="C1763" i="4"/>
  <c r="G1763" i="4"/>
  <c r="H1763" i="4"/>
  <c r="I1763" i="4"/>
  <c r="J1763" i="4"/>
  <c r="K1763" i="4"/>
  <c r="B1764" i="4"/>
  <c r="C1764" i="4"/>
  <c r="G1764" i="4"/>
  <c r="H1764" i="4"/>
  <c r="I1764" i="4"/>
  <c r="J1764" i="4"/>
  <c r="K1764" i="4"/>
  <c r="B1765" i="4"/>
  <c r="C1765" i="4"/>
  <c r="G1765" i="4"/>
  <c r="H1765" i="4"/>
  <c r="I1765" i="4"/>
  <c r="J1765" i="4"/>
  <c r="K1765" i="4"/>
  <c r="B1766" i="4"/>
  <c r="C1766" i="4"/>
  <c r="G1766" i="4"/>
  <c r="H1766" i="4"/>
  <c r="I1766" i="4"/>
  <c r="J1766" i="4"/>
  <c r="K1766" i="4"/>
  <c r="B1767" i="4"/>
  <c r="C1767" i="4"/>
  <c r="G1767" i="4"/>
  <c r="H1767" i="4"/>
  <c r="I1767" i="4"/>
  <c r="J1767" i="4"/>
  <c r="K1767" i="4"/>
  <c r="B1768" i="4"/>
  <c r="C1768" i="4"/>
  <c r="G1768" i="4"/>
  <c r="H1768" i="4"/>
  <c r="I1768" i="4"/>
  <c r="J1768" i="4"/>
  <c r="K1768" i="4"/>
  <c r="B1769" i="4"/>
  <c r="C1769" i="4"/>
  <c r="G1769" i="4"/>
  <c r="H1769" i="4"/>
  <c r="I1769" i="4"/>
  <c r="J1769" i="4"/>
  <c r="K1769" i="4"/>
  <c r="B1770" i="4"/>
  <c r="C1770" i="4"/>
  <c r="G1770" i="4"/>
  <c r="H1770" i="4"/>
  <c r="I1770" i="4"/>
  <c r="J1770" i="4"/>
  <c r="K1770" i="4"/>
  <c r="B1771" i="4"/>
  <c r="C1771" i="4"/>
  <c r="G1771" i="4"/>
  <c r="H1771" i="4"/>
  <c r="I1771" i="4"/>
  <c r="J1771" i="4"/>
  <c r="K1771" i="4"/>
  <c r="B1772" i="4"/>
  <c r="C1772" i="4"/>
  <c r="G1772" i="4"/>
  <c r="H1772" i="4"/>
  <c r="I1772" i="4"/>
  <c r="J1772" i="4"/>
  <c r="K1772" i="4"/>
  <c r="B1773" i="4"/>
  <c r="C1773" i="4"/>
  <c r="G1773" i="4"/>
  <c r="H1773" i="4"/>
  <c r="I1773" i="4"/>
  <c r="J1773" i="4"/>
  <c r="K1773" i="4"/>
  <c r="B1774" i="4"/>
  <c r="C1774" i="4"/>
  <c r="G1774" i="4"/>
  <c r="H1774" i="4"/>
  <c r="I1774" i="4"/>
  <c r="J1774" i="4"/>
  <c r="K1774" i="4"/>
  <c r="B1775" i="4"/>
  <c r="C1775" i="4"/>
  <c r="G1775" i="4"/>
  <c r="H1775" i="4"/>
  <c r="I1775" i="4"/>
  <c r="J1775" i="4"/>
  <c r="K1775" i="4"/>
  <c r="B1776" i="4"/>
  <c r="C1776" i="4"/>
  <c r="G1776" i="4"/>
  <c r="H1776" i="4"/>
  <c r="I1776" i="4"/>
  <c r="J1776" i="4"/>
  <c r="K1776" i="4"/>
  <c r="B1777" i="4"/>
  <c r="C1777" i="4"/>
  <c r="G1777" i="4"/>
  <c r="H1777" i="4"/>
  <c r="I1777" i="4"/>
  <c r="J1777" i="4"/>
  <c r="K1777" i="4"/>
  <c r="B1778" i="4"/>
  <c r="C1778" i="4"/>
  <c r="G1778" i="4"/>
  <c r="H1778" i="4"/>
  <c r="I1778" i="4"/>
  <c r="J1778" i="4"/>
  <c r="K1778" i="4"/>
  <c r="B1779" i="4"/>
  <c r="C1779" i="4"/>
  <c r="G1779" i="4"/>
  <c r="H1779" i="4"/>
  <c r="I1779" i="4"/>
  <c r="J1779" i="4"/>
  <c r="K1779" i="4"/>
  <c r="B1780" i="4"/>
  <c r="C1780" i="4"/>
  <c r="G1780" i="4"/>
  <c r="H1780" i="4"/>
  <c r="I1780" i="4"/>
  <c r="J1780" i="4"/>
  <c r="K1780" i="4"/>
  <c r="B1781" i="4"/>
  <c r="C1781" i="4"/>
  <c r="G1781" i="4"/>
  <c r="H1781" i="4"/>
  <c r="I1781" i="4"/>
  <c r="J1781" i="4"/>
  <c r="K1781" i="4"/>
  <c r="B1782" i="4"/>
  <c r="C1782" i="4"/>
  <c r="G1782" i="4"/>
  <c r="H1782" i="4"/>
  <c r="I1782" i="4"/>
  <c r="J1782" i="4"/>
  <c r="K1782" i="4"/>
  <c r="B1783" i="4"/>
  <c r="C1783" i="4"/>
  <c r="G1783" i="4"/>
  <c r="H1783" i="4"/>
  <c r="I1783" i="4"/>
  <c r="J1783" i="4"/>
  <c r="K1783" i="4"/>
  <c r="B1784" i="4"/>
  <c r="C1784" i="4"/>
  <c r="G1784" i="4"/>
  <c r="H1784" i="4"/>
  <c r="I1784" i="4"/>
  <c r="J1784" i="4"/>
  <c r="K1784" i="4"/>
  <c r="B1785" i="4"/>
  <c r="C1785" i="4"/>
  <c r="G1785" i="4"/>
  <c r="H1785" i="4"/>
  <c r="I1785" i="4"/>
  <c r="J1785" i="4"/>
  <c r="K1785" i="4"/>
  <c r="B1786" i="4"/>
  <c r="C1786" i="4"/>
  <c r="G1786" i="4"/>
  <c r="H1786" i="4"/>
  <c r="I1786" i="4"/>
  <c r="J1786" i="4"/>
  <c r="K1786" i="4"/>
  <c r="B1787" i="4"/>
  <c r="C1787" i="4"/>
  <c r="G1787" i="4"/>
  <c r="H1787" i="4"/>
  <c r="I1787" i="4"/>
  <c r="J1787" i="4"/>
  <c r="K1787" i="4"/>
  <c r="B1788" i="4"/>
  <c r="C1788" i="4"/>
  <c r="G1788" i="4"/>
  <c r="H1788" i="4"/>
  <c r="I1788" i="4"/>
  <c r="J1788" i="4"/>
  <c r="K1788" i="4"/>
  <c r="B1789" i="4"/>
  <c r="C1789" i="4"/>
  <c r="G1789" i="4"/>
  <c r="H1789" i="4"/>
  <c r="I1789" i="4"/>
  <c r="J1789" i="4"/>
  <c r="K1789" i="4"/>
  <c r="B1790" i="4"/>
  <c r="C1790" i="4"/>
  <c r="G1790" i="4"/>
  <c r="H1790" i="4"/>
  <c r="I1790" i="4"/>
  <c r="J1790" i="4"/>
  <c r="K1790" i="4"/>
  <c r="B1791" i="4"/>
  <c r="C1791" i="4"/>
  <c r="G1791" i="4"/>
  <c r="H1791" i="4"/>
  <c r="I1791" i="4"/>
  <c r="J1791" i="4"/>
  <c r="K1791" i="4"/>
  <c r="B1792" i="4"/>
  <c r="C1792" i="4"/>
  <c r="G1792" i="4"/>
  <c r="H1792" i="4"/>
  <c r="I1792" i="4"/>
  <c r="J1792" i="4"/>
  <c r="K1792" i="4"/>
  <c r="B1793" i="4"/>
  <c r="C1793" i="4"/>
  <c r="G1793" i="4"/>
  <c r="H1793" i="4"/>
  <c r="I1793" i="4"/>
  <c r="J1793" i="4"/>
  <c r="K1793" i="4"/>
  <c r="B1794" i="4"/>
  <c r="C1794" i="4"/>
  <c r="G1794" i="4"/>
  <c r="H1794" i="4"/>
  <c r="I1794" i="4"/>
  <c r="J1794" i="4"/>
  <c r="K1794" i="4"/>
  <c r="B1795" i="4"/>
  <c r="C1795" i="4"/>
  <c r="G1795" i="4"/>
  <c r="H1795" i="4"/>
  <c r="I1795" i="4"/>
  <c r="J1795" i="4"/>
  <c r="K1795" i="4"/>
  <c r="B1796" i="4"/>
  <c r="C1796" i="4"/>
  <c r="G1796" i="4"/>
  <c r="H1796" i="4"/>
  <c r="I1796" i="4"/>
  <c r="J1796" i="4"/>
  <c r="K1796" i="4"/>
  <c r="B1797" i="4"/>
  <c r="C1797" i="4"/>
  <c r="G1797" i="4"/>
  <c r="H1797" i="4"/>
  <c r="I1797" i="4"/>
  <c r="J1797" i="4"/>
  <c r="K1797" i="4"/>
  <c r="B1798" i="4"/>
  <c r="C1798" i="4"/>
  <c r="G1798" i="4"/>
  <c r="H1798" i="4"/>
  <c r="I1798" i="4"/>
  <c r="J1798" i="4"/>
  <c r="K1798" i="4"/>
  <c r="B1799" i="4"/>
  <c r="C1799" i="4"/>
  <c r="G1799" i="4"/>
  <c r="H1799" i="4"/>
  <c r="I1799" i="4"/>
  <c r="J1799" i="4"/>
  <c r="K1799" i="4"/>
  <c r="B1800" i="4"/>
  <c r="C1800" i="4"/>
  <c r="G1800" i="4"/>
  <c r="H1800" i="4"/>
  <c r="I1800" i="4"/>
  <c r="J1800" i="4"/>
  <c r="K1800" i="4"/>
  <c r="B1801" i="4"/>
  <c r="C1801" i="4"/>
  <c r="G1801" i="4"/>
  <c r="H1801" i="4"/>
  <c r="I1801" i="4"/>
  <c r="J1801" i="4"/>
  <c r="K1801" i="4"/>
  <c r="B1802" i="4"/>
  <c r="C1802" i="4"/>
  <c r="G1802" i="4"/>
  <c r="H1802" i="4"/>
  <c r="I1802" i="4"/>
  <c r="J1802" i="4"/>
  <c r="K1802" i="4"/>
  <c r="B1803" i="4"/>
  <c r="C1803" i="4"/>
  <c r="G1803" i="4"/>
  <c r="H1803" i="4"/>
  <c r="I1803" i="4"/>
  <c r="J1803" i="4"/>
  <c r="K1803" i="4"/>
  <c r="B1804" i="4"/>
  <c r="C1804" i="4"/>
  <c r="G1804" i="4"/>
  <c r="H1804" i="4"/>
  <c r="I1804" i="4"/>
  <c r="J1804" i="4"/>
  <c r="K1804" i="4"/>
  <c r="B1805" i="4"/>
  <c r="C1805" i="4"/>
  <c r="G1805" i="4"/>
  <c r="H1805" i="4"/>
  <c r="I1805" i="4"/>
  <c r="J1805" i="4"/>
  <c r="K1805" i="4"/>
  <c r="B1806" i="4"/>
  <c r="C1806" i="4"/>
  <c r="G1806" i="4"/>
  <c r="H1806" i="4"/>
  <c r="I1806" i="4"/>
  <c r="J1806" i="4"/>
  <c r="K1806" i="4"/>
  <c r="B1807" i="4"/>
  <c r="C1807" i="4"/>
  <c r="G1807" i="4"/>
  <c r="H1807" i="4"/>
  <c r="I1807" i="4"/>
  <c r="J1807" i="4"/>
  <c r="K1807" i="4"/>
  <c r="B1808" i="4"/>
  <c r="C1808" i="4"/>
  <c r="G1808" i="4"/>
  <c r="H1808" i="4"/>
  <c r="I1808" i="4"/>
  <c r="J1808" i="4"/>
  <c r="K1808" i="4"/>
  <c r="B1809" i="4"/>
  <c r="C1809" i="4"/>
  <c r="G1809" i="4"/>
  <c r="H1809" i="4"/>
  <c r="I1809" i="4"/>
  <c r="J1809" i="4"/>
  <c r="K1809" i="4"/>
  <c r="B1810" i="4"/>
  <c r="C1810" i="4"/>
  <c r="G1810" i="4"/>
  <c r="H1810" i="4"/>
  <c r="I1810" i="4"/>
  <c r="J1810" i="4"/>
  <c r="K1810" i="4"/>
  <c r="B1811" i="4"/>
  <c r="C1811" i="4"/>
  <c r="G1811" i="4"/>
  <c r="H1811" i="4"/>
  <c r="I1811" i="4"/>
  <c r="J1811" i="4"/>
  <c r="K1811" i="4"/>
  <c r="B1812" i="4"/>
  <c r="C1812" i="4"/>
  <c r="G1812" i="4"/>
  <c r="H1812" i="4"/>
  <c r="I1812" i="4"/>
  <c r="J1812" i="4"/>
  <c r="K1812" i="4"/>
  <c r="B1813" i="4"/>
  <c r="C1813" i="4"/>
  <c r="G1813" i="4"/>
  <c r="H1813" i="4"/>
  <c r="I1813" i="4"/>
  <c r="J1813" i="4"/>
  <c r="K1813" i="4"/>
  <c r="B1814" i="4"/>
  <c r="C1814" i="4"/>
  <c r="G1814" i="4"/>
  <c r="H1814" i="4"/>
  <c r="I1814" i="4"/>
  <c r="J1814" i="4"/>
  <c r="K1814" i="4"/>
  <c r="B1815" i="4"/>
  <c r="C1815" i="4"/>
  <c r="G1815" i="4"/>
  <c r="H1815" i="4"/>
  <c r="I1815" i="4"/>
  <c r="J1815" i="4"/>
  <c r="K1815" i="4"/>
  <c r="B1816" i="4"/>
  <c r="C1816" i="4"/>
  <c r="G1816" i="4"/>
  <c r="H1816" i="4"/>
  <c r="I1816" i="4"/>
  <c r="J1816" i="4"/>
  <c r="K1816" i="4"/>
  <c r="B1817" i="4"/>
  <c r="C1817" i="4"/>
  <c r="G1817" i="4"/>
  <c r="H1817" i="4"/>
  <c r="I1817" i="4"/>
  <c r="J1817" i="4"/>
  <c r="K1817" i="4"/>
  <c r="B1818" i="4"/>
  <c r="C1818" i="4"/>
  <c r="G1818" i="4"/>
  <c r="H1818" i="4"/>
  <c r="I1818" i="4"/>
  <c r="J1818" i="4"/>
  <c r="K1818" i="4"/>
  <c r="B1819" i="4"/>
  <c r="C1819" i="4"/>
  <c r="G1819" i="4"/>
  <c r="H1819" i="4"/>
  <c r="I1819" i="4"/>
  <c r="J1819" i="4"/>
  <c r="K1819" i="4"/>
  <c r="B1820" i="4"/>
  <c r="C1820" i="4"/>
  <c r="G1820" i="4"/>
  <c r="H1820" i="4"/>
  <c r="I1820" i="4"/>
  <c r="J1820" i="4"/>
  <c r="K1820" i="4"/>
  <c r="B1821" i="4"/>
  <c r="C1821" i="4"/>
  <c r="G1821" i="4"/>
  <c r="H1821" i="4"/>
  <c r="I1821" i="4"/>
  <c r="J1821" i="4"/>
  <c r="K1821" i="4"/>
  <c r="B1822" i="4"/>
  <c r="C1822" i="4"/>
  <c r="G1822" i="4"/>
  <c r="H1822" i="4"/>
  <c r="I1822" i="4"/>
  <c r="J1822" i="4"/>
  <c r="K1822" i="4"/>
  <c r="B1823" i="4"/>
  <c r="C1823" i="4"/>
  <c r="G1823" i="4"/>
  <c r="H1823" i="4"/>
  <c r="I1823" i="4"/>
  <c r="J1823" i="4"/>
  <c r="K1823" i="4"/>
  <c r="B1824" i="4"/>
  <c r="C1824" i="4"/>
  <c r="G1824" i="4"/>
  <c r="H1824" i="4"/>
  <c r="I1824" i="4"/>
  <c r="J1824" i="4"/>
  <c r="K1824" i="4"/>
  <c r="B1825" i="4"/>
  <c r="C1825" i="4"/>
  <c r="G1825" i="4"/>
  <c r="H1825" i="4"/>
  <c r="I1825" i="4"/>
  <c r="J1825" i="4"/>
  <c r="K1825" i="4"/>
  <c r="B1826" i="4"/>
  <c r="C1826" i="4"/>
  <c r="G1826" i="4"/>
  <c r="H1826" i="4"/>
  <c r="I1826" i="4"/>
  <c r="J1826" i="4"/>
  <c r="K1826" i="4"/>
  <c r="B1827" i="4"/>
  <c r="C1827" i="4"/>
  <c r="G1827" i="4"/>
  <c r="H1827" i="4"/>
  <c r="I1827" i="4"/>
  <c r="J1827" i="4"/>
  <c r="K1827" i="4"/>
  <c r="B1828" i="4"/>
  <c r="C1828" i="4"/>
  <c r="G1828" i="4"/>
  <c r="H1828" i="4"/>
  <c r="I1828" i="4"/>
  <c r="J1828" i="4"/>
  <c r="K1828" i="4"/>
  <c r="B1829" i="4"/>
  <c r="C1829" i="4"/>
  <c r="G1829" i="4"/>
  <c r="H1829" i="4"/>
  <c r="I1829" i="4"/>
  <c r="J1829" i="4"/>
  <c r="K1829" i="4"/>
  <c r="B1830" i="4"/>
  <c r="C1830" i="4"/>
  <c r="G1830" i="4"/>
  <c r="H1830" i="4"/>
  <c r="I1830" i="4"/>
  <c r="J1830" i="4"/>
  <c r="K1830" i="4"/>
  <c r="B1831" i="4"/>
  <c r="C1831" i="4"/>
  <c r="G1831" i="4"/>
  <c r="H1831" i="4"/>
  <c r="I1831" i="4"/>
  <c r="J1831" i="4"/>
  <c r="K1831" i="4"/>
  <c r="B1832" i="4"/>
  <c r="C1832" i="4"/>
  <c r="G1832" i="4"/>
  <c r="H1832" i="4"/>
  <c r="I1832" i="4"/>
  <c r="J1832" i="4"/>
  <c r="K1832" i="4"/>
  <c r="B1833" i="4"/>
  <c r="C1833" i="4"/>
  <c r="G1833" i="4"/>
  <c r="H1833" i="4"/>
  <c r="I1833" i="4"/>
  <c r="J1833" i="4"/>
  <c r="K1833" i="4"/>
  <c r="B1834" i="4"/>
  <c r="C1834" i="4"/>
  <c r="G1834" i="4"/>
  <c r="H1834" i="4"/>
  <c r="I1834" i="4"/>
  <c r="J1834" i="4"/>
  <c r="K1834" i="4"/>
  <c r="B1835" i="4"/>
  <c r="C1835" i="4"/>
  <c r="G1835" i="4"/>
  <c r="H1835" i="4"/>
  <c r="I1835" i="4"/>
  <c r="J1835" i="4"/>
  <c r="K1835" i="4"/>
  <c r="B1836" i="4"/>
  <c r="C1836" i="4"/>
  <c r="G1836" i="4"/>
  <c r="H1836" i="4"/>
  <c r="I1836" i="4"/>
  <c r="J1836" i="4"/>
  <c r="K1836" i="4"/>
  <c r="B1837" i="4"/>
  <c r="C1837" i="4"/>
  <c r="G1837" i="4"/>
  <c r="H1837" i="4"/>
  <c r="I1837" i="4"/>
  <c r="J1837" i="4"/>
  <c r="K1837" i="4"/>
  <c r="B1838" i="4"/>
  <c r="C1838" i="4"/>
  <c r="G1838" i="4"/>
  <c r="H1838" i="4"/>
  <c r="I1838" i="4"/>
  <c r="J1838" i="4"/>
  <c r="K1838" i="4"/>
  <c r="B1839" i="4"/>
  <c r="C1839" i="4"/>
  <c r="G1839" i="4"/>
  <c r="H1839" i="4"/>
  <c r="I1839" i="4"/>
  <c r="J1839" i="4"/>
  <c r="K1839" i="4"/>
  <c r="B1840" i="4"/>
  <c r="C1840" i="4"/>
  <c r="G1840" i="4"/>
  <c r="H1840" i="4"/>
  <c r="I1840" i="4"/>
  <c r="J1840" i="4"/>
  <c r="K1840" i="4"/>
  <c r="B1841" i="4"/>
  <c r="C1841" i="4"/>
  <c r="G1841" i="4"/>
  <c r="H1841" i="4"/>
  <c r="I1841" i="4"/>
  <c r="J1841" i="4"/>
  <c r="K1841" i="4"/>
  <c r="B1842" i="4"/>
  <c r="C1842" i="4"/>
  <c r="G1842" i="4"/>
  <c r="H1842" i="4"/>
  <c r="I1842" i="4"/>
  <c r="J1842" i="4"/>
  <c r="K1842" i="4"/>
  <c r="B1843" i="4"/>
  <c r="C1843" i="4"/>
  <c r="G1843" i="4"/>
  <c r="H1843" i="4"/>
  <c r="I1843" i="4"/>
  <c r="J1843" i="4"/>
  <c r="K1843" i="4"/>
  <c r="B1844" i="4"/>
  <c r="C1844" i="4"/>
  <c r="G1844" i="4"/>
  <c r="H1844" i="4"/>
  <c r="I1844" i="4"/>
  <c r="J1844" i="4"/>
  <c r="K1844" i="4"/>
  <c r="B1845" i="4"/>
  <c r="C1845" i="4"/>
  <c r="G1845" i="4"/>
  <c r="H1845" i="4"/>
  <c r="I1845" i="4"/>
  <c r="J1845" i="4"/>
  <c r="K1845" i="4"/>
  <c r="B1846" i="4"/>
  <c r="C1846" i="4"/>
  <c r="G1846" i="4"/>
  <c r="H1846" i="4"/>
  <c r="I1846" i="4"/>
  <c r="J1846" i="4"/>
  <c r="K1846" i="4"/>
  <c r="B1847" i="4"/>
  <c r="C1847" i="4"/>
  <c r="G1847" i="4"/>
  <c r="H1847" i="4"/>
  <c r="I1847" i="4"/>
  <c r="J1847" i="4"/>
  <c r="K1847" i="4"/>
  <c r="B1848" i="4"/>
  <c r="C1848" i="4"/>
  <c r="G1848" i="4"/>
  <c r="H1848" i="4"/>
  <c r="I1848" i="4"/>
  <c r="J1848" i="4"/>
  <c r="K1848" i="4"/>
  <c r="B1849" i="4"/>
  <c r="C1849" i="4"/>
  <c r="G1849" i="4"/>
  <c r="H1849" i="4"/>
  <c r="I1849" i="4"/>
  <c r="J1849" i="4"/>
  <c r="K1849" i="4"/>
  <c r="B1850" i="4"/>
  <c r="C1850" i="4"/>
  <c r="G1850" i="4"/>
  <c r="H1850" i="4"/>
  <c r="I1850" i="4"/>
  <c r="J1850" i="4"/>
  <c r="K1850" i="4"/>
  <c r="B1851" i="4"/>
  <c r="C1851" i="4"/>
  <c r="G1851" i="4"/>
  <c r="H1851" i="4"/>
  <c r="I1851" i="4"/>
  <c r="J1851" i="4"/>
  <c r="K1851" i="4"/>
  <c r="B1852" i="4"/>
  <c r="C1852" i="4"/>
  <c r="G1852" i="4"/>
  <c r="H1852" i="4"/>
  <c r="I1852" i="4"/>
  <c r="J1852" i="4"/>
  <c r="K1852" i="4"/>
  <c r="B1853" i="4"/>
  <c r="C1853" i="4"/>
  <c r="G1853" i="4"/>
  <c r="H1853" i="4"/>
  <c r="I1853" i="4"/>
  <c r="J1853" i="4"/>
  <c r="K1853" i="4"/>
  <c r="B1854" i="4"/>
  <c r="C1854" i="4"/>
  <c r="G1854" i="4"/>
  <c r="H1854" i="4"/>
  <c r="I1854" i="4"/>
  <c r="J1854" i="4"/>
  <c r="K1854" i="4"/>
  <c r="B1855" i="4"/>
  <c r="C1855" i="4"/>
  <c r="G1855" i="4"/>
  <c r="H1855" i="4"/>
  <c r="I1855" i="4"/>
  <c r="J1855" i="4"/>
  <c r="K1855" i="4"/>
  <c r="B1856" i="4"/>
  <c r="C1856" i="4"/>
  <c r="G1856" i="4"/>
  <c r="H1856" i="4"/>
  <c r="I1856" i="4"/>
  <c r="J1856" i="4"/>
  <c r="K1856" i="4"/>
  <c r="B1857" i="4"/>
  <c r="C1857" i="4"/>
  <c r="G1857" i="4"/>
  <c r="H1857" i="4"/>
  <c r="I1857" i="4"/>
  <c r="J1857" i="4"/>
  <c r="K1857" i="4"/>
  <c r="B1858" i="4"/>
  <c r="C1858" i="4"/>
  <c r="G1858" i="4"/>
  <c r="H1858" i="4"/>
  <c r="I1858" i="4"/>
  <c r="J1858" i="4"/>
  <c r="K1858" i="4"/>
  <c r="B1859" i="4"/>
  <c r="C1859" i="4"/>
  <c r="G1859" i="4"/>
  <c r="H1859" i="4"/>
  <c r="I1859" i="4"/>
  <c r="J1859" i="4"/>
  <c r="K1859" i="4"/>
  <c r="B1860" i="4"/>
  <c r="C1860" i="4"/>
  <c r="G1860" i="4"/>
  <c r="H1860" i="4"/>
  <c r="I1860" i="4"/>
  <c r="J1860" i="4"/>
  <c r="K1860" i="4"/>
  <c r="B1861" i="4"/>
  <c r="C1861" i="4"/>
  <c r="G1861" i="4"/>
  <c r="H1861" i="4"/>
  <c r="I1861" i="4"/>
  <c r="J1861" i="4"/>
  <c r="K1861" i="4"/>
  <c r="B1862" i="4"/>
  <c r="C1862" i="4"/>
  <c r="G1862" i="4"/>
  <c r="H1862" i="4"/>
  <c r="I1862" i="4"/>
  <c r="J1862" i="4"/>
  <c r="K1862" i="4"/>
  <c r="B1863" i="4"/>
  <c r="C1863" i="4"/>
  <c r="G1863" i="4"/>
  <c r="H1863" i="4"/>
  <c r="I1863" i="4"/>
  <c r="J1863" i="4"/>
  <c r="K1863" i="4"/>
  <c r="B1864" i="4"/>
  <c r="C1864" i="4"/>
  <c r="G1864" i="4"/>
  <c r="H1864" i="4"/>
  <c r="I1864" i="4"/>
  <c r="J1864" i="4"/>
  <c r="K1864" i="4"/>
  <c r="B1865" i="4"/>
  <c r="C1865" i="4"/>
  <c r="G1865" i="4"/>
  <c r="H1865" i="4"/>
  <c r="I1865" i="4"/>
  <c r="J1865" i="4"/>
  <c r="K1865" i="4"/>
  <c r="B1866" i="4"/>
  <c r="C1866" i="4"/>
  <c r="G1866" i="4"/>
  <c r="H1866" i="4"/>
  <c r="I1866" i="4"/>
  <c r="J1866" i="4"/>
  <c r="K1866" i="4"/>
  <c r="B1867" i="4"/>
  <c r="C1867" i="4"/>
  <c r="G1867" i="4"/>
  <c r="H1867" i="4"/>
  <c r="I1867" i="4"/>
  <c r="J1867" i="4"/>
  <c r="K1867" i="4"/>
  <c r="B1868" i="4"/>
  <c r="C1868" i="4"/>
  <c r="G1868" i="4"/>
  <c r="H1868" i="4"/>
  <c r="I1868" i="4"/>
  <c r="J1868" i="4"/>
  <c r="K1868" i="4"/>
  <c r="B1869" i="4"/>
  <c r="C1869" i="4"/>
  <c r="G1869" i="4"/>
  <c r="H1869" i="4"/>
  <c r="I1869" i="4"/>
  <c r="J1869" i="4"/>
  <c r="K1869" i="4"/>
  <c r="B1870" i="4"/>
  <c r="C1870" i="4"/>
  <c r="G1870" i="4"/>
  <c r="H1870" i="4"/>
  <c r="I1870" i="4"/>
  <c r="J1870" i="4"/>
  <c r="K1870" i="4"/>
  <c r="B1871" i="4"/>
  <c r="C1871" i="4"/>
  <c r="G1871" i="4"/>
  <c r="H1871" i="4"/>
  <c r="I1871" i="4"/>
  <c r="J1871" i="4"/>
  <c r="K1871" i="4"/>
  <c r="B1872" i="4"/>
  <c r="C1872" i="4"/>
  <c r="G1872" i="4"/>
  <c r="H1872" i="4"/>
  <c r="I1872" i="4"/>
  <c r="J1872" i="4"/>
  <c r="K1872" i="4"/>
  <c r="B1873" i="4"/>
  <c r="C1873" i="4"/>
  <c r="G1873" i="4"/>
  <c r="H1873" i="4"/>
  <c r="I1873" i="4"/>
  <c r="J1873" i="4"/>
  <c r="K1873" i="4"/>
  <c r="B1874" i="4"/>
  <c r="C1874" i="4"/>
  <c r="G1874" i="4"/>
  <c r="H1874" i="4"/>
  <c r="I1874" i="4"/>
  <c r="J1874" i="4"/>
  <c r="K1874" i="4"/>
  <c r="B1875" i="4"/>
  <c r="C1875" i="4"/>
  <c r="G1875" i="4"/>
  <c r="H1875" i="4"/>
  <c r="I1875" i="4"/>
  <c r="J1875" i="4"/>
  <c r="K1875" i="4"/>
  <c r="B1876" i="4"/>
  <c r="C1876" i="4"/>
  <c r="G1876" i="4"/>
  <c r="H1876" i="4"/>
  <c r="I1876" i="4"/>
  <c r="J1876" i="4"/>
  <c r="K1876" i="4"/>
  <c r="B1877" i="4"/>
  <c r="C1877" i="4"/>
  <c r="G1877" i="4"/>
  <c r="H1877" i="4"/>
  <c r="I1877" i="4"/>
  <c r="J1877" i="4"/>
  <c r="K1877" i="4"/>
  <c r="B1878" i="4"/>
  <c r="C1878" i="4"/>
  <c r="G1878" i="4"/>
  <c r="H1878" i="4"/>
  <c r="I1878" i="4"/>
  <c r="J1878" i="4"/>
  <c r="K1878" i="4"/>
  <c r="B1879" i="4"/>
  <c r="C1879" i="4"/>
  <c r="G1879" i="4"/>
  <c r="H1879" i="4"/>
  <c r="I1879" i="4"/>
  <c r="J1879" i="4"/>
  <c r="K1879" i="4"/>
  <c r="B1880" i="4"/>
  <c r="C1880" i="4"/>
  <c r="G1880" i="4"/>
  <c r="H1880" i="4"/>
  <c r="I1880" i="4"/>
  <c r="J1880" i="4"/>
  <c r="K1880" i="4"/>
  <c r="B1881" i="4"/>
  <c r="C1881" i="4"/>
  <c r="G1881" i="4"/>
  <c r="H1881" i="4"/>
  <c r="I1881" i="4"/>
  <c r="J1881" i="4"/>
  <c r="K1881" i="4"/>
  <c r="B1882" i="4"/>
  <c r="C1882" i="4"/>
  <c r="G1882" i="4"/>
  <c r="H1882" i="4"/>
  <c r="I1882" i="4"/>
  <c r="J1882" i="4"/>
  <c r="K1882" i="4"/>
  <c r="B1883" i="4"/>
  <c r="C1883" i="4"/>
  <c r="G1883" i="4"/>
  <c r="H1883" i="4"/>
  <c r="I1883" i="4"/>
  <c r="J1883" i="4"/>
  <c r="K1883" i="4"/>
  <c r="B1884" i="4"/>
  <c r="C1884" i="4"/>
  <c r="G1884" i="4"/>
  <c r="H1884" i="4"/>
  <c r="I1884" i="4"/>
  <c r="J1884" i="4"/>
  <c r="K1884" i="4"/>
  <c r="B1885" i="4"/>
  <c r="C1885" i="4"/>
  <c r="G1885" i="4"/>
  <c r="H1885" i="4"/>
  <c r="I1885" i="4"/>
  <c r="J1885" i="4"/>
  <c r="K1885" i="4"/>
  <c r="B1886" i="4"/>
  <c r="C1886" i="4"/>
  <c r="G1886" i="4"/>
  <c r="H1886" i="4"/>
  <c r="I1886" i="4"/>
  <c r="J1886" i="4"/>
  <c r="K1886" i="4"/>
  <c r="B1887" i="4"/>
  <c r="C1887" i="4"/>
  <c r="G1887" i="4"/>
  <c r="H1887" i="4"/>
  <c r="I1887" i="4"/>
  <c r="J1887" i="4"/>
  <c r="K1887" i="4"/>
  <c r="B1888" i="4"/>
  <c r="C1888" i="4"/>
  <c r="G1888" i="4"/>
  <c r="H1888" i="4"/>
  <c r="I1888" i="4"/>
  <c r="J1888" i="4"/>
  <c r="K1888" i="4"/>
  <c r="B1889" i="4"/>
  <c r="C1889" i="4"/>
  <c r="G1889" i="4"/>
  <c r="H1889" i="4"/>
  <c r="I1889" i="4"/>
  <c r="J1889" i="4"/>
  <c r="K1889" i="4"/>
  <c r="B1890" i="4"/>
  <c r="C1890" i="4"/>
  <c r="G1890" i="4"/>
  <c r="H1890" i="4"/>
  <c r="I1890" i="4"/>
  <c r="J1890" i="4"/>
  <c r="K1890" i="4"/>
  <c r="B1891" i="4"/>
  <c r="C1891" i="4"/>
  <c r="G1891" i="4"/>
  <c r="H1891" i="4"/>
  <c r="I1891" i="4"/>
  <c r="J1891" i="4"/>
  <c r="K1891" i="4"/>
  <c r="B1892" i="4"/>
  <c r="C1892" i="4"/>
  <c r="G1892" i="4"/>
  <c r="H1892" i="4"/>
  <c r="I1892" i="4"/>
  <c r="J1892" i="4"/>
  <c r="K1892" i="4"/>
  <c r="B1893" i="4"/>
  <c r="C1893" i="4"/>
  <c r="G1893" i="4"/>
  <c r="H1893" i="4"/>
  <c r="I1893" i="4"/>
  <c r="J1893" i="4"/>
  <c r="K1893" i="4"/>
  <c r="B1894" i="4"/>
  <c r="C1894" i="4"/>
  <c r="G1894" i="4"/>
  <c r="H1894" i="4"/>
  <c r="I1894" i="4"/>
  <c r="J1894" i="4"/>
  <c r="K1894" i="4"/>
  <c r="B1895" i="4"/>
  <c r="C1895" i="4"/>
  <c r="G1895" i="4"/>
  <c r="H1895" i="4"/>
  <c r="I1895" i="4"/>
  <c r="J1895" i="4"/>
  <c r="K1895" i="4"/>
  <c r="B1896" i="4"/>
  <c r="C1896" i="4"/>
  <c r="G1896" i="4"/>
  <c r="H1896" i="4"/>
  <c r="I1896" i="4"/>
  <c r="J1896" i="4"/>
  <c r="K1896" i="4"/>
  <c r="B1897" i="4"/>
  <c r="C1897" i="4"/>
  <c r="G1897" i="4"/>
  <c r="H1897" i="4"/>
  <c r="I1897" i="4"/>
  <c r="J1897" i="4"/>
  <c r="K1897" i="4"/>
  <c r="B1898" i="4"/>
  <c r="C1898" i="4"/>
  <c r="G1898" i="4"/>
  <c r="H1898" i="4"/>
  <c r="I1898" i="4"/>
  <c r="J1898" i="4"/>
  <c r="K1898" i="4"/>
  <c r="B1899" i="4"/>
  <c r="C1899" i="4"/>
  <c r="G1899" i="4"/>
  <c r="H1899" i="4"/>
  <c r="I1899" i="4"/>
  <c r="J1899" i="4"/>
  <c r="K1899" i="4"/>
  <c r="B1900" i="4"/>
  <c r="C1900" i="4"/>
  <c r="G1900" i="4"/>
  <c r="H1900" i="4"/>
  <c r="I1900" i="4"/>
  <c r="J1900" i="4"/>
  <c r="K1900" i="4"/>
  <c r="B1901" i="4"/>
  <c r="C1901" i="4"/>
  <c r="G1901" i="4"/>
  <c r="H1901" i="4"/>
  <c r="I1901" i="4"/>
  <c r="J1901" i="4"/>
  <c r="K1901" i="4"/>
  <c r="B1902" i="4"/>
  <c r="C1902" i="4"/>
  <c r="G1902" i="4"/>
  <c r="H1902" i="4"/>
  <c r="I1902" i="4"/>
  <c r="J1902" i="4"/>
  <c r="K1902" i="4"/>
  <c r="B1903" i="4"/>
  <c r="C1903" i="4"/>
  <c r="G1903" i="4"/>
  <c r="H1903" i="4"/>
  <c r="I1903" i="4"/>
  <c r="J1903" i="4"/>
  <c r="K1903" i="4"/>
  <c r="B1904" i="4"/>
  <c r="C1904" i="4"/>
  <c r="G1904" i="4"/>
  <c r="H1904" i="4"/>
  <c r="I1904" i="4"/>
  <c r="J1904" i="4"/>
  <c r="K1904" i="4"/>
  <c r="B1905" i="4"/>
  <c r="C1905" i="4"/>
  <c r="G1905" i="4"/>
  <c r="H1905" i="4"/>
  <c r="I1905" i="4"/>
  <c r="J1905" i="4"/>
  <c r="K1905" i="4"/>
  <c r="B1906" i="4"/>
  <c r="C1906" i="4"/>
  <c r="G1906" i="4"/>
  <c r="H1906" i="4"/>
  <c r="I1906" i="4"/>
  <c r="J1906" i="4"/>
  <c r="K1906" i="4"/>
  <c r="B1907" i="4"/>
  <c r="C1907" i="4"/>
  <c r="G1907" i="4"/>
  <c r="H1907" i="4"/>
  <c r="I1907" i="4"/>
  <c r="J1907" i="4"/>
  <c r="K1907" i="4"/>
  <c r="B1908" i="4"/>
  <c r="C1908" i="4"/>
  <c r="G1908" i="4"/>
  <c r="H1908" i="4"/>
  <c r="I1908" i="4"/>
  <c r="J1908" i="4"/>
  <c r="K1908" i="4"/>
  <c r="B1909" i="4"/>
  <c r="C1909" i="4"/>
  <c r="G1909" i="4"/>
  <c r="H1909" i="4"/>
  <c r="I1909" i="4"/>
  <c r="J1909" i="4"/>
  <c r="K1909" i="4"/>
  <c r="B1910" i="4"/>
  <c r="C1910" i="4"/>
  <c r="G1910" i="4"/>
  <c r="H1910" i="4"/>
  <c r="I1910" i="4"/>
  <c r="J1910" i="4"/>
  <c r="K1910" i="4"/>
  <c r="B1911" i="4"/>
  <c r="C1911" i="4"/>
  <c r="G1911" i="4"/>
  <c r="H1911" i="4"/>
  <c r="I1911" i="4"/>
  <c r="J1911" i="4"/>
  <c r="K1911" i="4"/>
  <c r="B1912" i="4"/>
  <c r="C1912" i="4"/>
  <c r="G1912" i="4"/>
  <c r="H1912" i="4"/>
  <c r="I1912" i="4"/>
  <c r="J1912" i="4"/>
  <c r="K1912" i="4"/>
  <c r="B1913" i="4"/>
  <c r="C1913" i="4"/>
  <c r="G1913" i="4"/>
  <c r="H1913" i="4"/>
  <c r="I1913" i="4"/>
  <c r="J1913" i="4"/>
  <c r="K1913" i="4"/>
  <c r="B1914" i="4"/>
  <c r="C1914" i="4"/>
  <c r="G1914" i="4"/>
  <c r="H1914" i="4"/>
  <c r="I1914" i="4"/>
  <c r="J1914" i="4"/>
  <c r="K1914" i="4"/>
  <c r="B1915" i="4"/>
  <c r="C1915" i="4"/>
  <c r="G1915" i="4"/>
  <c r="H1915" i="4"/>
  <c r="I1915" i="4"/>
  <c r="J1915" i="4"/>
  <c r="K1915" i="4"/>
  <c r="B1916" i="4"/>
  <c r="C1916" i="4"/>
  <c r="G1916" i="4"/>
  <c r="H1916" i="4"/>
  <c r="I1916" i="4"/>
  <c r="J1916" i="4"/>
  <c r="K1916" i="4"/>
  <c r="B1917" i="4"/>
  <c r="C1917" i="4"/>
  <c r="G1917" i="4"/>
  <c r="H1917" i="4"/>
  <c r="I1917" i="4"/>
  <c r="J1917" i="4"/>
  <c r="K1917" i="4"/>
  <c r="B1918" i="4"/>
  <c r="C1918" i="4"/>
  <c r="G1918" i="4"/>
  <c r="H1918" i="4"/>
  <c r="I1918" i="4"/>
  <c r="J1918" i="4"/>
  <c r="K1918" i="4"/>
  <c r="B1919" i="4"/>
  <c r="C1919" i="4"/>
  <c r="G1919" i="4"/>
  <c r="H1919" i="4"/>
  <c r="I1919" i="4"/>
  <c r="J1919" i="4"/>
  <c r="K1919" i="4"/>
  <c r="B1920" i="4"/>
  <c r="C1920" i="4"/>
  <c r="G1920" i="4"/>
  <c r="H1920" i="4"/>
  <c r="I1920" i="4"/>
  <c r="J1920" i="4"/>
  <c r="K1920" i="4"/>
  <c r="B1921" i="4"/>
  <c r="C1921" i="4"/>
  <c r="G1921" i="4"/>
  <c r="H1921" i="4"/>
  <c r="I1921" i="4"/>
  <c r="J1921" i="4"/>
  <c r="K1921" i="4"/>
  <c r="B1922" i="4"/>
  <c r="C1922" i="4"/>
  <c r="G1922" i="4"/>
  <c r="H1922" i="4"/>
  <c r="I1922" i="4"/>
  <c r="J1922" i="4"/>
  <c r="K1922" i="4"/>
  <c r="B1923" i="4"/>
  <c r="C1923" i="4"/>
  <c r="G1923" i="4"/>
  <c r="H1923" i="4"/>
  <c r="I1923" i="4"/>
  <c r="J1923" i="4"/>
  <c r="K1923" i="4"/>
  <c r="B1924" i="4"/>
  <c r="C1924" i="4"/>
  <c r="G1924" i="4"/>
  <c r="H1924" i="4"/>
  <c r="I1924" i="4"/>
  <c r="J1924" i="4"/>
  <c r="K1924" i="4"/>
  <c r="B1925" i="4"/>
  <c r="C1925" i="4"/>
  <c r="G1925" i="4"/>
  <c r="H1925" i="4"/>
  <c r="I1925" i="4"/>
  <c r="J1925" i="4"/>
  <c r="K1925" i="4"/>
  <c r="B1926" i="4"/>
  <c r="C1926" i="4"/>
  <c r="G1926" i="4"/>
  <c r="H1926" i="4"/>
  <c r="I1926" i="4"/>
  <c r="J1926" i="4"/>
  <c r="K1926" i="4"/>
  <c r="B1927" i="4"/>
  <c r="C1927" i="4"/>
  <c r="G1927" i="4"/>
  <c r="H1927" i="4"/>
  <c r="I1927" i="4"/>
  <c r="J1927" i="4"/>
  <c r="K1927" i="4"/>
  <c r="B1928" i="4"/>
  <c r="C1928" i="4"/>
  <c r="G1928" i="4"/>
  <c r="H1928" i="4"/>
  <c r="I1928" i="4"/>
  <c r="J1928" i="4"/>
  <c r="K1928" i="4"/>
  <c r="B1929" i="4"/>
  <c r="C1929" i="4"/>
  <c r="G1929" i="4"/>
  <c r="H1929" i="4"/>
  <c r="I1929" i="4"/>
  <c r="J1929" i="4"/>
  <c r="K1929" i="4"/>
  <c r="B1930" i="4"/>
  <c r="C1930" i="4"/>
  <c r="G1930" i="4"/>
  <c r="H1930" i="4"/>
  <c r="I1930" i="4"/>
  <c r="J1930" i="4"/>
  <c r="K1930" i="4"/>
  <c r="B1931" i="4"/>
  <c r="C1931" i="4"/>
  <c r="G1931" i="4"/>
  <c r="H1931" i="4"/>
  <c r="I1931" i="4"/>
  <c r="J1931" i="4"/>
  <c r="K1931" i="4"/>
  <c r="B1932" i="4"/>
  <c r="C1932" i="4"/>
  <c r="G1932" i="4"/>
  <c r="H1932" i="4"/>
  <c r="I1932" i="4"/>
  <c r="J1932" i="4"/>
  <c r="K1932" i="4"/>
  <c r="B1933" i="4"/>
  <c r="C1933" i="4"/>
  <c r="G1933" i="4"/>
  <c r="H1933" i="4"/>
  <c r="I1933" i="4"/>
  <c r="J1933" i="4"/>
  <c r="K1933" i="4"/>
  <c r="B1934" i="4"/>
  <c r="C1934" i="4"/>
  <c r="G1934" i="4"/>
  <c r="H1934" i="4"/>
  <c r="I1934" i="4"/>
  <c r="J1934" i="4"/>
  <c r="K1934" i="4"/>
  <c r="B1935" i="4"/>
  <c r="C1935" i="4"/>
  <c r="G1935" i="4"/>
  <c r="H1935" i="4"/>
  <c r="I1935" i="4"/>
  <c r="J1935" i="4"/>
  <c r="K1935" i="4"/>
  <c r="B1936" i="4"/>
  <c r="C1936" i="4"/>
  <c r="G1936" i="4"/>
  <c r="H1936" i="4"/>
  <c r="I1936" i="4"/>
  <c r="J1936" i="4"/>
  <c r="K1936" i="4"/>
  <c r="B1937" i="4"/>
  <c r="C1937" i="4"/>
  <c r="G1937" i="4"/>
  <c r="H1937" i="4"/>
  <c r="I1937" i="4"/>
  <c r="J1937" i="4"/>
  <c r="K1937" i="4"/>
  <c r="B1938" i="4"/>
  <c r="C1938" i="4"/>
  <c r="G1938" i="4"/>
  <c r="H1938" i="4"/>
  <c r="I1938" i="4"/>
  <c r="J1938" i="4"/>
  <c r="K1938" i="4"/>
  <c r="B1939" i="4"/>
  <c r="C1939" i="4"/>
  <c r="G1939" i="4"/>
  <c r="H1939" i="4"/>
  <c r="I1939" i="4"/>
  <c r="J1939" i="4"/>
  <c r="K1939" i="4"/>
  <c r="B1940" i="4"/>
  <c r="C1940" i="4"/>
  <c r="G1940" i="4"/>
  <c r="H1940" i="4"/>
  <c r="I1940" i="4"/>
  <c r="J1940" i="4"/>
  <c r="K1940" i="4"/>
  <c r="B1941" i="4"/>
  <c r="C1941" i="4"/>
  <c r="G1941" i="4"/>
  <c r="H1941" i="4"/>
  <c r="I1941" i="4"/>
  <c r="J1941" i="4"/>
  <c r="K1941" i="4"/>
  <c r="B1942" i="4"/>
  <c r="C1942" i="4"/>
  <c r="G1942" i="4"/>
  <c r="H1942" i="4"/>
  <c r="I1942" i="4"/>
  <c r="J1942" i="4"/>
  <c r="K1942" i="4"/>
  <c r="B1943" i="4"/>
  <c r="C1943" i="4"/>
  <c r="G1943" i="4"/>
  <c r="H1943" i="4"/>
  <c r="I1943" i="4"/>
  <c r="J1943" i="4"/>
  <c r="K1943" i="4"/>
  <c r="B1944" i="4"/>
  <c r="C1944" i="4"/>
  <c r="G1944" i="4"/>
  <c r="H1944" i="4"/>
  <c r="I1944" i="4"/>
  <c r="J1944" i="4"/>
  <c r="K1944" i="4"/>
  <c r="B1945" i="4"/>
  <c r="C1945" i="4"/>
  <c r="G1945" i="4"/>
  <c r="H1945" i="4"/>
  <c r="I1945" i="4"/>
  <c r="J1945" i="4"/>
  <c r="K1945" i="4"/>
  <c r="B1946" i="4"/>
  <c r="C1946" i="4"/>
  <c r="G1946" i="4"/>
  <c r="H1946" i="4"/>
  <c r="I1946" i="4"/>
  <c r="J1946" i="4"/>
  <c r="K1946" i="4"/>
  <c r="B1947" i="4"/>
  <c r="C1947" i="4"/>
  <c r="G1947" i="4"/>
  <c r="H1947" i="4"/>
  <c r="I1947" i="4"/>
  <c r="J1947" i="4"/>
  <c r="K1947" i="4"/>
  <c r="B1948" i="4"/>
  <c r="C1948" i="4"/>
  <c r="G1948" i="4"/>
  <c r="H1948" i="4"/>
  <c r="I1948" i="4"/>
  <c r="J1948" i="4"/>
  <c r="K1948" i="4"/>
  <c r="B1949" i="4"/>
  <c r="C1949" i="4"/>
  <c r="G1949" i="4"/>
  <c r="H1949" i="4"/>
  <c r="I1949" i="4"/>
  <c r="J1949" i="4"/>
  <c r="K1949" i="4"/>
  <c r="B1950" i="4"/>
  <c r="C1950" i="4"/>
  <c r="G1950" i="4"/>
  <c r="H1950" i="4"/>
  <c r="I1950" i="4"/>
  <c r="J1950" i="4"/>
  <c r="K1950" i="4"/>
  <c r="B1951" i="4"/>
  <c r="C1951" i="4"/>
  <c r="G1951" i="4"/>
  <c r="H1951" i="4"/>
  <c r="I1951" i="4"/>
  <c r="J1951" i="4"/>
  <c r="K1951" i="4"/>
  <c r="B1952" i="4"/>
  <c r="C1952" i="4"/>
  <c r="G1952" i="4"/>
  <c r="H1952" i="4"/>
  <c r="I1952" i="4"/>
  <c r="J1952" i="4"/>
  <c r="K1952" i="4"/>
  <c r="B1953" i="4"/>
  <c r="C1953" i="4"/>
  <c r="G1953" i="4"/>
  <c r="H1953" i="4"/>
  <c r="I1953" i="4"/>
  <c r="J1953" i="4"/>
  <c r="K1953" i="4"/>
  <c r="B1954" i="4"/>
  <c r="C1954" i="4"/>
  <c r="G1954" i="4"/>
  <c r="H1954" i="4"/>
  <c r="I1954" i="4"/>
  <c r="J1954" i="4"/>
  <c r="K1954" i="4"/>
  <c r="B1955" i="4"/>
  <c r="C1955" i="4"/>
  <c r="G1955" i="4"/>
  <c r="H1955" i="4"/>
  <c r="I1955" i="4"/>
  <c r="J1955" i="4"/>
  <c r="K1955" i="4"/>
  <c r="B1956" i="4"/>
  <c r="C1956" i="4"/>
  <c r="G1956" i="4"/>
  <c r="H1956" i="4"/>
  <c r="I1956" i="4"/>
  <c r="J1956" i="4"/>
  <c r="K1956" i="4"/>
  <c r="B1957" i="4"/>
  <c r="C1957" i="4"/>
  <c r="G1957" i="4"/>
  <c r="H1957" i="4"/>
  <c r="I1957" i="4"/>
  <c r="J1957" i="4"/>
  <c r="K1957" i="4"/>
  <c r="B1958" i="4"/>
  <c r="C1958" i="4"/>
  <c r="G1958" i="4"/>
  <c r="H1958" i="4"/>
  <c r="I1958" i="4"/>
  <c r="J1958" i="4"/>
  <c r="K1958" i="4"/>
  <c r="B1959" i="4"/>
  <c r="C1959" i="4"/>
  <c r="G1959" i="4"/>
  <c r="H1959" i="4"/>
  <c r="I1959" i="4"/>
  <c r="J1959" i="4"/>
  <c r="K1959" i="4"/>
  <c r="B1960" i="4"/>
  <c r="C1960" i="4"/>
  <c r="G1960" i="4"/>
  <c r="H1960" i="4"/>
  <c r="I1960" i="4"/>
  <c r="J1960" i="4"/>
  <c r="K1960" i="4"/>
  <c r="B1961" i="4"/>
  <c r="C1961" i="4"/>
  <c r="G1961" i="4"/>
  <c r="H1961" i="4"/>
  <c r="I1961" i="4"/>
  <c r="J1961" i="4"/>
  <c r="K1961" i="4"/>
  <c r="B1962" i="4"/>
  <c r="C1962" i="4"/>
  <c r="G1962" i="4"/>
  <c r="H1962" i="4"/>
  <c r="I1962" i="4"/>
  <c r="J1962" i="4"/>
  <c r="K1962" i="4"/>
  <c r="B1963" i="4"/>
  <c r="C1963" i="4"/>
  <c r="G1963" i="4"/>
  <c r="H1963" i="4"/>
  <c r="I1963" i="4"/>
  <c r="J1963" i="4"/>
  <c r="K1963" i="4"/>
  <c r="B1964" i="4"/>
  <c r="C1964" i="4"/>
  <c r="G1964" i="4"/>
  <c r="H1964" i="4"/>
  <c r="I1964" i="4"/>
  <c r="J1964" i="4"/>
  <c r="K1964" i="4"/>
  <c r="B1965" i="4"/>
  <c r="C1965" i="4"/>
  <c r="G1965" i="4"/>
  <c r="H1965" i="4"/>
  <c r="I1965" i="4"/>
  <c r="J1965" i="4"/>
  <c r="K1965" i="4"/>
  <c r="B1966" i="4"/>
  <c r="C1966" i="4"/>
  <c r="G1966" i="4"/>
  <c r="H1966" i="4"/>
  <c r="I1966" i="4"/>
  <c r="J1966" i="4"/>
  <c r="K1966" i="4"/>
  <c r="B1967" i="4"/>
  <c r="C1967" i="4"/>
  <c r="G1967" i="4"/>
  <c r="H1967" i="4"/>
  <c r="I1967" i="4"/>
  <c r="J1967" i="4"/>
  <c r="K1967" i="4"/>
  <c r="B1968" i="4"/>
  <c r="C1968" i="4"/>
  <c r="G1968" i="4"/>
  <c r="H1968" i="4"/>
  <c r="I1968" i="4"/>
  <c r="J1968" i="4"/>
  <c r="K1968" i="4"/>
  <c r="B1969" i="4"/>
  <c r="C1969" i="4"/>
  <c r="G1969" i="4"/>
  <c r="H1969" i="4"/>
  <c r="I1969" i="4"/>
  <c r="J1969" i="4"/>
  <c r="K1969" i="4"/>
  <c r="B1970" i="4"/>
  <c r="C1970" i="4"/>
  <c r="G1970" i="4"/>
  <c r="H1970" i="4"/>
  <c r="I1970" i="4"/>
  <c r="J1970" i="4"/>
  <c r="K1970" i="4"/>
  <c r="B1971" i="4"/>
  <c r="C1971" i="4"/>
  <c r="G1971" i="4"/>
  <c r="H1971" i="4"/>
  <c r="I1971" i="4"/>
  <c r="J1971" i="4"/>
  <c r="K1971" i="4"/>
  <c r="B1972" i="4"/>
  <c r="C1972" i="4"/>
  <c r="G1972" i="4"/>
  <c r="H1972" i="4"/>
  <c r="I1972" i="4"/>
  <c r="J1972" i="4"/>
  <c r="K1972" i="4"/>
  <c r="B1973" i="4"/>
  <c r="C1973" i="4"/>
  <c r="G1973" i="4"/>
  <c r="H1973" i="4"/>
  <c r="I1973" i="4"/>
  <c r="J1973" i="4"/>
  <c r="K1973" i="4"/>
  <c r="B1974" i="4"/>
  <c r="C1974" i="4"/>
  <c r="G1974" i="4"/>
  <c r="H1974" i="4"/>
  <c r="I1974" i="4"/>
  <c r="J1974" i="4"/>
  <c r="K1974" i="4"/>
  <c r="B1975" i="4"/>
  <c r="C1975" i="4"/>
  <c r="G1975" i="4"/>
  <c r="H1975" i="4"/>
  <c r="I1975" i="4"/>
  <c r="J1975" i="4"/>
  <c r="K1975" i="4"/>
  <c r="B1976" i="4"/>
  <c r="C1976" i="4"/>
  <c r="G1976" i="4"/>
  <c r="H1976" i="4"/>
  <c r="I1976" i="4"/>
  <c r="J1976" i="4"/>
  <c r="K1976" i="4"/>
  <c r="B1977" i="4"/>
  <c r="C1977" i="4"/>
  <c r="G1977" i="4"/>
  <c r="H1977" i="4"/>
  <c r="I1977" i="4"/>
  <c r="J1977" i="4"/>
  <c r="K1977" i="4"/>
  <c r="B1978" i="4"/>
  <c r="C1978" i="4"/>
  <c r="G1978" i="4"/>
  <c r="H1978" i="4"/>
  <c r="I1978" i="4"/>
  <c r="J1978" i="4"/>
  <c r="K1978" i="4"/>
  <c r="B1979" i="4"/>
  <c r="C1979" i="4"/>
  <c r="G1979" i="4"/>
  <c r="H1979" i="4"/>
  <c r="I1979" i="4"/>
  <c r="J1979" i="4"/>
  <c r="K1979" i="4"/>
  <c r="B1980" i="4"/>
  <c r="C1980" i="4"/>
  <c r="G1980" i="4"/>
  <c r="H1980" i="4"/>
  <c r="I1980" i="4"/>
  <c r="J1980" i="4"/>
  <c r="K1980" i="4"/>
  <c r="B1981" i="4"/>
  <c r="C1981" i="4"/>
  <c r="G1981" i="4"/>
  <c r="H1981" i="4"/>
  <c r="I1981" i="4"/>
  <c r="J1981" i="4"/>
  <c r="K1981" i="4"/>
  <c r="B1982" i="4"/>
  <c r="C1982" i="4"/>
  <c r="G1982" i="4"/>
  <c r="H1982" i="4"/>
  <c r="I1982" i="4"/>
  <c r="J1982" i="4"/>
  <c r="K1982" i="4"/>
  <c r="B1983" i="4"/>
  <c r="C1983" i="4"/>
  <c r="G1983" i="4"/>
  <c r="H1983" i="4"/>
  <c r="I1983" i="4"/>
  <c r="J1983" i="4"/>
  <c r="K1983" i="4"/>
  <c r="B1984" i="4"/>
  <c r="C1984" i="4"/>
  <c r="G1984" i="4"/>
  <c r="H1984" i="4"/>
  <c r="I1984" i="4"/>
  <c r="J1984" i="4"/>
  <c r="K1984" i="4"/>
  <c r="B1985" i="4"/>
  <c r="C1985" i="4"/>
  <c r="G1985" i="4"/>
  <c r="H1985" i="4"/>
  <c r="I1985" i="4"/>
  <c r="J1985" i="4"/>
  <c r="K1985" i="4"/>
  <c r="B1986" i="4"/>
  <c r="C1986" i="4"/>
  <c r="G1986" i="4"/>
  <c r="H1986" i="4"/>
  <c r="I1986" i="4"/>
  <c r="J1986" i="4"/>
  <c r="K1986" i="4"/>
  <c r="B1987" i="4"/>
  <c r="C1987" i="4"/>
  <c r="G1987" i="4"/>
  <c r="H1987" i="4"/>
  <c r="I1987" i="4"/>
  <c r="J1987" i="4"/>
  <c r="K1987" i="4"/>
  <c r="B1988" i="4"/>
  <c r="C1988" i="4"/>
  <c r="G1988" i="4"/>
  <c r="H1988" i="4"/>
  <c r="I1988" i="4"/>
  <c r="J1988" i="4"/>
  <c r="K1988" i="4"/>
  <c r="B1989" i="4"/>
  <c r="C1989" i="4"/>
  <c r="G1989" i="4"/>
  <c r="H1989" i="4"/>
  <c r="I1989" i="4"/>
  <c r="J1989" i="4"/>
  <c r="K1989" i="4"/>
  <c r="B1990" i="4"/>
  <c r="C1990" i="4"/>
  <c r="G1990" i="4"/>
  <c r="H1990" i="4"/>
  <c r="I1990" i="4"/>
  <c r="J1990" i="4"/>
  <c r="K1990" i="4"/>
  <c r="B1991" i="4"/>
  <c r="C1991" i="4"/>
  <c r="G1991" i="4"/>
  <c r="H1991" i="4"/>
  <c r="I1991" i="4"/>
  <c r="J1991" i="4"/>
  <c r="K1991" i="4"/>
  <c r="B1992" i="4"/>
  <c r="C1992" i="4"/>
  <c r="G1992" i="4"/>
  <c r="H1992" i="4"/>
  <c r="I1992" i="4"/>
  <c r="J1992" i="4"/>
  <c r="K1992" i="4"/>
  <c r="B1993" i="4"/>
  <c r="C1993" i="4"/>
  <c r="G1993" i="4"/>
  <c r="H1993" i="4"/>
  <c r="I1993" i="4"/>
  <c r="J1993" i="4"/>
  <c r="K1993" i="4"/>
  <c r="B1994" i="4"/>
  <c r="C1994" i="4"/>
  <c r="G1994" i="4"/>
  <c r="H1994" i="4"/>
  <c r="I1994" i="4"/>
  <c r="J1994" i="4"/>
  <c r="K1994" i="4"/>
  <c r="B1995" i="4"/>
  <c r="C1995" i="4"/>
  <c r="G1995" i="4"/>
  <c r="H1995" i="4"/>
  <c r="I1995" i="4"/>
  <c r="J1995" i="4"/>
  <c r="K1995" i="4"/>
  <c r="B1996" i="4"/>
  <c r="C1996" i="4"/>
  <c r="G1996" i="4"/>
  <c r="H1996" i="4"/>
  <c r="I1996" i="4"/>
  <c r="J1996" i="4"/>
  <c r="K1996" i="4"/>
  <c r="B1997" i="4"/>
  <c r="C1997" i="4"/>
  <c r="G1997" i="4"/>
  <c r="H1997" i="4"/>
  <c r="I1997" i="4"/>
  <c r="J1997" i="4"/>
  <c r="K1997" i="4"/>
  <c r="B1998" i="4"/>
  <c r="C1998" i="4"/>
  <c r="G1998" i="4"/>
  <c r="H1998" i="4"/>
  <c r="I1998" i="4"/>
  <c r="J1998" i="4"/>
  <c r="K1998" i="4"/>
  <c r="B1999" i="4"/>
  <c r="C1999" i="4"/>
  <c r="G1999" i="4"/>
  <c r="H1999" i="4"/>
  <c r="I1999" i="4"/>
  <c r="J1999" i="4"/>
  <c r="K1999" i="4"/>
  <c r="H11" i="1" l="1"/>
  <c r="H10" i="1"/>
  <c r="H9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50" i="1"/>
  <c r="G54" i="1"/>
  <c r="G47" i="1"/>
  <c r="G51" i="1"/>
  <c r="G55" i="1"/>
  <c r="G48" i="1"/>
  <c r="G52" i="1"/>
  <c r="G56" i="1"/>
  <c r="G49" i="1"/>
  <c r="G53" i="1"/>
  <c r="G57" i="1"/>
  <c r="H13" i="1"/>
  <c r="H17" i="1"/>
  <c r="H21" i="1"/>
  <c r="H25" i="1"/>
  <c r="H29" i="1"/>
  <c r="H33" i="1"/>
  <c r="H14" i="1"/>
  <c r="H18" i="1"/>
  <c r="H22" i="1"/>
  <c r="H26" i="1"/>
  <c r="H30" i="1"/>
  <c r="O56" i="1"/>
  <c r="P56" i="1" s="1"/>
  <c r="Q56" i="1" s="1"/>
  <c r="R56" i="1" s="1"/>
  <c r="S56" i="1" s="1"/>
  <c r="T56" i="1" s="1"/>
  <c r="U56" i="1" s="1"/>
  <c r="V56" i="1" s="1"/>
  <c r="W56" i="1" s="1"/>
  <c r="X56" i="1" s="1"/>
  <c r="Y56" i="1" s="1"/>
  <c r="Z56" i="1" s="1"/>
  <c r="H15" i="1"/>
  <c r="H19" i="1"/>
  <c r="H23" i="1"/>
  <c r="H27" i="1"/>
  <c r="H31" i="1"/>
  <c r="O57" i="1"/>
  <c r="P57" i="1" s="1"/>
  <c r="Q57" i="1" s="1"/>
  <c r="R57" i="1" s="1"/>
  <c r="S57" i="1" s="1"/>
  <c r="T57" i="1" s="1"/>
  <c r="U57" i="1" s="1"/>
  <c r="V57" i="1" s="1"/>
  <c r="W57" i="1" s="1"/>
  <c r="X57" i="1" s="1"/>
  <c r="Y57" i="1" s="1"/>
  <c r="Z57" i="1" s="1"/>
  <c r="H12" i="1"/>
  <c r="H16" i="1"/>
  <c r="H20" i="1"/>
  <c r="H24" i="1"/>
  <c r="H28" i="1"/>
  <c r="H32" i="1"/>
  <c r="H8" i="1"/>
  <c r="O55" i="1"/>
  <c r="P55" i="1" s="1"/>
  <c r="Q55" i="1" s="1"/>
  <c r="R55" i="1" s="1"/>
  <c r="S55" i="1" s="1"/>
  <c r="T55" i="1" s="1"/>
  <c r="U55" i="1" s="1"/>
  <c r="V55" i="1" s="1"/>
  <c r="W55" i="1" s="1"/>
  <c r="X55" i="1" s="1"/>
  <c r="Y55" i="1" s="1"/>
  <c r="Z55" i="1" s="1"/>
  <c r="O52" i="1"/>
  <c r="P52" i="1" s="1"/>
  <c r="Q52" i="1" s="1"/>
  <c r="R52" i="1" s="1"/>
  <c r="S52" i="1" s="1"/>
  <c r="T52" i="1" s="1"/>
  <c r="U52" i="1" s="1"/>
  <c r="V52" i="1" s="1"/>
  <c r="W52" i="1" s="1"/>
  <c r="X52" i="1" s="1"/>
  <c r="Y52" i="1" s="1"/>
  <c r="Z52" i="1" s="1"/>
  <c r="O48" i="1"/>
  <c r="P48" i="1" s="1"/>
  <c r="Q48" i="1" s="1"/>
  <c r="R48" i="1" s="1"/>
  <c r="S48" i="1" s="1"/>
  <c r="T48" i="1" s="1"/>
  <c r="U48" i="1" s="1"/>
  <c r="V48" i="1" s="1"/>
  <c r="W48" i="1" s="1"/>
  <c r="X48" i="1" s="1"/>
  <c r="Y48" i="1" s="1"/>
  <c r="Z48" i="1" s="1"/>
  <c r="O38" i="1"/>
  <c r="P38" i="1" s="1"/>
  <c r="Q38" i="1" s="1"/>
  <c r="O42" i="1"/>
  <c r="P42" i="1" s="1"/>
  <c r="Q42" i="1" s="1"/>
  <c r="O46" i="1"/>
  <c r="P46" i="1" s="1"/>
  <c r="Q46" i="1" s="1"/>
  <c r="O40" i="1"/>
  <c r="P40" i="1" s="1"/>
  <c r="Q40" i="1" s="1"/>
  <c r="O44" i="1"/>
  <c r="P44" i="1" s="1"/>
  <c r="Q44" i="1" s="1"/>
  <c r="O41" i="1"/>
  <c r="P41" i="1" s="1"/>
  <c r="Q41" i="1" s="1"/>
  <c r="O51" i="1"/>
  <c r="P51" i="1" s="1"/>
  <c r="Q51" i="1" s="1"/>
  <c r="R51" i="1" s="1"/>
  <c r="S51" i="1" s="1"/>
  <c r="T51" i="1" s="1"/>
  <c r="U51" i="1" s="1"/>
  <c r="V51" i="1" s="1"/>
  <c r="W51" i="1" s="1"/>
  <c r="X51" i="1" s="1"/>
  <c r="Y51" i="1" s="1"/>
  <c r="Z51" i="1" s="1"/>
  <c r="O39" i="1"/>
  <c r="P39" i="1" s="1"/>
  <c r="Q39" i="1" s="1"/>
  <c r="O43" i="1"/>
  <c r="P43" i="1" s="1"/>
  <c r="Q43" i="1" s="1"/>
  <c r="O47" i="1"/>
  <c r="P47" i="1" s="1"/>
  <c r="Q47" i="1" s="1"/>
  <c r="O37" i="1"/>
  <c r="P37" i="1" s="1"/>
  <c r="Q37" i="1" s="1"/>
  <c r="O54" i="1"/>
  <c r="P54" i="1" s="1"/>
  <c r="Q54" i="1" s="1"/>
  <c r="R54" i="1" s="1"/>
  <c r="S54" i="1" s="1"/>
  <c r="T54" i="1" s="1"/>
  <c r="U54" i="1" s="1"/>
  <c r="V54" i="1" s="1"/>
  <c r="W54" i="1" s="1"/>
  <c r="X54" i="1" s="1"/>
  <c r="Y54" i="1" s="1"/>
  <c r="Z54" i="1" s="1"/>
  <c r="O50" i="1"/>
  <c r="P50" i="1" s="1"/>
  <c r="Q50" i="1" s="1"/>
  <c r="R50" i="1" s="1"/>
  <c r="S50" i="1" s="1"/>
  <c r="T50" i="1" s="1"/>
  <c r="U50" i="1" s="1"/>
  <c r="V50" i="1" s="1"/>
  <c r="W50" i="1" s="1"/>
  <c r="X50" i="1" s="1"/>
  <c r="Y50" i="1" s="1"/>
  <c r="Z50" i="1" s="1"/>
  <c r="O45" i="1"/>
  <c r="P45" i="1" s="1"/>
  <c r="Q45" i="1" s="1"/>
  <c r="O53" i="1"/>
  <c r="P53" i="1" s="1"/>
  <c r="Q53" i="1" s="1"/>
  <c r="R53" i="1" s="1"/>
  <c r="S53" i="1" s="1"/>
  <c r="T53" i="1" s="1"/>
  <c r="U53" i="1" s="1"/>
  <c r="V53" i="1" s="1"/>
  <c r="W53" i="1" s="1"/>
  <c r="X53" i="1" s="1"/>
  <c r="Y53" i="1" s="1"/>
  <c r="Z53" i="1" s="1"/>
  <c r="O49" i="1"/>
  <c r="P49" i="1" s="1"/>
  <c r="Q49" i="1" s="1"/>
  <c r="R49" i="1" s="1"/>
  <c r="S49" i="1" s="1"/>
  <c r="T49" i="1" s="1"/>
  <c r="U49" i="1" s="1"/>
  <c r="V49" i="1" s="1"/>
  <c r="W49" i="1" s="1"/>
  <c r="X49" i="1" s="1"/>
  <c r="Y49" i="1" s="1"/>
  <c r="Z49" i="1" s="1"/>
  <c r="O28" i="1"/>
  <c r="P28" i="1" s="1"/>
  <c r="O31" i="1"/>
  <c r="P31" i="1" s="1"/>
  <c r="O35" i="1"/>
  <c r="P35" i="1" s="1"/>
  <c r="O30" i="1"/>
  <c r="P30" i="1" s="1"/>
  <c r="O32" i="1"/>
  <c r="P32" i="1" s="1"/>
  <c r="O36" i="1"/>
  <c r="P36" i="1" s="1"/>
  <c r="O33" i="1"/>
  <c r="P33" i="1" s="1"/>
  <c r="O29" i="1"/>
  <c r="P29" i="1" s="1"/>
  <c r="O34" i="1"/>
  <c r="P34" i="1" s="1"/>
  <c r="O23" i="1"/>
  <c r="P23" i="1" s="1"/>
  <c r="O25" i="1"/>
  <c r="P25" i="1" s="1"/>
  <c r="O27" i="1"/>
  <c r="P27" i="1" s="1"/>
  <c r="O26" i="1"/>
  <c r="P26" i="1" s="1"/>
  <c r="O24" i="1"/>
  <c r="P24" i="1" s="1"/>
  <c r="O14" i="1"/>
  <c r="P14" i="1" s="1"/>
  <c r="O15" i="1"/>
  <c r="P15" i="1" s="1"/>
  <c r="O17" i="1"/>
  <c r="P17" i="1" s="1"/>
  <c r="O19" i="1"/>
  <c r="P19" i="1" s="1"/>
  <c r="O21" i="1"/>
  <c r="P21" i="1" s="1"/>
  <c r="O16" i="1"/>
  <c r="P16" i="1" s="1"/>
  <c r="O18" i="1"/>
  <c r="P18" i="1" s="1"/>
  <c r="O20" i="1"/>
  <c r="P20" i="1" s="1"/>
  <c r="O22" i="1"/>
  <c r="P22" i="1" s="1"/>
  <c r="O12" i="1"/>
  <c r="P12" i="1" s="1"/>
  <c r="O13" i="1"/>
  <c r="P13" i="1" s="1"/>
  <c r="O10" i="1"/>
  <c r="P10" i="1" s="1"/>
  <c r="O11" i="1"/>
  <c r="P11" i="1" s="1"/>
  <c r="O9" i="1"/>
  <c r="P9" i="1" s="1"/>
  <c r="F8" i="1"/>
  <c r="O8" i="1"/>
  <c r="P8" i="1" s="1"/>
  <c r="E8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D53" i="1" l="1"/>
  <c r="I53" i="1" s="1"/>
  <c r="D54" i="1"/>
  <c r="I54" i="1" s="1"/>
  <c r="D48" i="1"/>
  <c r="I48" i="1" s="1"/>
  <c r="D49" i="1"/>
  <c r="I49" i="1" s="1"/>
  <c r="D50" i="1"/>
  <c r="I50" i="1" s="1"/>
  <c r="D56" i="1"/>
  <c r="I56" i="1" s="1"/>
  <c r="D55" i="1"/>
  <c r="I55" i="1" s="1"/>
  <c r="D57" i="1"/>
  <c r="I57" i="1" s="1"/>
  <c r="D47" i="1"/>
  <c r="I47" i="1" s="1"/>
  <c r="D51" i="1"/>
  <c r="I51" i="1" s="1"/>
  <c r="D52" i="1"/>
  <c r="I52" i="1" s="1"/>
  <c r="R37" i="1"/>
  <c r="S37" i="1" s="1"/>
  <c r="T37" i="1" s="1"/>
  <c r="U37" i="1" s="1"/>
  <c r="V37" i="1" s="1"/>
  <c r="W37" i="1" s="1"/>
  <c r="X37" i="1" s="1"/>
  <c r="Y37" i="1" s="1"/>
  <c r="Z37" i="1" s="1"/>
  <c r="R45" i="1"/>
  <c r="S45" i="1" s="1"/>
  <c r="T45" i="1" s="1"/>
  <c r="U45" i="1" s="1"/>
  <c r="V45" i="1" s="1"/>
  <c r="W45" i="1" s="1"/>
  <c r="X45" i="1" s="1"/>
  <c r="Y45" i="1" s="1"/>
  <c r="Z45" i="1" s="1"/>
  <c r="R43" i="1"/>
  <c r="S43" i="1" s="1"/>
  <c r="T43" i="1" s="1"/>
  <c r="U43" i="1" s="1"/>
  <c r="V43" i="1" s="1"/>
  <c r="W43" i="1" s="1"/>
  <c r="X43" i="1" s="1"/>
  <c r="Y43" i="1" s="1"/>
  <c r="Z43" i="1" s="1"/>
  <c r="R44" i="1"/>
  <c r="S44" i="1" s="1"/>
  <c r="T44" i="1" s="1"/>
  <c r="U44" i="1" s="1"/>
  <c r="V44" i="1" s="1"/>
  <c r="W44" i="1" s="1"/>
  <c r="X44" i="1" s="1"/>
  <c r="Y44" i="1" s="1"/>
  <c r="Z44" i="1" s="1"/>
  <c r="R38" i="1"/>
  <c r="S38" i="1" s="1"/>
  <c r="T38" i="1" s="1"/>
  <c r="U38" i="1" s="1"/>
  <c r="V38" i="1" s="1"/>
  <c r="W38" i="1" s="1"/>
  <c r="X38" i="1" s="1"/>
  <c r="Y38" i="1" s="1"/>
  <c r="Z38" i="1" s="1"/>
  <c r="R39" i="1"/>
  <c r="S39" i="1" s="1"/>
  <c r="T39" i="1" s="1"/>
  <c r="U39" i="1" s="1"/>
  <c r="V39" i="1" s="1"/>
  <c r="W39" i="1" s="1"/>
  <c r="X39" i="1" s="1"/>
  <c r="Y39" i="1" s="1"/>
  <c r="Z39" i="1" s="1"/>
  <c r="R40" i="1"/>
  <c r="S40" i="1" s="1"/>
  <c r="T40" i="1" s="1"/>
  <c r="U40" i="1" s="1"/>
  <c r="V40" i="1" s="1"/>
  <c r="W40" i="1" s="1"/>
  <c r="X40" i="1" s="1"/>
  <c r="Y40" i="1" s="1"/>
  <c r="Z40" i="1" s="1"/>
  <c r="R46" i="1"/>
  <c r="S46" i="1" s="1"/>
  <c r="T46" i="1" s="1"/>
  <c r="U46" i="1" s="1"/>
  <c r="V46" i="1" s="1"/>
  <c r="W46" i="1" s="1"/>
  <c r="X46" i="1" s="1"/>
  <c r="Y46" i="1" s="1"/>
  <c r="Z46" i="1" s="1"/>
  <c r="R47" i="1"/>
  <c r="S47" i="1" s="1"/>
  <c r="T47" i="1" s="1"/>
  <c r="U47" i="1" s="1"/>
  <c r="V47" i="1" s="1"/>
  <c r="W47" i="1" s="1"/>
  <c r="X47" i="1" s="1"/>
  <c r="Y47" i="1" s="1"/>
  <c r="Z47" i="1" s="1"/>
  <c r="R41" i="1"/>
  <c r="S41" i="1" s="1"/>
  <c r="T41" i="1" s="1"/>
  <c r="U41" i="1" s="1"/>
  <c r="V41" i="1" s="1"/>
  <c r="W41" i="1" s="1"/>
  <c r="X41" i="1" s="1"/>
  <c r="Y41" i="1" s="1"/>
  <c r="Z41" i="1" s="1"/>
  <c r="R42" i="1"/>
  <c r="S42" i="1" s="1"/>
  <c r="T42" i="1" s="1"/>
  <c r="U42" i="1" s="1"/>
  <c r="V42" i="1" s="1"/>
  <c r="W42" i="1" s="1"/>
  <c r="X42" i="1" s="1"/>
  <c r="Y42" i="1" s="1"/>
  <c r="Z42" i="1" s="1"/>
  <c r="Q34" i="1"/>
  <c r="Q32" i="1"/>
  <c r="R32" i="1" s="1"/>
  <c r="S32" i="1" s="1"/>
  <c r="T32" i="1" s="1"/>
  <c r="U32" i="1" s="1"/>
  <c r="V32" i="1" s="1"/>
  <c r="W32" i="1" s="1"/>
  <c r="X32" i="1" s="1"/>
  <c r="Y32" i="1" s="1"/>
  <c r="Z32" i="1" s="1"/>
  <c r="Q28" i="1"/>
  <c r="R28" i="1" s="1"/>
  <c r="S28" i="1" s="1"/>
  <c r="T28" i="1" s="1"/>
  <c r="U28" i="1" s="1"/>
  <c r="V28" i="1" s="1"/>
  <c r="W28" i="1" s="1"/>
  <c r="X28" i="1" s="1"/>
  <c r="Y28" i="1" s="1"/>
  <c r="Z28" i="1" s="1"/>
  <c r="Q29" i="1"/>
  <c r="R29" i="1" s="1"/>
  <c r="S29" i="1" s="1"/>
  <c r="T29" i="1" s="1"/>
  <c r="U29" i="1" s="1"/>
  <c r="V29" i="1" s="1"/>
  <c r="W29" i="1" s="1"/>
  <c r="X29" i="1" s="1"/>
  <c r="Y29" i="1" s="1"/>
  <c r="Z29" i="1" s="1"/>
  <c r="Q30" i="1"/>
  <c r="R30" i="1" s="1"/>
  <c r="S30" i="1" s="1"/>
  <c r="T30" i="1" s="1"/>
  <c r="U30" i="1" s="1"/>
  <c r="V30" i="1" s="1"/>
  <c r="W30" i="1" s="1"/>
  <c r="X30" i="1" s="1"/>
  <c r="Y30" i="1" s="1"/>
  <c r="Z30" i="1" s="1"/>
  <c r="Q33" i="1"/>
  <c r="R33" i="1" s="1"/>
  <c r="S33" i="1" s="1"/>
  <c r="T33" i="1" s="1"/>
  <c r="U33" i="1" s="1"/>
  <c r="V33" i="1" s="1"/>
  <c r="W33" i="1" s="1"/>
  <c r="X33" i="1" s="1"/>
  <c r="Y33" i="1" s="1"/>
  <c r="Z33" i="1" s="1"/>
  <c r="Q35" i="1"/>
  <c r="Q36" i="1"/>
  <c r="Q31" i="1"/>
  <c r="R31" i="1" s="1"/>
  <c r="S31" i="1" s="1"/>
  <c r="T31" i="1" s="1"/>
  <c r="U31" i="1" s="1"/>
  <c r="V31" i="1" s="1"/>
  <c r="W31" i="1" s="1"/>
  <c r="X31" i="1" s="1"/>
  <c r="Y31" i="1" s="1"/>
  <c r="Z31" i="1" s="1"/>
  <c r="Q26" i="1"/>
  <c r="R26" i="1" s="1"/>
  <c r="S26" i="1" s="1"/>
  <c r="T26" i="1" s="1"/>
  <c r="U26" i="1" s="1"/>
  <c r="V26" i="1" s="1"/>
  <c r="W26" i="1" s="1"/>
  <c r="X26" i="1" s="1"/>
  <c r="Y26" i="1" s="1"/>
  <c r="Z26" i="1" s="1"/>
  <c r="Q27" i="1"/>
  <c r="R27" i="1" s="1"/>
  <c r="S27" i="1" s="1"/>
  <c r="T27" i="1" s="1"/>
  <c r="U27" i="1" s="1"/>
  <c r="V27" i="1" s="1"/>
  <c r="W27" i="1" s="1"/>
  <c r="X27" i="1" s="1"/>
  <c r="Y27" i="1" s="1"/>
  <c r="Z27" i="1" s="1"/>
  <c r="Q25" i="1"/>
  <c r="R25" i="1" s="1"/>
  <c r="S25" i="1" s="1"/>
  <c r="T25" i="1" s="1"/>
  <c r="U25" i="1" s="1"/>
  <c r="V25" i="1" s="1"/>
  <c r="W25" i="1" s="1"/>
  <c r="X25" i="1" s="1"/>
  <c r="Y25" i="1" s="1"/>
  <c r="Z25" i="1" s="1"/>
  <c r="Q24" i="1"/>
  <c r="R24" i="1" s="1"/>
  <c r="S24" i="1" s="1"/>
  <c r="T24" i="1" s="1"/>
  <c r="U24" i="1" s="1"/>
  <c r="V24" i="1" s="1"/>
  <c r="W24" i="1" s="1"/>
  <c r="X24" i="1" s="1"/>
  <c r="Y24" i="1" s="1"/>
  <c r="Z24" i="1" s="1"/>
  <c r="Q23" i="1"/>
  <c r="R23" i="1" s="1"/>
  <c r="S23" i="1" s="1"/>
  <c r="T23" i="1" s="1"/>
  <c r="U23" i="1" s="1"/>
  <c r="V23" i="1" s="1"/>
  <c r="W23" i="1" s="1"/>
  <c r="X23" i="1" s="1"/>
  <c r="Y23" i="1" s="1"/>
  <c r="Z23" i="1" s="1"/>
  <c r="Q19" i="1"/>
  <c r="R19" i="1" s="1"/>
  <c r="S19" i="1" s="1"/>
  <c r="T19" i="1" s="1"/>
  <c r="U19" i="1" s="1"/>
  <c r="V19" i="1" s="1"/>
  <c r="W19" i="1" s="1"/>
  <c r="X19" i="1" s="1"/>
  <c r="Y19" i="1" s="1"/>
  <c r="Z19" i="1" s="1"/>
  <c r="Q18" i="1"/>
  <c r="R18" i="1" s="1"/>
  <c r="S18" i="1" s="1"/>
  <c r="T18" i="1" s="1"/>
  <c r="U18" i="1" s="1"/>
  <c r="V18" i="1" s="1"/>
  <c r="W18" i="1" s="1"/>
  <c r="X18" i="1" s="1"/>
  <c r="Y18" i="1" s="1"/>
  <c r="Z18" i="1" s="1"/>
  <c r="Q17" i="1"/>
  <c r="R17" i="1" s="1"/>
  <c r="S17" i="1" s="1"/>
  <c r="T17" i="1" s="1"/>
  <c r="U17" i="1" s="1"/>
  <c r="V17" i="1" s="1"/>
  <c r="W17" i="1" s="1"/>
  <c r="X17" i="1" s="1"/>
  <c r="Y17" i="1" s="1"/>
  <c r="Z17" i="1" s="1"/>
  <c r="Q16" i="1"/>
  <c r="R16" i="1" s="1"/>
  <c r="S16" i="1" s="1"/>
  <c r="T16" i="1" s="1"/>
  <c r="U16" i="1" s="1"/>
  <c r="V16" i="1" s="1"/>
  <c r="W16" i="1" s="1"/>
  <c r="X16" i="1" s="1"/>
  <c r="Y16" i="1" s="1"/>
  <c r="Z16" i="1" s="1"/>
  <c r="Q15" i="1"/>
  <c r="R15" i="1" s="1"/>
  <c r="S15" i="1" s="1"/>
  <c r="T15" i="1" s="1"/>
  <c r="U15" i="1" s="1"/>
  <c r="V15" i="1" s="1"/>
  <c r="W15" i="1" s="1"/>
  <c r="X15" i="1" s="1"/>
  <c r="Y15" i="1" s="1"/>
  <c r="Z15" i="1" s="1"/>
  <c r="Q20" i="1"/>
  <c r="R20" i="1" s="1"/>
  <c r="S20" i="1" s="1"/>
  <c r="T20" i="1" s="1"/>
  <c r="U20" i="1" s="1"/>
  <c r="V20" i="1" s="1"/>
  <c r="W20" i="1" s="1"/>
  <c r="X20" i="1" s="1"/>
  <c r="Y20" i="1" s="1"/>
  <c r="Z20" i="1" s="1"/>
  <c r="Q22" i="1"/>
  <c r="R22" i="1" s="1"/>
  <c r="S22" i="1" s="1"/>
  <c r="T22" i="1" s="1"/>
  <c r="U22" i="1" s="1"/>
  <c r="V22" i="1" s="1"/>
  <c r="W22" i="1" s="1"/>
  <c r="X22" i="1" s="1"/>
  <c r="Y22" i="1" s="1"/>
  <c r="Z22" i="1" s="1"/>
  <c r="Q21" i="1"/>
  <c r="R21" i="1" s="1"/>
  <c r="S21" i="1" s="1"/>
  <c r="T21" i="1" s="1"/>
  <c r="U21" i="1" s="1"/>
  <c r="V21" i="1" s="1"/>
  <c r="W21" i="1" s="1"/>
  <c r="X21" i="1" s="1"/>
  <c r="Y21" i="1" s="1"/>
  <c r="Z21" i="1" s="1"/>
  <c r="Q14" i="1"/>
  <c r="R14" i="1" s="1"/>
  <c r="S14" i="1" s="1"/>
  <c r="T14" i="1" s="1"/>
  <c r="U14" i="1" s="1"/>
  <c r="V14" i="1" s="1"/>
  <c r="W14" i="1" s="1"/>
  <c r="X14" i="1" s="1"/>
  <c r="Y14" i="1" s="1"/>
  <c r="Z14" i="1" s="1"/>
  <c r="Q13" i="1"/>
  <c r="R13" i="1" s="1"/>
  <c r="S13" i="1" s="1"/>
  <c r="T13" i="1" s="1"/>
  <c r="U13" i="1" s="1"/>
  <c r="V13" i="1" s="1"/>
  <c r="W13" i="1" s="1"/>
  <c r="X13" i="1" s="1"/>
  <c r="Y13" i="1" s="1"/>
  <c r="Z13" i="1" s="1"/>
  <c r="Q11" i="1"/>
  <c r="R11" i="1" s="1"/>
  <c r="S11" i="1" s="1"/>
  <c r="T11" i="1" s="1"/>
  <c r="U11" i="1" s="1"/>
  <c r="V11" i="1" s="1"/>
  <c r="W11" i="1" s="1"/>
  <c r="X11" i="1" s="1"/>
  <c r="Y11" i="1" s="1"/>
  <c r="Z11" i="1" s="1"/>
  <c r="Q10" i="1"/>
  <c r="R10" i="1" s="1"/>
  <c r="S10" i="1" s="1"/>
  <c r="T10" i="1" s="1"/>
  <c r="U10" i="1" s="1"/>
  <c r="V10" i="1" s="1"/>
  <c r="W10" i="1" s="1"/>
  <c r="X10" i="1" s="1"/>
  <c r="Y10" i="1" s="1"/>
  <c r="Z10" i="1" s="1"/>
  <c r="Q9" i="1"/>
  <c r="Q12" i="1"/>
  <c r="R12" i="1" s="1"/>
  <c r="S12" i="1" s="1"/>
  <c r="T12" i="1" s="1"/>
  <c r="U12" i="1" s="1"/>
  <c r="V12" i="1" s="1"/>
  <c r="W12" i="1" s="1"/>
  <c r="X12" i="1" s="1"/>
  <c r="Y12" i="1" s="1"/>
  <c r="Z12" i="1" s="1"/>
  <c r="Q8" i="1"/>
  <c r="D8" i="1" s="1"/>
  <c r="G21" i="1"/>
  <c r="G22" i="1"/>
  <c r="G23" i="1"/>
  <c r="E18" i="1"/>
  <c r="E20" i="1"/>
  <c r="F19" i="1"/>
  <c r="E21" i="1"/>
  <c r="E23" i="1"/>
  <c r="G18" i="1"/>
  <c r="G19" i="1"/>
  <c r="G20" i="1"/>
  <c r="F21" i="1"/>
  <c r="F22" i="1"/>
  <c r="F23" i="1"/>
  <c r="E19" i="1"/>
  <c r="F18" i="1"/>
  <c r="F20" i="1"/>
  <c r="E22" i="1"/>
  <c r="G9" i="1"/>
  <c r="G10" i="1"/>
  <c r="G11" i="1"/>
  <c r="G12" i="1"/>
  <c r="G13" i="1"/>
  <c r="G14" i="1"/>
  <c r="G15" i="1"/>
  <c r="F16" i="1"/>
  <c r="F17" i="1"/>
  <c r="F9" i="1"/>
  <c r="F14" i="1"/>
  <c r="E16" i="1"/>
  <c r="G16" i="1"/>
  <c r="G17" i="1"/>
  <c r="E9" i="1"/>
  <c r="E10" i="1"/>
  <c r="E11" i="1"/>
  <c r="E12" i="1"/>
  <c r="E13" i="1"/>
  <c r="E14" i="1"/>
  <c r="E15" i="1"/>
  <c r="F10" i="1"/>
  <c r="F11" i="1"/>
  <c r="F12" i="1"/>
  <c r="F13" i="1"/>
  <c r="F15" i="1"/>
  <c r="E17" i="1"/>
  <c r="R9" i="1" l="1"/>
  <c r="S9" i="1" s="1"/>
  <c r="T9" i="1" s="1"/>
  <c r="U9" i="1" s="1"/>
  <c r="V9" i="1" s="1"/>
  <c r="W9" i="1" s="1"/>
  <c r="X9" i="1" s="1"/>
  <c r="Y9" i="1" s="1"/>
  <c r="Z9" i="1" s="1"/>
  <c r="D9" i="1"/>
  <c r="I9" i="1" s="1"/>
  <c r="D45" i="1"/>
  <c r="I45" i="1" s="1"/>
  <c r="D40" i="1"/>
  <c r="I40" i="1" s="1"/>
  <c r="D38" i="1"/>
  <c r="I38" i="1" s="1"/>
  <c r="D43" i="1"/>
  <c r="I43" i="1" s="1"/>
  <c r="D41" i="1"/>
  <c r="I41" i="1" s="1"/>
  <c r="D42" i="1"/>
  <c r="I42" i="1" s="1"/>
  <c r="D46" i="1"/>
  <c r="I46" i="1" s="1"/>
  <c r="D39" i="1"/>
  <c r="I39" i="1" s="1"/>
  <c r="D44" i="1"/>
  <c r="I44" i="1" s="1"/>
  <c r="D37" i="1"/>
  <c r="I37" i="1" s="1"/>
  <c r="R8" i="1"/>
  <c r="S8" i="1" s="1"/>
  <c r="T8" i="1" s="1"/>
  <c r="U8" i="1" s="1"/>
  <c r="V8" i="1" s="1"/>
  <c r="W8" i="1" s="1"/>
  <c r="X8" i="1" s="1"/>
  <c r="Y8" i="1" s="1"/>
  <c r="Z8" i="1" s="1"/>
  <c r="I8" i="1"/>
  <c r="R34" i="1"/>
  <c r="S34" i="1" s="1"/>
  <c r="T34" i="1" s="1"/>
  <c r="U34" i="1" s="1"/>
  <c r="V34" i="1" s="1"/>
  <c r="W34" i="1" s="1"/>
  <c r="X34" i="1" s="1"/>
  <c r="Y34" i="1" s="1"/>
  <c r="Z34" i="1" s="1"/>
  <c r="R36" i="1"/>
  <c r="S36" i="1" s="1"/>
  <c r="T36" i="1" s="1"/>
  <c r="U36" i="1" s="1"/>
  <c r="V36" i="1" s="1"/>
  <c r="W36" i="1" s="1"/>
  <c r="X36" i="1" s="1"/>
  <c r="Y36" i="1" s="1"/>
  <c r="Z36" i="1" s="1"/>
  <c r="D36" i="1"/>
  <c r="I36" i="1" s="1"/>
  <c r="R35" i="1"/>
  <c r="S35" i="1" s="1"/>
  <c r="T35" i="1" s="1"/>
  <c r="U35" i="1" s="1"/>
  <c r="V35" i="1" s="1"/>
  <c r="W35" i="1" s="1"/>
  <c r="X35" i="1" s="1"/>
  <c r="Y35" i="1" s="1"/>
  <c r="Z35" i="1" s="1"/>
  <c r="D14" i="1"/>
  <c r="I14" i="1" s="1"/>
  <c r="D28" i="1"/>
  <c r="I28" i="1" s="1"/>
  <c r="D32" i="1"/>
  <c r="I32" i="1" s="1"/>
  <c r="D20" i="1"/>
  <c r="I20" i="1" s="1"/>
  <c r="D17" i="1"/>
  <c r="I17" i="1" s="1"/>
  <c r="D12" i="1"/>
  <c r="I12" i="1" s="1"/>
  <c r="D27" i="1"/>
  <c r="I27" i="1" s="1"/>
  <c r="D31" i="1"/>
  <c r="I31" i="1" s="1"/>
  <c r="D24" i="1"/>
  <c r="I24" i="1" s="1"/>
  <c r="D29" i="1"/>
  <c r="I29" i="1" s="1"/>
  <c r="D26" i="1"/>
  <c r="I26" i="1" s="1"/>
  <c r="D30" i="1"/>
  <c r="I30" i="1" s="1"/>
  <c r="D25" i="1"/>
  <c r="I25" i="1" s="1"/>
  <c r="D10" i="1"/>
  <c r="I10" i="1" s="1"/>
  <c r="D15" i="1"/>
  <c r="I15" i="1" s="1"/>
  <c r="D19" i="1"/>
  <c r="I19" i="1" s="1"/>
  <c r="D23" i="1"/>
  <c r="I23" i="1" s="1"/>
  <c r="D11" i="1"/>
  <c r="I11" i="1" s="1"/>
  <c r="D22" i="1"/>
  <c r="I22" i="1" s="1"/>
  <c r="D21" i="1"/>
  <c r="I21" i="1" s="1"/>
  <c r="D13" i="1"/>
  <c r="I13" i="1" s="1"/>
  <c r="D16" i="1"/>
  <c r="I16" i="1" s="1"/>
  <c r="D18" i="1"/>
  <c r="I18" i="1" s="1"/>
  <c r="F66" i="1"/>
  <c r="E66" i="1"/>
  <c r="H66" i="1"/>
  <c r="G66" i="1"/>
  <c r="D33" i="1" l="1"/>
  <c r="I33" i="1" s="1"/>
  <c r="D35" i="1"/>
  <c r="I35" i="1" s="1"/>
  <c r="D34" i="1"/>
  <c r="I34" i="1" s="1"/>
  <c r="D66" i="1" l="1"/>
  <c r="I66" i="1" s="1"/>
</calcChain>
</file>

<file path=xl/sharedStrings.xml><?xml version="1.0" encoding="utf-8"?>
<sst xmlns="http://schemas.openxmlformats.org/spreadsheetml/2006/main" count="35879" uniqueCount="2956">
  <si>
    <t>Mois</t>
  </si>
  <si>
    <t>TC</t>
  </si>
  <si>
    <t>Libellé</t>
  </si>
  <si>
    <t>01</t>
  </si>
  <si>
    <t>BERGE AURELIEN</t>
  </si>
  <si>
    <t>Article</t>
  </si>
  <si>
    <t>Entrée</t>
  </si>
  <si>
    <t>Sortie</t>
  </si>
  <si>
    <t>Echange</t>
  </si>
  <si>
    <t>Retour</t>
  </si>
  <si>
    <t>Stock final</t>
  </si>
  <si>
    <t>ENTREE</t>
  </si>
  <si>
    <t>20082</t>
  </si>
  <si>
    <t>20955</t>
  </si>
  <si>
    <t>SORTIE</t>
  </si>
  <si>
    <t>21294</t>
  </si>
  <si>
    <t>903405</t>
  </si>
  <si>
    <t>909518</t>
  </si>
  <si>
    <t>VOITURE (E)</t>
  </si>
  <si>
    <t>LIBELLE VOITURE (E)</t>
  </si>
  <si>
    <t>LIBELLE ARTICLE (E)</t>
  </si>
  <si>
    <t>CLIENT (S)</t>
  </si>
  <si>
    <t>LIBELLE CLIENT (S)</t>
  </si>
  <si>
    <t>LIBELLE ARTICLE (S)</t>
  </si>
  <si>
    <t>TRANSFERT (R&amp;E)</t>
  </si>
  <si>
    <t>DLUO (R&amp;E)</t>
  </si>
  <si>
    <t>LIBELLE ARTICLE (R&amp;E)</t>
  </si>
  <si>
    <t>ECHANGE</t>
  </si>
  <si>
    <t>RETOUR</t>
  </si>
  <si>
    <t>040</t>
  </si>
  <si>
    <t>WAESELYNCK JACKY</t>
  </si>
  <si>
    <t>STOCJC</t>
  </si>
  <si>
    <t>STOCK VOITURE WAESELYNCK JACKY</t>
  </si>
  <si>
    <t>21792</t>
  </si>
  <si>
    <t>SAPHIRGUM</t>
  </si>
  <si>
    <t>032</t>
  </si>
  <si>
    <t>BUCHER PHILIPPE</t>
  </si>
  <si>
    <t>02</t>
  </si>
  <si>
    <t>147214</t>
  </si>
  <si>
    <t>DES ANEMONES</t>
  </si>
  <si>
    <t>23003</t>
  </si>
  <si>
    <t>COQUILLE HUITRE 25 KG</t>
  </si>
  <si>
    <t>910142</t>
  </si>
  <si>
    <t>AZUR TOP SE 25 KG</t>
  </si>
  <si>
    <t>03</t>
  </si>
  <si>
    <t>24363</t>
  </si>
  <si>
    <t>JBC PONDEUSE FERMIERE</t>
  </si>
  <si>
    <t>11251</t>
  </si>
  <si>
    <t>AZURBLOC MAGNESIEN</t>
  </si>
  <si>
    <t>DONN00</t>
  </si>
  <si>
    <t>DONNEZ GILLES</t>
  </si>
  <si>
    <t>16302</t>
  </si>
  <si>
    <t>PREMIENCE PRO EQUILIBRE</t>
  </si>
  <si>
    <t>042</t>
  </si>
  <si>
    <t>DELOBEL ANTOINE</t>
  </si>
  <si>
    <t>STOCAD</t>
  </si>
  <si>
    <t>STOCK VOITURE ANTOINE DELOBEL</t>
  </si>
  <si>
    <t>SEAU JAUNE SANDERS</t>
  </si>
  <si>
    <t>MART02</t>
  </si>
  <si>
    <t>MARTEL PERE &amp; FILS</t>
  </si>
  <si>
    <t>902875</t>
  </si>
  <si>
    <t>MESURE GRAIN JARDI BC</t>
  </si>
  <si>
    <t>046</t>
  </si>
  <si>
    <t>LASNE BENOIT</t>
  </si>
  <si>
    <t>228615</t>
  </si>
  <si>
    <t>BOMBART JEAN PIERRE</t>
  </si>
  <si>
    <t>CREMO ELEVAGE</t>
  </si>
  <si>
    <t>902751</t>
  </si>
  <si>
    <t>CRISTAL GREEN (SACHET 140G)</t>
  </si>
  <si>
    <t>NE0553</t>
  </si>
  <si>
    <t>BERTELOOT</t>
  </si>
  <si>
    <t>904141</t>
  </si>
  <si>
    <t>SAPHIRTONIC PLUS</t>
  </si>
  <si>
    <t>910610</t>
  </si>
  <si>
    <t>SAPHIRDIFFUMIX (BTE=20BOLUS)</t>
  </si>
  <si>
    <t>SAPHIRSTIM SEAU 15 KG</t>
  </si>
  <si>
    <t>910611</t>
  </si>
  <si>
    <t>SAPHIRDIFFUHERBE BTE=20BOLUS</t>
  </si>
  <si>
    <t>SBEU00</t>
  </si>
  <si>
    <t>BEUSCART</t>
  </si>
  <si>
    <t>11223</t>
  </si>
  <si>
    <t>CRISTALOR TARIE</t>
  </si>
  <si>
    <t>910612</t>
  </si>
  <si>
    <t>SAPHIRDIFFUPREPA BTE=20BOLUS</t>
  </si>
  <si>
    <t>SWIL00</t>
  </si>
  <si>
    <t>WILLIOT HENRI</t>
  </si>
  <si>
    <t>902962</t>
  </si>
  <si>
    <t>RUMIANE LAIT 2.5L</t>
  </si>
  <si>
    <t>045</t>
  </si>
  <si>
    <t>LALLEMENT BERTRAND</t>
  </si>
  <si>
    <t>STOCBL</t>
  </si>
  <si>
    <t>STOCK VOITURE BERTRAND LALLEMENT</t>
  </si>
  <si>
    <t>STOCEM</t>
  </si>
  <si>
    <t>STOCK VOITURE BENOIST LASNE</t>
  </si>
  <si>
    <t>910608</t>
  </si>
  <si>
    <t>SAPHIRDIFFUMAG (BTE=20BOLUS)</t>
  </si>
  <si>
    <t>241925</t>
  </si>
  <si>
    <t>LEMOINE</t>
  </si>
  <si>
    <t>910609</t>
  </si>
  <si>
    <t>SAPHIRDIFFUCAL (BTE=20BOLUS)</t>
  </si>
  <si>
    <t>NE0067</t>
  </si>
  <si>
    <t>CAUDRON</t>
  </si>
  <si>
    <t>902960</t>
  </si>
  <si>
    <t>RUMIANE PROTEINE</t>
  </si>
  <si>
    <t>141602</t>
  </si>
  <si>
    <t>DU MOULIN</t>
  </si>
  <si>
    <t>21578</t>
  </si>
  <si>
    <t>SAPHIR LEVURE</t>
  </si>
  <si>
    <t>228638</t>
  </si>
  <si>
    <t>PLISSON BERNARD</t>
  </si>
  <si>
    <t>21631</t>
  </si>
  <si>
    <t>APPLICATEUR SAPHIR</t>
  </si>
  <si>
    <t>053</t>
  </si>
  <si>
    <t>PERNY CYRIELLE</t>
  </si>
  <si>
    <t>STOCCY</t>
  </si>
  <si>
    <t>STOCK VOITURE CYRIELLE PERNY</t>
  </si>
  <si>
    <t>236110</t>
  </si>
  <si>
    <t>GRENIER</t>
  </si>
  <si>
    <t>055</t>
  </si>
  <si>
    <t>MOUGEOLLE BRUNO</t>
  </si>
  <si>
    <t>STOCBR</t>
  </si>
  <si>
    <t>STOCK VOITURE BRUNO MOUGEOLLE</t>
  </si>
  <si>
    <t>908618</t>
  </si>
  <si>
    <t>MESURE CRISTALOR OMNIGEN</t>
  </si>
  <si>
    <t>N00825</t>
  </si>
  <si>
    <t>DEMOL DOMINIQUE</t>
  </si>
  <si>
    <t>24519</t>
  </si>
  <si>
    <t>SUBLINE SPEED</t>
  </si>
  <si>
    <t>NE0559</t>
  </si>
  <si>
    <t>HERBAUX</t>
  </si>
  <si>
    <t>NE1046</t>
  </si>
  <si>
    <t>BOULANGER</t>
  </si>
  <si>
    <t>SHEM00</t>
  </si>
  <si>
    <t>D'HEM-GAYMAY</t>
  </si>
  <si>
    <t>901147</t>
  </si>
  <si>
    <t>CRISTALSTABI BIDON 30 KG</t>
  </si>
  <si>
    <t>061</t>
  </si>
  <si>
    <t>DELANNOY CLEMENT</t>
  </si>
  <si>
    <t>STOCCD</t>
  </si>
  <si>
    <t>STOCK VOITURE CLEMENT DELANNOY</t>
  </si>
  <si>
    <t>903696</t>
  </si>
  <si>
    <t>CRISTALOR TARIGEN</t>
  </si>
  <si>
    <t>052</t>
  </si>
  <si>
    <t>NOGUES LAURENT</t>
  </si>
  <si>
    <t>MIRABE</t>
  </si>
  <si>
    <t>DE LA MIRABELLE</t>
  </si>
  <si>
    <t>MOULIN</t>
  </si>
  <si>
    <t>063</t>
  </si>
  <si>
    <t>LICOURT FLORIAN</t>
  </si>
  <si>
    <t>STOCFL</t>
  </si>
  <si>
    <t>STOCK VOITURE FLORIAN LICOURT</t>
  </si>
  <si>
    <t>MOUZAI</t>
  </si>
  <si>
    <t>DE MOUZAIA</t>
  </si>
  <si>
    <t>904150</t>
  </si>
  <si>
    <t>SAPHIR ADAPT</t>
  </si>
  <si>
    <t>SUGNON</t>
  </si>
  <si>
    <t>DU SUGNON</t>
  </si>
  <si>
    <t>CHASSA</t>
  </si>
  <si>
    <t>CHASSARD &amp; FILS</t>
  </si>
  <si>
    <t>064</t>
  </si>
  <si>
    <t>STOCAB</t>
  </si>
  <si>
    <t>STOCK VOITURE AURELIEN BERGE</t>
  </si>
  <si>
    <t>NE1396</t>
  </si>
  <si>
    <t>CHAMANT NICOLAS</t>
  </si>
  <si>
    <t>TREMPASEPT IODE</t>
  </si>
  <si>
    <t>056</t>
  </si>
  <si>
    <t>FROIDUROT PHILIPPE</t>
  </si>
  <si>
    <t>127602</t>
  </si>
  <si>
    <t>GELIQUOT FRERES</t>
  </si>
  <si>
    <t>904142</t>
  </si>
  <si>
    <t>SAPHIRSTRUM (1 BLISTER)</t>
  </si>
  <si>
    <t>11262</t>
  </si>
  <si>
    <t>AZURPIERRE UNIVERSEL</t>
  </si>
  <si>
    <t>FLEURO</t>
  </si>
  <si>
    <t>FLEUROT LA BERRICHONNE</t>
  </si>
  <si>
    <t>16073</t>
  </si>
  <si>
    <t>CROUSTI CROC 20 + 4 KG NG</t>
  </si>
  <si>
    <t>RUMIANE ECLAIR</t>
  </si>
  <si>
    <t>066</t>
  </si>
  <si>
    <t>GRZESICK SARA</t>
  </si>
  <si>
    <t>STOCSG</t>
  </si>
  <si>
    <t>STOCK VOITURE SARA GRZESICK</t>
  </si>
  <si>
    <t>22376</t>
  </si>
  <si>
    <t>COMBINAISON NON TISSEE</t>
  </si>
  <si>
    <t>NE1174</t>
  </si>
  <si>
    <t>DESCHAMPS JEAN FRANCOIS</t>
  </si>
  <si>
    <t>NE1223</t>
  </si>
  <si>
    <t>DEHONDT</t>
  </si>
  <si>
    <t>21266</t>
  </si>
  <si>
    <t>CRISTALSIL</t>
  </si>
  <si>
    <t>21267</t>
  </si>
  <si>
    <t>SURBOTTES PE ELASTIQUE</t>
  </si>
  <si>
    <t>062</t>
  </si>
  <si>
    <t>TINANT KEVIN</t>
  </si>
  <si>
    <t>NE0445</t>
  </si>
  <si>
    <t>CHATELOT ROBIN</t>
  </si>
  <si>
    <t>904143</t>
  </si>
  <si>
    <t>SAPHIROLIGOVIT PLUS</t>
  </si>
  <si>
    <t>N01138</t>
  </si>
  <si>
    <t>ALLIANCE AGRICOLE</t>
  </si>
  <si>
    <t>903398</t>
  </si>
  <si>
    <t>CREMOSTRAL</t>
  </si>
  <si>
    <t>068</t>
  </si>
  <si>
    <t>LOPEZ CHRISTINA</t>
  </si>
  <si>
    <t>STOCCS</t>
  </si>
  <si>
    <t>STOCK VOITURE CHRISTINA LOPEZ</t>
  </si>
  <si>
    <t>NE0625</t>
  </si>
  <si>
    <t>DU DOMAINE</t>
  </si>
  <si>
    <t>NE1204</t>
  </si>
  <si>
    <t>BLANFONTAINE</t>
  </si>
  <si>
    <t>071</t>
  </si>
  <si>
    <t>LAMMERANT ANTOINE</t>
  </si>
  <si>
    <t>STOCCL</t>
  </si>
  <si>
    <t>STOCK VOITURE ANTOINE LAMMERANT</t>
  </si>
  <si>
    <t>11250</t>
  </si>
  <si>
    <t>AZUR OVIN GR 25 KG</t>
  </si>
  <si>
    <t>THIERH</t>
  </si>
  <si>
    <t>THIERY HERVE</t>
  </si>
  <si>
    <t>ETOILR</t>
  </si>
  <si>
    <t>DE L'ETOILE</t>
  </si>
  <si>
    <t>908381</t>
  </si>
  <si>
    <t>CREMO ECLAIR II FA 25 KG</t>
  </si>
  <si>
    <t>CACCOL</t>
  </si>
  <si>
    <t>COOP. AGRIC. DE CEREALES</t>
  </si>
  <si>
    <t>NE1188</t>
  </si>
  <si>
    <t>KUBLER</t>
  </si>
  <si>
    <t>11260</t>
  </si>
  <si>
    <t>AZURSEL 25KG</t>
  </si>
  <si>
    <t>NE1298</t>
  </si>
  <si>
    <t>GERBER ERIC</t>
  </si>
  <si>
    <t>21582</t>
  </si>
  <si>
    <t>SAPHIR PROLIN</t>
  </si>
  <si>
    <t>VOELCK</t>
  </si>
  <si>
    <t>VOELCKEL LAURENT</t>
  </si>
  <si>
    <t>909537</t>
  </si>
  <si>
    <t>CRISTALORBLOC VEAU SEAU 20 KG</t>
  </si>
  <si>
    <t>21592</t>
  </si>
  <si>
    <t>SAPHIRINTENSE</t>
  </si>
  <si>
    <t>NE0656</t>
  </si>
  <si>
    <t>HOLTZ MATHIEU</t>
  </si>
  <si>
    <t>STRASR</t>
  </si>
  <si>
    <t>STRASSER</t>
  </si>
  <si>
    <t>24417</t>
  </si>
  <si>
    <t>PRO LABEL 27</t>
  </si>
  <si>
    <t>NE0005</t>
  </si>
  <si>
    <t>LEMEITER</t>
  </si>
  <si>
    <t>24420</t>
  </si>
  <si>
    <t>PREMIUM</t>
  </si>
  <si>
    <t>155965</t>
  </si>
  <si>
    <t>LENNE</t>
  </si>
  <si>
    <t>24421</t>
  </si>
  <si>
    <t>FESTI ALPHA 25 KG</t>
  </si>
  <si>
    <t>NE0524</t>
  </si>
  <si>
    <t>CARRE</t>
  </si>
  <si>
    <t>NE0876</t>
  </si>
  <si>
    <t>COURTIN</t>
  </si>
  <si>
    <t>070</t>
  </si>
  <si>
    <t>ESPEZEL JACQUES</t>
  </si>
  <si>
    <t>127702</t>
  </si>
  <si>
    <t>DOMMANGE MICHEL</t>
  </si>
  <si>
    <t>906329</t>
  </si>
  <si>
    <t>SAPHIR ALLAITANTE SEAU 12 KG</t>
  </si>
  <si>
    <t>25292</t>
  </si>
  <si>
    <t>JBC MULTI VOL FINIT</t>
  </si>
  <si>
    <t>LERO16</t>
  </si>
  <si>
    <t>LEROUX VALSERY</t>
  </si>
  <si>
    <t>904145</t>
  </si>
  <si>
    <t>ZZ SAPHIR MOUTON</t>
  </si>
  <si>
    <t>908543</t>
  </si>
  <si>
    <t>SAPHIRJUNIOR FA S25</t>
  </si>
  <si>
    <t>NE0622</t>
  </si>
  <si>
    <t>LAMMERANT JACKY</t>
  </si>
  <si>
    <t>11104</t>
  </si>
  <si>
    <t>AZURMAIS</t>
  </si>
  <si>
    <t>NE0743</t>
  </si>
  <si>
    <t>DELACOURT CATHERINE</t>
  </si>
  <si>
    <t>NE0767</t>
  </si>
  <si>
    <t>BERNARD HUBERT</t>
  </si>
  <si>
    <t>21291</t>
  </si>
  <si>
    <t>CERTINET</t>
  </si>
  <si>
    <t>NE0948</t>
  </si>
  <si>
    <t>LIETAERT</t>
  </si>
  <si>
    <t>21639</t>
  </si>
  <si>
    <t>CREMAGNEAU-CHEVREAU</t>
  </si>
  <si>
    <t>NE1054</t>
  </si>
  <si>
    <t>BOUCOURT JORELLE</t>
  </si>
  <si>
    <t>22462</t>
  </si>
  <si>
    <t>CHLORURE DE MAGNESIUM</t>
  </si>
  <si>
    <t>23665</t>
  </si>
  <si>
    <t>MAGNESIE 25 KG</t>
  </si>
  <si>
    <t>CHEM05</t>
  </si>
  <si>
    <t>CHEMIN BLANC</t>
  </si>
  <si>
    <t>077</t>
  </si>
  <si>
    <t>CAPET THOMAS</t>
  </si>
  <si>
    <t>STOCCH</t>
  </si>
  <si>
    <t>STOCK VOITURE THOMAS CAPET</t>
  </si>
  <si>
    <t>20973</t>
  </si>
  <si>
    <t>EGALOLAIT ELEVAGE</t>
  </si>
  <si>
    <t>079</t>
  </si>
  <si>
    <t>SAUDEMONT FLORIAN</t>
  </si>
  <si>
    <t>STOCJD</t>
  </si>
  <si>
    <t>STOCK VOITURE FLORIAN SAUDEMONT</t>
  </si>
  <si>
    <t>NE0664</t>
  </si>
  <si>
    <t>DE ROUVILLE</t>
  </si>
  <si>
    <t>091</t>
  </si>
  <si>
    <t>POTIRON VALERIE</t>
  </si>
  <si>
    <t>STOCJP</t>
  </si>
  <si>
    <t>STOCK VOITURE VALERIE POTIRON</t>
  </si>
  <si>
    <t>NE0900</t>
  </si>
  <si>
    <t>BROUX EMMANUEL</t>
  </si>
  <si>
    <t>905470</t>
  </si>
  <si>
    <t>AZURTOP</t>
  </si>
  <si>
    <t>092</t>
  </si>
  <si>
    <t>GOBERT ALEXANDRE</t>
  </si>
  <si>
    <t>STOCJJ</t>
  </si>
  <si>
    <t>STOCK VOITURE ALEXANDRE GOBERT</t>
  </si>
  <si>
    <t>11258</t>
  </si>
  <si>
    <t>CRISTALORBLOC MULTIVIT</t>
  </si>
  <si>
    <t>25354</t>
  </si>
  <si>
    <t>LAPIN FERMIER</t>
  </si>
  <si>
    <t>141</t>
  </si>
  <si>
    <t>FREDERIC BOREE</t>
  </si>
  <si>
    <t>STOCFR</t>
  </si>
  <si>
    <t>STOCK VOITURE FREDERIC BOREE</t>
  </si>
  <si>
    <t>905488</t>
  </si>
  <si>
    <t>GOLDEN HORSE STOMACH</t>
  </si>
  <si>
    <t>21072</t>
  </si>
  <si>
    <t>CLASSIC MASH</t>
  </si>
  <si>
    <t>VANB00</t>
  </si>
  <si>
    <t>VANBESELAERE</t>
  </si>
  <si>
    <t>11232</t>
  </si>
  <si>
    <t>EDENPRO RUMEN</t>
  </si>
  <si>
    <t>142</t>
  </si>
  <si>
    <t>ROCHET ALEXANDRE</t>
  </si>
  <si>
    <t>STOCAL</t>
  </si>
  <si>
    <t>STOCK VOITURE ALEXANDRE ROCHET</t>
  </si>
  <si>
    <t>12666</t>
  </si>
  <si>
    <t>MESURE GRAIN CHEVAL</t>
  </si>
  <si>
    <t>VDEL04</t>
  </si>
  <si>
    <t>FERME DU PONT DELANNOY HENRY</t>
  </si>
  <si>
    <t>17914</t>
  </si>
  <si>
    <t>REPROLAC</t>
  </si>
  <si>
    <t>072</t>
  </si>
  <si>
    <t>HANOCQ NICOLAS</t>
  </si>
  <si>
    <t>NE1190</t>
  </si>
  <si>
    <t>CATY DAVID</t>
  </si>
  <si>
    <t>21070</t>
  </si>
  <si>
    <t>CLASSIC FLOCONNE</t>
  </si>
  <si>
    <t>N01075</t>
  </si>
  <si>
    <t>DEGREVE ETIENNE ET BERNARD</t>
  </si>
  <si>
    <t>NE1252</t>
  </si>
  <si>
    <t>SODOYE BENOIT</t>
  </si>
  <si>
    <t>20175</t>
  </si>
  <si>
    <t>REPRO FOAL</t>
  </si>
  <si>
    <t>146718</t>
  </si>
  <si>
    <t>CARPENTIER JEAN ANDRE.</t>
  </si>
  <si>
    <t>20766</t>
  </si>
  <si>
    <t>REPRO UNIQUE SAC 25 KG</t>
  </si>
  <si>
    <t>N01273</t>
  </si>
  <si>
    <t>BAILLEUX</t>
  </si>
  <si>
    <t>21054</t>
  </si>
  <si>
    <t>REPRO FLOCONNE</t>
  </si>
  <si>
    <t>113662</t>
  </si>
  <si>
    <t>DES HAIES VIVES</t>
  </si>
  <si>
    <t>22036</t>
  </si>
  <si>
    <t>REPRO COMPLEMENTAIRE</t>
  </si>
  <si>
    <t>120406</t>
  </si>
  <si>
    <t>DRUESNES YVON</t>
  </si>
  <si>
    <t>24100</t>
  </si>
  <si>
    <t>133180</t>
  </si>
  <si>
    <t>ROUSSEAU CATHERINE</t>
  </si>
  <si>
    <t>153</t>
  </si>
  <si>
    <t>THIERRY AURELIEN</t>
  </si>
  <si>
    <t>STOCAU</t>
  </si>
  <si>
    <t>STOCK VOITURE AURELIEN THIERRY</t>
  </si>
  <si>
    <t>11255</t>
  </si>
  <si>
    <t>CRISTALORBLOC GESTIPLUS</t>
  </si>
  <si>
    <t>228636</t>
  </si>
  <si>
    <t>VANDERBEKEN</t>
  </si>
  <si>
    <t>NE0027</t>
  </si>
  <si>
    <t>RENAUD MARC.</t>
  </si>
  <si>
    <t>23006</t>
  </si>
  <si>
    <t>SEPIOLITE (EXAL)</t>
  </si>
  <si>
    <t>24353</t>
  </si>
  <si>
    <t>JBC LAPIN</t>
  </si>
  <si>
    <t>087</t>
  </si>
  <si>
    <t>HERMANT ESTELLE</t>
  </si>
  <si>
    <t>527501</t>
  </si>
  <si>
    <t>DU BOIS RIGAUD</t>
  </si>
  <si>
    <t>24362</t>
  </si>
  <si>
    <t>JBC PONDEUSE CPLT</t>
  </si>
  <si>
    <t>088</t>
  </si>
  <si>
    <t>LORAIN ALBERIC</t>
  </si>
  <si>
    <t>LACROD</t>
  </si>
  <si>
    <t>LACROIX DAVID</t>
  </si>
  <si>
    <t>105</t>
  </si>
  <si>
    <t>BOURDON HUBERT</t>
  </si>
  <si>
    <t>155302</t>
  </si>
  <si>
    <t>DE GRAMMONT</t>
  </si>
  <si>
    <t>22240</t>
  </si>
  <si>
    <t>LITIERE DESINFECTANTE</t>
  </si>
  <si>
    <t>110</t>
  </si>
  <si>
    <t>GOBET OLIVIER</t>
  </si>
  <si>
    <t>759202</t>
  </si>
  <si>
    <t>DU CHATEAU</t>
  </si>
  <si>
    <t>837201</t>
  </si>
  <si>
    <t>CADOT</t>
  </si>
  <si>
    <t>24371</t>
  </si>
  <si>
    <t>JBC POUSSIN CANET OISON</t>
  </si>
  <si>
    <t>877701</t>
  </si>
  <si>
    <t>CAUET JEAN PAUL</t>
  </si>
  <si>
    <t>25804</t>
  </si>
  <si>
    <t>CAILLE PONTE MT 25 KG</t>
  </si>
  <si>
    <t>NE0030</t>
  </si>
  <si>
    <t>LANGLET JEAN MARIE</t>
  </si>
  <si>
    <t>180</t>
  </si>
  <si>
    <t>FEHER VINCENT</t>
  </si>
  <si>
    <t>STOCVI</t>
  </si>
  <si>
    <t>STOCK VOITURE VINCENT FEHER</t>
  </si>
  <si>
    <t>11163</t>
  </si>
  <si>
    <t>CRISTALNUTRIS PHOS SE 25 KG</t>
  </si>
  <si>
    <t>RUEL01</t>
  </si>
  <si>
    <t>RUELLE HUGUES</t>
  </si>
  <si>
    <t>11259</t>
  </si>
  <si>
    <t>AZURSEL 12KG</t>
  </si>
  <si>
    <t>903697</t>
  </si>
  <si>
    <t>CRISTALOR OMNICELL</t>
  </si>
  <si>
    <t>136402</t>
  </si>
  <si>
    <t>DES TILLEULS</t>
  </si>
  <si>
    <t>908644</t>
  </si>
  <si>
    <t>CRISTALOR TEMPO FA 25 KG</t>
  </si>
  <si>
    <t>160409</t>
  </si>
  <si>
    <t>DU BOIS DES 17</t>
  </si>
  <si>
    <t>112404</t>
  </si>
  <si>
    <t>BELLES DES PRES</t>
  </si>
  <si>
    <t>16319</t>
  </si>
  <si>
    <t>PREMIENCE PRO ADULT</t>
  </si>
  <si>
    <t>141302</t>
  </si>
  <si>
    <t>DES BLEUETS</t>
  </si>
  <si>
    <t>24360</t>
  </si>
  <si>
    <t>JBC POULET POULETTE</t>
  </si>
  <si>
    <t>153704</t>
  </si>
  <si>
    <t>FOURNIER</t>
  </si>
  <si>
    <t>NE0077</t>
  </si>
  <si>
    <t>210</t>
  </si>
  <si>
    <t>MARION CEDRIC</t>
  </si>
  <si>
    <t>STOCEL</t>
  </si>
  <si>
    <t>STOCK VOITURE CEDRIC MARION</t>
  </si>
  <si>
    <t>130</t>
  </si>
  <si>
    <t>MORILLON ARNAUD</t>
  </si>
  <si>
    <t>251002</t>
  </si>
  <si>
    <t>PONTIGNY</t>
  </si>
  <si>
    <t>208822</t>
  </si>
  <si>
    <t>DES COURPEES</t>
  </si>
  <si>
    <t>707001</t>
  </si>
  <si>
    <t>LE TREFLE</t>
  </si>
  <si>
    <t>CHALIF</t>
  </si>
  <si>
    <t>BIGOT JEAN FRANCOIS</t>
  </si>
  <si>
    <t>18539</t>
  </si>
  <si>
    <t>CLASSIC UNIQUE SAC</t>
  </si>
  <si>
    <t>N00580</t>
  </si>
  <si>
    <t>CHASCO MOREIRA STEPHANIE</t>
  </si>
  <si>
    <t>NE1063</t>
  </si>
  <si>
    <t>GIRKA CHRISTIANE</t>
  </si>
  <si>
    <t>22206</t>
  </si>
  <si>
    <t>EQUIPRIMO FLOCONNE</t>
  </si>
  <si>
    <t>NE1083</t>
  </si>
  <si>
    <t>CASADESUS CAROLINE</t>
  </si>
  <si>
    <t>STOC13</t>
  </si>
  <si>
    <t>FACTURATION STOCK VOITURE A. ROCHET</t>
  </si>
  <si>
    <t>26893</t>
  </si>
  <si>
    <t>FUMAGRI HA SILO FUMI</t>
  </si>
  <si>
    <t>151</t>
  </si>
  <si>
    <t>BOUCHE FRANCOIS XAVIER</t>
  </si>
  <si>
    <t>219801</t>
  </si>
  <si>
    <t>BAUDOT AGNES</t>
  </si>
  <si>
    <t>232605</t>
  </si>
  <si>
    <t>DE LA COTE DES MOULINS</t>
  </si>
  <si>
    <t>246605</t>
  </si>
  <si>
    <t>DE L'AZUR</t>
  </si>
  <si>
    <t>904171</t>
  </si>
  <si>
    <t>SAPHIRGLUCO 300</t>
  </si>
  <si>
    <t>510807</t>
  </si>
  <si>
    <t>DU FOND DE VAL</t>
  </si>
  <si>
    <t>547910</t>
  </si>
  <si>
    <t>LEGARDEUR BENOIT</t>
  </si>
  <si>
    <t>21016</t>
  </si>
  <si>
    <t>CERTIOR</t>
  </si>
  <si>
    <t>ELOYNU</t>
  </si>
  <si>
    <t>DE ST ELOI</t>
  </si>
  <si>
    <t>211</t>
  </si>
  <si>
    <t>DOUCHIN EDOUARD</t>
  </si>
  <si>
    <t>STOCED</t>
  </si>
  <si>
    <t>STOCK VOITURE EDOUARD DOUCHIN</t>
  </si>
  <si>
    <t>229309</t>
  </si>
  <si>
    <t>DES SELLIERES</t>
  </si>
  <si>
    <t>525403</t>
  </si>
  <si>
    <t>DE L'EPINE</t>
  </si>
  <si>
    <t>24425</t>
  </si>
  <si>
    <t>BASTION BROUTARD</t>
  </si>
  <si>
    <t>212805</t>
  </si>
  <si>
    <t>DU VILLAGE</t>
  </si>
  <si>
    <t>908012</t>
  </si>
  <si>
    <t>RAPIDACT SE 15 KG</t>
  </si>
  <si>
    <t>218704</t>
  </si>
  <si>
    <t>DE COULINVAL</t>
  </si>
  <si>
    <t>244401</t>
  </si>
  <si>
    <t>DARSONVAL</t>
  </si>
  <si>
    <t>534801</t>
  </si>
  <si>
    <t>DU FOURNEAU</t>
  </si>
  <si>
    <t>THIEDO</t>
  </si>
  <si>
    <t>THIERRY REGIS</t>
  </si>
  <si>
    <t>11253</t>
  </si>
  <si>
    <t>AZURBLOC UNIVERSEL</t>
  </si>
  <si>
    <t>18540</t>
  </si>
  <si>
    <t>BASSINE 50L SANDERS</t>
  </si>
  <si>
    <t>904538</t>
  </si>
  <si>
    <t>SAPHIR ENERGIE</t>
  </si>
  <si>
    <t>155901</t>
  </si>
  <si>
    <t>MARET GOURNAIL</t>
  </si>
  <si>
    <t>730901</t>
  </si>
  <si>
    <t>DE LA CROISETTE</t>
  </si>
  <si>
    <t>915201</t>
  </si>
  <si>
    <t>DU GRAND JARDIN</t>
  </si>
  <si>
    <t>923303</t>
  </si>
  <si>
    <t>PARTIEL LAITIER TROIS HORIZONS</t>
  </si>
  <si>
    <t>NE0154</t>
  </si>
  <si>
    <t>SOCIETE LA REGALE</t>
  </si>
  <si>
    <t>135902</t>
  </si>
  <si>
    <t>NERET-GUEDRAT</t>
  </si>
  <si>
    <t>590</t>
  </si>
  <si>
    <t>LANGLERE MARIE</t>
  </si>
  <si>
    <t>STOCJU</t>
  </si>
  <si>
    <t>STOCK VOITURE MARIE LANGLERE</t>
  </si>
  <si>
    <t>154804</t>
  </si>
  <si>
    <t>20225</t>
  </si>
  <si>
    <t>ENERGIE TONIC</t>
  </si>
  <si>
    <t>21084</t>
  </si>
  <si>
    <t>SPILLERS FLOC MASH 20 KG</t>
  </si>
  <si>
    <t>906951</t>
  </si>
  <si>
    <t>SEAU BLANC CHEVAL SANDERS</t>
  </si>
  <si>
    <t>25291</t>
  </si>
  <si>
    <t>650</t>
  </si>
  <si>
    <t>LENGLET DOMINIQUE</t>
  </si>
  <si>
    <t>STOCDI</t>
  </si>
  <si>
    <t>STOCK VOITURE LENGLET DOMINIQUE</t>
  </si>
  <si>
    <t>702401</t>
  </si>
  <si>
    <t>DU BOIS CORNAILLE</t>
  </si>
  <si>
    <t>FRANJU</t>
  </si>
  <si>
    <t>AUBRY JEAN FRANCOIS</t>
  </si>
  <si>
    <t>NE0898</t>
  </si>
  <si>
    <t>CHEVRERIE DU MARTEROY</t>
  </si>
  <si>
    <t>902068</t>
  </si>
  <si>
    <t>PICHET CREMO/NATA</t>
  </si>
  <si>
    <t>24125</t>
  </si>
  <si>
    <t>GIBIANE ENTRETIEN</t>
  </si>
  <si>
    <t>190</t>
  </si>
  <si>
    <t>GUERIN JEAN MARC</t>
  </si>
  <si>
    <t>106006</t>
  </si>
  <si>
    <t>BARROIS JEAN POL</t>
  </si>
  <si>
    <t>109804</t>
  </si>
  <si>
    <t>DE L'ANGE JACQUES</t>
  </si>
  <si>
    <t>113501</t>
  </si>
  <si>
    <t>DU GRAND BROUE</t>
  </si>
  <si>
    <t>903587</t>
  </si>
  <si>
    <t>LAPI PLUS</t>
  </si>
  <si>
    <t>113510</t>
  </si>
  <si>
    <t>LAVEFVE</t>
  </si>
  <si>
    <t>905155</t>
  </si>
  <si>
    <t>GIBIANE D'EAU ENTRETIEN</t>
  </si>
  <si>
    <t>114405</t>
  </si>
  <si>
    <t>RETEUR ANTHONY</t>
  </si>
  <si>
    <t>906623</t>
  </si>
  <si>
    <t>GIBIANE REPRO VE 25 KG</t>
  </si>
  <si>
    <t>114904</t>
  </si>
  <si>
    <t>MAILLARD CARINE</t>
  </si>
  <si>
    <t>23721</t>
  </si>
  <si>
    <t>KNZ TRADITION</t>
  </si>
  <si>
    <t>908655</t>
  </si>
  <si>
    <t>EDENPRO RUMEN FA 25 KG</t>
  </si>
  <si>
    <t>124407</t>
  </si>
  <si>
    <t>HUSSON FABRICE</t>
  </si>
  <si>
    <t>124601</t>
  </si>
  <si>
    <t>LES SOURCES</t>
  </si>
  <si>
    <t>11256</t>
  </si>
  <si>
    <t>CRISTALORBLOC PREPARTUM</t>
  </si>
  <si>
    <t>126805</t>
  </si>
  <si>
    <t>DES PINS NOIRS</t>
  </si>
  <si>
    <t>17916</t>
  </si>
  <si>
    <t>CLASSIC PASTURE</t>
  </si>
  <si>
    <t>129202</t>
  </si>
  <si>
    <t>MATRY</t>
  </si>
  <si>
    <t>146305</t>
  </si>
  <si>
    <t>DES MANDRES</t>
  </si>
  <si>
    <t>146311</t>
  </si>
  <si>
    <t>LAVEFVE MICHEL</t>
  </si>
  <si>
    <t>903081</t>
  </si>
  <si>
    <t>VOLIANE DEMARREE MT 25 KG</t>
  </si>
  <si>
    <t>147226</t>
  </si>
  <si>
    <t>DUBOIS STEPHANE</t>
  </si>
  <si>
    <t>906615</t>
  </si>
  <si>
    <t>GIBIANE 1ER AGE MT 25 KG</t>
  </si>
  <si>
    <t>147801</t>
  </si>
  <si>
    <t>NEY MICHEL</t>
  </si>
  <si>
    <t>23007</t>
  </si>
  <si>
    <t>BICARBONATE DE SODIUM SOLVAY</t>
  </si>
  <si>
    <t>151310</t>
  </si>
  <si>
    <t>ORTILLON MARIE ANGE</t>
  </si>
  <si>
    <t>153103</t>
  </si>
  <si>
    <t>DU SORTON</t>
  </si>
  <si>
    <t>153903</t>
  </si>
  <si>
    <t>LUCOT PHILIPPE</t>
  </si>
  <si>
    <t>155701</t>
  </si>
  <si>
    <t>FLYAN</t>
  </si>
  <si>
    <t>903634</t>
  </si>
  <si>
    <t>PORCIANE FERMIOR PC30</t>
  </si>
  <si>
    <t>160102</t>
  </si>
  <si>
    <t>DE LA GIRONDINE</t>
  </si>
  <si>
    <t>160801</t>
  </si>
  <si>
    <t>BERTON OLIVIER</t>
  </si>
  <si>
    <t>160810</t>
  </si>
  <si>
    <t>DE GROOTE</t>
  </si>
  <si>
    <t>16063</t>
  </si>
  <si>
    <t>CROUSTI ADULTE 15 + 3 KG</t>
  </si>
  <si>
    <t>164702</t>
  </si>
  <si>
    <t>BEVELOT</t>
  </si>
  <si>
    <t>16318</t>
  </si>
  <si>
    <t>PREMIENCE PRO JUNIOR</t>
  </si>
  <si>
    <t>20976</t>
  </si>
  <si>
    <t>CREMO PREMIUM</t>
  </si>
  <si>
    <t>218014</t>
  </si>
  <si>
    <t>DE LA HAIE VOIE</t>
  </si>
  <si>
    <t>235901</t>
  </si>
  <si>
    <t>BOUCLEY</t>
  </si>
  <si>
    <t>241108</t>
  </si>
  <si>
    <t>BOUCHE DANIEL</t>
  </si>
  <si>
    <t>241117</t>
  </si>
  <si>
    <t>PRE DU GUET</t>
  </si>
  <si>
    <t>601002</t>
  </si>
  <si>
    <t>DU MARRONNIER</t>
  </si>
  <si>
    <t>622101</t>
  </si>
  <si>
    <t>DU TROU COLLET</t>
  </si>
  <si>
    <t>627907</t>
  </si>
  <si>
    <t>CUISINE JEAN MARC</t>
  </si>
  <si>
    <t>628302</t>
  </si>
  <si>
    <t>SOUMAIRE</t>
  </si>
  <si>
    <t>NE0155</t>
  </si>
  <si>
    <t>BURKEL FABIEN</t>
  </si>
  <si>
    <t>NE0902</t>
  </si>
  <si>
    <t>MARTINOT CLAUDE</t>
  </si>
  <si>
    <t>101101</t>
  </si>
  <si>
    <t>DE BONCOURT</t>
  </si>
  <si>
    <t>101705</t>
  </si>
  <si>
    <t>OURIET LUCIEN</t>
  </si>
  <si>
    <t>109501</t>
  </si>
  <si>
    <t>SAINT HUBERT</t>
  </si>
  <si>
    <t>113001</t>
  </si>
  <si>
    <t>BAILLY TASQUIN</t>
  </si>
  <si>
    <t>121407</t>
  </si>
  <si>
    <t>ZINS COLETTE</t>
  </si>
  <si>
    <t>122409</t>
  </si>
  <si>
    <t>DUCHENE GUY</t>
  </si>
  <si>
    <t>122903</t>
  </si>
  <si>
    <t>DE HAUTE COUR</t>
  </si>
  <si>
    <t>131115</t>
  </si>
  <si>
    <t>DE LA CHEE</t>
  </si>
  <si>
    <t>136304</t>
  </si>
  <si>
    <t>DES SOUSSAIS</t>
  </si>
  <si>
    <t>143302</t>
  </si>
  <si>
    <t>DE L'ESPOIR</t>
  </si>
  <si>
    <t>151309</t>
  </si>
  <si>
    <t>FERME DE LA FOLIE</t>
  </si>
  <si>
    <t>155101</t>
  </si>
  <si>
    <t>DES BLONDES</t>
  </si>
  <si>
    <t>22282</t>
  </si>
  <si>
    <t>RACUMIN 5KG</t>
  </si>
  <si>
    <t>239104</t>
  </si>
  <si>
    <t>PEROT JOEL</t>
  </si>
  <si>
    <t>24418</t>
  </si>
  <si>
    <t>BREBIS AGNEAU</t>
  </si>
  <si>
    <t>320801</t>
  </si>
  <si>
    <t>607202</t>
  </si>
  <si>
    <t>BERGEON</t>
  </si>
  <si>
    <t>616301</t>
  </si>
  <si>
    <t>DES CHATAIS</t>
  </si>
  <si>
    <t>23693</t>
  </si>
  <si>
    <t>MELANGE PIGEON  509</t>
  </si>
  <si>
    <t>628303</t>
  </si>
  <si>
    <t>GUILLAUME SYLVIE</t>
  </si>
  <si>
    <t>807803</t>
  </si>
  <si>
    <t>FERME DE LA MARQUE</t>
  </si>
  <si>
    <t>20059</t>
  </si>
  <si>
    <t>TH5</t>
  </si>
  <si>
    <t>903210</t>
  </si>
  <si>
    <t>RUMIANE JEUNES</t>
  </si>
  <si>
    <t>104003</t>
  </si>
  <si>
    <t>DIEU JAMES</t>
  </si>
  <si>
    <t>106023</t>
  </si>
  <si>
    <t>BARROIS PERE ET FILS</t>
  </si>
  <si>
    <t>114106</t>
  </si>
  <si>
    <t>BLONDEAU ALEXANDRE</t>
  </si>
  <si>
    <t>120606</t>
  </si>
  <si>
    <t>SCHELFHOUT ERIC</t>
  </si>
  <si>
    <t>129004</t>
  </si>
  <si>
    <t>PATARD ANDRE</t>
  </si>
  <si>
    <t>129005</t>
  </si>
  <si>
    <t>NICOMETTE CEDRIC</t>
  </si>
  <si>
    <t>11115</t>
  </si>
  <si>
    <t>AZURHERBE GR 25 KG</t>
  </si>
  <si>
    <t>134904</t>
  </si>
  <si>
    <t>DU PONT MIGNARD</t>
  </si>
  <si>
    <t>910919</t>
  </si>
  <si>
    <t>AZURPIERRE NAT 12 KG</t>
  </si>
  <si>
    <t>151302</t>
  </si>
  <si>
    <t>LORPHELIN TOM</t>
  </si>
  <si>
    <t>24382</t>
  </si>
  <si>
    <t>CLASSIC MIXTE</t>
  </si>
  <si>
    <t>164919</t>
  </si>
  <si>
    <t>BAUER STEPHANE</t>
  </si>
  <si>
    <t>241112</t>
  </si>
  <si>
    <t>MORENO-PEROT</t>
  </si>
  <si>
    <t>609303</t>
  </si>
  <si>
    <t>DE LA FONTAINE SAINT PIERRE</t>
  </si>
  <si>
    <t>617501</t>
  </si>
  <si>
    <t>SAINT MARTIN</t>
  </si>
  <si>
    <t>619204</t>
  </si>
  <si>
    <t>LESEUR CARTIER</t>
  </si>
  <si>
    <t>627901</t>
  </si>
  <si>
    <t>CHAMP COLLIN</t>
  </si>
  <si>
    <t>636402</t>
  </si>
  <si>
    <t>DES FAYS</t>
  </si>
  <si>
    <t>637702</t>
  </si>
  <si>
    <t>GAUTHIER BRUNO</t>
  </si>
  <si>
    <t>103613</t>
  </si>
  <si>
    <t>SOCIETE COOPERATIVE AGRICOLE</t>
  </si>
  <si>
    <t>644503</t>
  </si>
  <si>
    <t>DEGLAIRE CHRISTOPHE</t>
  </si>
  <si>
    <t>RATAUX</t>
  </si>
  <si>
    <t>825403</t>
  </si>
  <si>
    <t>THIEBAUX</t>
  </si>
  <si>
    <t>BOUL14</t>
  </si>
  <si>
    <t>DU COLOMBIER</t>
  </si>
  <si>
    <t>N00115</t>
  </si>
  <si>
    <t>TOUS LES MESNILS</t>
  </si>
  <si>
    <t>N00815</t>
  </si>
  <si>
    <t>NE1148</t>
  </si>
  <si>
    <t>SCELLIER MORGAND</t>
  </si>
  <si>
    <t>PETI10</t>
  </si>
  <si>
    <t>PETIT BRUNO</t>
  </si>
  <si>
    <t>LABA00</t>
  </si>
  <si>
    <t>LABARRE BRUNO</t>
  </si>
  <si>
    <t>N01312</t>
  </si>
  <si>
    <t>LELONG</t>
  </si>
  <si>
    <t>24423</t>
  </si>
  <si>
    <t>FESTI LAC</t>
  </si>
  <si>
    <t>N01288</t>
  </si>
  <si>
    <t>LAITRIANON</t>
  </si>
  <si>
    <t>270</t>
  </si>
  <si>
    <t>VALLIET JEAN FRANCOIS</t>
  </si>
  <si>
    <t>265013</t>
  </si>
  <si>
    <t>MEUNIER PATRICE</t>
  </si>
  <si>
    <t>702028</t>
  </si>
  <si>
    <t>VANDERSYPT OLIVIER</t>
  </si>
  <si>
    <t>772513</t>
  </si>
  <si>
    <t>DU CHEMIN BLANC</t>
  </si>
  <si>
    <t>WARPON</t>
  </si>
  <si>
    <t>DE WARPONT</t>
  </si>
  <si>
    <t>113538</t>
  </si>
  <si>
    <t>TOIT ROUGE</t>
  </si>
  <si>
    <t>735325</t>
  </si>
  <si>
    <t>DE WILDE</t>
  </si>
  <si>
    <t>NE0062</t>
  </si>
  <si>
    <t>DEBERGH GILLES</t>
  </si>
  <si>
    <t>380</t>
  </si>
  <si>
    <t>CARUEL LOIC</t>
  </si>
  <si>
    <t>NE1296</t>
  </si>
  <si>
    <t>VERGAUWEN DANIELLA</t>
  </si>
  <si>
    <t>RAGBAR</t>
  </si>
  <si>
    <t>RAGUET ET FILS</t>
  </si>
  <si>
    <t>VDES03</t>
  </si>
  <si>
    <t>DESMEDT DAIRY</t>
  </si>
  <si>
    <t>910640</t>
  </si>
  <si>
    <t>POUSSE BOLUS SAPHIR SACH 500G</t>
  </si>
  <si>
    <t>GROC00</t>
  </si>
  <si>
    <t>PRE NORMAND</t>
  </si>
  <si>
    <t>LENG02</t>
  </si>
  <si>
    <t>LENGLET  DOMINIQUE</t>
  </si>
  <si>
    <t>HYAU00</t>
  </si>
  <si>
    <t>HYAUMET</t>
  </si>
  <si>
    <t>N00715</t>
  </si>
  <si>
    <t>DE LA FERME DE LA BADROUILLE</t>
  </si>
  <si>
    <t>ROUC00</t>
  </si>
  <si>
    <t>ROUCHAUSSEE</t>
  </si>
  <si>
    <t>VERE03</t>
  </si>
  <si>
    <t>VERET PHILIPPE</t>
  </si>
  <si>
    <t>889</t>
  </si>
  <si>
    <t>CARUEL BORIS</t>
  </si>
  <si>
    <t>A15401</t>
  </si>
  <si>
    <t>PECHEUX &amp; CHARLIER</t>
  </si>
  <si>
    <t>A47204</t>
  </si>
  <si>
    <t>DAUBANGE</t>
  </si>
  <si>
    <t>COLINA</t>
  </si>
  <si>
    <t>COLINART GEOFFROY</t>
  </si>
  <si>
    <t>CULOTL</t>
  </si>
  <si>
    <t>CULOT</t>
  </si>
  <si>
    <t>MARTIC</t>
  </si>
  <si>
    <t>MARTINCOURT</t>
  </si>
  <si>
    <t>21303</t>
  </si>
  <si>
    <t>CERTIBASE</t>
  </si>
  <si>
    <t>21305</t>
  </si>
  <si>
    <t>CERTIACIDE</t>
  </si>
  <si>
    <t>275601</t>
  </si>
  <si>
    <t>GUINET HUBERT</t>
  </si>
  <si>
    <t>N00375</t>
  </si>
  <si>
    <t>PETITS ENCLOS</t>
  </si>
  <si>
    <t>NE0414</t>
  </si>
  <si>
    <t>DE LA COUR</t>
  </si>
  <si>
    <t>QUAREL</t>
  </si>
  <si>
    <t>QUARELLE</t>
  </si>
  <si>
    <t>TILLVI</t>
  </si>
  <si>
    <t>DU TILLEUL</t>
  </si>
  <si>
    <t>VLAU01</t>
  </si>
  <si>
    <t>D'EFFACHE</t>
  </si>
  <si>
    <t>137002</t>
  </si>
  <si>
    <t>VERCRUYSSE CHRISTOPHE</t>
  </si>
  <si>
    <t>A12404</t>
  </si>
  <si>
    <t>LANDRAIN</t>
  </si>
  <si>
    <t>21778</t>
  </si>
  <si>
    <t>SAPHIRPRINTEMPS</t>
  </si>
  <si>
    <t>910793</t>
  </si>
  <si>
    <t>SAPHIR FIX FA 20 KG</t>
  </si>
  <si>
    <t>HUNIVO</t>
  </si>
  <si>
    <t>HU - NIVOIX</t>
  </si>
  <si>
    <t>MOTELL</t>
  </si>
  <si>
    <t>DE LA MOTELLE</t>
  </si>
  <si>
    <t>NE0993</t>
  </si>
  <si>
    <t>AEA DU GRAND PRE</t>
  </si>
  <si>
    <t>891</t>
  </si>
  <si>
    <t>LEPOINT ANTOINE</t>
  </si>
  <si>
    <t>COLALA</t>
  </si>
  <si>
    <t>COLAS **</t>
  </si>
  <si>
    <t>998</t>
  </si>
  <si>
    <t>SANS SECTEUR</t>
  </si>
  <si>
    <t>106506</t>
  </si>
  <si>
    <t>BARBIER SEBASTIEN</t>
  </si>
  <si>
    <t>LANG08</t>
  </si>
  <si>
    <t>23716</t>
  </si>
  <si>
    <t>COPOBOX</t>
  </si>
  <si>
    <t>149601</t>
  </si>
  <si>
    <t>FRICOT AMANDINE</t>
  </si>
  <si>
    <t>Code TC</t>
  </si>
  <si>
    <t>Libellé TC</t>
  </si>
  <si>
    <t>Libellé raison. soc. cli liv cde nf</t>
  </si>
  <si>
    <t>STOCPD</t>
  </si>
  <si>
    <t>STOCK VOITURE ESTELLE HERMANT</t>
  </si>
  <si>
    <t>STOCPH</t>
  </si>
  <si>
    <t>STOCK VOITURE PHILIPPE FROIDUROT</t>
  </si>
  <si>
    <t>440</t>
  </si>
  <si>
    <t>DESMARESCAUX JEAN CHARLES</t>
  </si>
  <si>
    <t>STOCYA</t>
  </si>
  <si>
    <t>STOCK VOITURE DESMARESCAUX JEAN CHARLES</t>
  </si>
  <si>
    <t>Sac</t>
  </si>
  <si>
    <t>S</t>
  </si>
  <si>
    <t>VRAC</t>
  </si>
  <si>
    <t>00</t>
  </si>
  <si>
    <t>RUMIPULP</t>
  </si>
  <si>
    <t>Z905029X</t>
  </si>
  <si>
    <t>25(KG/L)</t>
  </si>
  <si>
    <t>25</t>
  </si>
  <si>
    <t>VO 57 APRAMYCINE 20 PORC</t>
  </si>
  <si>
    <t>Z4005</t>
  </si>
  <si>
    <t>BIG BAG</t>
  </si>
  <si>
    <t>B</t>
  </si>
  <si>
    <t>500(KG/L)</t>
  </si>
  <si>
    <t>500</t>
  </si>
  <si>
    <t>REC MINERAL BOVIN</t>
  </si>
  <si>
    <t>9413</t>
  </si>
  <si>
    <t>1000(KG/L)</t>
  </si>
  <si>
    <t>1000</t>
  </si>
  <si>
    <t>INEO 5 CABRONATE GRIS SE BB1T</t>
  </si>
  <si>
    <t>912471</t>
  </si>
  <si>
    <t>14(KG/L)</t>
  </si>
  <si>
    <t>14</t>
  </si>
  <si>
    <t>CROUSTI CAT VOLAILLES 12+2KG P</t>
  </si>
  <si>
    <t>912212</t>
  </si>
  <si>
    <t>UNITE</t>
  </si>
  <si>
    <t>U</t>
  </si>
  <si>
    <t>1(KG/L)</t>
  </si>
  <si>
    <t>VALORSIL NAT SACHET 100G</t>
  </si>
  <si>
    <t>912116</t>
  </si>
  <si>
    <t>SEVRY 3 DS TS 1.3% VE SAC 25KG</t>
  </si>
  <si>
    <t>912092</t>
  </si>
  <si>
    <t>CRISTALOR COMPLIGEN FA BB500</t>
  </si>
  <si>
    <t>912069</t>
  </si>
  <si>
    <t>GIBIANE REPRO SUPER TOP VE S25</t>
  </si>
  <si>
    <t>911778</t>
  </si>
  <si>
    <t>SEVRY 3 DS CHLORETETRA 1200 VE</t>
  </si>
  <si>
    <t>911691</t>
  </si>
  <si>
    <t>SEVRY 3 DS NEOMYCINE 560 VER S</t>
  </si>
  <si>
    <t>911559</t>
  </si>
  <si>
    <t>SEVRY 3 DS FLU VER SAC 25 KG</t>
  </si>
  <si>
    <t>911555</t>
  </si>
  <si>
    <t>SEVRY 3 DS AMOXY VER SAC 25 KG</t>
  </si>
  <si>
    <t>911551</t>
  </si>
  <si>
    <t>SEVRY 3 DS GUTAL VER SAC 25 KG</t>
  </si>
  <si>
    <t>911548</t>
  </si>
  <si>
    <t>750(KG/L)</t>
  </si>
  <si>
    <t>750</t>
  </si>
  <si>
    <t>SEVRY 3 DS CHLORETETRA 1200 BB</t>
  </si>
  <si>
    <t>911547</t>
  </si>
  <si>
    <t>SEVRY 3 DS VER SAC 25 KG</t>
  </si>
  <si>
    <t>911531</t>
  </si>
  <si>
    <t>SEVRY 3.6 VER SAC 25 KG</t>
  </si>
  <si>
    <t>911506</t>
  </si>
  <si>
    <t>CREMY 2 DS VER SAC 25 KG</t>
  </si>
  <si>
    <t>911500</t>
  </si>
  <si>
    <t>CREMY 2 DS MIX SAC 25 KG</t>
  </si>
  <si>
    <t>911497</t>
  </si>
  <si>
    <t>AZUREE FA S25</t>
  </si>
  <si>
    <t>911327</t>
  </si>
  <si>
    <t>CRISTALOR OMNIGEN HURTEV SE 25</t>
  </si>
  <si>
    <t>911237</t>
  </si>
  <si>
    <t>20(KG/L)</t>
  </si>
  <si>
    <t>20</t>
  </si>
  <si>
    <t>CROUSTI CROC 20 KG DONT 3 KG</t>
  </si>
  <si>
    <t>911220</t>
  </si>
  <si>
    <t>AZUR JB FA BB 1000 KG</t>
  </si>
  <si>
    <t>911108</t>
  </si>
  <si>
    <t>CRISTALOR COMPLIGEN FA BB 1000</t>
  </si>
  <si>
    <t>911011</t>
  </si>
  <si>
    <t>BLOC</t>
  </si>
  <si>
    <t>BL</t>
  </si>
  <si>
    <t>12(KG/L)</t>
  </si>
  <si>
    <t>12</t>
  </si>
  <si>
    <t>SAPHIRCLEAR 25 KG</t>
  </si>
  <si>
    <t>910914</t>
  </si>
  <si>
    <t>ILLUMIN 4 22 5 GR S25</t>
  </si>
  <si>
    <t>910909</t>
  </si>
  <si>
    <t>INEO 0-30-6 F E1800 BB1000</t>
  </si>
  <si>
    <t>910856</t>
  </si>
  <si>
    <t>INEO 6-25-5 S E2300 BB1000</t>
  </si>
  <si>
    <t>910851</t>
  </si>
  <si>
    <t>CRISTALNUTRIS COMPLET SE BB500</t>
  </si>
  <si>
    <t>910825</t>
  </si>
  <si>
    <t>CRISTALOR OMNIGEN MAHE FA B1T</t>
  </si>
  <si>
    <t>910804</t>
  </si>
  <si>
    <t>FLEXO PHYTURI PO 25 KG</t>
  </si>
  <si>
    <t>910755</t>
  </si>
  <si>
    <t>AZUR GLOBAL FA BB 1000 KG</t>
  </si>
  <si>
    <t>910622</t>
  </si>
  <si>
    <t>INEO PRO 6,5-25-5 S E2000 CH</t>
  </si>
  <si>
    <t>910603</t>
  </si>
  <si>
    <t>INEO PRO 6,5-24-5 S E2000 CH</t>
  </si>
  <si>
    <t>910602</t>
  </si>
  <si>
    <t>ILLUMIN 10 15 10 NF GR S25</t>
  </si>
  <si>
    <t>910581</t>
  </si>
  <si>
    <t>ILLUMIN 4 22 5 GR BB1000</t>
  </si>
  <si>
    <t>910511</t>
  </si>
  <si>
    <t>ILLUMIN 4 22 5 GR BB500</t>
  </si>
  <si>
    <t>910510</t>
  </si>
  <si>
    <t>ILLUMIN RUMEN GR BB1000</t>
  </si>
  <si>
    <t>910509</t>
  </si>
  <si>
    <t>ILLUMIN RUMEN GR BB500</t>
  </si>
  <si>
    <t>910508</t>
  </si>
  <si>
    <t>ILLUMIN 10 15 10 NF GR BB1000</t>
  </si>
  <si>
    <t>910507</t>
  </si>
  <si>
    <t>ILLUMIN 10 15 10 NF GR BB500</t>
  </si>
  <si>
    <t>910506</t>
  </si>
  <si>
    <t>ILLUMIN SECURIT GR BB1000</t>
  </si>
  <si>
    <t>910505</t>
  </si>
  <si>
    <t>ILLUMIN SECURIT GR BB500</t>
  </si>
  <si>
    <t>910504</t>
  </si>
  <si>
    <t>SEAU</t>
  </si>
  <si>
    <t>SE</t>
  </si>
  <si>
    <t>SAPHIR OVIN SEAU 12 KG</t>
  </si>
  <si>
    <t>910453</t>
  </si>
  <si>
    <t>CRISTAL VITALITE 2 SE BB 1000</t>
  </si>
  <si>
    <t>910411</t>
  </si>
  <si>
    <t>LORAL TARIE SE S25</t>
  </si>
  <si>
    <t>910263</t>
  </si>
  <si>
    <t>LORAL BIOTINE SE S25</t>
  </si>
  <si>
    <t>910262</t>
  </si>
  <si>
    <t>DUBAMIN PLUS GR S25</t>
  </si>
  <si>
    <t>910257</t>
  </si>
  <si>
    <t>LORAL RUMI FA S25</t>
  </si>
  <si>
    <t>910256</t>
  </si>
  <si>
    <t>LORAL MIN PLUS SE S25</t>
  </si>
  <si>
    <t>910255</t>
  </si>
  <si>
    <t>LORAL LEVURE SE S25</t>
  </si>
  <si>
    <t>910254</t>
  </si>
  <si>
    <t>CRISTAL FERTILITE SE BB 1000KG</t>
  </si>
  <si>
    <t>910244</t>
  </si>
  <si>
    <t>BOX</t>
  </si>
  <si>
    <t>BX</t>
  </si>
  <si>
    <t>CRISTAL VITALITE 2 SE BOX 1000</t>
  </si>
  <si>
    <t>910242</t>
  </si>
  <si>
    <t>CRISTAL VITALITE 2 SE 25 KG</t>
  </si>
  <si>
    <t>910241</t>
  </si>
  <si>
    <t>AZURTECH SE BB 1000 KG</t>
  </si>
  <si>
    <t>910178</t>
  </si>
  <si>
    <t>AZUR TOP SE BB 1000 KG</t>
  </si>
  <si>
    <t>910177</t>
  </si>
  <si>
    <t>AZURTECH SE BB 500 KG</t>
  </si>
  <si>
    <t>910145</t>
  </si>
  <si>
    <t>AZURTECH SE 25 KG</t>
  </si>
  <si>
    <t>910144</t>
  </si>
  <si>
    <t>AZUR TOP SE BB 500 KG</t>
  </si>
  <si>
    <t>910143</t>
  </si>
  <si>
    <t>SUPPORT BIG BAG</t>
  </si>
  <si>
    <t>909970</t>
  </si>
  <si>
    <t>10(KG/L)</t>
  </si>
  <si>
    <t>10</t>
  </si>
  <si>
    <t>STARTYLAC SEAU 10 KG</t>
  </si>
  <si>
    <t>909904</t>
  </si>
  <si>
    <t>Z SAPHIRGUM 2C FA 10 KG</t>
  </si>
  <si>
    <t>909765</t>
  </si>
  <si>
    <t>900(KG/L)</t>
  </si>
  <si>
    <t>900</t>
  </si>
  <si>
    <t>CRISTALNUTRIS CPT SE BOX 900KG</t>
  </si>
  <si>
    <t>909706</t>
  </si>
  <si>
    <t>CRISTALSIL HC50 PO SACHET 50GR</t>
  </si>
  <si>
    <t>909690</t>
  </si>
  <si>
    <t>15(KG/L)</t>
  </si>
  <si>
    <t>15</t>
  </si>
  <si>
    <t>CERTIDRY FA 25 KG</t>
  </si>
  <si>
    <t>909517</t>
  </si>
  <si>
    <t>SYNCH PRO 1-30-6 S + LEV S25</t>
  </si>
  <si>
    <t>909471</t>
  </si>
  <si>
    <t>INEO PRO GESTA 25KG</t>
  </si>
  <si>
    <t>909470</t>
  </si>
  <si>
    <t>SYNCH PRO 6-18-10 S+LEV+BIOT B</t>
  </si>
  <si>
    <t>909467</t>
  </si>
  <si>
    <t>FUT</t>
  </si>
  <si>
    <t>F</t>
  </si>
  <si>
    <t>220(KG/L)</t>
  </si>
  <si>
    <t>220</t>
  </si>
  <si>
    <t>SAPHIRPUNCH FUT 220 KG</t>
  </si>
  <si>
    <t>909404</t>
  </si>
  <si>
    <t>INEO 5-23-5 G E1000 BB1000</t>
  </si>
  <si>
    <t>909345</t>
  </si>
  <si>
    <t>INEO 6-24-5 S E1000 BB1000</t>
  </si>
  <si>
    <t>909344</t>
  </si>
  <si>
    <t>INEO 7-21-6 S E1000 BB1000</t>
  </si>
  <si>
    <t>909343</t>
  </si>
  <si>
    <t>INEO 2-27-6 S E1600 BB1000</t>
  </si>
  <si>
    <t>909342</t>
  </si>
  <si>
    <t>INEO 7-20-6 G E2600 S25</t>
  </si>
  <si>
    <t>909341</t>
  </si>
  <si>
    <t>INEO 7-20-6 G E2600 BB1000</t>
  </si>
  <si>
    <t>909340</t>
  </si>
  <si>
    <t>INEO 10-20-5 F E2700 S25</t>
  </si>
  <si>
    <t>909339</t>
  </si>
  <si>
    <t>INEO 3-27-6 S E2600 BB1000</t>
  </si>
  <si>
    <t>909337</t>
  </si>
  <si>
    <t>INEO PRO 15-15-5 S E2750 CH S2</t>
  </si>
  <si>
    <t>909336</t>
  </si>
  <si>
    <t>INEO PRO 15-15-5 S E2750 CH BB</t>
  </si>
  <si>
    <t>909335</t>
  </si>
  <si>
    <t>INEOFLORE S S25</t>
  </si>
  <si>
    <t>909334</t>
  </si>
  <si>
    <t>INEOFLORE S BB1000</t>
  </si>
  <si>
    <t>909333</t>
  </si>
  <si>
    <t>SYNCH PRO 1-30-6 S+LEV BB1000</t>
  </si>
  <si>
    <t>909331</t>
  </si>
  <si>
    <t>SYNCH PRO 4S + BIOTINE BB1000</t>
  </si>
  <si>
    <t>909329</t>
  </si>
  <si>
    <t>SYNCHROLIS PRO 4 S + LEV + BIO</t>
  </si>
  <si>
    <t>909328</t>
  </si>
  <si>
    <t>SYNCH PRO 4S+LEV+BIOT S25</t>
  </si>
  <si>
    <t>909327</t>
  </si>
  <si>
    <t>SYNCH PRO 4S+LEV BB1000</t>
  </si>
  <si>
    <t>909326</t>
  </si>
  <si>
    <t>SYNCH PRO 4S+RUMILIS S25</t>
  </si>
  <si>
    <t>909325</t>
  </si>
  <si>
    <t>SYNCH PRO 7,5S+BIOT S25</t>
  </si>
  <si>
    <t>909324</t>
  </si>
  <si>
    <t>SYNCH PRO 7,5S+BIOT BB1000</t>
  </si>
  <si>
    <t>909323</t>
  </si>
  <si>
    <t>INEO 5-23-5 G E1000 S25</t>
  </si>
  <si>
    <t>909094</t>
  </si>
  <si>
    <t>INEO 4-27-5 S E1000 S25</t>
  </si>
  <si>
    <t>909034</t>
  </si>
  <si>
    <t>INEO 4-27-5 S E1000 BB1000</t>
  </si>
  <si>
    <t>909033</t>
  </si>
  <si>
    <t>CRISTAL MAIS SE BOX 1000 KG</t>
  </si>
  <si>
    <t>909030</t>
  </si>
  <si>
    <t>CRISTALOR OMNICELL FA BB 500KG</t>
  </si>
  <si>
    <t>909001</t>
  </si>
  <si>
    <t>CRISTALNUTRIS COMPLET SE BB1T</t>
  </si>
  <si>
    <t>908967</t>
  </si>
  <si>
    <t>CRISTALOR TEMPO FA BB 500 KG</t>
  </si>
  <si>
    <t>908645</t>
  </si>
  <si>
    <t>CRISTALOR PARACELL FA BB 1000K</t>
  </si>
  <si>
    <t>908451</t>
  </si>
  <si>
    <t>CRISTALOR OMNICELL FA BB 1000K</t>
  </si>
  <si>
    <t>908450</t>
  </si>
  <si>
    <t>CRISTALOR HP CELL FA BB 1000KG</t>
  </si>
  <si>
    <t>908449</t>
  </si>
  <si>
    <t>GIBIANE PREDEM PARCO SE 25 KG</t>
  </si>
  <si>
    <t>908133</t>
  </si>
  <si>
    <t>POT</t>
  </si>
  <si>
    <t>PT</t>
  </si>
  <si>
    <t>REDSTIM P1 FA POT 1 KG</t>
  </si>
  <si>
    <t>908044</t>
  </si>
  <si>
    <t>MINERAL 4.5-25-5 SE BB 500 KG</t>
  </si>
  <si>
    <t>908015</t>
  </si>
  <si>
    <t>MINERAL 7-20-5 SE BB 500 KG</t>
  </si>
  <si>
    <t>908014</t>
  </si>
  <si>
    <t>MINERAL 4.5-25-5 SE 25 KG</t>
  </si>
  <si>
    <t>908011</t>
  </si>
  <si>
    <t>MINERAL 7-20-5 SE 25 KG</t>
  </si>
  <si>
    <t>908010</t>
  </si>
  <si>
    <t>GENIOS S25</t>
  </si>
  <si>
    <t>907989</t>
  </si>
  <si>
    <t>ROUMOIS 6-24-5 S S25</t>
  </si>
  <si>
    <t>907965</t>
  </si>
  <si>
    <t>AZURFLORE FA BB 1000 KG</t>
  </si>
  <si>
    <t>906962</t>
  </si>
  <si>
    <t>AZURFLORE FA 25 KG</t>
  </si>
  <si>
    <t>906961</t>
  </si>
  <si>
    <t>GIBIANE ENVOL FLU6 1% VE 25 KG</t>
  </si>
  <si>
    <t>906635</t>
  </si>
  <si>
    <t>GIBIANE ELEVAGE VE 25 KG</t>
  </si>
  <si>
    <t>906626</t>
  </si>
  <si>
    <t>GIBIANE PERDREAUX DEM SE 25 KG</t>
  </si>
  <si>
    <t>906625</t>
  </si>
  <si>
    <t>GIBIANE PRE DEMARRAGE SE 25 KG</t>
  </si>
  <si>
    <t>906624</t>
  </si>
  <si>
    <t>GIBIANE ENVOL FLU6 VE 25 KG</t>
  </si>
  <si>
    <t>906620</t>
  </si>
  <si>
    <t>GIBIANE REPRO CHAUFFE VE 25 KG</t>
  </si>
  <si>
    <t>906619</t>
  </si>
  <si>
    <t>GIBIANE 2E AGE TFO VE 25 KG</t>
  </si>
  <si>
    <t>906618</t>
  </si>
  <si>
    <t>GIBIANE 2E AGE FLU6 1% VE 25 K</t>
  </si>
  <si>
    <t>906617</t>
  </si>
  <si>
    <t>GIBIANE 2E AGE FLU6 VE 25 KG</t>
  </si>
  <si>
    <t>906616</t>
  </si>
  <si>
    <t>AZURTOP FA BB 500 KG</t>
  </si>
  <si>
    <t>906605</t>
  </si>
  <si>
    <t>PAPIER DEMARRAGE 360M</t>
  </si>
  <si>
    <t>906464</t>
  </si>
  <si>
    <t>CROC ADULTE 25/10 EXT 20 KG</t>
  </si>
  <si>
    <t>906341</t>
  </si>
  <si>
    <t>CROC ENERGIE 28/14 EXT 20 KG</t>
  </si>
  <si>
    <t>906340</t>
  </si>
  <si>
    <t>AZUR BV FA 25 KG</t>
  </si>
  <si>
    <t>906304</t>
  </si>
  <si>
    <t>5(KG/L)</t>
  </si>
  <si>
    <t>05</t>
  </si>
  <si>
    <t>REDSTIM FA 5 KG</t>
  </si>
  <si>
    <t>906286</t>
  </si>
  <si>
    <t>18(KG/L)</t>
  </si>
  <si>
    <t>18</t>
  </si>
  <si>
    <t>CROUSTI TONIC 15 + 3 KG</t>
  </si>
  <si>
    <t>906168</t>
  </si>
  <si>
    <t>GIBIANE ENVOL VE 25 KG</t>
  </si>
  <si>
    <t>906121</t>
  </si>
  <si>
    <t>ROUMOIS 3-30-5 S S25</t>
  </si>
  <si>
    <t>906030</t>
  </si>
  <si>
    <t>INEO PRO 7.5-23-5 S E2500 CH B</t>
  </si>
  <si>
    <t>906029</t>
  </si>
  <si>
    <t>INEO PRO 7.5-23-5 S E2500 CH S</t>
  </si>
  <si>
    <t>906028</t>
  </si>
  <si>
    <t>INEO PRO 5.5-25-5S E2000CH BB1</t>
  </si>
  <si>
    <t>906027</t>
  </si>
  <si>
    <t>INEO PRO 5.5-25-5 S E2000CH S2</t>
  </si>
  <si>
    <t>906026</t>
  </si>
  <si>
    <t>INEO PRO 4-26-5 S E3000 CH BB1</t>
  </si>
  <si>
    <t>906025</t>
  </si>
  <si>
    <t>INEO PRO 4-26-5 S E3000 CH S25</t>
  </si>
  <si>
    <t>906024</t>
  </si>
  <si>
    <t>INEO 5-25-5 S E1000 BB 1000 KG</t>
  </si>
  <si>
    <t>906014</t>
  </si>
  <si>
    <t>VOLIDRAT FA 5 KG</t>
  </si>
  <si>
    <t>905946</t>
  </si>
  <si>
    <t>INEO 10-20-5 S E2700 BB1000</t>
  </si>
  <si>
    <t>905687</t>
  </si>
  <si>
    <t>ALT COMPLEMENTAIRE SIMIAL</t>
  </si>
  <si>
    <t>905611</t>
  </si>
  <si>
    <t>PREMIENCE PRO LIGHT SENIOR</t>
  </si>
  <si>
    <t>905583</t>
  </si>
  <si>
    <t>PREMIENCE PRO MAXI ADULTE</t>
  </si>
  <si>
    <t>905582</t>
  </si>
  <si>
    <t>AZURTECH</t>
  </si>
  <si>
    <t>905471</t>
  </si>
  <si>
    <t>LAVETTE SUPER SACHET DE 25</t>
  </si>
  <si>
    <t>905461</t>
  </si>
  <si>
    <t>CRISTALOR HP CELL</t>
  </si>
  <si>
    <t>905439</t>
  </si>
  <si>
    <t>905438</t>
  </si>
  <si>
    <t>905437</t>
  </si>
  <si>
    <t>CRISTALOR PARACELL</t>
  </si>
  <si>
    <t>905436</t>
  </si>
  <si>
    <t>MULTI VOLAILLE GERLINGER</t>
  </si>
  <si>
    <t>905193</t>
  </si>
  <si>
    <t>GIBIANE 2EME AGE</t>
  </si>
  <si>
    <t>905162</t>
  </si>
  <si>
    <t>GIBIANE D'EAU REPRO</t>
  </si>
  <si>
    <t>905159</t>
  </si>
  <si>
    <t>GIBIANE D'EAU 2AGE</t>
  </si>
  <si>
    <t>905154</t>
  </si>
  <si>
    <t>GIBIANE D'EAU 1AGE</t>
  </si>
  <si>
    <t>905153</t>
  </si>
  <si>
    <t>FERTIKIT</t>
  </si>
  <si>
    <t>905111</t>
  </si>
  <si>
    <t>CRISTALSIL HC200</t>
  </si>
  <si>
    <t>905004</t>
  </si>
  <si>
    <t>INEO 10-20-5 S E2700 S25</t>
  </si>
  <si>
    <t>905002</t>
  </si>
  <si>
    <t>INEO 7-21-6 S E1000 S25</t>
  </si>
  <si>
    <t>904994</t>
  </si>
  <si>
    <t>INEO 6-24-5 S E1000 S25</t>
  </si>
  <si>
    <t>904984</t>
  </si>
  <si>
    <t>INEO 2-27-6 S E1600 S25</t>
  </si>
  <si>
    <t>904968</t>
  </si>
  <si>
    <t>INEO 0-30-6 F E1800 25 KG</t>
  </si>
  <si>
    <t>904964</t>
  </si>
  <si>
    <t>INEO 5-25-5 S E1000</t>
  </si>
  <si>
    <t>904958</t>
  </si>
  <si>
    <t>Z FERTILITY</t>
  </si>
  <si>
    <t>904903</t>
  </si>
  <si>
    <t>CRISTALORBLOC OVIN</t>
  </si>
  <si>
    <t>904547</t>
  </si>
  <si>
    <t>SAPHIRSMART</t>
  </si>
  <si>
    <t>904530</t>
  </si>
  <si>
    <t>SAPHIROLIDIF BTE1.5KG (BOITE)</t>
  </si>
  <si>
    <t>904453</t>
  </si>
  <si>
    <t>TENOR TRADITION</t>
  </si>
  <si>
    <t>904288</t>
  </si>
  <si>
    <t>SAPHIRDUO</t>
  </si>
  <si>
    <t>904173</t>
  </si>
  <si>
    <t>BIDON</t>
  </si>
  <si>
    <t>BI</t>
  </si>
  <si>
    <t>60(KG/L)</t>
  </si>
  <si>
    <t>60</t>
  </si>
  <si>
    <t>904172</t>
  </si>
  <si>
    <t>Z SAPHIRBOLUS (BT 5 BOLUS 72G)</t>
  </si>
  <si>
    <t>904149</t>
  </si>
  <si>
    <t>Z SAPHIR DIGEST</t>
  </si>
  <si>
    <t>904148</t>
  </si>
  <si>
    <t>Z SAPHIRDIFFUMAG</t>
  </si>
  <si>
    <t>904147</t>
  </si>
  <si>
    <t>ARZ PONTE</t>
  </si>
  <si>
    <t>904017</t>
  </si>
  <si>
    <t>903698</t>
  </si>
  <si>
    <t>PORCIANE ENGRAIS UNIC GR</t>
  </si>
  <si>
    <t>903643</t>
  </si>
  <si>
    <t>PORCIANE ENGRAIS UNIC FA</t>
  </si>
  <si>
    <t>903642</t>
  </si>
  <si>
    <t>PORCIANE PORCELET</t>
  </si>
  <si>
    <t>903641</t>
  </si>
  <si>
    <t>PORCIANE TRUIE VERRAT</t>
  </si>
  <si>
    <t>903638</t>
  </si>
  <si>
    <t>LAPI LOURD</t>
  </si>
  <si>
    <t>903589</t>
  </si>
  <si>
    <t>SEVRYPLUS TS 1.3%</t>
  </si>
  <si>
    <t>903462</t>
  </si>
  <si>
    <t>SEVRYPLUS NEOMYCINE560</t>
  </si>
  <si>
    <t>903455</t>
  </si>
  <si>
    <t>Z SEVRYPERF</t>
  </si>
  <si>
    <t>903327</t>
  </si>
  <si>
    <t>ZSEVRYNAT CHLORTETRA1200</t>
  </si>
  <si>
    <t>903323</t>
  </si>
  <si>
    <t>SPORTS CUBES</t>
  </si>
  <si>
    <t>903247</t>
  </si>
  <si>
    <t>COMPLETE HORSE CUBES</t>
  </si>
  <si>
    <t>903246</t>
  </si>
  <si>
    <t>RUMIANE AZOTE</t>
  </si>
  <si>
    <t>903209</t>
  </si>
  <si>
    <t>VOLIANE DINDE PINT DEM</t>
  </si>
  <si>
    <t>903085</t>
  </si>
  <si>
    <t>VOLIANE UNIQUE</t>
  </si>
  <si>
    <t>903084</t>
  </si>
  <si>
    <t>VOLIANE FINITION</t>
  </si>
  <si>
    <t>903083</t>
  </si>
  <si>
    <t>VOLIANE STARCHAIR</t>
  </si>
  <si>
    <t>903082</t>
  </si>
  <si>
    <t>VOLIANE COMPLEMENTAIRE</t>
  </si>
  <si>
    <t>903080</t>
  </si>
  <si>
    <t>VOLIANE UNICHAIR</t>
  </si>
  <si>
    <t>903079</t>
  </si>
  <si>
    <t>VOLIANE CROISSANCE</t>
  </si>
  <si>
    <t>903078</t>
  </si>
  <si>
    <t>COUVERCLE CONT BC SANDERS</t>
  </si>
  <si>
    <t>902981</t>
  </si>
  <si>
    <t>CONTAINER BC SANDERS</t>
  </si>
  <si>
    <t>902980</t>
  </si>
  <si>
    <t>RUMIANE ELEVAGE</t>
  </si>
  <si>
    <t>902957</t>
  </si>
  <si>
    <t>RUMIANE BROUTARD</t>
  </si>
  <si>
    <t>902955</t>
  </si>
  <si>
    <t>MESURE GRAIN BC SANDERS</t>
  </si>
  <si>
    <t>902874</t>
  </si>
  <si>
    <t>1200(KG/L)</t>
  </si>
  <si>
    <t>1200</t>
  </si>
  <si>
    <t>902770</t>
  </si>
  <si>
    <t>902769</t>
  </si>
  <si>
    <t>AZUR BV</t>
  </si>
  <si>
    <t>902754</t>
  </si>
  <si>
    <t>CERTI PEDIGEL</t>
  </si>
  <si>
    <t>902752</t>
  </si>
  <si>
    <t>Z CRISTAL VITALITE</t>
  </si>
  <si>
    <t>902750</t>
  </si>
  <si>
    <t>FORTISAN</t>
  </si>
  <si>
    <t>902705</t>
  </si>
  <si>
    <t>CRISTALOR TP</t>
  </si>
  <si>
    <t>902603</t>
  </si>
  <si>
    <t>REPRO CUBES</t>
  </si>
  <si>
    <t>902520</t>
  </si>
  <si>
    <t>VOLI B</t>
  </si>
  <si>
    <t>902481</t>
  </si>
  <si>
    <t>VOLIVIT</t>
  </si>
  <si>
    <t>902476</t>
  </si>
  <si>
    <t>VOLI D3</t>
  </si>
  <si>
    <t>902475</t>
  </si>
  <si>
    <t>ILLUMIN TARIE</t>
  </si>
  <si>
    <t>902464</t>
  </si>
  <si>
    <t>210(KG/L)</t>
  </si>
  <si>
    <t>CRISTALSTABI BIDON 210 KG</t>
  </si>
  <si>
    <t>902431</t>
  </si>
  <si>
    <t>ILLUMIN OPTI</t>
  </si>
  <si>
    <t>902430</t>
  </si>
  <si>
    <t>Z CRISTAL OPTI</t>
  </si>
  <si>
    <t>902347</t>
  </si>
  <si>
    <t>1050(KG/L)</t>
  </si>
  <si>
    <t>1050</t>
  </si>
  <si>
    <t>902305</t>
  </si>
  <si>
    <t>CROUSTI CAT VOLAILLES 12 + 2KG</t>
  </si>
  <si>
    <t>902279</t>
  </si>
  <si>
    <t>CROUSTI CAT VIANDES 12 + 2KG</t>
  </si>
  <si>
    <t>902278</t>
  </si>
  <si>
    <t>IBC</t>
  </si>
  <si>
    <t>I</t>
  </si>
  <si>
    <t>CRISTALSTABI IBC 1000 KG</t>
  </si>
  <si>
    <t>901148</t>
  </si>
  <si>
    <t>30(KG/L)</t>
  </si>
  <si>
    <t>30</t>
  </si>
  <si>
    <t>LIVOLCOLOR FA BIDON 1 KG</t>
  </si>
  <si>
    <t>900558</t>
  </si>
  <si>
    <t>SUNI PORC PL7 PHOS BB 1000 KG</t>
  </si>
  <si>
    <t>900170</t>
  </si>
  <si>
    <t>OPTIROC</t>
  </si>
  <si>
    <t>8953</t>
  </si>
  <si>
    <t>PONDEUSE APO BLE 46/0.5%</t>
  </si>
  <si>
    <t>8946</t>
  </si>
  <si>
    <t>FORTICLEAN</t>
  </si>
  <si>
    <t>8893</t>
  </si>
  <si>
    <t>PORC REPRO SELECTION 60/0.5%</t>
  </si>
  <si>
    <t>8860</t>
  </si>
  <si>
    <t>Z LAPIN MATERNITE DICLA 52/0.5</t>
  </si>
  <si>
    <t>8852</t>
  </si>
  <si>
    <t>RUMILEVURE</t>
  </si>
  <si>
    <t>8803</t>
  </si>
  <si>
    <t>SANDI B PRO</t>
  </si>
  <si>
    <t>8797</t>
  </si>
  <si>
    <t>FERTITONIC</t>
  </si>
  <si>
    <t>8794</t>
  </si>
  <si>
    <t>Z PORCY BX CHOL 89/0.5%</t>
  </si>
  <si>
    <t>8789</t>
  </si>
  <si>
    <t>Z BOVI 88/0.5%</t>
  </si>
  <si>
    <t>8788</t>
  </si>
  <si>
    <t>CONCENTRAT VR (8787)</t>
  </si>
  <si>
    <t>8787</t>
  </si>
  <si>
    <t>Z TONI 83 / 0.5% (8783)</t>
  </si>
  <si>
    <t>8783</t>
  </si>
  <si>
    <t>LAPIN ENGRAISEMENT 76/0.5</t>
  </si>
  <si>
    <t>8776</t>
  </si>
  <si>
    <t>Z POULET UNIQUE SA XP 70/0.5%</t>
  </si>
  <si>
    <t>8770</t>
  </si>
  <si>
    <t>FORTI 5D</t>
  </si>
  <si>
    <t>8737</t>
  </si>
  <si>
    <t>GIBIER ENTRETIEN 17/1%</t>
  </si>
  <si>
    <t>8717</t>
  </si>
  <si>
    <t>FORTINE</t>
  </si>
  <si>
    <t>8557</t>
  </si>
  <si>
    <t>PSN-PLTTE LASA 48/1%</t>
  </si>
  <si>
    <t>8548</t>
  </si>
  <si>
    <t>CUNINAT</t>
  </si>
  <si>
    <t>8510</t>
  </si>
  <si>
    <t>PONDEUSE MAIS 87/0.5%</t>
  </si>
  <si>
    <t>8487</t>
  </si>
  <si>
    <t>PONDEUSE MAIS 86/1%</t>
  </si>
  <si>
    <t>8486</t>
  </si>
  <si>
    <t>PREMIX REPRODUCTRICE 81/1%</t>
  </si>
  <si>
    <t>8481</t>
  </si>
  <si>
    <t>GALLIBLE+</t>
  </si>
  <si>
    <t>8432</t>
  </si>
  <si>
    <t>PONDICOQ</t>
  </si>
  <si>
    <t>8421</t>
  </si>
  <si>
    <t>PREM AROME VEAU 1ER AGE</t>
  </si>
  <si>
    <t>8341</t>
  </si>
  <si>
    <t>VOLILITH +</t>
  </si>
  <si>
    <t>8323</t>
  </si>
  <si>
    <t>OPTI E 0.2%</t>
  </si>
  <si>
    <t>8311</t>
  </si>
  <si>
    <t>OPTIVIT S</t>
  </si>
  <si>
    <t>8310</t>
  </si>
  <si>
    <t>LAP MAT R85/0.5</t>
  </si>
  <si>
    <t>8285</t>
  </si>
  <si>
    <t>LAPIN MATERNITE 84/0.5%</t>
  </si>
  <si>
    <t>8284</t>
  </si>
  <si>
    <t>OPTI NET</t>
  </si>
  <si>
    <t>8229</t>
  </si>
  <si>
    <t>Z OPTIACID</t>
  </si>
  <si>
    <t>8222</t>
  </si>
  <si>
    <t>OPTIMOLD</t>
  </si>
  <si>
    <t>8221</t>
  </si>
  <si>
    <t>CANARD GAVAGE 16-2.5%</t>
  </si>
  <si>
    <t>8216</t>
  </si>
  <si>
    <t>PONDEUSE MAIS 83/0.5%</t>
  </si>
  <si>
    <t>8183</t>
  </si>
  <si>
    <t>PORC ENGRAIS 1 BX 17/0.3%</t>
  </si>
  <si>
    <t>8117</t>
  </si>
  <si>
    <t>PM MEMORAL 06/0.5 %</t>
  </si>
  <si>
    <t>8106</t>
  </si>
  <si>
    <t>PORCY BX BET</t>
  </si>
  <si>
    <t>8097</t>
  </si>
  <si>
    <t>PONDEUSE MAIS COLORNAT CHOL</t>
  </si>
  <si>
    <t>8081</t>
  </si>
  <si>
    <t>TOP JAUNE 7937</t>
  </si>
  <si>
    <t>7937</t>
  </si>
  <si>
    <t>FORTISELECT</t>
  </si>
  <si>
    <t>7925</t>
  </si>
  <si>
    <t>HORSE POWER 24/1%</t>
  </si>
  <si>
    <t>7924</t>
  </si>
  <si>
    <t>PM INC CRISTAL NUTRIS BOVIN</t>
  </si>
  <si>
    <t>7919</t>
  </si>
  <si>
    <t>PM INC CRISTAL AZUR BOVIN</t>
  </si>
  <si>
    <t>7917</t>
  </si>
  <si>
    <t>Z PACK GOLD GUSTO BLANC 0.2%</t>
  </si>
  <si>
    <t>7884</t>
  </si>
  <si>
    <t>PM ESSAI WF MEDI</t>
  </si>
  <si>
    <t>7877</t>
  </si>
  <si>
    <t>CAP ENERGIE</t>
  </si>
  <si>
    <t>7694</t>
  </si>
  <si>
    <t>FORTIBUT +</t>
  </si>
  <si>
    <t>7634</t>
  </si>
  <si>
    <t>CAP TAIN</t>
  </si>
  <si>
    <t>7584</t>
  </si>
  <si>
    <t>CHEVAL 24/0.5%</t>
  </si>
  <si>
    <t>7524</t>
  </si>
  <si>
    <t>GALLIPHYT</t>
  </si>
  <si>
    <t>7513</t>
  </si>
  <si>
    <t>POULET UNIQUE SA XP 12/0.5%</t>
  </si>
  <si>
    <t>7512</t>
  </si>
  <si>
    <t>PLT UNIQUE NA XP GARD 05/0.5%</t>
  </si>
  <si>
    <t>7505</t>
  </si>
  <si>
    <t>PLT UNIQUE NN GARD XP 01/0.5%</t>
  </si>
  <si>
    <t>7501</t>
  </si>
  <si>
    <t>ZZZPLT ABATTAGE GARD XP 18/05%</t>
  </si>
  <si>
    <t>7418</t>
  </si>
  <si>
    <t>POULET UNIQUE BLC XGP 17/0.5%</t>
  </si>
  <si>
    <t>7417</t>
  </si>
  <si>
    <t>TONI 41</t>
  </si>
  <si>
    <t>7341</t>
  </si>
  <si>
    <t>NOYAU TRAINING 2%</t>
  </si>
  <si>
    <t>7271</t>
  </si>
  <si>
    <t>PM TRACEUR HOMO 0.2 %</t>
  </si>
  <si>
    <t>7269</t>
  </si>
  <si>
    <t>PM TRACEUR INTERLOT 0.5 %</t>
  </si>
  <si>
    <t>7268</t>
  </si>
  <si>
    <t>TENOR AMMONIUM 0.75%</t>
  </si>
  <si>
    <t>7204</t>
  </si>
  <si>
    <t>TENOR ENGRAISSEMENT 98/0.5%</t>
  </si>
  <si>
    <t>7198</t>
  </si>
  <si>
    <t>PREMIX TWINBOOST BV 38/1%</t>
  </si>
  <si>
    <t>7138</t>
  </si>
  <si>
    <t>Z PM RTL 1201</t>
  </si>
  <si>
    <t>7037</t>
  </si>
  <si>
    <t>PM LINE</t>
  </si>
  <si>
    <t>7031</t>
  </si>
  <si>
    <t>KARMAPLOMBS</t>
  </si>
  <si>
    <t>701777</t>
  </si>
  <si>
    <t>LUMIGARD TCB</t>
  </si>
  <si>
    <t>701502</t>
  </si>
  <si>
    <t>PIXY FORM</t>
  </si>
  <si>
    <t>701428</t>
  </si>
  <si>
    <t>LUMI MUNE 0.2%</t>
  </si>
  <si>
    <t>701396</t>
  </si>
  <si>
    <t>LUMIGARD TCA 0.2%</t>
  </si>
  <si>
    <t>701395</t>
  </si>
  <si>
    <t>PM INC CRISTALOR OMNIGEN</t>
  </si>
  <si>
    <t>6264</t>
  </si>
  <si>
    <t>PSN-PLTTE LASA 52/1%</t>
  </si>
  <si>
    <t>6252</t>
  </si>
  <si>
    <t>PONDEUSE MAIS COLORNAT CHOL46</t>
  </si>
  <si>
    <t>6246</t>
  </si>
  <si>
    <t>PSN-PLTTE DS 14/1%</t>
  </si>
  <si>
    <t>6214</t>
  </si>
  <si>
    <t>PLT DC DE XGP GARD 11/0.5%</t>
  </si>
  <si>
    <t>6211</t>
  </si>
  <si>
    <t>PONDEUSE 93/0.5%</t>
  </si>
  <si>
    <t>6193</t>
  </si>
  <si>
    <t>TONI 0.5%</t>
  </si>
  <si>
    <t>6181</t>
  </si>
  <si>
    <t>SANDI 0.3%</t>
  </si>
  <si>
    <t>6180</t>
  </si>
  <si>
    <t>SANDI 0.5%</t>
  </si>
  <si>
    <t>6179</t>
  </si>
  <si>
    <t>TOP JAUNE 6166</t>
  </si>
  <si>
    <t>6166</t>
  </si>
  <si>
    <t>LAPIN MATERNITE DICLA 64/0.5%</t>
  </si>
  <si>
    <t>6164</t>
  </si>
  <si>
    <t>PORC JEUNE REPRO SP 35/0.5%</t>
  </si>
  <si>
    <t>6135</t>
  </si>
  <si>
    <t>PLT DC NN XGP GARD 72/0.5%</t>
  </si>
  <si>
    <t>6072</t>
  </si>
  <si>
    <t>PLT ABATTAGE XGP GARD 64/0.5%</t>
  </si>
  <si>
    <t>6064</t>
  </si>
  <si>
    <t>PSN-PLTTE DC 47/1%</t>
  </si>
  <si>
    <t>6047</t>
  </si>
  <si>
    <t>THREONINE</t>
  </si>
  <si>
    <t>5985</t>
  </si>
  <si>
    <t>OXYDE DE MAGNESIE</t>
  </si>
  <si>
    <t>5941</t>
  </si>
  <si>
    <t>200(KG/L)</t>
  </si>
  <si>
    <t>200</t>
  </si>
  <si>
    <t>PREMELANGE S 59 L1 FENUGREC</t>
  </si>
  <si>
    <t>5933</t>
  </si>
  <si>
    <t>LYSINE MONOCHLORYDRATE</t>
  </si>
  <si>
    <t>5930</t>
  </si>
  <si>
    <t>KAOLIN</t>
  </si>
  <si>
    <t>5921</t>
  </si>
  <si>
    <t>METHIONINE</t>
  </si>
  <si>
    <t>5914</t>
  </si>
  <si>
    <t>PULMOFIT</t>
  </si>
  <si>
    <t>5886</t>
  </si>
  <si>
    <t>SN SYST URI</t>
  </si>
  <si>
    <t>5885</t>
  </si>
  <si>
    <t>SEL CALCIQUE DE MHA</t>
  </si>
  <si>
    <t>5878</t>
  </si>
  <si>
    <t>Z CHLORURE DE MAGNESIUM 45</t>
  </si>
  <si>
    <t>5874</t>
  </si>
  <si>
    <t>OPTISTIM</t>
  </si>
  <si>
    <t>5869</t>
  </si>
  <si>
    <t>COVATONE AROME 451 SPRAY</t>
  </si>
  <si>
    <t>5865</t>
  </si>
  <si>
    <t>AMASIL NA</t>
  </si>
  <si>
    <t>5844</t>
  </si>
  <si>
    <t>VERMISTOP</t>
  </si>
  <si>
    <t>5841</t>
  </si>
  <si>
    <t>UREE</t>
  </si>
  <si>
    <t>5816</t>
  </si>
  <si>
    <t>CHLORURE AMONIUM</t>
  </si>
  <si>
    <t>5794</t>
  </si>
  <si>
    <t>SUCRE</t>
  </si>
  <si>
    <t>5778</t>
  </si>
  <si>
    <t>PHOSPHATE MONOAMMONIQUE SAC</t>
  </si>
  <si>
    <t>5768</t>
  </si>
  <si>
    <t>EXAL SEPIOLITE</t>
  </si>
  <si>
    <t>5763</t>
  </si>
  <si>
    <t>EMX T8</t>
  </si>
  <si>
    <t>5725</t>
  </si>
  <si>
    <t>TALC</t>
  </si>
  <si>
    <t>5712</t>
  </si>
  <si>
    <t>BICARBONATE SODIUM</t>
  </si>
  <si>
    <t>5708</t>
  </si>
  <si>
    <t>PROTEINE POMME DE TERRE</t>
  </si>
  <si>
    <t>5702</t>
  </si>
  <si>
    <t>PM PRORCL 10001</t>
  </si>
  <si>
    <t>5700</t>
  </si>
  <si>
    <t>DEXTROSE MONOHYDRATE</t>
  </si>
  <si>
    <t>5590</t>
  </si>
  <si>
    <t>NUTRICAB CHLORURE DE CALCIUM</t>
  </si>
  <si>
    <t>5541</t>
  </si>
  <si>
    <t>ESSENTIEL TURBO</t>
  </si>
  <si>
    <t>5452</t>
  </si>
  <si>
    <t>PONDIMITE</t>
  </si>
  <si>
    <t>5436</t>
  </si>
  <si>
    <t>BLE EXTRUDE</t>
  </si>
  <si>
    <t>5348</t>
  </si>
  <si>
    <t>BETAINE CHLOROHYDRATE 95%</t>
  </si>
  <si>
    <t>5308</t>
  </si>
  <si>
    <t>GLUTEN DE MAIS 60</t>
  </si>
  <si>
    <t>5057</t>
  </si>
  <si>
    <t>GUTAL OXYDE DE ZINC</t>
  </si>
  <si>
    <t>4622</t>
  </si>
  <si>
    <t>VEVOVITALL</t>
  </si>
  <si>
    <t>4603</t>
  </si>
  <si>
    <t>Z TETRACID MS</t>
  </si>
  <si>
    <t>4600</t>
  </si>
  <si>
    <t>ZZ SULFATE D'AMMONIUM</t>
  </si>
  <si>
    <t>4531</t>
  </si>
  <si>
    <t>METHIONINE 40</t>
  </si>
  <si>
    <t>4529</t>
  </si>
  <si>
    <t>A. P.V. CINQ</t>
  </si>
  <si>
    <t>4519</t>
  </si>
  <si>
    <t>Z PM CHEVRI 001</t>
  </si>
  <si>
    <t>4503</t>
  </si>
  <si>
    <t>STABIFLORE</t>
  </si>
  <si>
    <t>4461</t>
  </si>
  <si>
    <t>TIAMUVAL TIAMULINE 6.5</t>
  </si>
  <si>
    <t>4437</t>
  </si>
  <si>
    <t>VO64 ALBENDAZOLE</t>
  </si>
  <si>
    <t>4424</t>
  </si>
  <si>
    <t>Z VO28 CTC SULFADIM THIAMINE</t>
  </si>
  <si>
    <t>4422</t>
  </si>
  <si>
    <t>PERLIUM DOXYVAL DOXYCYCLINE 40</t>
  </si>
  <si>
    <t>4420</t>
  </si>
  <si>
    <t>PULMOVAL CHLORTETRACYLINE 40</t>
  </si>
  <si>
    <t>4417</t>
  </si>
  <si>
    <t>IVOMEC PXPOR 0.04 IVERMECTINE</t>
  </si>
  <si>
    <t>4416</t>
  </si>
  <si>
    <t>TRIMETHOSULFA V</t>
  </si>
  <si>
    <t>4414</t>
  </si>
  <si>
    <t>PROLEO COLZA</t>
  </si>
  <si>
    <t>4409</t>
  </si>
  <si>
    <t>Z VITAREPRO</t>
  </si>
  <si>
    <t>4304</t>
  </si>
  <si>
    <t>PM VIT. EC 0.8 %</t>
  </si>
  <si>
    <t>4302</t>
  </si>
  <si>
    <t>METASMART DRY</t>
  </si>
  <si>
    <t>4134</t>
  </si>
  <si>
    <t>ADJ DIGESTINE</t>
  </si>
  <si>
    <t>4119</t>
  </si>
  <si>
    <t>HUILES ESSENTIELLES</t>
  </si>
  <si>
    <t>4118</t>
  </si>
  <si>
    <t>PM OLEO BOVIN</t>
  </si>
  <si>
    <t>4117</t>
  </si>
  <si>
    <t>PROTICLEAN</t>
  </si>
  <si>
    <t>4101</t>
  </si>
  <si>
    <t>VO13 AMMONIUM CHLORURE 500</t>
  </si>
  <si>
    <t>4083</t>
  </si>
  <si>
    <t>VO80 FLUBENDAZOLE 3</t>
  </si>
  <si>
    <t>4080</t>
  </si>
  <si>
    <t>VO07 TYLOSINE 100</t>
  </si>
  <si>
    <t>4074</t>
  </si>
  <si>
    <t>VO31-2 OXYTETRACYCLINE 40</t>
  </si>
  <si>
    <t>4070</t>
  </si>
  <si>
    <t>RUMICOX DÉCOQUINATE 6</t>
  </si>
  <si>
    <t>4062</t>
  </si>
  <si>
    <t>VO56 PARCONAZOLE 6</t>
  </si>
  <si>
    <t>4056</t>
  </si>
  <si>
    <t>VO49-1 COLISTINE 400</t>
  </si>
  <si>
    <t>4055</t>
  </si>
  <si>
    <t>VO31-1 OXYTÉTRACYCLINE 100</t>
  </si>
  <si>
    <t>4054</t>
  </si>
  <si>
    <t>VO81 FLUBENDAZOLE 6</t>
  </si>
  <si>
    <t>4052</t>
  </si>
  <si>
    <t>VO59-1 NEOMYCINE 80</t>
  </si>
  <si>
    <t>4041</t>
  </si>
  <si>
    <t>VO08 TILMICOSINE</t>
  </si>
  <si>
    <t>4030</t>
  </si>
  <si>
    <t>PERLIUM AMOXIVAL 100</t>
  </si>
  <si>
    <t>4028</t>
  </si>
  <si>
    <t>VO61 LINCO - SPECTINOMYCINE</t>
  </si>
  <si>
    <t>4026</t>
  </si>
  <si>
    <t>Z AMOXIVAL AMOXICILLINE 100</t>
  </si>
  <si>
    <t>4025</t>
  </si>
  <si>
    <t>VO49-2 COLISTINE 200</t>
  </si>
  <si>
    <t>4018</t>
  </si>
  <si>
    <t>PRACETAM PARACETAMOL 100</t>
  </si>
  <si>
    <t>4013</t>
  </si>
  <si>
    <t>PULMOVAL CHLORTETRACYCLINE 100</t>
  </si>
  <si>
    <t>4012</t>
  </si>
  <si>
    <t>VO59-2 NEOMYCINE 40</t>
  </si>
  <si>
    <t>4010</t>
  </si>
  <si>
    <t>SULTRIVAL TMP SULFADIAZINE</t>
  </si>
  <si>
    <t>4008</t>
  </si>
  <si>
    <t>VO57 APRAMYCINE 20</t>
  </si>
  <si>
    <t>4005</t>
  </si>
  <si>
    <t>PX AGRO SUPER</t>
  </si>
  <si>
    <t>381</t>
  </si>
  <si>
    <t>PX AGRO MASTER</t>
  </si>
  <si>
    <t>FLORI ELEVAGE 25KG</t>
  </si>
  <si>
    <t>29000</t>
  </si>
  <si>
    <t>CHAPON INTEGRATION</t>
  </si>
  <si>
    <t>28720</t>
  </si>
  <si>
    <t>ALGO SEARUP STILL</t>
  </si>
  <si>
    <t>28651</t>
  </si>
  <si>
    <t>PERO2 SAN BIDON 20KG</t>
  </si>
  <si>
    <t>28536</t>
  </si>
  <si>
    <t>SANDI FREE PRODUCTION 25 KG</t>
  </si>
  <si>
    <t>28491</t>
  </si>
  <si>
    <t>NOLISPRAYER</t>
  </si>
  <si>
    <t>28468</t>
  </si>
  <si>
    <t>CERTIFLORE (24 DOSES)</t>
  </si>
  <si>
    <t>28467</t>
  </si>
  <si>
    <t>CERTIFLORE (12 DOSES)</t>
  </si>
  <si>
    <t>28465</t>
  </si>
  <si>
    <t>MISTRAL LAYER PO 25 KG</t>
  </si>
  <si>
    <t>28423</t>
  </si>
  <si>
    <t>STABI TRANSIT NEO TIA 25 KG</t>
  </si>
  <si>
    <t>28417</t>
  </si>
  <si>
    <t>SEL PUR 5KG</t>
  </si>
  <si>
    <t>28311</t>
  </si>
  <si>
    <t>700(KG/L)</t>
  </si>
  <si>
    <t>700</t>
  </si>
  <si>
    <t>BALANCER BOX 700 KG</t>
  </si>
  <si>
    <t>28304</t>
  </si>
  <si>
    <t>BALANCER 25 KG</t>
  </si>
  <si>
    <t>28303</t>
  </si>
  <si>
    <t>EQUI CLUB BOX 700 KG</t>
  </si>
  <si>
    <t>28181</t>
  </si>
  <si>
    <t>BIOVX PO SEAU 10 KG</t>
  </si>
  <si>
    <t>28083</t>
  </si>
  <si>
    <t>GOLDEN HORSE ARTROFLEX BOX700K</t>
  </si>
  <si>
    <t>28034</t>
  </si>
  <si>
    <t>GOLDEN HORSE ARTROFLEX 25 KG</t>
  </si>
  <si>
    <t>28033</t>
  </si>
  <si>
    <t>Balles</t>
  </si>
  <si>
    <t>BS</t>
  </si>
  <si>
    <t>HIPPO FOURRAGE BALLE 20 KG</t>
  </si>
  <si>
    <t>27836</t>
  </si>
  <si>
    <t>DINDE MEDIUM INTEGRATION 20 %</t>
  </si>
  <si>
    <t>27830</t>
  </si>
  <si>
    <t>STABIBUT TIA 0.8 % 25 KG</t>
  </si>
  <si>
    <t>27786</t>
  </si>
  <si>
    <t>REPRO SCHERBECK PH1 CK 25 KG</t>
  </si>
  <si>
    <t>27602</t>
  </si>
  <si>
    <t>COQ REPRO SCHERBECK FA BOX 700</t>
  </si>
  <si>
    <t>27560</t>
  </si>
  <si>
    <t>CARBONATE CALCIUM SE 25 KG</t>
  </si>
  <si>
    <t>27538</t>
  </si>
  <si>
    <t>BIOVX PO POT 1 KG</t>
  </si>
  <si>
    <t>27518</t>
  </si>
  <si>
    <t>BIOVX PO SEAU 5 KG</t>
  </si>
  <si>
    <t>27457</t>
  </si>
  <si>
    <t>TONISAVEUR BOX 700 KG</t>
  </si>
  <si>
    <t>27274</t>
  </si>
  <si>
    <t>MIX PONDEUSE 25 KG</t>
  </si>
  <si>
    <t>27228</t>
  </si>
  <si>
    <t>MULTI VOLAILLE VERMISTOP VE 25</t>
  </si>
  <si>
    <t>27176</t>
  </si>
  <si>
    <t>OLIGOPHOS 5L</t>
  </si>
  <si>
    <t>27175</t>
  </si>
  <si>
    <t>VENTES POULES NEGOCE</t>
  </si>
  <si>
    <t>27116</t>
  </si>
  <si>
    <t>RATAWAY GEN GRAIN TEC SEAU 5KG</t>
  </si>
  <si>
    <t>27106</t>
  </si>
  <si>
    <t>CHAPON FINIT LOR-RHIN FA 25 KG</t>
  </si>
  <si>
    <t>27096</t>
  </si>
  <si>
    <t>POULES DE REFORME INTEGRATION</t>
  </si>
  <si>
    <t>27066</t>
  </si>
  <si>
    <t>POULES DE REFORME NEGOCE</t>
  </si>
  <si>
    <t>27065</t>
  </si>
  <si>
    <t>CHAPON CROIS LOR-RHIN FA 25 KG</t>
  </si>
  <si>
    <t>27054</t>
  </si>
  <si>
    <t>POULETTES BAUMERTHOF</t>
  </si>
  <si>
    <t>27033</t>
  </si>
  <si>
    <t>STABILIB 25 KG</t>
  </si>
  <si>
    <t>26951</t>
  </si>
  <si>
    <t>DINDE LOURDE INTEGRATION</t>
  </si>
  <si>
    <t>26916</t>
  </si>
  <si>
    <t>NOUVEAU STABINE 15 KG</t>
  </si>
  <si>
    <t>26281</t>
  </si>
  <si>
    <t>DEMARRAGE FILIERE 25 KG</t>
  </si>
  <si>
    <t>26184</t>
  </si>
  <si>
    <t>SOFA FORCE MI 25 KG</t>
  </si>
  <si>
    <t>26183</t>
  </si>
  <si>
    <t>SANOLIN 5 L</t>
  </si>
  <si>
    <t>26178</t>
  </si>
  <si>
    <t>PAPIER DEMARRAGE 60 CM</t>
  </si>
  <si>
    <t>26174</t>
  </si>
  <si>
    <t>MELANGE TOUTES VOLAILLES 20 KG</t>
  </si>
  <si>
    <t>26167</t>
  </si>
  <si>
    <t>6.5(KG/L)</t>
  </si>
  <si>
    <t>6.5</t>
  </si>
  <si>
    <t>SANOPH 6.5 KG</t>
  </si>
  <si>
    <t>26159</t>
  </si>
  <si>
    <t>SANO PH 25 KG</t>
  </si>
  <si>
    <t>26156</t>
  </si>
  <si>
    <t>24(KG/L)</t>
  </si>
  <si>
    <t>24</t>
  </si>
  <si>
    <t>SANOPEROX 24 KG</t>
  </si>
  <si>
    <t>26154</t>
  </si>
  <si>
    <t>SANOCIDEX 10 KG</t>
  </si>
  <si>
    <t>26133</t>
  </si>
  <si>
    <t>POULET UNICHAIR ANGST MI 25 KG</t>
  </si>
  <si>
    <t>26129</t>
  </si>
  <si>
    <t>CARTON</t>
  </si>
  <si>
    <t>C</t>
  </si>
  <si>
    <t>CLASSIC BLOC PROMO CARTON 18KG</t>
  </si>
  <si>
    <t>26105</t>
  </si>
  <si>
    <t>AUTRUCHE CROISSANCE 25 KG</t>
  </si>
  <si>
    <t>26098</t>
  </si>
  <si>
    <t>AVICARB 0.6/1.5 MM MI 25 KG</t>
  </si>
  <si>
    <t>26097</t>
  </si>
  <si>
    <t>LAPIN GANGLOFF 25 KG</t>
  </si>
  <si>
    <t>26087</t>
  </si>
  <si>
    <t>REPRO COMPLEMENTAIRE BOX 700KG</t>
  </si>
  <si>
    <t>26006</t>
  </si>
  <si>
    <t>GOLDEN HORSE STOMACH BOX 700KG</t>
  </si>
  <si>
    <t>26005</t>
  </si>
  <si>
    <t>PONDEUSE FERM SOUFFLET MI 25 K</t>
  </si>
  <si>
    <t>25922</t>
  </si>
  <si>
    <t>CAILLE ELEVAGE MT 25 KG</t>
  </si>
  <si>
    <t>25806</t>
  </si>
  <si>
    <t>CAILLE DEMARRAGE SE 25 KG</t>
  </si>
  <si>
    <t>25805</t>
  </si>
  <si>
    <t>PRESTATION FACONNAGE</t>
  </si>
  <si>
    <t>25772</t>
  </si>
  <si>
    <t>SANDI TARIGEN BOX 700 KG</t>
  </si>
  <si>
    <t>25769</t>
  </si>
  <si>
    <t>SP SUBLINE SPEED VE 25 KG</t>
  </si>
  <si>
    <t>25655</t>
  </si>
  <si>
    <t>LUZERNE NEGOCE 25 KG</t>
  </si>
  <si>
    <t>25625</t>
  </si>
  <si>
    <t>BASTION DUO 25 KG</t>
  </si>
  <si>
    <t>25462</t>
  </si>
  <si>
    <t>ORGE MOULU FA 25 KG</t>
  </si>
  <si>
    <t>25446</t>
  </si>
  <si>
    <t>PONDEUSE GERLINGER 25 KG</t>
  </si>
  <si>
    <t>25445</t>
  </si>
  <si>
    <t>PRESTATIONS GUSTO ODGE</t>
  </si>
  <si>
    <t>25438</t>
  </si>
  <si>
    <t>SUPPORT PIERRE DE SEL ROCKY 2K</t>
  </si>
  <si>
    <t>25417</t>
  </si>
  <si>
    <t>PROMO COX</t>
  </si>
  <si>
    <t>25405</t>
  </si>
  <si>
    <t>ZOO GALLI 24/2500</t>
  </si>
  <si>
    <t>25401</t>
  </si>
  <si>
    <t>ZOO GALLI 16/2500</t>
  </si>
  <si>
    <t>25400</t>
  </si>
  <si>
    <t>GOLDEN HORSE OSTEOFLEX</t>
  </si>
  <si>
    <t>25399</t>
  </si>
  <si>
    <t>FLAMANT ROSE</t>
  </si>
  <si>
    <t>25398</t>
  </si>
  <si>
    <t>HERBIPLUS ZOO</t>
  </si>
  <si>
    <t>25397</t>
  </si>
  <si>
    <t>HERBIVORE ZOO</t>
  </si>
  <si>
    <t>25396</t>
  </si>
  <si>
    <t>CARPE ETANG</t>
  </si>
  <si>
    <t>25376</t>
  </si>
  <si>
    <t>VOLIPONTE</t>
  </si>
  <si>
    <t>25369</t>
  </si>
  <si>
    <t>VITELLE HORSE 25 KG</t>
  </si>
  <si>
    <t>25367</t>
  </si>
  <si>
    <t>ESCARGOT FA 25 KG</t>
  </si>
  <si>
    <t>25364</t>
  </si>
  <si>
    <t>SOFA OMEGA CHARCU FEVE</t>
  </si>
  <si>
    <t>25303</t>
  </si>
  <si>
    <t>JBC VOLAILLE CPLTAIRE</t>
  </si>
  <si>
    <t>25299</t>
  </si>
  <si>
    <t>JBC DINDX PINTX FAISANDX</t>
  </si>
  <si>
    <t>25298</t>
  </si>
  <si>
    <t>25297</t>
  </si>
  <si>
    <t>25295</t>
  </si>
  <si>
    <t>25294</t>
  </si>
  <si>
    <t>25290</t>
  </si>
  <si>
    <t>OEUFS PA NON OGM DEB DE PONTE</t>
  </si>
  <si>
    <t>25203</t>
  </si>
  <si>
    <t>TENOR ADAGIO</t>
  </si>
  <si>
    <t>25164</t>
  </si>
  <si>
    <t>PRESTATIONS GUSTO</t>
  </si>
  <si>
    <t>25155</t>
  </si>
  <si>
    <t>OEUFS PLEIN AIR NON OGM</t>
  </si>
  <si>
    <t>25067</t>
  </si>
  <si>
    <t>OEUFS PA NO DECLASS CTRE</t>
  </si>
  <si>
    <t>25066</t>
  </si>
  <si>
    <t>OEUFS PA NO DECLASS ELEV</t>
  </si>
  <si>
    <t>25065</t>
  </si>
  <si>
    <t>TONI COCC</t>
  </si>
  <si>
    <t>25043</t>
  </si>
  <si>
    <t>IVOMEC PREMIN PLEIN AIR</t>
  </si>
  <si>
    <t>25036</t>
  </si>
  <si>
    <t>STABI PROTECT</t>
  </si>
  <si>
    <t>25033</t>
  </si>
  <si>
    <t>SOFA FORCE OMEGA</t>
  </si>
  <si>
    <t>25031</t>
  </si>
  <si>
    <t>FERTI TRANSIT 25 KG</t>
  </si>
  <si>
    <t>25029</t>
  </si>
  <si>
    <t>FERTI PRIME 25 KG</t>
  </si>
  <si>
    <t>25028</t>
  </si>
  <si>
    <t>CHAPON FINITION</t>
  </si>
  <si>
    <t>25026</t>
  </si>
  <si>
    <t>DINDE MEDIUM INTEGRATION</t>
  </si>
  <si>
    <t>24968</t>
  </si>
  <si>
    <t>POMPE AGRIDOSE</t>
  </si>
  <si>
    <t>24491</t>
  </si>
  <si>
    <t>GIBIANE PREDEMARRAGE PC</t>
  </si>
  <si>
    <t>24465</t>
  </si>
  <si>
    <t>SUBLINE 2 AGE</t>
  </si>
  <si>
    <t>24433</t>
  </si>
  <si>
    <t>FESTI TARIE 321</t>
  </si>
  <si>
    <t>24432</t>
  </si>
  <si>
    <t>SANDI TREMPLIN</t>
  </si>
  <si>
    <t>24431</t>
  </si>
  <si>
    <t>24428</t>
  </si>
  <si>
    <t>FLORI ECLAIR</t>
  </si>
  <si>
    <t>24427</t>
  </si>
  <si>
    <t>BROUTARD LABEL</t>
  </si>
  <si>
    <t>24426</t>
  </si>
  <si>
    <t>SUBLINE ELEVAGE 25 KG</t>
  </si>
  <si>
    <t>24424</t>
  </si>
  <si>
    <t>BREBIS COMPLEMENTAIRE</t>
  </si>
  <si>
    <t>24419</t>
  </si>
  <si>
    <t>SANDI JUMP</t>
  </si>
  <si>
    <t>24416</t>
  </si>
  <si>
    <t>CLASSIC UNIQUE</t>
  </si>
  <si>
    <t>24415</t>
  </si>
  <si>
    <t>POUSSIN LIC</t>
  </si>
  <si>
    <t>24388</t>
  </si>
  <si>
    <t>24384</t>
  </si>
  <si>
    <t>REPRO UNIQUE</t>
  </si>
  <si>
    <t>24380</t>
  </si>
  <si>
    <t>FLOCELI SUP</t>
  </si>
  <si>
    <t>24379</t>
  </si>
  <si>
    <t>24364</t>
  </si>
  <si>
    <t>24361</t>
  </si>
  <si>
    <t>MEFISTO SHOCK</t>
  </si>
  <si>
    <t>24350</t>
  </si>
  <si>
    <t>24349</t>
  </si>
  <si>
    <t>24348</t>
  </si>
  <si>
    <t>DINDONNEAU PINT-FAIS PARCO</t>
  </si>
  <si>
    <t>24329</t>
  </si>
  <si>
    <t>POMPE ACL IMMERGEE</t>
  </si>
  <si>
    <t>24290</t>
  </si>
  <si>
    <t>OPTI DRAINE</t>
  </si>
  <si>
    <t>24253</t>
  </si>
  <si>
    <t>24203</t>
  </si>
  <si>
    <t>24116</t>
  </si>
  <si>
    <t>24113</t>
  </si>
  <si>
    <t>GIBIANE PREDEM SUP2 T</t>
  </si>
  <si>
    <t>24092</t>
  </si>
  <si>
    <t>MISTRAL</t>
  </si>
  <si>
    <t>24038</t>
  </si>
  <si>
    <t>SALMOFREE S</t>
  </si>
  <si>
    <t>23966</t>
  </si>
  <si>
    <t>D3 VIT 100 1 L</t>
  </si>
  <si>
    <t>23937</t>
  </si>
  <si>
    <t>SEBACHOL 5 L</t>
  </si>
  <si>
    <t>23936</t>
  </si>
  <si>
    <t>FLOC PLUS 20KG</t>
  </si>
  <si>
    <t>23784</t>
  </si>
  <si>
    <t>BRISURE DE RIZ</t>
  </si>
  <si>
    <t>23765</t>
  </si>
  <si>
    <t>KNZ CHEVAUX OLIGO</t>
  </si>
  <si>
    <t>23764</t>
  </si>
  <si>
    <t>PACK</t>
  </si>
  <si>
    <t>P</t>
  </si>
  <si>
    <t>CLASSIC LIN 25K (PAR 15 BALLES</t>
  </si>
  <si>
    <t>23763</t>
  </si>
  <si>
    <t>LINAMIX</t>
  </si>
  <si>
    <t>23762</t>
  </si>
  <si>
    <t>SUNITRUIE BIG BAG</t>
  </si>
  <si>
    <t>23761</t>
  </si>
  <si>
    <t>SUNIPORC L3 BIG-BAG</t>
  </si>
  <si>
    <t>23758</t>
  </si>
  <si>
    <t>4(KG/L)</t>
  </si>
  <si>
    <t>04</t>
  </si>
  <si>
    <t>FLOCONS D'AVOINE 4 KG</t>
  </si>
  <si>
    <t>23733</t>
  </si>
  <si>
    <t>BRISURE DE MAIS</t>
  </si>
  <si>
    <t>23732</t>
  </si>
  <si>
    <t>CYNHYDRAL  (BIDON 5 LITRES)</t>
  </si>
  <si>
    <t>23711</t>
  </si>
  <si>
    <t>PROTOPHYT BIDON 5 LITRES</t>
  </si>
  <si>
    <t>23709</t>
  </si>
  <si>
    <t>2(KG/L)</t>
  </si>
  <si>
    <t>PROTOPHYT  (BIDON 2L)</t>
  </si>
  <si>
    <t>23708</t>
  </si>
  <si>
    <t>TALC FA 25 KG</t>
  </si>
  <si>
    <t>23704</t>
  </si>
  <si>
    <t>23702</t>
  </si>
  <si>
    <t>SEL PASTILLE ADOUCISSEUR D'EAU</t>
  </si>
  <si>
    <t>23700</t>
  </si>
  <si>
    <t>COBIOTEX</t>
  </si>
  <si>
    <t>23697</t>
  </si>
  <si>
    <t>KENOTRAX</t>
  </si>
  <si>
    <t>23696</t>
  </si>
  <si>
    <t>MELANGE VOLAILLES</t>
  </si>
  <si>
    <t>23692</t>
  </si>
  <si>
    <t>VITACARB CARB. CA. 25 KG</t>
  </si>
  <si>
    <t>23690</t>
  </si>
  <si>
    <t>SON</t>
  </si>
  <si>
    <t>23673</t>
  </si>
  <si>
    <t>AVOINE 10 KG</t>
  </si>
  <si>
    <t>23672</t>
  </si>
  <si>
    <t>ORGE ENTIER 10 KG</t>
  </si>
  <si>
    <t>23667</t>
  </si>
  <si>
    <t>CHLOR. SODIUM SAC 25 KG</t>
  </si>
  <si>
    <t>23664</t>
  </si>
  <si>
    <t>SUNISIL</t>
  </si>
  <si>
    <t>23662</t>
  </si>
  <si>
    <t>FEED HORSE 25 KG</t>
  </si>
  <si>
    <t>23629</t>
  </si>
  <si>
    <t>GIBIANE REPRO TOP 25 KG</t>
  </si>
  <si>
    <t>23597</t>
  </si>
  <si>
    <t>FUMAGRI OPP 500M3</t>
  </si>
  <si>
    <t>23289</t>
  </si>
  <si>
    <t>AVOINE 25 KG</t>
  </si>
  <si>
    <t>23264</t>
  </si>
  <si>
    <t>T. SOJA FA 25 KG</t>
  </si>
  <si>
    <t>23263</t>
  </si>
  <si>
    <t>POULES BLANC NEGOC</t>
  </si>
  <si>
    <t>23239</t>
  </si>
  <si>
    <t>STABI EXPERT 25 KG</t>
  </si>
  <si>
    <t>23176</t>
  </si>
  <si>
    <t>420(KG/L)</t>
  </si>
  <si>
    <t>420</t>
  </si>
  <si>
    <t>RUMIPLUS BALLES BALLES 420KG</t>
  </si>
  <si>
    <t>23168</t>
  </si>
  <si>
    <t>OPTINET</t>
  </si>
  <si>
    <t>23032</t>
  </si>
  <si>
    <t>EQUIPRIMO FLOCONNE BB 1000 KG</t>
  </si>
  <si>
    <t>22877</t>
  </si>
  <si>
    <t>KNZ BLANCHE</t>
  </si>
  <si>
    <t>22844</t>
  </si>
  <si>
    <t>FUMAGRI OPP 1250M3</t>
  </si>
  <si>
    <t>22839</t>
  </si>
  <si>
    <t>BLE 10 KG</t>
  </si>
  <si>
    <t>22723</t>
  </si>
  <si>
    <t>EQUIPRIMO FIBRES ELEVAGE</t>
  </si>
  <si>
    <t>22659</t>
  </si>
  <si>
    <t>STABICROISSANCE</t>
  </si>
  <si>
    <t>22645</t>
  </si>
  <si>
    <t>SPRAY</t>
  </si>
  <si>
    <t>SP</t>
  </si>
  <si>
    <t>22596</t>
  </si>
  <si>
    <t>SUNI TRUIE</t>
  </si>
  <si>
    <t>22583</t>
  </si>
  <si>
    <t>BOX OCTOBIN 1200X1000X1100</t>
  </si>
  <si>
    <t>22581</t>
  </si>
  <si>
    <t>LENTYPOU</t>
  </si>
  <si>
    <t>22542</t>
  </si>
  <si>
    <t>PAPIER INTERCALAIRE</t>
  </si>
  <si>
    <t>22541</t>
  </si>
  <si>
    <t>EQUIPRIMO FIBRES</t>
  </si>
  <si>
    <t>22496</t>
  </si>
  <si>
    <t>GRIT GROS (SILEX)</t>
  </si>
  <si>
    <t>22481</t>
  </si>
  <si>
    <t>ROULEAU CARTON 50M H50CM</t>
  </si>
  <si>
    <t>22463</t>
  </si>
  <si>
    <t>TRADI MIX</t>
  </si>
  <si>
    <t>22459</t>
  </si>
  <si>
    <t>SUBLINE FLOCONS</t>
  </si>
  <si>
    <t>22458</t>
  </si>
  <si>
    <t>600(KG/L)</t>
  </si>
  <si>
    <t>600</t>
  </si>
  <si>
    <t>EQUIPRIMO FLOCONNE BOX 600 KG</t>
  </si>
  <si>
    <t>22457</t>
  </si>
  <si>
    <t>PULPE BETTRAVE SAC 25 KG</t>
  </si>
  <si>
    <t>22455</t>
  </si>
  <si>
    <t>FERKOFER</t>
  </si>
  <si>
    <t>22428</t>
  </si>
  <si>
    <t>ENERGIE COMPLEMENTAIRE</t>
  </si>
  <si>
    <t>22326</t>
  </si>
  <si>
    <t>PHOSPHATE MONOCALCIQUE</t>
  </si>
  <si>
    <t>22324</t>
  </si>
  <si>
    <t>22283</t>
  </si>
  <si>
    <t>22182</t>
  </si>
  <si>
    <t>FERTIAMINE</t>
  </si>
  <si>
    <t>22077</t>
  </si>
  <si>
    <t>22075</t>
  </si>
  <si>
    <t>SANDITEMPO</t>
  </si>
  <si>
    <t>22042</t>
  </si>
  <si>
    <t>22030</t>
  </si>
  <si>
    <t>22029</t>
  </si>
  <si>
    <t>22028</t>
  </si>
  <si>
    <t>22027</t>
  </si>
  <si>
    <t>SOLFAC THERMONEBULISATION 1L</t>
  </si>
  <si>
    <t>22015</t>
  </si>
  <si>
    <t>SOLFAC 10 (10X20G)</t>
  </si>
  <si>
    <t>22014</t>
  </si>
  <si>
    <t>RODILON 5KG</t>
  </si>
  <si>
    <t>21996</t>
  </si>
  <si>
    <t>NEPOREX</t>
  </si>
  <si>
    <t>21977</t>
  </si>
  <si>
    <t>21976</t>
  </si>
  <si>
    <t>HEXID 1L</t>
  </si>
  <si>
    <t>21962</t>
  </si>
  <si>
    <t>HEPABIAL C+ 5L</t>
  </si>
  <si>
    <t>21961</t>
  </si>
  <si>
    <t>GRIT 1/2 FIN 25 KG</t>
  </si>
  <si>
    <t>21960</t>
  </si>
  <si>
    <t>GRIT 3/5 MOYEN</t>
  </si>
  <si>
    <t>21959</t>
  </si>
  <si>
    <t>DETERCLEAN</t>
  </si>
  <si>
    <t>21944</t>
  </si>
  <si>
    <t>CERTISELEN E</t>
  </si>
  <si>
    <t>21932</t>
  </si>
  <si>
    <t>BIG BAG 95X95X160 SANDERS</t>
  </si>
  <si>
    <t>21929</t>
  </si>
  <si>
    <t>BAYCIDAL 1KG</t>
  </si>
  <si>
    <t>21927</t>
  </si>
  <si>
    <t>SUNI PS MAX</t>
  </si>
  <si>
    <t>21890</t>
  </si>
  <si>
    <t>SUNI PS FORM</t>
  </si>
  <si>
    <t>21886</t>
  </si>
  <si>
    <t>SUNI PORC PL8 PHYT</t>
  </si>
  <si>
    <t>21878</t>
  </si>
  <si>
    <t>SUNI PS 8</t>
  </si>
  <si>
    <t>21814</t>
  </si>
  <si>
    <t>21813</t>
  </si>
  <si>
    <t>21757</t>
  </si>
  <si>
    <t>CRISTAL FERTILITE</t>
  </si>
  <si>
    <t>21754</t>
  </si>
  <si>
    <t>EQUINOO</t>
  </si>
  <si>
    <t>21724</t>
  </si>
  <si>
    <t>RACING MIX</t>
  </si>
  <si>
    <t>21667</t>
  </si>
  <si>
    <t>SAPHIRPUISSANCE</t>
  </si>
  <si>
    <t>21591</t>
  </si>
  <si>
    <t>APPLICAT UNIVERSEL OVI CAP</t>
  </si>
  <si>
    <t>21435</t>
  </si>
  <si>
    <t>SUPPORT DE CRISTALPIERRE</t>
  </si>
  <si>
    <t>21378</t>
  </si>
  <si>
    <t>70(KG/L)</t>
  </si>
  <si>
    <t>70</t>
  </si>
  <si>
    <t>21319</t>
  </si>
  <si>
    <t>NETOL 3A</t>
  </si>
  <si>
    <t>21318</t>
  </si>
  <si>
    <t>CHLOROBASIC AC</t>
  </si>
  <si>
    <t>21317</t>
  </si>
  <si>
    <t>21316</t>
  </si>
  <si>
    <t>21314</t>
  </si>
  <si>
    <t>CERTIMOUSSE</t>
  </si>
  <si>
    <t>21313</t>
  </si>
  <si>
    <t>CERTIODE EPAIS</t>
  </si>
  <si>
    <t>21311</t>
  </si>
  <si>
    <t>TREMPASEPT FPA</t>
  </si>
  <si>
    <t>21310</t>
  </si>
  <si>
    <t>21306</t>
  </si>
  <si>
    <t>21304</t>
  </si>
  <si>
    <t>22(KG/L)</t>
  </si>
  <si>
    <t>22</t>
  </si>
  <si>
    <t>21301</t>
  </si>
  <si>
    <t>CERTICREM</t>
  </si>
  <si>
    <t>21297</t>
  </si>
  <si>
    <t>CERTISAN</t>
  </si>
  <si>
    <t>21296</t>
  </si>
  <si>
    <t>CERTIPROTECT</t>
  </si>
  <si>
    <t>21295</t>
  </si>
  <si>
    <t>21293</t>
  </si>
  <si>
    <t>CERTIACTIF</t>
  </si>
  <si>
    <t>21285</t>
  </si>
  <si>
    <t>21283</t>
  </si>
  <si>
    <t>MAMELNET</t>
  </si>
  <si>
    <t>21281</t>
  </si>
  <si>
    <t>GOBELET MOUSSEUR</t>
  </si>
  <si>
    <t>21279</t>
  </si>
  <si>
    <t>SEABLINOWIPE</t>
  </si>
  <si>
    <t>21278</t>
  </si>
  <si>
    <t>ROBINET</t>
  </si>
  <si>
    <t>21277</t>
  </si>
  <si>
    <t>POMPE POUR BIDON 60/200L</t>
  </si>
  <si>
    <t>21276</t>
  </si>
  <si>
    <t>POMPE BIDON 10/20 L</t>
  </si>
  <si>
    <t>21274</t>
  </si>
  <si>
    <t>CERTILINGETTE CARTON 3 BOBINES</t>
  </si>
  <si>
    <t>21272</t>
  </si>
  <si>
    <t>GOBELET T.PASEPT</t>
  </si>
  <si>
    <t>21271</t>
  </si>
  <si>
    <t>CERTISEC (1 X 6 RLX)</t>
  </si>
  <si>
    <t>21270</t>
  </si>
  <si>
    <t>CRISTALBONUS</t>
  </si>
  <si>
    <t>21265</t>
  </si>
  <si>
    <t>CRISTAL 524 GR</t>
  </si>
  <si>
    <t>21184</t>
  </si>
  <si>
    <t>EGALOLAIT SPEED S25</t>
  </si>
  <si>
    <t>21182</t>
  </si>
  <si>
    <t>Z SAPHIRPROPYPLUS 1 FUT 220 KG</t>
  </si>
  <si>
    <t>21158</t>
  </si>
  <si>
    <t>CRISTAL FERTILITE BOX</t>
  </si>
  <si>
    <t>21147</t>
  </si>
  <si>
    <t>21093</t>
  </si>
  <si>
    <t>FLOC HORSE</t>
  </si>
  <si>
    <t>21088</t>
  </si>
  <si>
    <t>CERTISPRAY</t>
  </si>
  <si>
    <t>21038</t>
  </si>
  <si>
    <t>CRISTAL 919 SE 25 KG</t>
  </si>
  <si>
    <t>21028</t>
  </si>
  <si>
    <t>21025</t>
  </si>
  <si>
    <t>CREMUNIC</t>
  </si>
  <si>
    <t>20968</t>
  </si>
  <si>
    <t>EGALOLAIT BOUCHERIE</t>
  </si>
  <si>
    <t>20951</t>
  </si>
  <si>
    <t>CREMO 10</t>
  </si>
  <si>
    <t>20948</t>
  </si>
  <si>
    <t>GRO N WIN</t>
  </si>
  <si>
    <t>20616</t>
  </si>
  <si>
    <t>CREMYOR</t>
  </si>
  <si>
    <t>20537</t>
  </si>
  <si>
    <t>20362</t>
  </si>
  <si>
    <t>SUNI PORC PL7</t>
  </si>
  <si>
    <t>20357</t>
  </si>
  <si>
    <t>SAPHIRPROPYLIC 1 FUT 220KG</t>
  </si>
  <si>
    <t>20334</t>
  </si>
  <si>
    <t>TRUFFYS</t>
  </si>
  <si>
    <t>20304</t>
  </si>
  <si>
    <t>20190</t>
  </si>
  <si>
    <t>MAIS S25</t>
  </si>
  <si>
    <t>20180</t>
  </si>
  <si>
    <t>SYST'URI 20KG</t>
  </si>
  <si>
    <t>20177</t>
  </si>
  <si>
    <t>BLE 25 KG</t>
  </si>
  <si>
    <t>20138</t>
  </si>
  <si>
    <t>FERTIFLASH</t>
  </si>
  <si>
    <t>20107</t>
  </si>
  <si>
    <t>Z OPTISTIM</t>
  </si>
  <si>
    <t>20062</t>
  </si>
  <si>
    <t>THESPOCLINE 5 L</t>
  </si>
  <si>
    <t>20060</t>
  </si>
  <si>
    <t>1874</t>
  </si>
  <si>
    <t>ZPOUSSIN POULETTE DC 43/1 1843</t>
  </si>
  <si>
    <t>1843</t>
  </si>
  <si>
    <t>POULETTE 31 / 0.5%</t>
  </si>
  <si>
    <t>1831</t>
  </si>
  <si>
    <t>LORALMIN</t>
  </si>
  <si>
    <t>18219</t>
  </si>
  <si>
    <t>DUBAMIN</t>
  </si>
  <si>
    <t>18211</t>
  </si>
  <si>
    <t>18210</t>
  </si>
  <si>
    <t>MULTICROC EMERAUDE 20 KG</t>
  </si>
  <si>
    <t>18108</t>
  </si>
  <si>
    <t>MAINTENANCE - E.EMERAUDE</t>
  </si>
  <si>
    <t>18107</t>
  </si>
  <si>
    <t>EDEN TONUS</t>
  </si>
  <si>
    <t>18091</t>
  </si>
  <si>
    <t>BOVIMIN</t>
  </si>
  <si>
    <t>18082</t>
  </si>
  <si>
    <t>REPRO PASTURE</t>
  </si>
  <si>
    <t>17932</t>
  </si>
  <si>
    <t>PIERRE A SEL ROCKY'S 2KG</t>
  </si>
  <si>
    <t>17931</t>
  </si>
  <si>
    <t>CLASSIC BLOC (4 X 4.5)</t>
  </si>
  <si>
    <t>17917</t>
  </si>
  <si>
    <t>16(KG/L)</t>
  </si>
  <si>
    <t>16</t>
  </si>
  <si>
    <t>CONDITIONING FIBRE</t>
  </si>
  <si>
    <t>17064</t>
  </si>
  <si>
    <t>OAT BALANCER MIX</t>
  </si>
  <si>
    <t>17056</t>
  </si>
  <si>
    <t>HDF POWER MIX</t>
  </si>
  <si>
    <t>17047</t>
  </si>
  <si>
    <t>17046</t>
  </si>
  <si>
    <t>SENIOR CONDITIONING MIX</t>
  </si>
  <si>
    <t>17036</t>
  </si>
  <si>
    <t>Z COOL FIBRE</t>
  </si>
  <si>
    <t>17022</t>
  </si>
  <si>
    <t>STUD CUBES</t>
  </si>
  <si>
    <t>17020</t>
  </si>
  <si>
    <t>STUD &amp; YOUNGSTOCK MIX</t>
  </si>
  <si>
    <t>17018</t>
  </si>
  <si>
    <t xml:space="preserve"> HAPPY HOOF</t>
  </si>
  <si>
    <t>17015</t>
  </si>
  <si>
    <t>COOL MIX</t>
  </si>
  <si>
    <t>17011</t>
  </si>
  <si>
    <t>17009</t>
  </si>
  <si>
    <t>HDF POWER CUBES</t>
  </si>
  <si>
    <t>17008</t>
  </si>
  <si>
    <t>HDF LAYS OFF MIX</t>
  </si>
  <si>
    <t>17005</t>
  </si>
  <si>
    <t>ZPREMIENCE MAXI ADULT 15 + 3KG</t>
  </si>
  <si>
    <t>16351</t>
  </si>
  <si>
    <t>CROC ACTIVITY 28/14</t>
  </si>
  <si>
    <t>16348</t>
  </si>
  <si>
    <t>3(KG/L)</t>
  </si>
  <si>
    <t>PREMIENCE ADULT</t>
  </si>
  <si>
    <t>16312</t>
  </si>
  <si>
    <t>Z PREMIENCE MAXI JUNIOR</t>
  </si>
  <si>
    <t>16311</t>
  </si>
  <si>
    <t>PREM ADULT 3X3KG</t>
  </si>
  <si>
    <t>16299</t>
  </si>
  <si>
    <t>CROUSTI CAT VOLAILLES</t>
  </si>
  <si>
    <t>16080</t>
  </si>
  <si>
    <t>CROUSTI CAT VIANDES 12 KG</t>
  </si>
  <si>
    <t>16074</t>
  </si>
  <si>
    <t>CROQUETTES 25/10</t>
  </si>
  <si>
    <t>16070</t>
  </si>
  <si>
    <t>CROUSTI SENIOR LIGHT 15 KG</t>
  </si>
  <si>
    <t>16068</t>
  </si>
  <si>
    <t>CROUSTI JUNIOR 12 DONT 2 KG</t>
  </si>
  <si>
    <t>16061</t>
  </si>
  <si>
    <t>CROUSTI JUNIOR 12 KG</t>
  </si>
  <si>
    <t>16060</t>
  </si>
  <si>
    <t>SOCOLIN 70</t>
  </si>
  <si>
    <t>146</t>
  </si>
  <si>
    <t>CREMANDINE</t>
  </si>
  <si>
    <t>12980</t>
  </si>
  <si>
    <t>SEAU LABORATOIRE LPC 15L</t>
  </si>
  <si>
    <t>12643</t>
  </si>
  <si>
    <t>AZUR OVIN</t>
  </si>
  <si>
    <t>125153</t>
  </si>
  <si>
    <t>SUNI PS 10</t>
  </si>
  <si>
    <t>12227</t>
  </si>
  <si>
    <t>ZSEVRYSTIM CHLORTETRA1200</t>
  </si>
  <si>
    <t>11910</t>
  </si>
  <si>
    <t>NATACROISSANCE</t>
  </si>
  <si>
    <t>11889</t>
  </si>
  <si>
    <t>NATAVEAU</t>
  </si>
  <si>
    <t>11888</t>
  </si>
  <si>
    <t>CLASSIC MINERAL</t>
  </si>
  <si>
    <t>11859</t>
  </si>
  <si>
    <t>Z CREMOPIG</t>
  </si>
  <si>
    <t>11826</t>
  </si>
  <si>
    <t>ZSEVRYPRO C 25 KG</t>
  </si>
  <si>
    <t>11796</t>
  </si>
  <si>
    <t>MOBILE SMAXTEC (BOITIER SEUL)</t>
  </si>
  <si>
    <t>11742</t>
  </si>
  <si>
    <t>BOLUS GPH</t>
  </si>
  <si>
    <t>11741</t>
  </si>
  <si>
    <t>SEVRYSTIM NEOMYCINE560</t>
  </si>
  <si>
    <t>11722</t>
  </si>
  <si>
    <t>11695</t>
  </si>
  <si>
    <t>Z SEVRYSTIM FLU</t>
  </si>
  <si>
    <t>11686</t>
  </si>
  <si>
    <t>ZSEVRYSTIM AMOXI</t>
  </si>
  <si>
    <t>11658</t>
  </si>
  <si>
    <t>Z SEVRYSTIM</t>
  </si>
  <si>
    <t>11636</t>
  </si>
  <si>
    <t>SEVRYSTIM</t>
  </si>
  <si>
    <t>11633</t>
  </si>
  <si>
    <t>S. POLYVAL CHEVAL PT FORM 25 K</t>
  </si>
  <si>
    <t>11625</t>
  </si>
  <si>
    <t>NEGOCE MP</t>
  </si>
  <si>
    <t>997</t>
  </si>
  <si>
    <t>S. SAND CLASSIC UNIQUE 25 KG</t>
  </si>
  <si>
    <t>11616</t>
  </si>
  <si>
    <t>AZURCAL</t>
  </si>
  <si>
    <t>11412</t>
  </si>
  <si>
    <t>11408</t>
  </si>
  <si>
    <t>EDENBLOC VITALITE</t>
  </si>
  <si>
    <t>11272</t>
  </si>
  <si>
    <t>CRISTALNUTRIS MHP BX 1000 KG</t>
  </si>
  <si>
    <t>11271</t>
  </si>
  <si>
    <t>AZUREE 79%</t>
  </si>
  <si>
    <t>11269</t>
  </si>
  <si>
    <t>QUINTILI LAURENT</t>
  </si>
  <si>
    <t>280</t>
  </si>
  <si>
    <t>BALEMBOY LAURENT</t>
  </si>
  <si>
    <t>202</t>
  </si>
  <si>
    <t>GILLET THIERRY</t>
  </si>
  <si>
    <t>201</t>
  </si>
  <si>
    <t>EDENPRO OLIVIT GR 25 KG</t>
  </si>
  <si>
    <t>11238</t>
  </si>
  <si>
    <t>CRISTALOR MILLENIUM GR 25 KG</t>
  </si>
  <si>
    <t>11229</t>
  </si>
  <si>
    <t>CRISTALOR MILLENIUM SE 25 KG</t>
  </si>
  <si>
    <t>11226</t>
  </si>
  <si>
    <t>CRISTALOR INTEGRAL</t>
  </si>
  <si>
    <t>11217</t>
  </si>
  <si>
    <t>TIMOTHEE MAURICE</t>
  </si>
  <si>
    <t>106</t>
  </si>
  <si>
    <t>CRISTALOR CELL</t>
  </si>
  <si>
    <t>11214</t>
  </si>
  <si>
    <t>11208</t>
  </si>
  <si>
    <t>CRISTALOR RUMEN GR 25 KG</t>
  </si>
  <si>
    <t>11202</t>
  </si>
  <si>
    <t>EDENPLUS PRINTEMPS GR 25 KG</t>
  </si>
  <si>
    <t>11187</t>
  </si>
  <si>
    <t>EDENPLUS HERBE GR 25 KG</t>
  </si>
  <si>
    <t>11181</t>
  </si>
  <si>
    <t>EDENPLUS TONUS SE 25 KG</t>
  </si>
  <si>
    <t>11175</t>
  </si>
  <si>
    <t>CRISTALNUTRIS PATURE GR BB1000</t>
  </si>
  <si>
    <t>11171</t>
  </si>
  <si>
    <t>CRISTALNUTRIS PATURE</t>
  </si>
  <si>
    <t>11169</t>
  </si>
  <si>
    <t>CRISTALNUTRIS PHOS GR 25 KG</t>
  </si>
  <si>
    <t>11166</t>
  </si>
  <si>
    <t>NON COMMISSIONNE EINVILLE</t>
  </si>
  <si>
    <t>081</t>
  </si>
  <si>
    <t>DELMOTTE MARGAUX</t>
  </si>
  <si>
    <t>080</t>
  </si>
  <si>
    <t>CRISTALNUTRIS OLEA</t>
  </si>
  <si>
    <t>11158</t>
  </si>
  <si>
    <t>CRISTALNUTRIS OLEA SE 25 KG</t>
  </si>
  <si>
    <t>11157</t>
  </si>
  <si>
    <t>SCHOTT MICKAEL</t>
  </si>
  <si>
    <t>078</t>
  </si>
  <si>
    <t>CRISTALNUTRIS HERBE GR 25 KG</t>
  </si>
  <si>
    <t>11154</t>
  </si>
  <si>
    <t>CRISTALNUTRIS HERBE SE BB 1000</t>
  </si>
  <si>
    <t>11153</t>
  </si>
  <si>
    <t>FERNANDES MANUEL</t>
  </si>
  <si>
    <t>073</t>
  </si>
  <si>
    <t>CRISTALNUTRIS HERBE SE BB 500</t>
  </si>
  <si>
    <t>11152</t>
  </si>
  <si>
    <t>CRISTALNUTRIS HERBE SE 25 KG</t>
  </si>
  <si>
    <t>11151</t>
  </si>
  <si>
    <t>CRISTALNUTRIS MIXTE</t>
  </si>
  <si>
    <t>11150</t>
  </si>
  <si>
    <t>11148</t>
  </si>
  <si>
    <t>SECTEUR 76</t>
  </si>
  <si>
    <t>069</t>
  </si>
  <si>
    <t>11146</t>
  </si>
  <si>
    <t>11145</t>
  </si>
  <si>
    <t>DIDELOT ALICE</t>
  </si>
  <si>
    <t>067</t>
  </si>
  <si>
    <t>CRISTALNUTRIS MAIS</t>
  </si>
  <si>
    <t>11142</t>
  </si>
  <si>
    <t>11140</t>
  </si>
  <si>
    <t>11139</t>
  </si>
  <si>
    <t>AZUREGUL</t>
  </si>
  <si>
    <t>11137</t>
  </si>
  <si>
    <t>AZURPATURE</t>
  </si>
  <si>
    <t>11127</t>
  </si>
  <si>
    <t>AZURPHOS</t>
  </si>
  <si>
    <t>11121</t>
  </si>
  <si>
    <t>AZUROLEA FA 25 KG</t>
  </si>
  <si>
    <t>11118</t>
  </si>
  <si>
    <t>AZURHERBE</t>
  </si>
  <si>
    <t>11112</t>
  </si>
  <si>
    <t>11108</t>
  </si>
  <si>
    <t>ROGER MAXIME</t>
  </si>
  <si>
    <t>049</t>
  </si>
  <si>
    <t>11105</t>
  </si>
  <si>
    <t>LE MEUR BOITIER  MARJOLAINE</t>
  </si>
  <si>
    <t>048</t>
  </si>
  <si>
    <t>BAILLEUL PATRICIA</t>
  </si>
  <si>
    <t>047</t>
  </si>
  <si>
    <t>11101</t>
  </si>
  <si>
    <t>11100</t>
  </si>
  <si>
    <t>LAVETTES COTON (CARTON DE 50)</t>
  </si>
  <si>
    <t>11042</t>
  </si>
  <si>
    <t>PASCAL NIQUET</t>
  </si>
  <si>
    <t>043</t>
  </si>
  <si>
    <t>SEVRYPLUS AMOXI</t>
  </si>
  <si>
    <t>11030</t>
  </si>
  <si>
    <t>SAC POLYVALENT CHEVAL</t>
  </si>
  <si>
    <t>10404</t>
  </si>
  <si>
    <t>CRISTALOR OLIGO</t>
  </si>
  <si>
    <t>10345</t>
  </si>
  <si>
    <t>DEKERPEL VINCENT</t>
  </si>
  <si>
    <t>039</t>
  </si>
  <si>
    <t>CREMO PROLAC</t>
  </si>
  <si>
    <t>10325</t>
  </si>
  <si>
    <t>SECTEUR NORD MEUSE</t>
  </si>
  <si>
    <t>038</t>
  </si>
  <si>
    <t>AVOINE 20 KG</t>
  </si>
  <si>
    <t>10222</t>
  </si>
  <si>
    <t>FRIANDINE</t>
  </si>
  <si>
    <t>10208</t>
  </si>
  <si>
    <t>Code article</t>
  </si>
  <si>
    <t>DLUO</t>
  </si>
  <si>
    <t>Qté ECHANGE</t>
  </si>
  <si>
    <t>Qté RETOUR</t>
  </si>
  <si>
    <t>Libellé Condit</t>
  </si>
  <si>
    <t>Condit.</t>
  </si>
  <si>
    <t>Libellé CPU</t>
  </si>
  <si>
    <t>CPU</t>
  </si>
  <si>
    <t>Libellé article</t>
  </si>
  <si>
    <t>Nom TC</t>
  </si>
  <si>
    <t>Année</t>
  </si>
  <si>
    <t>06</t>
  </si>
  <si>
    <t>07</t>
  </si>
  <si>
    <t>08</t>
  </si>
  <si>
    <t>09</t>
  </si>
  <si>
    <t>11</t>
  </si>
  <si>
    <t>SF</t>
  </si>
  <si>
    <t>SI</t>
  </si>
  <si>
    <t>TOTAL</t>
  </si>
  <si>
    <t>Nom_mois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</si>
  <si>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</si>
  <si>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</si>
  <si>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</si>
  <si>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</si>
  <si>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</si>
  <si>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</si>
  <si>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</si>
  <si>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</si>
  <si>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</si>
  <si>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</si>
  <si>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</si>
  <si>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</si>
  <si>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Fin de mois</t>
  </si>
  <si>
    <t>Stock réel</t>
  </si>
  <si>
    <t>Commentaires</t>
  </si>
  <si>
    <t>Stock init.</t>
  </si>
  <si>
    <t>SV</t>
  </si>
  <si>
    <t>DLUO + proche</t>
  </si>
  <si>
    <t>Transfert vers</t>
  </si>
  <si>
    <t>Date saisie</t>
  </si>
  <si>
    <t>Date transfert</t>
  </si>
  <si>
    <t>Condit</t>
  </si>
  <si>
    <t>STOC</t>
  </si>
  <si>
    <t>STOCAS</t>
  </si>
  <si>
    <t>STOCK VOITURE NICOLAS HANOCQ</t>
  </si>
  <si>
    <t>QUICK BAYT</t>
  </si>
  <si>
    <t>0.35</t>
  </si>
  <si>
    <t>0.35(KG/L)</t>
  </si>
  <si>
    <t>29027</t>
  </si>
  <si>
    <t>CRISTAL PERFORMANCE SE BB 1000</t>
  </si>
  <si>
    <t>910260</t>
  </si>
  <si>
    <t>CRISTALOR TOTAL PROTECT FA BB</t>
  </si>
  <si>
    <t>912209</t>
  </si>
  <si>
    <t>CROUSTI CATVIANDES 12KG PAL576</t>
  </si>
  <si>
    <t>912399</t>
  </si>
  <si>
    <t>DAILY FIBRE 20 KG</t>
  </si>
  <si>
    <t>912655</t>
  </si>
  <si>
    <t>SYNCHROLYS PRO 7,5 E3000+BIOT</t>
  </si>
  <si>
    <t>Libellé long article</t>
  </si>
  <si>
    <t>Capacité unitaire article</t>
  </si>
  <si>
    <t>Conditionnement article</t>
  </si>
  <si>
    <t>10166</t>
  </si>
  <si>
    <t>SEAU 15L GIBIANE</t>
  </si>
  <si>
    <t>10236</t>
  </si>
  <si>
    <t>FEED HORSE FD 16 H77 - 80/70</t>
  </si>
  <si>
    <t>10242</t>
  </si>
  <si>
    <t>NEUTRE KRAFT FD 16 H77 - 80/70</t>
  </si>
  <si>
    <t>10249</t>
  </si>
  <si>
    <t>VIG FD 13 H77 - 80/70</t>
  </si>
  <si>
    <t>10253</t>
  </si>
  <si>
    <t>VIG FILM FD 16 H77 - 70/70</t>
  </si>
  <si>
    <t>10410</t>
  </si>
  <si>
    <t>SAC POLYVALENT CHEVAL VIGALA</t>
  </si>
  <si>
    <t>10418</t>
  </si>
  <si>
    <t>Z SAC GIBIANE FD16 25 KG</t>
  </si>
  <si>
    <t>114054</t>
  </si>
  <si>
    <t>COMPLEMENT PRIX CEREALES</t>
  </si>
  <si>
    <t>12050</t>
  </si>
  <si>
    <t>PORTE BLOC CLASSIC</t>
  </si>
  <si>
    <t>12402</t>
  </si>
  <si>
    <t>AF. DIST.NUTRI. EQUINE 800X600</t>
  </si>
  <si>
    <t>12513</t>
  </si>
  <si>
    <t>DOSEUR ALIMENT SPILLERS 2L</t>
  </si>
  <si>
    <t>12540</t>
  </si>
  <si>
    <t>SEAU VERT 15L SPILLERS</t>
  </si>
  <si>
    <t>12652</t>
  </si>
  <si>
    <t>ARDOI.RATION AKYLUX 26.6X20CM</t>
  </si>
  <si>
    <t>12653</t>
  </si>
  <si>
    <t>ARDOISE DE RATION AUTOCOL CHEV</t>
  </si>
  <si>
    <t>12654</t>
  </si>
  <si>
    <t>TAPIS DE SELLE BLANC</t>
  </si>
  <si>
    <t>12656</t>
  </si>
  <si>
    <t>ARDOISE DE RATION PVC</t>
  </si>
  <si>
    <t>12702</t>
  </si>
  <si>
    <t>BANDEROLE SPILLERS H800XL4000</t>
  </si>
  <si>
    <t>12734</t>
  </si>
  <si>
    <t>LICOL CHEVAL ADULTE</t>
  </si>
  <si>
    <t>12735</t>
  </si>
  <si>
    <t>LICOL FOAL</t>
  </si>
  <si>
    <t>16406</t>
  </si>
  <si>
    <t>SAC DINDE PINT/FAIS FD16 25 KG</t>
  </si>
  <si>
    <t>16410</t>
  </si>
  <si>
    <t>SAC POUSSIN CAN/OIS 10 KG</t>
  </si>
  <si>
    <t>16501</t>
  </si>
  <si>
    <t>S. JBC.LAPIN 10 KG</t>
  </si>
  <si>
    <t>16507</t>
  </si>
  <si>
    <t>S.TBC.LAPIN FD13 25 KG</t>
  </si>
  <si>
    <t>16515</t>
  </si>
  <si>
    <t>S. JBC POUSSIN CO FD16 25 KG</t>
  </si>
  <si>
    <t>18101</t>
  </si>
  <si>
    <t>BODYWARMER VIGALA</t>
  </si>
  <si>
    <t>18502</t>
  </si>
  <si>
    <t>CALCULATRICE LOGO SANDERS</t>
  </si>
  <si>
    <t>18504</t>
  </si>
  <si>
    <t>CRAVATE TISSEE POLYESTER</t>
  </si>
  <si>
    <t>18506</t>
  </si>
  <si>
    <t>REGLE PLASTIQUE</t>
  </si>
  <si>
    <t>18508</t>
  </si>
  <si>
    <t>COUPE VENT TAILLE L</t>
  </si>
  <si>
    <t>18509</t>
  </si>
  <si>
    <t>COFFRET MAGLITE R6 GRIS</t>
  </si>
  <si>
    <t>18513</t>
  </si>
  <si>
    <t>ADHESIF LOGO SANDERS 330X290</t>
  </si>
  <si>
    <t>18514</t>
  </si>
  <si>
    <t>ADHESIF LOGO SANDERS 650X565</t>
  </si>
  <si>
    <t>18515</t>
  </si>
  <si>
    <t>METRE 3 METRES CHROME</t>
  </si>
  <si>
    <t>18516</t>
  </si>
  <si>
    <t>COUPE VENT XL</t>
  </si>
  <si>
    <t>18520</t>
  </si>
  <si>
    <t>PARKA VIGALA L</t>
  </si>
  <si>
    <t>20008</t>
  </si>
  <si>
    <t>VIG GENISSE FD13 H77</t>
  </si>
  <si>
    <t>20041</t>
  </si>
  <si>
    <t>NEUTRE MED FD 13 H77 - 70/80</t>
  </si>
  <si>
    <t>20052</t>
  </si>
  <si>
    <t>VIG FD 16 H77 - 70/80</t>
  </si>
  <si>
    <t>20069</t>
  </si>
  <si>
    <t>AUTOCOLLANT SILOS</t>
  </si>
  <si>
    <t>20115</t>
  </si>
  <si>
    <t>FICHE FEMELLE LAPIN ROSE</t>
  </si>
  <si>
    <t>20391</t>
  </si>
  <si>
    <t>FOUET INOX</t>
  </si>
  <si>
    <t>20690</t>
  </si>
  <si>
    <t>TEE SHIRT SANDERS XL</t>
  </si>
  <si>
    <t>21002</t>
  </si>
  <si>
    <t>HORLOGE VIGALA</t>
  </si>
  <si>
    <t>21381</t>
  </si>
  <si>
    <t>SEAU CREMO 10KG</t>
  </si>
  <si>
    <t>21460</t>
  </si>
  <si>
    <t>SEAU VIGALA 15L BLANC</t>
  </si>
  <si>
    <t>21942</t>
  </si>
  <si>
    <t>CUVE 1000 L AL.LIQUDE</t>
  </si>
  <si>
    <t>21957</t>
  </si>
  <si>
    <t>GAZ</t>
  </si>
  <si>
    <t>21970</t>
  </si>
  <si>
    <t>MATERIEL D'ELEVAGE</t>
  </si>
  <si>
    <t>22010</t>
  </si>
  <si>
    <t>SILO 18M3</t>
  </si>
  <si>
    <t>22144</t>
  </si>
  <si>
    <t>RISTOURNE 5.5 %</t>
  </si>
  <si>
    <t>22145</t>
  </si>
  <si>
    <t>RISTOURNE 20 %</t>
  </si>
  <si>
    <t>22149</t>
  </si>
  <si>
    <t>TRANSPORT</t>
  </si>
  <si>
    <t>22177</t>
  </si>
  <si>
    <t>PALETTES CONSIGNEE</t>
  </si>
  <si>
    <t>22194</t>
  </si>
  <si>
    <t>ALVEOLE PAQUET DE 100</t>
  </si>
  <si>
    <t>22278</t>
  </si>
  <si>
    <t>VANNE DIELNA</t>
  </si>
  <si>
    <t>22377</t>
  </si>
  <si>
    <t>PEDILUVE</t>
  </si>
  <si>
    <t>22419</t>
  </si>
  <si>
    <t>THESPOPHOROLIGO</t>
  </si>
  <si>
    <t>22442</t>
  </si>
  <si>
    <t>SILO 6 M3</t>
  </si>
  <si>
    <t>22444</t>
  </si>
  <si>
    <t>SILO 9 M3</t>
  </si>
  <si>
    <t>22445</t>
  </si>
  <si>
    <t>SILO 12 M3</t>
  </si>
  <si>
    <t>22446</t>
  </si>
  <si>
    <t>SILO 5 M3</t>
  </si>
  <si>
    <t>22453</t>
  </si>
  <si>
    <t>SACS NEUTRES 50*77+13/2</t>
  </si>
  <si>
    <t>22535</t>
  </si>
  <si>
    <t>SAC BLANC OPAQUE PLASTIQUE</t>
  </si>
  <si>
    <t>22562</t>
  </si>
  <si>
    <t>PALETTE OCCASION 1000X1200</t>
  </si>
  <si>
    <t>22587</t>
  </si>
  <si>
    <t>PAPIER DEMARRAGE</t>
  </si>
  <si>
    <t>22595</t>
  </si>
  <si>
    <t>ALVEOLE DEM PLAST VERT</t>
  </si>
  <si>
    <t>22607</t>
  </si>
  <si>
    <t>TRANSPORT NEGOCE</t>
  </si>
  <si>
    <t>22624</t>
  </si>
  <si>
    <t>ENSILAGE ECLAIR</t>
  </si>
  <si>
    <t>22625</t>
  </si>
  <si>
    <t>ENSILAGE SGV</t>
  </si>
  <si>
    <t>22689</t>
  </si>
  <si>
    <t>SILO 10 M3</t>
  </si>
  <si>
    <t>22690</t>
  </si>
  <si>
    <t>SILO 5,5 M3</t>
  </si>
  <si>
    <t>22691</t>
  </si>
  <si>
    <t>SILO 6,5 M3</t>
  </si>
  <si>
    <t>22692</t>
  </si>
  <si>
    <t>SILO 10,5 M3</t>
  </si>
  <si>
    <t>22693</t>
  </si>
  <si>
    <t>SILO 15 M3</t>
  </si>
  <si>
    <t>22694</t>
  </si>
  <si>
    <t>SILO 26 M3</t>
  </si>
  <si>
    <t>22695</t>
  </si>
  <si>
    <t>SILO 8,5 M3</t>
  </si>
  <si>
    <t>22696</t>
  </si>
  <si>
    <t>SILO 4 M3</t>
  </si>
  <si>
    <t>22697</t>
  </si>
  <si>
    <t>SILO 16 M3</t>
  </si>
  <si>
    <t>22783</t>
  </si>
  <si>
    <t>ECOSEVRE HE</t>
  </si>
  <si>
    <t>22932</t>
  </si>
  <si>
    <t>REPRISE PALETTES</t>
  </si>
  <si>
    <t>22968</t>
  </si>
  <si>
    <t>CALENDRIER</t>
  </si>
  <si>
    <t>23082</t>
  </si>
  <si>
    <t>COTISATION ATM TVA 20%</t>
  </si>
  <si>
    <t>23177</t>
  </si>
  <si>
    <t>SILO 21 M3</t>
  </si>
  <si>
    <t>23588</t>
  </si>
  <si>
    <t>MATERIEL INDUSTRIEL</t>
  </si>
  <si>
    <t>23689</t>
  </si>
  <si>
    <t>SILO 12,5 M3</t>
  </si>
  <si>
    <t>24274</t>
  </si>
  <si>
    <t>SILO 7 M3</t>
  </si>
  <si>
    <t>24393</t>
  </si>
  <si>
    <t>STICKERS PROMO</t>
  </si>
  <si>
    <t>24956</t>
  </si>
  <si>
    <t>LACTO SCOP</t>
  </si>
  <si>
    <t>25049</t>
  </si>
  <si>
    <t>COMMISSIONS KEENAN 19.6%</t>
  </si>
  <si>
    <t>25050</t>
  </si>
  <si>
    <t>COTISATION ATM EXONEREE</t>
  </si>
  <si>
    <t>25267</t>
  </si>
  <si>
    <t>AVOIR SUR PARTICIP COMMERCIALE</t>
  </si>
  <si>
    <t>25278</t>
  </si>
  <si>
    <t>REFACT PERSON FORMULATION 20 %</t>
  </si>
  <si>
    <t>25279</t>
  </si>
  <si>
    <t>REFACT FORMATION DIVERS 20 %</t>
  </si>
  <si>
    <t>25383</t>
  </si>
  <si>
    <t>REFACT DIVERS LOGISTIQUE 20%</t>
  </si>
  <si>
    <t>25384</t>
  </si>
  <si>
    <t>REFACT DIVERS LOG 10%</t>
  </si>
  <si>
    <t>25385</t>
  </si>
  <si>
    <t>REFACT DIV COMMERCIAL 20%</t>
  </si>
  <si>
    <t>25386</t>
  </si>
  <si>
    <t>REFACT DIV COMMERCIAL 10%</t>
  </si>
  <si>
    <t>25387</t>
  </si>
  <si>
    <t>REFACT DIV PRODUCTION 20%</t>
  </si>
  <si>
    <t>25388</t>
  </si>
  <si>
    <t>REFACT DIV PRODUCTION 10%</t>
  </si>
  <si>
    <t>25389</t>
  </si>
  <si>
    <t>REFACT DIV ADMINISTRATIVE 20%</t>
  </si>
  <si>
    <t>25390</t>
  </si>
  <si>
    <t>REFACT DIV ADMINISTRATIVE 10%</t>
  </si>
  <si>
    <t>25709</t>
  </si>
  <si>
    <t>COTISATION ATM TVA 20 %</t>
  </si>
  <si>
    <t>25728</t>
  </si>
  <si>
    <t>FRAIS PORT &amp; EMB</t>
  </si>
  <si>
    <t>25754</t>
  </si>
  <si>
    <t>FRAIS PORT &amp; EMB SAC</t>
  </si>
  <si>
    <t>25948</t>
  </si>
  <si>
    <t>SILO 34 M3</t>
  </si>
  <si>
    <t>26010</t>
  </si>
  <si>
    <t>REFACTURATION DIVERS EXONEREE</t>
  </si>
  <si>
    <t>26055</t>
  </si>
  <si>
    <t>CVO INTERPRO CHASSE</t>
  </si>
  <si>
    <t>26073</t>
  </si>
  <si>
    <t>PRESTATION VOYAGE ETUDE</t>
  </si>
  <si>
    <t>26094</t>
  </si>
  <si>
    <t>PRESTATION JN RIVAT (BOI)</t>
  </si>
  <si>
    <t>26143</t>
  </si>
  <si>
    <t>CAISSE PEREQUATION</t>
  </si>
  <si>
    <t>26185</t>
  </si>
  <si>
    <t>SEAU VERT VIGALA 15 L</t>
  </si>
  <si>
    <t>26686</t>
  </si>
  <si>
    <t>REFACTURATION DIVERS</t>
  </si>
  <si>
    <t>26687</t>
  </si>
  <si>
    <t>FRAIS REFACT FAB LANDRECIES</t>
  </si>
  <si>
    <t>26688</t>
  </si>
  <si>
    <t>PRODUITS SPILLERS</t>
  </si>
  <si>
    <t>26689</t>
  </si>
  <si>
    <t>PRESTATION MOUTURE VL PROD</t>
  </si>
  <si>
    <t>26690</t>
  </si>
  <si>
    <t>MAJORATION COMMANDE TARDIVE</t>
  </si>
  <si>
    <t>26691</t>
  </si>
  <si>
    <t>CESSION IMMO CORPORELLES</t>
  </si>
  <si>
    <t>26692</t>
  </si>
  <si>
    <t>RIST ALIMENTS CEREALES</t>
  </si>
  <si>
    <t>26693</t>
  </si>
  <si>
    <t>CESSION MATERIEL TRANSPORT</t>
  </si>
  <si>
    <t>26694</t>
  </si>
  <si>
    <t>FRAIS ENTREE SORTIE</t>
  </si>
  <si>
    <t>26695</t>
  </si>
  <si>
    <t>FRAIS DE BROYAGE 20%</t>
  </si>
  <si>
    <t>26696</t>
  </si>
  <si>
    <t>VENTES OEUF ODGE</t>
  </si>
  <si>
    <t>26697</t>
  </si>
  <si>
    <t>VENTES OEUFS FRANCE</t>
  </si>
  <si>
    <t>26698</t>
  </si>
  <si>
    <t>VENTES OEUFS DECLASSES ODGE</t>
  </si>
  <si>
    <t>26699</t>
  </si>
  <si>
    <t>AGIOS FACTURES</t>
  </si>
  <si>
    <t>26700</t>
  </si>
  <si>
    <t>INTERETS COMPTE COURANT</t>
  </si>
  <si>
    <t>26701</t>
  </si>
  <si>
    <t>CREANCES IRRECOUVRABLES 10%</t>
  </si>
  <si>
    <t>26702</t>
  </si>
  <si>
    <t>CREANCES IRRECOUVRABLES 20%</t>
  </si>
  <si>
    <t>26703</t>
  </si>
  <si>
    <t>CREANCES IRRECOUVRABLES EXO</t>
  </si>
  <si>
    <t>26709</t>
  </si>
  <si>
    <t>FRAIS ANALYSE VOLAILLE</t>
  </si>
  <si>
    <t>26711</t>
  </si>
  <si>
    <t>PRESTATIONS DIVERSES EXO</t>
  </si>
  <si>
    <t>26712</t>
  </si>
  <si>
    <t>TEMPS D'ATTENTE</t>
  </si>
  <si>
    <t>26714</t>
  </si>
  <si>
    <t>CNPO 1.65/100 PLETTES</t>
  </si>
  <si>
    <t>26715</t>
  </si>
  <si>
    <t>ATM PTE 1 ACHTR OEUFS 3.37/100</t>
  </si>
  <si>
    <t>26716</t>
  </si>
  <si>
    <t>ATM PONTE PART AB 0.5/100</t>
  </si>
  <si>
    <t>26717</t>
  </si>
  <si>
    <t>ATM PONTE PART PROD 0.69/100</t>
  </si>
  <si>
    <t>26719</t>
  </si>
  <si>
    <t>PRESTATIONS BBC</t>
  </si>
  <si>
    <t>26722</t>
  </si>
  <si>
    <t>PREST COUT ASPIRATION</t>
  </si>
  <si>
    <t>26724</t>
  </si>
  <si>
    <t>RISTOURNE BOVINS</t>
  </si>
  <si>
    <t>26725</t>
  </si>
  <si>
    <t>RISTOURNE OVINS CAPRINS</t>
  </si>
  <si>
    <t>26726</t>
  </si>
  <si>
    <t>RISTOURNE PORCS</t>
  </si>
  <si>
    <t>26727</t>
  </si>
  <si>
    <t>RISTOURNE VOL CHAIR</t>
  </si>
  <si>
    <t>26728</t>
  </si>
  <si>
    <t>RISTOURNE VOL PONTE</t>
  </si>
  <si>
    <t>26729</t>
  </si>
  <si>
    <t>RISTOURNE LAPINS</t>
  </si>
  <si>
    <t>26730</t>
  </si>
  <si>
    <t>RISTOURNE CHEVAUX</t>
  </si>
  <si>
    <t>26732</t>
  </si>
  <si>
    <t>RISTOURNE BASSE COUR</t>
  </si>
  <si>
    <t>26987</t>
  </si>
  <si>
    <t>OCS + COUVERCLE</t>
  </si>
  <si>
    <t>26995</t>
  </si>
  <si>
    <t>RISTOURNE SUR VENTES</t>
  </si>
  <si>
    <t>26996</t>
  </si>
  <si>
    <t>FRAIS REFACT BUREAUX</t>
  </si>
  <si>
    <t>27030</t>
  </si>
  <si>
    <t>TAXE INTER PORCI EXONEREE</t>
  </si>
  <si>
    <t>27031</t>
  </si>
  <si>
    <t>TAXE INTER PORCI 20%</t>
  </si>
  <si>
    <t>27032</t>
  </si>
  <si>
    <t>VENTES PORCS INTEGRATION</t>
  </si>
  <si>
    <t>27034</t>
  </si>
  <si>
    <t>POULETTES JOLIBOIS</t>
  </si>
  <si>
    <t>27035</t>
  </si>
  <si>
    <t>POULETTES POUSSINIERE</t>
  </si>
  <si>
    <t>27125</t>
  </si>
  <si>
    <t>PRESTATIONS HUBERT BOURDON</t>
  </si>
  <si>
    <t>27126</t>
  </si>
  <si>
    <t>PRESTATIONS ALICE DIDELOT</t>
  </si>
  <si>
    <t>27223</t>
  </si>
  <si>
    <t>RECYCLAGE 100% USINE 25 KG</t>
  </si>
  <si>
    <t>27292</t>
  </si>
  <si>
    <t>LOCATION CITERNE GAZ V CHAIR</t>
  </si>
  <si>
    <t>27423</t>
  </si>
  <si>
    <t>REFACT TRANSPORT INTEGRATION</t>
  </si>
  <si>
    <t>27455</t>
  </si>
  <si>
    <t>RISTOURNE FILIALES POROEUF</t>
  </si>
  <si>
    <t>27482</t>
  </si>
  <si>
    <t>RECYCLAGE 100% US AV UREE 25 K</t>
  </si>
  <si>
    <t>28649</t>
  </si>
  <si>
    <t>TRANSFERT PALETTE MAFRA</t>
  </si>
  <si>
    <t>8867</t>
  </si>
  <si>
    <t>Z VOLISTART 67</t>
  </si>
  <si>
    <t>905212</t>
  </si>
  <si>
    <t>S ALIMENT BLANC GIBIER</t>
  </si>
  <si>
    <t>905585</t>
  </si>
  <si>
    <t>COUVERTURE CHEVAL SOFTSHELL145</t>
  </si>
  <si>
    <t>906632</t>
  </si>
  <si>
    <t>SAC JBC MULTI VOLAILLES 25 KG</t>
  </si>
  <si>
    <t>909825</t>
  </si>
  <si>
    <t>COUVERCLE CONTAINER CHEVAL</t>
  </si>
  <si>
    <t>909826</t>
  </si>
  <si>
    <t>CONTAINER CHEVAL SANDERS</t>
  </si>
  <si>
    <t>TC (E)</t>
  </si>
  <si>
    <t>LIBELLE TC (E)</t>
  </si>
  <si>
    <t>MOIS (E)</t>
  </si>
  <si>
    <t>ARTICLE (E)</t>
  </si>
  <si>
    <t>TC (S)</t>
  </si>
  <si>
    <t>LIBELLE TC (S)</t>
  </si>
  <si>
    <t>MOIS (S)</t>
  </si>
  <si>
    <t>ARTICLE (S)</t>
  </si>
  <si>
    <t>TC (R&amp;E)</t>
  </si>
  <si>
    <t>LIBELLE TC (R&amp;E)</t>
  </si>
  <si>
    <t>MOIS (R&amp;E)</t>
  </si>
  <si>
    <t>ARTICLE (R&amp;E)</t>
  </si>
  <si>
    <t>245501</t>
  </si>
  <si>
    <t>VALLIET</t>
  </si>
  <si>
    <t>SVAL02</t>
  </si>
  <si>
    <t>DE LA VALLEE</t>
  </si>
  <si>
    <t>NE0683</t>
  </si>
  <si>
    <t>JACQUEMER JOEL</t>
  </si>
  <si>
    <t>MONTTO</t>
  </si>
  <si>
    <t>DU MONT TOT</t>
  </si>
  <si>
    <t>CHASSI</t>
  </si>
  <si>
    <t>DE CHASSIN</t>
  </si>
  <si>
    <t>SAINT2</t>
  </si>
  <si>
    <t>SAINTE ANNE</t>
  </si>
  <si>
    <t>BORNES</t>
  </si>
  <si>
    <t>DE LA GROSSE BORNE</t>
  </si>
  <si>
    <t>NE0583</t>
  </si>
  <si>
    <t>DU PARADIS</t>
  </si>
  <si>
    <t>DELE02</t>
  </si>
  <si>
    <t>DELEAU FRANCOIS</t>
  </si>
  <si>
    <t>NE1427</t>
  </si>
  <si>
    <t>DESPLANQUES JEROME</t>
  </si>
  <si>
    <t>VDEK00</t>
  </si>
  <si>
    <t>DEKNUT PASCAL</t>
  </si>
  <si>
    <t>NE1024</t>
  </si>
  <si>
    <t>DE PRESLES</t>
  </si>
  <si>
    <t>NE1078</t>
  </si>
  <si>
    <t>DE LA VOYETTE MULOT</t>
  </si>
  <si>
    <t>224401</t>
  </si>
  <si>
    <t>242207</t>
  </si>
  <si>
    <t>VERLINDE</t>
  </si>
  <si>
    <t>NE0010</t>
  </si>
  <si>
    <t>BRONCHAIN PHILIPPE.</t>
  </si>
  <si>
    <t>HUBERT</t>
  </si>
  <si>
    <t>HARASR</t>
  </si>
  <si>
    <t>HARAS REGIONAL DE ROSIERES AUX SALINES</t>
  </si>
  <si>
    <t>253311</t>
  </si>
  <si>
    <t>LABREVEUX</t>
  </si>
  <si>
    <t>725601</t>
  </si>
  <si>
    <t>DE JUCHY</t>
  </si>
  <si>
    <t>114903</t>
  </si>
  <si>
    <t>BRANJON ROGER</t>
  </si>
  <si>
    <t>121412</t>
  </si>
  <si>
    <t>DE LA CARPIERE</t>
  </si>
  <si>
    <t>134901</t>
  </si>
  <si>
    <t>FERME DES PETITES CRETES</t>
  </si>
  <si>
    <t>165003</t>
  </si>
  <si>
    <t>MONT JOUY</t>
  </si>
  <si>
    <t>606401</t>
  </si>
  <si>
    <t>SIRI JEAN MARC</t>
  </si>
  <si>
    <t>N00041</t>
  </si>
  <si>
    <t>DES HEUDIERES</t>
  </si>
  <si>
    <t>NE1159</t>
  </si>
  <si>
    <t>SYSN00</t>
  </si>
  <si>
    <t>BEAUPRE</t>
  </si>
  <si>
    <t>VDUP02</t>
  </si>
  <si>
    <t>DUPONT PASCAL</t>
  </si>
  <si>
    <t>N01038</t>
  </si>
  <si>
    <t>DES EGOUTELLES</t>
  </si>
  <si>
    <t>STOCLA</t>
  </si>
  <si>
    <t>STOCK VOITURE LAURENT NOGUES</t>
  </si>
  <si>
    <t>STOCKT</t>
  </si>
  <si>
    <t>STOCK VOITURE KEVIN TINANT</t>
  </si>
  <si>
    <t>STOCJA</t>
  </si>
  <si>
    <t>STOCK VOITURE JACQUES ESPEZEL</t>
  </si>
  <si>
    <t>STOCMS</t>
  </si>
  <si>
    <t>STOCK VOITURE MICHAEL SCHOTT</t>
  </si>
  <si>
    <t>STOCOG</t>
  </si>
  <si>
    <t>STOCK VOITURE OLIVIER GOBET</t>
  </si>
  <si>
    <t>STOCAR</t>
  </si>
  <si>
    <t>STOCK VOITURE ARNAUD MORILLON</t>
  </si>
  <si>
    <t>STOCFX</t>
  </si>
  <si>
    <t>STOCK VOITURE FX BOUCHE</t>
  </si>
  <si>
    <t>STOCJM</t>
  </si>
  <si>
    <t>STOCK VOITURE JEAN MARC GUERIN</t>
  </si>
  <si>
    <t>082</t>
  </si>
  <si>
    <t>NON COMMISSIONNE CHEVAUX EINVILLE</t>
  </si>
  <si>
    <t>086</t>
  </si>
  <si>
    <t>NON COMMISSIONNE  M.P</t>
  </si>
  <si>
    <t>STOCJV</t>
  </si>
  <si>
    <t>STOCK VOITURE JEAN FRANCOIS VALLIET</t>
  </si>
  <si>
    <t>STOCLC</t>
  </si>
  <si>
    <t>STOCK VOITURE LOIC CARUEL</t>
  </si>
  <si>
    <t>090</t>
  </si>
  <si>
    <t>DUEZ PIERRE</t>
  </si>
  <si>
    <t>STOCBC</t>
  </si>
  <si>
    <t>STOCK VOITURE BORIS CARUEL</t>
  </si>
  <si>
    <t>STOCKA</t>
  </si>
  <si>
    <t>STOCK VOITURE ANTOINE LEPOINT</t>
  </si>
  <si>
    <t>STOCDE</t>
  </si>
  <si>
    <t>STOCK VOITURE DENIS CHARTON</t>
  </si>
  <si>
    <t>REGUL STOCK</t>
  </si>
  <si>
    <t>ENTREE STOCK N-1</t>
  </si>
  <si>
    <t>BON VERT</t>
  </si>
  <si>
    <t>GRATUIT</t>
  </si>
  <si>
    <t>GRATUIT  - TERRE</t>
  </si>
  <si>
    <t>STOCK LANDRECIES</t>
  </si>
  <si>
    <t>ECHANGE N-1</t>
  </si>
  <si>
    <t>BON VERT 3527</t>
  </si>
  <si>
    <t>BON VERT 3528 (1 SEAU)</t>
  </si>
  <si>
    <t>VENTE</t>
  </si>
  <si>
    <t>BON VERT (100KG)</t>
  </si>
  <si>
    <t>CONTRÔLE</t>
  </si>
  <si>
    <t>HERMANT</t>
  </si>
  <si>
    <t>FACTURE EN 36</t>
  </si>
  <si>
    <t>LICOURT</t>
  </si>
  <si>
    <t>GOBET</t>
  </si>
  <si>
    <t>DELOBEL</t>
  </si>
  <si>
    <t>NOGUES</t>
  </si>
  <si>
    <t>CAPET</t>
  </si>
  <si>
    <t>PERNY</t>
  </si>
  <si>
    <t>THIERRY</t>
  </si>
  <si>
    <t>GUERIN</t>
  </si>
  <si>
    <t>BOUCHE</t>
  </si>
  <si>
    <t>LASNE</t>
  </si>
  <si>
    <t>BON VERT 2350</t>
  </si>
  <si>
    <t>GRZESICK</t>
  </si>
  <si>
    <t>LENGLET</t>
  </si>
  <si>
    <t>BON VERT 0005</t>
  </si>
  <si>
    <t>LANGLERE</t>
  </si>
  <si>
    <t>GOBERT</t>
  </si>
  <si>
    <t>Voici la liste des articles que je devrais avoir en B8 pour aurélien Berge</t>
  </si>
  <si>
    <t>J'ai un peu changé le code pour n'avoir que le code article et le libellé, pour les quantités j'ai fais des formules (plus simple à gérer). Et je me suis rendu compte que le filtre sur le mois n'était pas malin car il peut me rester du stock sur les mois précédents. Donc je l'ai enlevé.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</si>
</sst>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\ mmmm\ yyyy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9"/>
      <color rgb="FF333333"/>
      <name val="Arial"/>
      <family val="2"/>
    </font>
    <font>
      <b/>
      <sz val="9"/>
      <color rgb="FFFFFFFF"/>
      <name val="Arial"/>
      <family val="2"/>
    </font>
    <font>
      <sz val="9"/>
      <color rgb="FF333333"/>
      <name val="Arial"/>
      <family val="2"/>
    </font>
    <font>
      <b/>
      <sz val="9"/>
      <color rgb="FFFFFFFF"/>
      <name val="Arial"/>
      <family val="2"/>
    </font>
    <font>
      <sz val="10"/>
      <color theme="0" tint="-0.499984740745262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dotted">
        <color rgb="FF000000"/>
      </left>
      <right style="thin">
        <color rgb="FF000000"/>
      </right>
      <top style="thin">
        <color rgb="FF000000"/>
      </top>
      <bottom/>
      <diagonal/>
    </border>
    <border>
      <left style="dotted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dotted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tted">
        <color rgb="FF000000"/>
      </left>
      <right/>
      <top/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dotted">
        <color auto="1"/>
      </right>
      <top style="thin">
        <color indexed="64"/>
      </top>
      <bottom style="thin">
        <color auto="1"/>
      </bottom>
      <diagonal/>
    </border>
    <border>
      <left style="dotted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36">
    <xf numFmtId="0" fontId="0" fillId="0" borderId="0" xfId="0"/>
    <xf numFmtId="0" fontId="4" fillId="5" borderId="0" xfId="1" applyFont="1" applyFill="1" applyAlignment="1">
      <alignment horizontal="left" vertical="center"/>
    </xf>
    <xf numFmtId="0" fontId="3" fillId="0" borderId="0" xfId="1" applyAlignment="1">
      <alignment vertical="center"/>
    </xf>
    <xf numFmtId="49" fontId="5" fillId="6" borderId="36" xfId="0" applyNumberFormat="1" applyFont="1" applyFill="1" applyBorder="1" applyAlignment="1">
      <alignment horizontal="left"/>
    </xf>
    <xf numFmtId="0" fontId="1" fillId="0" borderId="0" xfId="0" applyFont="1"/>
    <xf numFmtId="49" fontId="4" fillId="5" borderId="0" xfId="0" applyNumberFormat="1" applyFont="1" applyFill="1" applyAlignment="1">
      <alignment horizontal="left"/>
    </xf>
    <xf numFmtId="0" fontId="6" fillId="5" borderId="0" xfId="0" applyFont="1" applyFill="1" applyAlignment="1">
      <alignment horizontal="left"/>
    </xf>
    <xf numFmtId="49" fontId="6" fillId="5" borderId="0" xfId="0" applyNumberFormat="1" applyFont="1" applyFill="1" applyAlignment="1">
      <alignment horizontal="left"/>
    </xf>
    <xf numFmtId="49" fontId="7" fillId="6" borderId="36" xfId="0" applyNumberFormat="1" applyFont="1" applyFill="1" applyBorder="1" applyAlignment="1">
      <alignment horizontal="left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right" vertical="center"/>
    </xf>
    <xf numFmtId="49" fontId="0" fillId="0" borderId="0" xfId="0" applyNumberFormat="1" applyAlignment="1" applyProtection="1">
      <alignment vertical="center"/>
      <protection locked="0"/>
    </xf>
    <xf numFmtId="14" fontId="0" fillId="3" borderId="14" xfId="0" applyNumberFormat="1" applyFill="1" applyBorder="1" applyAlignment="1" applyProtection="1">
      <alignment vertical="center"/>
      <protection locked="0"/>
    </xf>
    <xf numFmtId="4" fontId="0" fillId="3" borderId="14" xfId="0" applyNumberFormat="1" applyFill="1" applyBorder="1" applyAlignment="1" applyProtection="1">
      <alignment vertical="center"/>
      <protection locked="0"/>
    </xf>
    <xf numFmtId="0" fontId="0" fillId="3" borderId="14" xfId="0" applyFill="1" applyBorder="1" applyAlignment="1" applyProtection="1">
      <alignment vertical="center"/>
      <protection locked="0"/>
    </xf>
    <xf numFmtId="0" fontId="0" fillId="2" borderId="14" xfId="0" applyFill="1" applyBorder="1" applyAlignment="1" applyProtection="1">
      <alignment horizontal="right" vertical="center"/>
    </xf>
    <xf numFmtId="49" fontId="0" fillId="3" borderId="14" xfId="0" applyNumberFormat="1" applyFill="1" applyBorder="1" applyAlignment="1" applyProtection="1">
      <alignment vertical="center"/>
      <protection locked="0"/>
    </xf>
    <xf numFmtId="14" fontId="0" fillId="3" borderId="8" xfId="0" applyNumberFormat="1" applyFill="1" applyBorder="1" applyAlignment="1" applyProtection="1">
      <alignment vertical="center"/>
      <protection locked="0"/>
    </xf>
    <xf numFmtId="4" fontId="0" fillId="3" borderId="8" xfId="0" applyNumberFormat="1" applyFill="1" applyBorder="1" applyAlignment="1" applyProtection="1">
      <alignment vertical="center"/>
      <protection locked="0"/>
    </xf>
    <xf numFmtId="0" fontId="0" fillId="3" borderId="8" xfId="0" applyFill="1" applyBorder="1" applyAlignment="1" applyProtection="1">
      <alignment vertical="center"/>
      <protection locked="0"/>
    </xf>
    <xf numFmtId="0" fontId="0" fillId="2" borderId="8" xfId="0" applyFill="1" applyBorder="1" applyAlignment="1" applyProtection="1">
      <alignment horizontal="right" vertical="center"/>
    </xf>
    <xf numFmtId="49" fontId="0" fillId="3" borderId="8" xfId="0" applyNumberFormat="1" applyFill="1" applyBorder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2" borderId="2" xfId="0" applyFont="1" applyFill="1" applyBorder="1" applyAlignment="1" applyProtection="1">
      <alignment vertical="center"/>
      <protection locked="0"/>
    </xf>
    <xf numFmtId="0" fontId="1" fillId="2" borderId="2" xfId="0" applyFont="1" applyFill="1" applyBorder="1" applyAlignment="1" applyProtection="1">
      <alignment horizontal="left" vertical="center"/>
    </xf>
    <xf numFmtId="49" fontId="1" fillId="2" borderId="2" xfId="0" applyNumberFormat="1" applyFont="1" applyFill="1" applyBorder="1" applyAlignment="1" applyProtection="1">
      <alignment vertical="center"/>
      <protection locked="0"/>
    </xf>
    <xf numFmtId="49" fontId="0" fillId="0" borderId="0" xfId="0" applyNumberFormat="1"/>
    <xf numFmtId="164" fontId="4" fillId="5" borderId="0" xfId="0" applyNumberFormat="1" applyFont="1" applyFill="1" applyAlignment="1">
      <alignment horizontal="left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0" fontId="2" fillId="2" borderId="0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vertical="center"/>
    </xf>
    <xf numFmtId="0" fontId="9" fillId="2" borderId="0" xfId="0" applyFont="1" applyFill="1" applyAlignment="1">
      <alignment horizontal="right" vertical="center"/>
    </xf>
    <xf numFmtId="49" fontId="9" fillId="2" borderId="2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vertical="center"/>
    </xf>
    <xf numFmtId="0" fontId="8" fillId="2" borderId="14" xfId="0" applyFont="1" applyFill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15" fillId="2" borderId="0" xfId="0" applyNumberFormat="1" applyFont="1" applyFill="1" applyBorder="1" applyAlignment="1">
      <alignment vertical="top"/>
    </xf>
    <xf numFmtId="43" fontId="16" fillId="2" borderId="8" xfId="0" applyNumberFormat="1" applyFont="1" applyFill="1" applyBorder="1" applyAlignment="1">
      <alignment vertical="center"/>
    </xf>
    <xf numFmtId="43" fontId="16" fillId="2" borderId="9" xfId="0" applyNumberFormat="1" applyFont="1" applyFill="1" applyBorder="1" applyAlignment="1">
      <alignment vertical="center"/>
    </xf>
    <xf numFmtId="43" fontId="16" fillId="2" borderId="10" xfId="0" applyNumberFormat="1" applyFont="1" applyFill="1" applyBorder="1" applyAlignment="1">
      <alignment vertical="center"/>
    </xf>
    <xf numFmtId="43" fontId="16" fillId="2" borderId="11" xfId="0" applyNumberFormat="1" applyFont="1" applyFill="1" applyBorder="1" applyAlignment="1">
      <alignment vertical="center"/>
    </xf>
    <xf numFmtId="43" fontId="16" fillId="2" borderId="12" xfId="0" applyNumberFormat="1" applyFont="1" applyFill="1" applyBorder="1" applyAlignment="1">
      <alignment vertical="center"/>
    </xf>
    <xf numFmtId="43" fontId="16" fillId="2" borderId="7" xfId="0" applyNumberFormat="1" applyFont="1" applyFill="1" applyBorder="1" applyAlignment="1">
      <alignment vertical="center"/>
    </xf>
    <xf numFmtId="49" fontId="16" fillId="2" borderId="13" xfId="0" applyNumberFormat="1" applyFont="1" applyFill="1" applyBorder="1" applyAlignment="1">
      <alignment horizontal="right" vertical="center"/>
    </xf>
    <xf numFmtId="0" fontId="16" fillId="2" borderId="0" xfId="0" applyFont="1" applyFill="1" applyBorder="1" applyAlignment="1">
      <alignment vertical="center"/>
    </xf>
    <xf numFmtId="43" fontId="16" fillId="2" borderId="14" xfId="0" applyNumberFormat="1" applyFont="1" applyFill="1" applyBorder="1" applyAlignment="1">
      <alignment vertical="center"/>
    </xf>
    <xf numFmtId="43" fontId="16" fillId="2" borderId="15" xfId="0" applyNumberFormat="1" applyFont="1" applyFill="1" applyBorder="1" applyAlignment="1">
      <alignment vertical="center"/>
    </xf>
    <xf numFmtId="43" fontId="16" fillId="2" borderId="16" xfId="0" applyNumberFormat="1" applyFont="1" applyFill="1" applyBorder="1" applyAlignment="1">
      <alignment vertical="center"/>
    </xf>
    <xf numFmtId="43" fontId="16" fillId="2" borderId="17" xfId="0" applyNumberFormat="1" applyFont="1" applyFill="1" applyBorder="1" applyAlignment="1">
      <alignment vertical="center"/>
    </xf>
    <xf numFmtId="43" fontId="16" fillId="2" borderId="18" xfId="0" applyNumberFormat="1" applyFont="1" applyFill="1" applyBorder="1" applyAlignment="1">
      <alignment vertical="center"/>
    </xf>
    <xf numFmtId="43" fontId="16" fillId="2" borderId="13" xfId="0" applyNumberFormat="1" applyFont="1" applyFill="1" applyBorder="1" applyAlignment="1">
      <alignment vertical="center"/>
    </xf>
    <xf numFmtId="49" fontId="16" fillId="2" borderId="19" xfId="0" applyNumberFormat="1" applyFont="1" applyFill="1" applyBorder="1" applyAlignment="1">
      <alignment horizontal="right" vertical="center"/>
    </xf>
    <xf numFmtId="0" fontId="16" fillId="2" borderId="20" xfId="0" applyFont="1" applyFill="1" applyBorder="1" applyAlignment="1">
      <alignment vertical="center"/>
    </xf>
    <xf numFmtId="0" fontId="16" fillId="2" borderId="21" xfId="0" applyFont="1" applyFill="1" applyBorder="1" applyAlignment="1">
      <alignment vertical="center"/>
    </xf>
    <xf numFmtId="0" fontId="16" fillId="2" borderId="22" xfId="0" applyFont="1" applyFill="1" applyBorder="1" applyAlignment="1">
      <alignment vertical="center"/>
    </xf>
    <xf numFmtId="0" fontId="16" fillId="2" borderId="23" xfId="0" applyFont="1" applyFill="1" applyBorder="1" applyAlignment="1">
      <alignment vertical="center"/>
    </xf>
    <xf numFmtId="0" fontId="16" fillId="2" borderId="24" xfId="0" applyFont="1" applyFill="1" applyBorder="1" applyAlignment="1">
      <alignment vertical="center"/>
    </xf>
    <xf numFmtId="0" fontId="16" fillId="2" borderId="25" xfId="0" applyFont="1" applyFill="1" applyBorder="1" applyAlignment="1">
      <alignment vertical="center"/>
    </xf>
    <xf numFmtId="0" fontId="16" fillId="2" borderId="19" xfId="0" applyFont="1" applyFill="1" applyBorder="1" applyAlignment="1">
      <alignment vertical="center"/>
    </xf>
    <xf numFmtId="49" fontId="16" fillId="2" borderId="0" xfId="0" applyNumberFormat="1" applyFont="1" applyFill="1" applyAlignment="1">
      <alignment vertical="center"/>
    </xf>
    <xf numFmtId="0" fontId="16" fillId="2" borderId="0" xfId="0" applyFont="1" applyFill="1" applyAlignment="1">
      <alignment vertical="center"/>
    </xf>
    <xf numFmtId="49" fontId="16" fillId="2" borderId="1" xfId="0" applyNumberFormat="1" applyFont="1" applyFill="1" applyBorder="1" applyAlignment="1">
      <alignment vertical="center"/>
    </xf>
    <xf numFmtId="0" fontId="11" fillId="2" borderId="37" xfId="0" applyFont="1" applyFill="1" applyBorder="1" applyAlignment="1">
      <alignment horizontal="right" vertical="center"/>
    </xf>
    <xf numFmtId="43" fontId="11" fillId="2" borderId="2" xfId="0" applyNumberFormat="1" applyFont="1" applyFill="1" applyBorder="1" applyAlignment="1">
      <alignment vertical="center"/>
    </xf>
    <xf numFmtId="43" fontId="11" fillId="2" borderId="38" xfId="0" applyNumberFormat="1" applyFont="1" applyFill="1" applyBorder="1" applyAlignment="1">
      <alignment vertical="center"/>
    </xf>
    <xf numFmtId="43" fontId="11" fillId="2" borderId="5" xfId="0" applyNumberFormat="1" applyFont="1" applyFill="1" applyBorder="1" applyAlignment="1">
      <alignment vertical="center"/>
    </xf>
    <xf numFmtId="43" fontId="11" fillId="2" borderId="6" xfId="0" applyNumberFormat="1" applyFont="1" applyFill="1" applyBorder="1" applyAlignment="1">
      <alignment vertical="center"/>
    </xf>
    <xf numFmtId="43" fontId="11" fillId="2" borderId="3" xfId="0" applyNumberFormat="1" applyFont="1" applyFill="1" applyBorder="1" applyAlignment="1">
      <alignment vertical="center"/>
    </xf>
    <xf numFmtId="43" fontId="11" fillId="2" borderId="0" xfId="0" applyNumberFormat="1" applyFont="1" applyFill="1" applyBorder="1" applyAlignment="1">
      <alignment vertical="center"/>
    </xf>
    <xf numFmtId="0" fontId="14" fillId="2" borderId="0" xfId="0" applyNumberFormat="1" applyFont="1" applyFill="1" applyBorder="1" applyAlignment="1">
      <alignment horizontal="center" vertical="top"/>
    </xf>
    <xf numFmtId="0" fontId="11" fillId="2" borderId="0" xfId="0" applyFont="1" applyFill="1" applyBorder="1" applyAlignment="1">
      <alignment horizontal="center" vertical="center"/>
    </xf>
    <xf numFmtId="43" fontId="16" fillId="2" borderId="0" xfId="0" applyNumberFormat="1" applyFont="1" applyFill="1" applyBorder="1" applyAlignment="1">
      <alignment vertical="center"/>
    </xf>
    <xf numFmtId="0" fontId="14" fillId="2" borderId="0" xfId="0" applyNumberFormat="1" applyFont="1" applyFill="1" applyBorder="1" applyAlignment="1">
      <alignment vertical="top"/>
    </xf>
    <xf numFmtId="0" fontId="10" fillId="2" borderId="1" xfId="0" applyFont="1" applyFill="1" applyBorder="1" applyAlignment="1">
      <alignment vertical="center"/>
    </xf>
    <xf numFmtId="49" fontId="10" fillId="2" borderId="1" xfId="0" applyNumberFormat="1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49" fontId="12" fillId="3" borderId="1" xfId="0" applyNumberFormat="1" applyFont="1" applyFill="1" applyBorder="1" applyAlignment="1">
      <alignment horizontal="right" vertical="center"/>
    </xf>
    <xf numFmtId="49" fontId="12" fillId="2" borderId="2" xfId="0" applyNumberFormat="1" applyFont="1" applyFill="1" applyBorder="1" applyAlignment="1">
      <alignment horizontal="right" vertical="center"/>
    </xf>
    <xf numFmtId="0" fontId="12" fillId="3" borderId="3" xfId="0" applyFont="1" applyFill="1" applyBorder="1" applyAlignment="1">
      <alignment vertical="center"/>
    </xf>
    <xf numFmtId="0" fontId="12" fillId="2" borderId="3" xfId="0" applyNumberFormat="1" applyFont="1" applyFill="1" applyBorder="1" applyAlignment="1">
      <alignment horizontal="left" vertical="center"/>
    </xf>
    <xf numFmtId="49" fontId="11" fillId="7" borderId="1" xfId="0" applyNumberFormat="1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49" fontId="16" fillId="7" borderId="13" xfId="0" applyNumberFormat="1" applyFont="1" applyFill="1" applyBorder="1" applyAlignment="1">
      <alignment horizontal="right" vertical="center"/>
    </xf>
    <xf numFmtId="0" fontId="16" fillId="7" borderId="0" xfId="0" applyFont="1" applyFill="1" applyBorder="1" applyAlignment="1">
      <alignment vertical="center"/>
    </xf>
    <xf numFmtId="43" fontId="16" fillId="7" borderId="14" xfId="0" applyNumberFormat="1" applyFont="1" applyFill="1" applyBorder="1" applyAlignment="1">
      <alignment vertical="center"/>
    </xf>
    <xf numFmtId="43" fontId="16" fillId="7" borderId="15" xfId="0" applyNumberFormat="1" applyFont="1" applyFill="1" applyBorder="1" applyAlignment="1">
      <alignment vertical="center"/>
    </xf>
    <xf numFmtId="43" fontId="16" fillId="7" borderId="16" xfId="0" applyNumberFormat="1" applyFont="1" applyFill="1" applyBorder="1" applyAlignment="1">
      <alignment vertical="center"/>
    </xf>
    <xf numFmtId="43" fontId="16" fillId="7" borderId="17" xfId="0" applyNumberFormat="1" applyFont="1" applyFill="1" applyBorder="1" applyAlignment="1">
      <alignment vertical="center"/>
    </xf>
    <xf numFmtId="43" fontId="16" fillId="7" borderId="18" xfId="0" applyNumberFormat="1" applyFont="1" applyFill="1" applyBorder="1" applyAlignment="1">
      <alignment vertical="center"/>
    </xf>
    <xf numFmtId="43" fontId="16" fillId="7" borderId="13" xfId="0" applyNumberFormat="1" applyFont="1" applyFill="1" applyBorder="1" applyAlignment="1">
      <alignment vertical="center"/>
    </xf>
    <xf numFmtId="0" fontId="1" fillId="2" borderId="2" xfId="0" applyNumberFormat="1" applyFont="1" applyFill="1" applyBorder="1" applyAlignment="1" applyProtection="1">
      <alignment vertical="center"/>
    </xf>
    <xf numFmtId="0" fontId="0" fillId="2" borderId="8" xfId="0" applyNumberFormat="1" applyFill="1" applyBorder="1" applyAlignment="1" applyProtection="1">
      <alignment vertical="center"/>
    </xf>
    <xf numFmtId="0" fontId="0" fillId="2" borderId="14" xfId="0" applyNumberForma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1" fillId="2" borderId="2" xfId="0" applyFont="1" applyFill="1" applyBorder="1" applyAlignment="1" applyProtection="1">
      <alignment vertical="center"/>
    </xf>
    <xf numFmtId="0" fontId="0" fillId="2" borderId="8" xfId="0" applyFill="1" applyBorder="1" applyAlignment="1" applyProtection="1">
      <alignment vertical="center"/>
    </xf>
    <xf numFmtId="0" fontId="0" fillId="2" borderId="14" xfId="0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49" fontId="5" fillId="6" borderId="36" xfId="2" applyNumberFormat="1" applyFont="1" applyFill="1" applyBorder="1" applyAlignment="1">
      <alignment horizontal="left"/>
    </xf>
    <xf numFmtId="49" fontId="17" fillId="4" borderId="26" xfId="0" applyNumberFormat="1" applyFont="1" applyFill="1" applyBorder="1" applyAlignment="1">
      <alignment horizontal="left" vertical="center"/>
    </xf>
    <xf numFmtId="49" fontId="17" fillId="4" borderId="27" xfId="0" applyNumberFormat="1" applyFont="1" applyFill="1" applyBorder="1" applyAlignment="1">
      <alignment horizontal="left" vertical="center"/>
    </xf>
    <xf numFmtId="49" fontId="17" fillId="4" borderId="28" xfId="0" applyNumberFormat="1" applyFont="1" applyFill="1" applyBorder="1" applyAlignment="1">
      <alignment horizontal="left" vertical="center"/>
    </xf>
    <xf numFmtId="49" fontId="18" fillId="5" borderId="30" xfId="0" applyNumberFormat="1" applyFont="1" applyFill="1" applyBorder="1" applyAlignment="1">
      <alignment horizontal="left" vertical="center"/>
    </xf>
    <xf numFmtId="49" fontId="18" fillId="5" borderId="0" xfId="0" applyNumberFormat="1" applyFont="1" applyFill="1" applyAlignment="1">
      <alignment horizontal="left" vertical="center"/>
    </xf>
    <xf numFmtId="0" fontId="18" fillId="5" borderId="31" xfId="0" applyFont="1" applyFill="1" applyBorder="1" applyAlignment="1">
      <alignment horizontal="right" vertical="center"/>
    </xf>
    <xf numFmtId="49" fontId="18" fillId="5" borderId="32" xfId="0" applyNumberFormat="1" applyFont="1" applyFill="1" applyBorder="1" applyAlignment="1">
      <alignment horizontal="left" vertical="center"/>
    </xf>
    <xf numFmtId="49" fontId="18" fillId="5" borderId="33" xfId="0" applyNumberFormat="1" applyFont="1" applyFill="1" applyBorder="1" applyAlignment="1">
      <alignment horizontal="left" vertical="center"/>
    </xf>
    <xf numFmtId="0" fontId="18" fillId="5" borderId="35" xfId="0" applyFont="1" applyFill="1" applyBorder="1" applyAlignment="1">
      <alignment horizontal="right" vertical="center"/>
    </xf>
    <xf numFmtId="49" fontId="17" fillId="4" borderId="29" xfId="0" applyNumberFormat="1" applyFont="1" applyFill="1" applyBorder="1" applyAlignment="1">
      <alignment horizontal="left" vertical="center"/>
    </xf>
    <xf numFmtId="0" fontId="18" fillId="5" borderId="34" xfId="0" applyFont="1" applyFill="1" applyBorder="1" applyAlignment="1">
      <alignment horizontal="right" vertical="center"/>
    </xf>
    <xf numFmtId="0" fontId="18" fillId="5" borderId="39" xfId="0" applyFont="1" applyFill="1" applyBorder="1" applyAlignment="1">
      <alignment horizontal="right" vertical="center"/>
    </xf>
    <xf numFmtId="49" fontId="2" fillId="0" borderId="40" xfId="0" applyNumberFormat="1" applyFont="1" applyBorder="1" applyAlignment="1">
      <alignment vertical="center"/>
    </xf>
    <xf numFmtId="0" fontId="2" fillId="0" borderId="41" xfId="0" applyFont="1" applyBorder="1" applyAlignment="1">
      <alignment vertical="center"/>
    </xf>
    <xf numFmtId="49" fontId="2" fillId="0" borderId="42" xfId="0" applyNumberFormat="1" applyFont="1" applyBorder="1" applyAlignment="1">
      <alignment vertical="center"/>
    </xf>
    <xf numFmtId="0" fontId="2" fillId="0" borderId="43" xfId="0" applyFont="1" applyBorder="1" applyAlignment="1">
      <alignment vertical="center"/>
    </xf>
    <xf numFmtId="49" fontId="2" fillId="3" borderId="42" xfId="0" applyNumberFormat="1" applyFont="1" applyFill="1" applyBorder="1" applyAlignment="1">
      <alignment vertical="center"/>
    </xf>
    <xf numFmtId="0" fontId="2" fillId="3" borderId="43" xfId="0" applyFont="1" applyFill="1" applyBorder="1" applyAlignment="1">
      <alignment vertical="center"/>
    </xf>
    <xf numFmtId="49" fontId="2" fillId="3" borderId="44" xfId="0" applyNumberFormat="1" applyFont="1" applyFill="1" applyBorder="1" applyAlignment="1">
      <alignment vertical="center"/>
    </xf>
    <xf numFmtId="0" fontId="2" fillId="3" borderId="45" xfId="0" applyFont="1" applyFill="1" applyBorder="1" applyAlignment="1">
      <alignment vertical="center"/>
    </xf>
    <xf numFmtId="0" fontId="13" fillId="2" borderId="0" xfId="0" applyNumberFormat="1" applyFont="1" applyFill="1" applyBorder="1" applyAlignment="1">
      <alignment horizontal="center" vertical="top"/>
    </xf>
    <xf numFmtId="49" fontId="2" fillId="3" borderId="46" xfId="0" applyNumberFormat="1" applyFont="1" applyFill="1" applyBorder="1" applyAlignment="1">
      <alignment horizontal="center" vertical="center"/>
    </xf>
    <xf numFmtId="49" fontId="2" fillId="3" borderId="47" xfId="0" applyNumberFormat="1" applyFont="1" applyFill="1" applyBorder="1" applyAlignment="1">
      <alignment horizontal="center" vertical="center"/>
    </xf>
    <xf numFmtId="49" fontId="16" fillId="3" borderId="40" xfId="0" applyNumberFormat="1" applyFont="1" applyFill="1" applyBorder="1" applyAlignment="1">
      <alignment horizontal="center" vertical="center" wrapText="1"/>
    </xf>
    <xf numFmtId="49" fontId="16" fillId="3" borderId="41" xfId="0" applyNumberFormat="1" applyFont="1" applyFill="1" applyBorder="1" applyAlignment="1">
      <alignment horizontal="center" vertical="center" wrapText="1"/>
    </xf>
    <xf numFmtId="49" fontId="16" fillId="3" borderId="42" xfId="0" applyNumberFormat="1" applyFont="1" applyFill="1" applyBorder="1" applyAlignment="1">
      <alignment horizontal="center" vertical="center" wrapText="1"/>
    </xf>
    <xf numFmtId="49" fontId="16" fillId="3" borderId="43" xfId="0" applyNumberFormat="1" applyFont="1" applyFill="1" applyBorder="1" applyAlignment="1">
      <alignment horizontal="center" vertical="center" wrapText="1"/>
    </xf>
    <xf numFmtId="49" fontId="16" fillId="3" borderId="44" xfId="0" applyNumberFormat="1" applyFont="1" applyFill="1" applyBorder="1" applyAlignment="1">
      <alignment horizontal="center" vertical="center" wrapText="1"/>
    </xf>
    <xf numFmtId="49" fontId="16" fillId="3" borderId="45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5"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251460</xdr:colOff>
      <xdr:row>0</xdr:row>
      <xdr:rowOff>0</xdr:rowOff>
    </xdr:from>
    <xdr:to>
      <xdr:col>20</xdr:col>
      <xdr:colOff>419100</xdr:colOff>
      <xdr:row>9</xdr:row>
      <xdr:rowOff>15240</xdr:rowOff>
    </xdr:to>
    <xdr:sp macro="[0]!COPIE_LISTE" textlink="">
      <xdr:nvSpPr>
        <xdr:cNvPr id="7" name="Rectangle 6"/>
        <xdr:cNvSpPr/>
      </xdr:nvSpPr>
      <xdr:spPr>
        <a:xfrm>
          <a:off x="19941540" y="0"/>
          <a:ext cx="3154680" cy="1661160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ETAPE</a:t>
          </a:r>
          <a:r>
            <a:rPr lang="fr-FR" sz="1050" b="1" baseline="0">
              <a:solidFill>
                <a:sysClr val="windowText" lastClr="000000"/>
              </a:solidFill>
            </a:rPr>
            <a:t> 1 - </a:t>
          </a:r>
          <a:r>
            <a:rPr lang="fr-FR" sz="1050" b="1">
              <a:solidFill>
                <a:sysClr val="windowText" lastClr="000000"/>
              </a:solidFill>
            </a:rPr>
            <a:t>LANCER MACRO :</a:t>
          </a:r>
          <a:r>
            <a:rPr lang="fr-FR" sz="1050" b="1" baseline="0">
              <a:solidFill>
                <a:sysClr val="windowText" lastClr="000000"/>
              </a:solidFill>
            </a:rPr>
            <a:t> </a:t>
          </a:r>
        </a:p>
        <a:p>
          <a:pPr algn="ctr"/>
          <a:r>
            <a:rPr lang="fr-FR" sz="1050" b="1">
              <a:solidFill>
                <a:sysClr val="windowText" lastClr="000000"/>
              </a:solidFill>
            </a:rPr>
            <a:t>COPIER ET</a:t>
          </a:r>
          <a:r>
            <a:rPr lang="fr-FR" sz="1050" b="1" baseline="0">
              <a:solidFill>
                <a:sysClr val="windowText" lastClr="000000"/>
              </a:solidFill>
            </a:rPr>
            <a:t> AJOUTER LE MOIS</a:t>
          </a:r>
        </a:p>
        <a:p>
          <a:pPr algn="ctr"/>
          <a:r>
            <a:rPr lang="fr-FR" sz="1050" b="1" baseline="0">
              <a:solidFill>
                <a:sysClr val="windowText" lastClr="000000"/>
              </a:solidFill>
            </a:rPr>
            <a:t>(CLIQUER SUR MOI)</a:t>
          </a:r>
        </a:p>
        <a:p>
          <a:pPr algn="ctr"/>
          <a:endParaRPr lang="fr-FR" sz="1050" b="1" baseline="0">
            <a:solidFill>
              <a:sysClr val="windowText" lastClr="000000"/>
            </a:solidFill>
          </a:endParaRPr>
        </a:p>
        <a:p>
          <a:pPr algn="ctr"/>
          <a:r>
            <a:rPr lang="fr-FR" sz="1050" b="1" baseline="0">
              <a:solidFill>
                <a:sysClr val="windowText" lastClr="000000"/>
              </a:solidFill>
            </a:rPr>
            <a:t>ETAPE 2 - COPIER LE MOIS EN COURS DE LA COLONNE A JUSQU'A LA DERNIERE LIGNE NON VIDE</a:t>
          </a:r>
        </a:p>
        <a:p>
          <a:pPr algn="ctr"/>
          <a:r>
            <a:rPr lang="fr-FR" sz="1050" b="1" baseline="0">
              <a:solidFill>
                <a:sysClr val="windowText" lastClr="000000"/>
              </a:solidFill>
            </a:rPr>
            <a:t>(MANUELLEMENT)</a:t>
          </a:r>
          <a:endParaRPr lang="fr-FR" sz="105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>
    <tabColor rgb="FFFFFF00"/>
  </sheetPr>
  <dimension ref="A1:P1999"/>
  <sheetViews>
    <sheetView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A310" sqref="A310:A315"/>
    </sheetView>
  </sheetViews>
  <sheetFormatPr baseColWidth="10" defaultColWidth="20.140625" defaultRowHeight="15" x14ac:dyDescent="0.25"/>
  <cols>
    <col min="1" max="1" width="12.85546875" style="9" bestFit="1" customWidth="1"/>
    <col min="2" max="2" width="7.7109375" style="10" bestFit="1" customWidth="1"/>
    <col min="3" max="3" width="9.140625" style="10" bestFit="1" customWidth="1"/>
    <col min="4" max="4" width="10.42578125" style="101" bestFit="1" customWidth="1"/>
    <col min="5" max="5" width="24.85546875" style="9" bestFit="1" customWidth="1"/>
    <col min="6" max="6" width="13.85546875" style="11" bestFit="1" customWidth="1"/>
    <col min="7" max="7" width="31.85546875" style="105" bestFit="1" customWidth="1"/>
    <col min="8" max="8" width="7" style="10" bestFit="1" customWidth="1"/>
    <col min="9" max="9" width="13.42578125" style="105" bestFit="1" customWidth="1"/>
    <col min="10" max="10" width="9.7109375" style="10" bestFit="1" customWidth="1"/>
    <col min="11" max="11" width="15.5703125" style="105" bestFit="1" customWidth="1"/>
    <col min="12" max="12" width="22.42578125" style="9" bestFit="1" customWidth="1"/>
    <col min="13" max="13" width="14.140625" style="9" bestFit="1" customWidth="1"/>
    <col min="14" max="14" width="15.5703125" style="9" bestFit="1" customWidth="1"/>
    <col min="15" max="15" width="8.28515625" style="9" bestFit="1" customWidth="1"/>
    <col min="16" max="16" width="15.5703125" style="9" bestFit="1" customWidth="1"/>
    <col min="17" max="16384" width="20.140625" style="9"/>
  </cols>
  <sheetData>
    <row r="1" spans="1:16" s="22" customFormat="1" x14ac:dyDescent="0.25">
      <c r="A1" s="23" t="s">
        <v>2465</v>
      </c>
      <c r="B1" s="24" t="s">
        <v>0</v>
      </c>
      <c r="C1" s="24" t="s">
        <v>2436</v>
      </c>
      <c r="D1" s="98" t="s">
        <v>850</v>
      </c>
      <c r="E1" s="23" t="s">
        <v>2435</v>
      </c>
      <c r="F1" s="25" t="s">
        <v>2426</v>
      </c>
      <c r="G1" s="102" t="s">
        <v>2434</v>
      </c>
      <c r="H1" s="24" t="s">
        <v>2433</v>
      </c>
      <c r="I1" s="102" t="s">
        <v>2432</v>
      </c>
      <c r="J1" s="24" t="s">
        <v>2431</v>
      </c>
      <c r="K1" s="102" t="s">
        <v>2430</v>
      </c>
      <c r="L1" s="23" t="s">
        <v>2464</v>
      </c>
      <c r="M1" s="23" t="s">
        <v>2429</v>
      </c>
      <c r="N1" s="23" t="s">
        <v>2428</v>
      </c>
      <c r="O1" s="23" t="s">
        <v>2427</v>
      </c>
      <c r="P1" s="23" t="s">
        <v>2466</v>
      </c>
    </row>
    <row r="2" spans="1:16" x14ac:dyDescent="0.25">
      <c r="A2" s="12">
        <v>42853</v>
      </c>
      <c r="B2" s="20" t="str">
        <f t="shared" ref="B2:B33" si="0">IF(ISBLANK(A2),"",IF(LEFT(MONTH(A2),1)="1",MONTH(A2),CONCATENATE("0",MONTH(A2))))</f>
        <v>04</v>
      </c>
      <c r="C2" s="20">
        <f t="shared" ref="C2:C65" si="1">IF(ISBLANK(A2),"",YEAR(A2))</f>
        <v>2017</v>
      </c>
      <c r="D2" s="99" t="str">
        <f>IF(ISNA(VLOOKUP(E2,Base!$L:$O,4,FALSE)),"",VLOOKUP(E2,Base!$L:$O,4,FALSE))</f>
        <v>064</v>
      </c>
      <c r="E2" s="19" t="s">
        <v>4</v>
      </c>
      <c r="F2" s="21" t="s">
        <v>13</v>
      </c>
      <c r="G2" s="103" t="str">
        <f t="shared" ref="G2:G65" si="2">IF(ISNA(VLOOKUP($F2,ARTICLE,2,FALSE)),"",VLOOKUP($F2,ARTICLE,2,FALSE))</f>
        <v>CREMO ELEVAGE</v>
      </c>
      <c r="H2" s="20" t="str">
        <f t="shared" ref="H2:H65" si="3">IF(ISNA(VLOOKUP($F2,ARTICLE,3,FALSE)),"",VLOOKUP($F2,ARTICLE,3,FALSE))</f>
        <v>25</v>
      </c>
      <c r="I2" s="103" t="str">
        <f t="shared" ref="I2:I65" si="4">IF(ISNA(VLOOKUP($F2,ARTICLE,4,FALSE)),"",VLOOKUP($F2,ARTICLE,4,FALSE))</f>
        <v>25(KG/L)</v>
      </c>
      <c r="J2" s="20" t="str">
        <f t="shared" ref="J2:J65" si="5">IF(ISNA(VLOOKUP($F2,ARTICLE,5,FALSE)),"",VLOOKUP($F2,ARTICLE,5,FALSE))</f>
        <v>S</v>
      </c>
      <c r="K2" s="103" t="str">
        <f t="shared" ref="K2:K65" si="6">IF(ISNA(VLOOKUP($F2,ARTICLE,6,FALSE)),"",VLOOKUP($F2,ARTICLE,6,FALSE))</f>
        <v>Sac</v>
      </c>
      <c r="L2" s="19" t="s">
        <v>2924</v>
      </c>
      <c r="M2" s="18">
        <v>-100</v>
      </c>
      <c r="N2" s="18"/>
      <c r="O2" s="17"/>
      <c r="P2" s="17"/>
    </row>
    <row r="3" spans="1:16" x14ac:dyDescent="0.25">
      <c r="A3" s="12">
        <v>42853</v>
      </c>
      <c r="B3" s="15" t="str">
        <f t="shared" si="0"/>
        <v>04</v>
      </c>
      <c r="C3" s="15">
        <f t="shared" si="1"/>
        <v>2017</v>
      </c>
      <c r="D3" s="100" t="str">
        <f>IF(ISNA(VLOOKUP(E3,Base!$L:$O,4,FALSE)),"",VLOOKUP(E3,Base!$L:$O,4,FALSE))</f>
        <v>064</v>
      </c>
      <c r="E3" s="14" t="s">
        <v>4</v>
      </c>
      <c r="F3" s="16" t="s">
        <v>2057</v>
      </c>
      <c r="G3" s="104" t="str">
        <f t="shared" si="2"/>
        <v>RODILON 5KG</v>
      </c>
      <c r="H3" s="15" t="str">
        <f t="shared" si="3"/>
        <v>05</v>
      </c>
      <c r="I3" s="104" t="str">
        <f t="shared" si="4"/>
        <v>5(KG/L)</v>
      </c>
      <c r="J3" s="15" t="str">
        <f t="shared" si="5"/>
        <v>S</v>
      </c>
      <c r="K3" s="104" t="str">
        <f t="shared" si="6"/>
        <v>Sac</v>
      </c>
      <c r="L3" s="14" t="s">
        <v>2924</v>
      </c>
      <c r="M3" s="13">
        <v>-5</v>
      </c>
      <c r="N3" s="13"/>
      <c r="O3" s="12"/>
      <c r="P3" s="12"/>
    </row>
    <row r="4" spans="1:16" x14ac:dyDescent="0.25">
      <c r="A4" s="12">
        <v>42853</v>
      </c>
      <c r="B4" s="15" t="str">
        <f t="shared" si="0"/>
        <v>04</v>
      </c>
      <c r="C4" s="15">
        <f t="shared" si="1"/>
        <v>2017</v>
      </c>
      <c r="D4" s="100" t="str">
        <f>IF(ISNA(VLOOKUP(E4,Base!$L:$O,4,FALSE)),"",VLOOKUP(E4,Base!$L:$O,4,FALSE))</f>
        <v>064</v>
      </c>
      <c r="E4" s="14" t="s">
        <v>4</v>
      </c>
      <c r="F4" s="16" t="s">
        <v>16</v>
      </c>
      <c r="G4" s="104" t="str">
        <f t="shared" si="2"/>
        <v>RUMIANE ECLAIR</v>
      </c>
      <c r="H4" s="15" t="str">
        <f t="shared" si="3"/>
        <v>25</v>
      </c>
      <c r="I4" s="104" t="str">
        <f t="shared" si="4"/>
        <v>25(KG/L)</v>
      </c>
      <c r="J4" s="15" t="str">
        <f t="shared" si="5"/>
        <v>S</v>
      </c>
      <c r="K4" s="104" t="str">
        <f t="shared" si="6"/>
        <v>Sac</v>
      </c>
      <c r="L4" s="14" t="s">
        <v>2924</v>
      </c>
      <c r="M4" s="13">
        <v>-25</v>
      </c>
      <c r="N4" s="13"/>
      <c r="O4" s="12"/>
      <c r="P4" s="12"/>
    </row>
    <row r="5" spans="1:16" x14ac:dyDescent="0.25">
      <c r="A5" s="12">
        <v>42853</v>
      </c>
      <c r="B5" s="15" t="str">
        <f t="shared" si="0"/>
        <v>04</v>
      </c>
      <c r="C5" s="15">
        <f t="shared" si="1"/>
        <v>2017</v>
      </c>
      <c r="D5" s="100" t="str">
        <f>IF(ISNA(VLOOKUP(E5,Base!$L:$O,4,FALSE)),"",VLOOKUP(E5,Base!$L:$O,4,FALSE))</f>
        <v>064</v>
      </c>
      <c r="E5" s="14" t="s">
        <v>4</v>
      </c>
      <c r="F5" s="16" t="s">
        <v>17</v>
      </c>
      <c r="G5" s="104" t="str">
        <f t="shared" si="2"/>
        <v>SAPHIRSTIM SEAU 15 KG</v>
      </c>
      <c r="H5" s="15" t="str">
        <f t="shared" si="3"/>
        <v>15</v>
      </c>
      <c r="I5" s="104" t="str">
        <f t="shared" si="4"/>
        <v>15(KG/L)</v>
      </c>
      <c r="J5" s="15" t="str">
        <f t="shared" si="5"/>
        <v>SE</v>
      </c>
      <c r="K5" s="104" t="str">
        <f t="shared" si="6"/>
        <v>SEAU</v>
      </c>
      <c r="L5" s="14" t="s">
        <v>2924</v>
      </c>
      <c r="M5" s="13">
        <v>-45</v>
      </c>
      <c r="N5" s="13"/>
      <c r="O5" s="12"/>
      <c r="P5" s="12"/>
    </row>
    <row r="6" spans="1:16" x14ac:dyDescent="0.25">
      <c r="A6" s="12">
        <v>42853</v>
      </c>
      <c r="B6" s="15" t="str">
        <f t="shared" si="0"/>
        <v>04</v>
      </c>
      <c r="C6" s="15">
        <f t="shared" si="1"/>
        <v>2017</v>
      </c>
      <c r="D6" s="100" t="str">
        <f>IF(ISNA(VLOOKUP(E6,Base!$L:$O,4,FALSE)),"",VLOOKUP(E6,Base!$L:$O,4,FALSE))</f>
        <v>064</v>
      </c>
      <c r="E6" s="14" t="s">
        <v>4</v>
      </c>
      <c r="F6" s="16" t="s">
        <v>234</v>
      </c>
      <c r="G6" s="104" t="str">
        <f t="shared" si="2"/>
        <v>CRISTALORBLOC VEAU SEAU 20 KG</v>
      </c>
      <c r="H6" s="15" t="str">
        <f t="shared" si="3"/>
        <v>20</v>
      </c>
      <c r="I6" s="104" t="str">
        <f t="shared" si="4"/>
        <v>20(KG/L)</v>
      </c>
      <c r="J6" s="15" t="str">
        <f t="shared" si="5"/>
        <v>SE</v>
      </c>
      <c r="K6" s="104" t="str">
        <f t="shared" si="6"/>
        <v>SEAU</v>
      </c>
      <c r="L6" s="14" t="s">
        <v>2924</v>
      </c>
      <c r="M6" s="13">
        <v>-40</v>
      </c>
      <c r="N6" s="13"/>
      <c r="O6" s="12"/>
      <c r="P6" s="12"/>
    </row>
    <row r="7" spans="1:16" x14ac:dyDescent="0.25">
      <c r="A7" s="12">
        <v>42853</v>
      </c>
      <c r="B7" s="15" t="str">
        <f t="shared" si="0"/>
        <v>04</v>
      </c>
      <c r="C7" s="15">
        <f t="shared" si="1"/>
        <v>2017</v>
      </c>
      <c r="D7" s="100" t="str">
        <f>IF(ISNA(VLOOKUP(E7,Base!$L:$O,4,FALSE)),"",VLOOKUP(E7,Base!$L:$O,4,FALSE))</f>
        <v>064</v>
      </c>
      <c r="E7" s="14" t="s">
        <v>4</v>
      </c>
      <c r="F7" s="16" t="s">
        <v>73</v>
      </c>
      <c r="G7" s="104" t="str">
        <f t="shared" si="2"/>
        <v>SAPHIRDIFFUMIX (BTE=20BOLUS)</v>
      </c>
      <c r="H7" s="15" t="str">
        <f t="shared" si="3"/>
        <v>01</v>
      </c>
      <c r="I7" s="104" t="str">
        <f t="shared" si="4"/>
        <v>1(KG/L)</v>
      </c>
      <c r="J7" s="15" t="str">
        <f t="shared" si="5"/>
        <v>U</v>
      </c>
      <c r="K7" s="104" t="str">
        <f t="shared" si="6"/>
        <v>UNITE</v>
      </c>
      <c r="L7" s="14" t="s">
        <v>2924</v>
      </c>
      <c r="M7" s="13">
        <v>-1</v>
      </c>
      <c r="N7" s="13"/>
      <c r="O7" s="12"/>
      <c r="P7" s="12"/>
    </row>
    <row r="8" spans="1:16" x14ac:dyDescent="0.25">
      <c r="A8" s="12">
        <v>42853</v>
      </c>
      <c r="B8" s="15" t="str">
        <f t="shared" si="0"/>
        <v>04</v>
      </c>
      <c r="C8" s="15">
        <f t="shared" si="1"/>
        <v>2017</v>
      </c>
      <c r="D8" s="100" t="str">
        <f>IF(ISNA(VLOOKUP(E8,Base!$L:$O,4,FALSE)),"",VLOOKUP(E8,Base!$L:$O,4,FALSE))</f>
        <v>064</v>
      </c>
      <c r="E8" s="14" t="s">
        <v>4</v>
      </c>
      <c r="F8" s="16" t="s">
        <v>12</v>
      </c>
      <c r="G8" s="104" t="str">
        <f t="shared" si="2"/>
        <v>SEAU JAUNE SANDERS</v>
      </c>
      <c r="H8" s="15" t="str">
        <f t="shared" si="3"/>
        <v>01</v>
      </c>
      <c r="I8" s="104" t="str">
        <f t="shared" si="4"/>
        <v>1(KG/L)</v>
      </c>
      <c r="J8" s="15" t="str">
        <f t="shared" si="5"/>
        <v>U</v>
      </c>
      <c r="K8" s="104" t="str">
        <f t="shared" si="6"/>
        <v>UNITE</v>
      </c>
      <c r="L8" s="14" t="s">
        <v>2927</v>
      </c>
      <c r="M8" s="13">
        <v>10</v>
      </c>
      <c r="N8" s="13"/>
      <c r="O8" s="12"/>
      <c r="P8" s="12"/>
    </row>
    <row r="9" spans="1:16" x14ac:dyDescent="0.25">
      <c r="A9" s="12">
        <v>42853</v>
      </c>
      <c r="B9" s="15" t="str">
        <f t="shared" si="0"/>
        <v>04</v>
      </c>
      <c r="C9" s="15">
        <f t="shared" si="1"/>
        <v>2017</v>
      </c>
      <c r="D9" s="100" t="str">
        <f>IF(ISNA(VLOOKUP(E9,Base!$L:$O,4,FALSE)),"",VLOOKUP(E9,Base!$L:$O,4,FALSE))</f>
        <v>064</v>
      </c>
      <c r="E9" s="14" t="s">
        <v>4</v>
      </c>
      <c r="F9" s="16" t="s">
        <v>153</v>
      </c>
      <c r="G9" s="104" t="str">
        <f t="shared" si="2"/>
        <v>SAPHIR ADAPT</v>
      </c>
      <c r="H9" s="15" t="str">
        <f t="shared" si="3"/>
        <v>10</v>
      </c>
      <c r="I9" s="104" t="str">
        <f t="shared" si="4"/>
        <v>10(KG/L)</v>
      </c>
      <c r="J9" s="15" t="str">
        <f t="shared" si="5"/>
        <v>BI</v>
      </c>
      <c r="K9" s="104" t="str">
        <f t="shared" si="6"/>
        <v>BIDON</v>
      </c>
      <c r="L9" s="14" t="s">
        <v>2925</v>
      </c>
      <c r="M9" s="13">
        <v>-10</v>
      </c>
      <c r="N9" s="13"/>
      <c r="O9" s="12"/>
      <c r="P9" s="12"/>
    </row>
    <row r="10" spans="1:16" x14ac:dyDescent="0.25">
      <c r="A10" s="12">
        <v>42853</v>
      </c>
      <c r="B10" s="15" t="str">
        <f t="shared" si="0"/>
        <v>04</v>
      </c>
      <c r="C10" s="15">
        <f t="shared" si="1"/>
        <v>2017</v>
      </c>
      <c r="D10" s="100" t="str">
        <f>IF(ISNA(VLOOKUP(E10,Base!$L:$O,4,FALSE)),"",VLOOKUP(E10,Base!$L:$O,4,FALSE))</f>
        <v>064</v>
      </c>
      <c r="E10" s="14" t="s">
        <v>4</v>
      </c>
      <c r="F10" s="16" t="s">
        <v>82</v>
      </c>
      <c r="G10" s="104" t="str">
        <f t="shared" si="2"/>
        <v>SAPHIRDIFFUPREPA BTE=20BOLUS</v>
      </c>
      <c r="H10" s="15" t="str">
        <f t="shared" si="3"/>
        <v>01</v>
      </c>
      <c r="I10" s="104" t="str">
        <f t="shared" si="4"/>
        <v>1(KG/L)</v>
      </c>
      <c r="J10" s="15" t="str">
        <f t="shared" si="5"/>
        <v>U</v>
      </c>
      <c r="K10" s="104" t="str">
        <f t="shared" si="6"/>
        <v>UNITE</v>
      </c>
      <c r="L10" s="14" t="s">
        <v>2925</v>
      </c>
      <c r="M10" s="13">
        <v>-1</v>
      </c>
      <c r="N10" s="13"/>
      <c r="O10" s="12"/>
      <c r="P10" s="12"/>
    </row>
    <row r="11" spans="1:16" x14ac:dyDescent="0.25">
      <c r="A11" s="12">
        <v>42853</v>
      </c>
      <c r="B11" s="15" t="str">
        <f t="shared" si="0"/>
        <v>04</v>
      </c>
      <c r="C11" s="15">
        <f t="shared" si="1"/>
        <v>2017</v>
      </c>
      <c r="D11" s="100" t="str">
        <f>IF(ISNA(VLOOKUP(E11,Base!$L:$O,4,FALSE)),"",VLOOKUP(E11,Base!$L:$O,4,FALSE))</f>
        <v>064</v>
      </c>
      <c r="E11" s="14" t="s">
        <v>4</v>
      </c>
      <c r="F11" s="16" t="s">
        <v>98</v>
      </c>
      <c r="G11" s="104" t="str">
        <f t="shared" si="2"/>
        <v>SAPHIRDIFFUCAL (BTE=20BOLUS)</v>
      </c>
      <c r="H11" s="15" t="str">
        <f t="shared" si="3"/>
        <v>01</v>
      </c>
      <c r="I11" s="104" t="str">
        <f t="shared" si="4"/>
        <v>1(KG/L)</v>
      </c>
      <c r="J11" s="15" t="str">
        <f t="shared" si="5"/>
        <v>U</v>
      </c>
      <c r="K11" s="104" t="str">
        <f t="shared" si="6"/>
        <v>UNITE</v>
      </c>
      <c r="L11" s="14" t="s">
        <v>2925</v>
      </c>
      <c r="M11" s="13">
        <v>-1</v>
      </c>
      <c r="N11" s="13"/>
      <c r="O11" s="12"/>
      <c r="P11" s="12"/>
    </row>
    <row r="12" spans="1:16" hidden="1" x14ac:dyDescent="0.25">
      <c r="A12" s="12">
        <v>42853</v>
      </c>
      <c r="B12" s="15" t="str">
        <f t="shared" si="0"/>
        <v>04</v>
      </c>
      <c r="C12" s="15">
        <f t="shared" si="1"/>
        <v>2017</v>
      </c>
      <c r="D12" s="100" t="str">
        <f>IF(ISNA(VLOOKUP(E12,Base!$L:$O,4,FALSE)),"",VLOOKUP(E12,Base!$L:$O,4,FALSE))</f>
        <v>151</v>
      </c>
      <c r="E12" s="14" t="s">
        <v>473</v>
      </c>
      <c r="F12" s="16" t="s">
        <v>80</v>
      </c>
      <c r="G12" s="104" t="str">
        <f t="shared" si="2"/>
        <v>CRISTALOR TARIE</v>
      </c>
      <c r="H12" s="15" t="str">
        <f t="shared" si="3"/>
        <v>25</v>
      </c>
      <c r="I12" s="104" t="str">
        <f t="shared" si="4"/>
        <v>25(KG/L)</v>
      </c>
      <c r="J12" s="15" t="str">
        <f t="shared" si="5"/>
        <v>S</v>
      </c>
      <c r="K12" s="104" t="str">
        <f t="shared" si="6"/>
        <v>Sac</v>
      </c>
      <c r="L12" s="14" t="s">
        <v>2924</v>
      </c>
      <c r="M12" s="13">
        <v>-125</v>
      </c>
      <c r="N12" s="13"/>
      <c r="O12" s="12"/>
      <c r="P12" s="12"/>
    </row>
    <row r="13" spans="1:16" hidden="1" x14ac:dyDescent="0.25">
      <c r="A13" s="12">
        <v>42853</v>
      </c>
      <c r="B13" s="15" t="str">
        <f t="shared" si="0"/>
        <v>04</v>
      </c>
      <c r="C13" s="15">
        <f t="shared" si="1"/>
        <v>2017</v>
      </c>
      <c r="D13" s="100" t="str">
        <f>IF(ISNA(VLOOKUP(E13,Base!$L:$O,4,FALSE)),"",VLOOKUP(E13,Base!$L:$O,4,FALSE))</f>
        <v>151</v>
      </c>
      <c r="E13" s="14" t="s">
        <v>473</v>
      </c>
      <c r="F13" s="16" t="s">
        <v>47</v>
      </c>
      <c r="G13" s="104" t="str">
        <f t="shared" si="2"/>
        <v>AZURBLOC MAGNESIEN</v>
      </c>
      <c r="H13" s="15" t="str">
        <f t="shared" si="3"/>
        <v>20</v>
      </c>
      <c r="I13" s="104" t="str">
        <f t="shared" si="4"/>
        <v>20(KG/L)</v>
      </c>
      <c r="J13" s="15" t="str">
        <f t="shared" si="5"/>
        <v>SE</v>
      </c>
      <c r="K13" s="104" t="str">
        <f t="shared" si="6"/>
        <v>SEAU</v>
      </c>
      <c r="L13" s="14" t="s">
        <v>2924</v>
      </c>
      <c r="M13" s="13">
        <v>-100</v>
      </c>
      <c r="N13" s="13"/>
      <c r="O13" s="12"/>
      <c r="P13" s="12"/>
    </row>
    <row r="14" spans="1:16" hidden="1" x14ac:dyDescent="0.25">
      <c r="A14" s="12">
        <v>42853</v>
      </c>
      <c r="B14" s="15" t="str">
        <f t="shared" si="0"/>
        <v>04</v>
      </c>
      <c r="C14" s="15">
        <f t="shared" si="1"/>
        <v>2017</v>
      </c>
      <c r="D14" s="100" t="str">
        <f>IF(ISNA(VLOOKUP(E14,Base!$L:$O,4,FALSE)),"",VLOOKUP(E14,Base!$L:$O,4,FALSE))</f>
        <v>151</v>
      </c>
      <c r="E14" s="14" t="s">
        <v>473</v>
      </c>
      <c r="F14" s="16" t="s">
        <v>13</v>
      </c>
      <c r="G14" s="104" t="str">
        <f t="shared" si="2"/>
        <v>CREMO ELEVAGE</v>
      </c>
      <c r="H14" s="15" t="str">
        <f t="shared" si="3"/>
        <v>25</v>
      </c>
      <c r="I14" s="104" t="str">
        <f t="shared" si="4"/>
        <v>25(KG/L)</v>
      </c>
      <c r="J14" s="15" t="str">
        <f t="shared" si="5"/>
        <v>S</v>
      </c>
      <c r="K14" s="104" t="str">
        <f t="shared" si="6"/>
        <v>Sac</v>
      </c>
      <c r="L14" s="14" t="s">
        <v>2924</v>
      </c>
      <c r="M14" s="13">
        <v>-675</v>
      </c>
      <c r="N14" s="13"/>
      <c r="O14" s="12"/>
      <c r="P14" s="12"/>
    </row>
    <row r="15" spans="1:16" hidden="1" x14ac:dyDescent="0.25">
      <c r="A15" s="12">
        <v>42853</v>
      </c>
      <c r="B15" s="15" t="str">
        <f t="shared" si="0"/>
        <v>04</v>
      </c>
      <c r="C15" s="15">
        <f t="shared" si="1"/>
        <v>2017</v>
      </c>
      <c r="D15" s="100" t="str">
        <f>IF(ISNA(VLOOKUP(E15,Base!$L:$O,4,FALSE)),"",VLOOKUP(E15,Base!$L:$O,4,FALSE))</f>
        <v>151</v>
      </c>
      <c r="E15" s="14" t="s">
        <v>473</v>
      </c>
      <c r="F15" s="16" t="s">
        <v>486</v>
      </c>
      <c r="G15" s="104" t="str">
        <f t="shared" si="2"/>
        <v>CERTIOR</v>
      </c>
      <c r="H15" s="15" t="str">
        <f t="shared" si="3"/>
        <v>20</v>
      </c>
      <c r="I15" s="104" t="str">
        <f t="shared" si="4"/>
        <v>20(KG/L)</v>
      </c>
      <c r="J15" s="15" t="str">
        <f t="shared" si="5"/>
        <v>P</v>
      </c>
      <c r="K15" s="104" t="str">
        <f t="shared" si="6"/>
        <v>PACK</v>
      </c>
      <c r="L15" s="14" t="s">
        <v>2924</v>
      </c>
      <c r="M15" s="13">
        <v>-80</v>
      </c>
      <c r="N15" s="13"/>
      <c r="O15" s="12"/>
      <c r="P15" s="12"/>
    </row>
    <row r="16" spans="1:16" hidden="1" x14ac:dyDescent="0.25">
      <c r="A16" s="12">
        <v>42853</v>
      </c>
      <c r="B16" s="15" t="str">
        <f t="shared" si="0"/>
        <v>04</v>
      </c>
      <c r="C16" s="15">
        <f t="shared" si="1"/>
        <v>2017</v>
      </c>
      <c r="D16" s="100" t="str">
        <f>IF(ISNA(VLOOKUP(E16,Base!$L:$O,4,FALSE)),"",VLOOKUP(E16,Base!$L:$O,4,FALSE))</f>
        <v>151</v>
      </c>
      <c r="E16" s="14" t="s">
        <v>473</v>
      </c>
      <c r="F16" s="16" t="s">
        <v>15</v>
      </c>
      <c r="G16" s="104" t="str">
        <f t="shared" si="2"/>
        <v>TREMPASEPT IODE</v>
      </c>
      <c r="H16" s="15" t="str">
        <f t="shared" si="3"/>
        <v>22</v>
      </c>
      <c r="I16" s="104" t="str">
        <f t="shared" si="4"/>
        <v>22(KG/L)</v>
      </c>
      <c r="J16" s="15" t="str">
        <f t="shared" si="5"/>
        <v>BI</v>
      </c>
      <c r="K16" s="104" t="str">
        <f t="shared" si="6"/>
        <v>BIDON</v>
      </c>
      <c r="L16" s="14" t="s">
        <v>2924</v>
      </c>
      <c r="M16" s="13">
        <v>-22</v>
      </c>
      <c r="N16" s="13"/>
      <c r="O16" s="12"/>
      <c r="P16" s="12"/>
    </row>
    <row r="17" spans="1:16" hidden="1" x14ac:dyDescent="0.25">
      <c r="A17" s="12">
        <v>42853</v>
      </c>
      <c r="B17" s="15" t="str">
        <f t="shared" si="0"/>
        <v>04</v>
      </c>
      <c r="C17" s="15">
        <f t="shared" si="1"/>
        <v>2017</v>
      </c>
      <c r="D17" s="100" t="str">
        <f>IF(ISNA(VLOOKUP(E17,Base!$L:$O,4,FALSE)),"",VLOOKUP(E17,Base!$L:$O,4,FALSE))</f>
        <v>151</v>
      </c>
      <c r="E17" s="14" t="s">
        <v>473</v>
      </c>
      <c r="F17" s="16" t="s">
        <v>140</v>
      </c>
      <c r="G17" s="104" t="str">
        <f t="shared" si="2"/>
        <v>CRISTALOR TARIGEN</v>
      </c>
      <c r="H17" s="15" t="str">
        <f t="shared" si="3"/>
        <v>25</v>
      </c>
      <c r="I17" s="104" t="str">
        <f t="shared" si="4"/>
        <v>25(KG/L)</v>
      </c>
      <c r="J17" s="15" t="str">
        <f t="shared" si="5"/>
        <v>S</v>
      </c>
      <c r="K17" s="104" t="str">
        <f t="shared" si="6"/>
        <v>Sac</v>
      </c>
      <c r="L17" s="14" t="s">
        <v>2924</v>
      </c>
      <c r="M17" s="13">
        <v>-50</v>
      </c>
      <c r="N17" s="13"/>
      <c r="O17" s="12"/>
      <c r="P17" s="12"/>
    </row>
    <row r="18" spans="1:16" hidden="1" x14ac:dyDescent="0.25">
      <c r="A18" s="12">
        <v>42853</v>
      </c>
      <c r="B18" s="15" t="str">
        <f t="shared" si="0"/>
        <v>04</v>
      </c>
      <c r="C18" s="15">
        <f t="shared" si="1"/>
        <v>2017</v>
      </c>
      <c r="D18" s="100" t="str">
        <f>IF(ISNA(VLOOKUP(E18,Base!$L:$O,4,FALSE)),"",VLOOKUP(E18,Base!$L:$O,4,FALSE))</f>
        <v>151</v>
      </c>
      <c r="E18" s="14" t="s">
        <v>473</v>
      </c>
      <c r="F18" s="16" t="s">
        <v>153</v>
      </c>
      <c r="G18" s="104" t="str">
        <f t="shared" si="2"/>
        <v>SAPHIR ADAPT</v>
      </c>
      <c r="H18" s="15" t="str">
        <f t="shared" si="3"/>
        <v>10</v>
      </c>
      <c r="I18" s="104" t="str">
        <f t="shared" si="4"/>
        <v>10(KG/L)</v>
      </c>
      <c r="J18" s="15" t="str">
        <f t="shared" si="5"/>
        <v>BI</v>
      </c>
      <c r="K18" s="104" t="str">
        <f t="shared" si="6"/>
        <v>BIDON</v>
      </c>
      <c r="L18" s="14" t="s">
        <v>2924</v>
      </c>
      <c r="M18" s="13">
        <v>-10</v>
      </c>
      <c r="N18" s="13"/>
      <c r="O18" s="12"/>
      <c r="P18" s="12"/>
    </row>
    <row r="19" spans="1:16" hidden="1" x14ac:dyDescent="0.25">
      <c r="A19" s="12">
        <v>42853</v>
      </c>
      <c r="B19" s="15" t="str">
        <f t="shared" si="0"/>
        <v>04</v>
      </c>
      <c r="C19" s="15">
        <f t="shared" si="1"/>
        <v>2017</v>
      </c>
      <c r="D19" s="100" t="str">
        <f>IF(ISNA(VLOOKUP(E19,Base!$L:$O,4,FALSE)),"",VLOOKUP(E19,Base!$L:$O,4,FALSE))</f>
        <v>151</v>
      </c>
      <c r="E19" s="14" t="s">
        <v>473</v>
      </c>
      <c r="F19" s="16" t="s">
        <v>480</v>
      </c>
      <c r="G19" s="104" t="str">
        <f t="shared" si="2"/>
        <v>SAPHIRGLUCO 300</v>
      </c>
      <c r="H19" s="15" t="str">
        <f t="shared" si="3"/>
        <v>10</v>
      </c>
      <c r="I19" s="104" t="str">
        <f t="shared" si="4"/>
        <v>10(KG/L)</v>
      </c>
      <c r="J19" s="15" t="str">
        <f t="shared" si="5"/>
        <v>BI</v>
      </c>
      <c r="K19" s="104" t="str">
        <f t="shared" si="6"/>
        <v>BIDON</v>
      </c>
      <c r="L19" s="14" t="s">
        <v>2924</v>
      </c>
      <c r="M19" s="13">
        <v>-10</v>
      </c>
      <c r="N19" s="13"/>
      <c r="O19" s="12"/>
      <c r="P19" s="12"/>
    </row>
    <row r="20" spans="1:16" hidden="1" x14ac:dyDescent="0.25">
      <c r="A20" s="12">
        <v>42853</v>
      </c>
      <c r="B20" s="15" t="str">
        <f t="shared" si="0"/>
        <v>04</v>
      </c>
      <c r="C20" s="15">
        <f t="shared" si="1"/>
        <v>2017</v>
      </c>
      <c r="D20" s="100" t="str">
        <f>IF(ISNA(VLOOKUP(E20,Base!$L:$O,4,FALSE)),"",VLOOKUP(E20,Base!$L:$O,4,FALSE))</f>
        <v>077</v>
      </c>
      <c r="E20" s="14" t="s">
        <v>293</v>
      </c>
      <c r="F20" s="16" t="s">
        <v>200</v>
      </c>
      <c r="G20" s="104" t="str">
        <f t="shared" si="2"/>
        <v>CREMOSTRAL</v>
      </c>
      <c r="H20" s="15" t="str">
        <f t="shared" si="3"/>
        <v>25</v>
      </c>
      <c r="I20" s="104" t="str">
        <f t="shared" si="4"/>
        <v>25(KG/L)</v>
      </c>
      <c r="J20" s="15" t="str">
        <f t="shared" si="5"/>
        <v>S</v>
      </c>
      <c r="K20" s="104" t="str">
        <f t="shared" si="6"/>
        <v>Sac</v>
      </c>
      <c r="L20" s="14" t="s">
        <v>2924</v>
      </c>
      <c r="M20" s="13">
        <v>-100</v>
      </c>
      <c r="N20" s="13"/>
      <c r="O20" s="12"/>
      <c r="P20" s="12"/>
    </row>
    <row r="21" spans="1:16" hidden="1" x14ac:dyDescent="0.25">
      <c r="A21" s="12">
        <v>42853</v>
      </c>
      <c r="B21" s="15" t="str">
        <f t="shared" si="0"/>
        <v>04</v>
      </c>
      <c r="C21" s="15">
        <f t="shared" si="1"/>
        <v>2017</v>
      </c>
      <c r="D21" s="100" t="str">
        <f>IF(ISNA(VLOOKUP(E21,Base!$L:$O,4,FALSE)),"",VLOOKUP(E21,Base!$L:$O,4,FALSE))</f>
        <v>077</v>
      </c>
      <c r="E21" s="14" t="s">
        <v>293</v>
      </c>
      <c r="F21" s="16" t="s">
        <v>33</v>
      </c>
      <c r="G21" s="104" t="str">
        <f t="shared" si="2"/>
        <v>SAPHIRGUM</v>
      </c>
      <c r="H21" s="15" t="str">
        <f t="shared" si="3"/>
        <v>10</v>
      </c>
      <c r="I21" s="104" t="str">
        <f t="shared" si="4"/>
        <v>10(KG/L)</v>
      </c>
      <c r="J21" s="15" t="str">
        <f t="shared" si="5"/>
        <v>SE</v>
      </c>
      <c r="K21" s="104" t="str">
        <f t="shared" si="6"/>
        <v>SEAU</v>
      </c>
      <c r="L21" s="14" t="s">
        <v>2924</v>
      </c>
      <c r="M21" s="13">
        <v>-10</v>
      </c>
      <c r="N21" s="13"/>
      <c r="O21" s="12"/>
      <c r="P21" s="12"/>
    </row>
    <row r="22" spans="1:16" hidden="1" x14ac:dyDescent="0.25">
      <c r="A22" s="12">
        <v>42853</v>
      </c>
      <c r="B22" s="15" t="str">
        <f t="shared" si="0"/>
        <v>04</v>
      </c>
      <c r="C22" s="15">
        <f t="shared" si="1"/>
        <v>2017</v>
      </c>
      <c r="D22" s="100" t="str">
        <f>IF(ISNA(VLOOKUP(E22,Base!$L:$O,4,FALSE)),"",VLOOKUP(E22,Base!$L:$O,4,FALSE))</f>
        <v>077</v>
      </c>
      <c r="E22" s="14" t="s">
        <v>293</v>
      </c>
      <c r="F22" s="16" t="s">
        <v>82</v>
      </c>
      <c r="G22" s="104" t="str">
        <f t="shared" si="2"/>
        <v>SAPHIRDIFFUPREPA BTE=20BOLUS</v>
      </c>
      <c r="H22" s="15" t="str">
        <f t="shared" si="3"/>
        <v>01</v>
      </c>
      <c r="I22" s="104" t="str">
        <f t="shared" si="4"/>
        <v>1(KG/L)</v>
      </c>
      <c r="J22" s="15" t="str">
        <f t="shared" si="5"/>
        <v>U</v>
      </c>
      <c r="K22" s="104" t="str">
        <f t="shared" si="6"/>
        <v>UNITE</v>
      </c>
      <c r="L22" s="14" t="s">
        <v>2925</v>
      </c>
      <c r="M22" s="13">
        <v>-1</v>
      </c>
      <c r="N22" s="13"/>
      <c r="O22" s="12"/>
      <c r="P22" s="12"/>
    </row>
    <row r="23" spans="1:16" hidden="1" x14ac:dyDescent="0.25">
      <c r="A23" s="12">
        <v>42853</v>
      </c>
      <c r="B23" s="15" t="str">
        <f t="shared" si="0"/>
        <v>04</v>
      </c>
      <c r="C23" s="15">
        <f t="shared" si="1"/>
        <v>2017</v>
      </c>
      <c r="D23" s="100" t="str">
        <f>IF(ISNA(VLOOKUP(E23,Base!$L:$O,4,FALSE)),"",VLOOKUP(E23,Base!$L:$O,4,FALSE))</f>
        <v>889</v>
      </c>
      <c r="E23" s="14" t="s">
        <v>796</v>
      </c>
      <c r="F23" s="16" t="s">
        <v>272</v>
      </c>
      <c r="G23" s="104" t="str">
        <f t="shared" si="2"/>
        <v>AZURMAIS</v>
      </c>
      <c r="H23" s="15" t="str">
        <f t="shared" si="3"/>
        <v>25</v>
      </c>
      <c r="I23" s="104" t="str">
        <f t="shared" si="4"/>
        <v>25(KG/L)</v>
      </c>
      <c r="J23" s="15" t="str">
        <f t="shared" si="5"/>
        <v>S</v>
      </c>
      <c r="K23" s="104" t="str">
        <f t="shared" si="6"/>
        <v>Sac</v>
      </c>
      <c r="L23" s="14" t="s">
        <v>2924</v>
      </c>
      <c r="M23" s="13">
        <v>-200</v>
      </c>
      <c r="N23" s="13"/>
      <c r="O23" s="12"/>
      <c r="P23" s="12"/>
    </row>
    <row r="24" spans="1:16" hidden="1" x14ac:dyDescent="0.25">
      <c r="A24" s="12">
        <v>42853</v>
      </c>
      <c r="B24" s="15" t="str">
        <f t="shared" si="0"/>
        <v>04</v>
      </c>
      <c r="C24" s="15">
        <f t="shared" si="1"/>
        <v>2017</v>
      </c>
      <c r="D24" s="100" t="str">
        <f>IF(ISNA(VLOOKUP(E24,Base!$L:$O,4,FALSE)),"",VLOOKUP(E24,Base!$L:$O,4,FALSE))</f>
        <v>889</v>
      </c>
      <c r="E24" s="14" t="s">
        <v>796</v>
      </c>
      <c r="F24" s="16" t="s">
        <v>296</v>
      </c>
      <c r="G24" s="104" t="str">
        <f t="shared" si="2"/>
        <v>EGALOLAIT ELEVAGE</v>
      </c>
      <c r="H24" s="15" t="str">
        <f t="shared" si="3"/>
        <v>25</v>
      </c>
      <c r="I24" s="104" t="str">
        <f t="shared" si="4"/>
        <v>25(KG/L)</v>
      </c>
      <c r="J24" s="15" t="str">
        <f t="shared" si="5"/>
        <v>S</v>
      </c>
      <c r="K24" s="104" t="str">
        <f t="shared" si="6"/>
        <v>Sac</v>
      </c>
      <c r="L24" s="14" t="s">
        <v>2924</v>
      </c>
      <c r="M24" s="13">
        <v>-400</v>
      </c>
      <c r="N24" s="13"/>
      <c r="O24" s="12"/>
      <c r="P24" s="12"/>
    </row>
    <row r="25" spans="1:16" hidden="1" x14ac:dyDescent="0.25">
      <c r="A25" s="12">
        <v>42853</v>
      </c>
      <c r="B25" s="15" t="str">
        <f t="shared" si="0"/>
        <v>04</v>
      </c>
      <c r="C25" s="15">
        <f t="shared" si="1"/>
        <v>2017</v>
      </c>
      <c r="D25" s="100" t="str">
        <f>IF(ISNA(VLOOKUP(E25,Base!$L:$O,4,FALSE)),"",VLOOKUP(E25,Base!$L:$O,4,FALSE))</f>
        <v>889</v>
      </c>
      <c r="E25" s="14" t="s">
        <v>796</v>
      </c>
      <c r="F25" s="16" t="s">
        <v>807</v>
      </c>
      <c r="G25" s="104" t="str">
        <f t="shared" si="2"/>
        <v>CERTIBASE</v>
      </c>
      <c r="H25" s="15" t="str">
        <f t="shared" si="3"/>
        <v>25</v>
      </c>
      <c r="I25" s="104" t="str">
        <f t="shared" si="4"/>
        <v>25(KG/L)</v>
      </c>
      <c r="J25" s="15" t="str">
        <f t="shared" si="5"/>
        <v>BI</v>
      </c>
      <c r="K25" s="104" t="str">
        <f t="shared" si="6"/>
        <v>BIDON</v>
      </c>
      <c r="L25" s="14" t="s">
        <v>2924</v>
      </c>
      <c r="M25" s="13">
        <v>-25</v>
      </c>
      <c r="N25" s="13"/>
      <c r="O25" s="12"/>
      <c r="P25" s="12"/>
    </row>
    <row r="26" spans="1:16" hidden="1" x14ac:dyDescent="0.25">
      <c r="A26" s="12">
        <v>42853</v>
      </c>
      <c r="B26" s="15" t="str">
        <f t="shared" si="0"/>
        <v>04</v>
      </c>
      <c r="C26" s="15">
        <f t="shared" si="1"/>
        <v>2017</v>
      </c>
      <c r="D26" s="100" t="str">
        <f>IF(ISNA(VLOOKUP(E26,Base!$L:$O,4,FALSE)),"",VLOOKUP(E26,Base!$L:$O,4,FALSE))</f>
        <v>889</v>
      </c>
      <c r="E26" s="14" t="s">
        <v>796</v>
      </c>
      <c r="F26" s="16" t="s">
        <v>809</v>
      </c>
      <c r="G26" s="104" t="str">
        <f t="shared" si="2"/>
        <v>CERTIACIDE</v>
      </c>
      <c r="H26" s="15" t="str">
        <f t="shared" si="3"/>
        <v>25</v>
      </c>
      <c r="I26" s="104" t="str">
        <f t="shared" si="4"/>
        <v>25(KG/L)</v>
      </c>
      <c r="J26" s="15" t="str">
        <f t="shared" si="5"/>
        <v>BI</v>
      </c>
      <c r="K26" s="104" t="str">
        <f t="shared" si="6"/>
        <v>BIDON</v>
      </c>
      <c r="L26" s="14" t="s">
        <v>2924</v>
      </c>
      <c r="M26" s="13">
        <v>-25</v>
      </c>
      <c r="N26" s="13"/>
      <c r="O26" s="12"/>
      <c r="P26" s="12"/>
    </row>
    <row r="27" spans="1:16" hidden="1" x14ac:dyDescent="0.25">
      <c r="A27" s="12">
        <v>42853</v>
      </c>
      <c r="B27" s="15" t="str">
        <f t="shared" si="0"/>
        <v>04</v>
      </c>
      <c r="C27" s="15">
        <f t="shared" si="1"/>
        <v>2017</v>
      </c>
      <c r="D27" s="100" t="str">
        <f>IF(ISNA(VLOOKUP(E27,Base!$L:$O,4,FALSE)),"",VLOOKUP(E27,Base!$L:$O,4,FALSE))</f>
        <v>889</v>
      </c>
      <c r="E27" s="14" t="s">
        <v>796</v>
      </c>
      <c r="F27" s="16" t="s">
        <v>282</v>
      </c>
      <c r="G27" s="104" t="str">
        <f t="shared" si="2"/>
        <v>CREMAGNEAU-CHEVREAU</v>
      </c>
      <c r="H27" s="15" t="str">
        <f t="shared" si="3"/>
        <v>25</v>
      </c>
      <c r="I27" s="104" t="str">
        <f t="shared" si="4"/>
        <v>25(KG/L)</v>
      </c>
      <c r="J27" s="15" t="str">
        <f t="shared" si="5"/>
        <v>S</v>
      </c>
      <c r="K27" s="104" t="str">
        <f t="shared" si="6"/>
        <v>Sac</v>
      </c>
      <c r="L27" s="14" t="s">
        <v>2924</v>
      </c>
      <c r="M27" s="13">
        <v>-75</v>
      </c>
      <c r="N27" s="13"/>
      <c r="O27" s="12"/>
      <c r="P27" s="12"/>
    </row>
    <row r="28" spans="1:16" hidden="1" x14ac:dyDescent="0.25">
      <c r="A28" s="12">
        <v>42853</v>
      </c>
      <c r="B28" s="15" t="str">
        <f t="shared" si="0"/>
        <v>04</v>
      </c>
      <c r="C28" s="15">
        <f t="shared" si="1"/>
        <v>2017</v>
      </c>
      <c r="D28" s="100" t="str">
        <f>IF(ISNA(VLOOKUP(E28,Base!$L:$O,4,FALSE)),"",VLOOKUP(E28,Base!$L:$O,4,FALSE))</f>
        <v>889</v>
      </c>
      <c r="E28" s="14" t="s">
        <v>796</v>
      </c>
      <c r="F28" s="16" t="s">
        <v>827</v>
      </c>
      <c r="G28" s="104" t="str">
        <f t="shared" si="2"/>
        <v>SAPHIRPRINTEMPS</v>
      </c>
      <c r="H28" s="15" t="str">
        <f t="shared" si="3"/>
        <v>25</v>
      </c>
      <c r="I28" s="104" t="str">
        <f t="shared" si="4"/>
        <v>25(KG/L)</v>
      </c>
      <c r="J28" s="15" t="str">
        <f t="shared" si="5"/>
        <v>S</v>
      </c>
      <c r="K28" s="104" t="str">
        <f t="shared" si="6"/>
        <v>Sac</v>
      </c>
      <c r="L28" s="14" t="s">
        <v>2924</v>
      </c>
      <c r="M28" s="13">
        <v>-325</v>
      </c>
      <c r="N28" s="13"/>
      <c r="O28" s="12"/>
      <c r="P28" s="12"/>
    </row>
    <row r="29" spans="1:16" hidden="1" x14ac:dyDescent="0.25">
      <c r="A29" s="12">
        <v>42853</v>
      </c>
      <c r="B29" s="15" t="str">
        <f t="shared" si="0"/>
        <v>04</v>
      </c>
      <c r="C29" s="15">
        <f t="shared" si="1"/>
        <v>2017</v>
      </c>
      <c r="D29" s="100" t="str">
        <f>IF(ISNA(VLOOKUP(E29,Base!$L:$O,4,FALSE)),"",VLOOKUP(E29,Base!$L:$O,4,FALSE))</f>
        <v>889</v>
      </c>
      <c r="E29" s="14" t="s">
        <v>796</v>
      </c>
      <c r="F29" s="16" t="s">
        <v>126</v>
      </c>
      <c r="G29" s="104" t="str">
        <f t="shared" si="2"/>
        <v>SUBLINE SPEED</v>
      </c>
      <c r="H29" s="15" t="str">
        <f t="shared" si="3"/>
        <v>25</v>
      </c>
      <c r="I29" s="104" t="str">
        <f t="shared" si="4"/>
        <v>25(KG/L)</v>
      </c>
      <c r="J29" s="15" t="str">
        <f t="shared" si="5"/>
        <v>S</v>
      </c>
      <c r="K29" s="104" t="str">
        <f t="shared" si="6"/>
        <v>Sac</v>
      </c>
      <c r="L29" s="14" t="s">
        <v>2924</v>
      </c>
      <c r="M29" s="13">
        <v>-450</v>
      </c>
      <c r="N29" s="13"/>
      <c r="O29" s="12"/>
      <c r="P29" s="12"/>
    </row>
    <row r="30" spans="1:16" hidden="1" x14ac:dyDescent="0.25">
      <c r="A30" s="12">
        <v>42853</v>
      </c>
      <c r="B30" s="15" t="str">
        <f t="shared" si="0"/>
        <v>04</v>
      </c>
      <c r="C30" s="15">
        <f t="shared" si="1"/>
        <v>2017</v>
      </c>
      <c r="D30" s="100" t="str">
        <f>IF(ISNA(VLOOKUP(E30,Base!$L:$O,4,FALSE)),"",VLOOKUP(E30,Base!$L:$O,4,FALSE))</f>
        <v>889</v>
      </c>
      <c r="E30" s="14" t="s">
        <v>796</v>
      </c>
      <c r="F30" s="16" t="s">
        <v>16</v>
      </c>
      <c r="G30" s="104" t="str">
        <f t="shared" si="2"/>
        <v>RUMIANE ECLAIR</v>
      </c>
      <c r="H30" s="15" t="str">
        <f t="shared" si="3"/>
        <v>25</v>
      </c>
      <c r="I30" s="104" t="str">
        <f t="shared" si="4"/>
        <v>25(KG/L)</v>
      </c>
      <c r="J30" s="15" t="str">
        <f t="shared" si="5"/>
        <v>S</v>
      </c>
      <c r="K30" s="104" t="str">
        <f t="shared" si="6"/>
        <v>Sac</v>
      </c>
      <c r="L30" s="14" t="s">
        <v>2924</v>
      </c>
      <c r="M30" s="13">
        <v>-200</v>
      </c>
      <c r="N30" s="13"/>
      <c r="O30" s="12"/>
      <c r="P30" s="12"/>
    </row>
    <row r="31" spans="1:16" hidden="1" x14ac:dyDescent="0.25">
      <c r="A31" s="12">
        <v>42853</v>
      </c>
      <c r="B31" s="15" t="str">
        <f t="shared" si="0"/>
        <v>04</v>
      </c>
      <c r="C31" s="15">
        <f t="shared" si="1"/>
        <v>2017</v>
      </c>
      <c r="D31" s="100" t="str">
        <f>IF(ISNA(VLOOKUP(E31,Base!$L:$O,4,FALSE)),"",VLOOKUP(E31,Base!$L:$O,4,FALSE))</f>
        <v>889</v>
      </c>
      <c r="E31" s="14" t="s">
        <v>796</v>
      </c>
      <c r="F31" s="16" t="s">
        <v>71</v>
      </c>
      <c r="G31" s="104" t="str">
        <f t="shared" si="2"/>
        <v>SAPHIRTONIC PLUS</v>
      </c>
      <c r="H31" s="15" t="str">
        <f t="shared" si="3"/>
        <v>15</v>
      </c>
      <c r="I31" s="104" t="str">
        <f t="shared" si="4"/>
        <v>15(KG/L)</v>
      </c>
      <c r="J31" s="15" t="str">
        <f t="shared" si="5"/>
        <v>SE</v>
      </c>
      <c r="K31" s="104" t="str">
        <f t="shared" si="6"/>
        <v>SEAU</v>
      </c>
      <c r="L31" s="14" t="s">
        <v>2924</v>
      </c>
      <c r="M31" s="13">
        <v>-60</v>
      </c>
      <c r="N31" s="13"/>
      <c r="O31" s="12"/>
      <c r="P31" s="12"/>
    </row>
    <row r="32" spans="1:16" hidden="1" x14ac:dyDescent="0.25">
      <c r="A32" s="12">
        <v>42853</v>
      </c>
      <c r="B32" s="15" t="str">
        <f t="shared" si="0"/>
        <v>04</v>
      </c>
      <c r="C32" s="15">
        <f t="shared" si="1"/>
        <v>2017</v>
      </c>
      <c r="D32" s="100" t="str">
        <f>IF(ISNA(VLOOKUP(E32,Base!$L:$O,4,FALSE)),"",VLOOKUP(E32,Base!$L:$O,4,FALSE))</f>
        <v>889</v>
      </c>
      <c r="E32" s="14" t="s">
        <v>796</v>
      </c>
      <c r="F32" s="16" t="s">
        <v>169</v>
      </c>
      <c r="G32" s="104" t="str">
        <f t="shared" si="2"/>
        <v>SAPHIRSTRUM (1 BLISTER)</v>
      </c>
      <c r="H32" s="15" t="str">
        <f t="shared" si="3"/>
        <v>01</v>
      </c>
      <c r="I32" s="104" t="str">
        <f t="shared" si="4"/>
        <v>1(KG/L)</v>
      </c>
      <c r="J32" s="15" t="str">
        <f t="shared" si="5"/>
        <v>U</v>
      </c>
      <c r="K32" s="104" t="str">
        <f t="shared" si="6"/>
        <v>UNITE</v>
      </c>
      <c r="L32" s="14" t="s">
        <v>2924</v>
      </c>
      <c r="M32" s="13">
        <v>-2</v>
      </c>
      <c r="N32" s="13"/>
      <c r="O32" s="12"/>
      <c r="P32" s="12"/>
    </row>
    <row r="33" spans="1:16" hidden="1" x14ac:dyDescent="0.25">
      <c r="A33" s="12">
        <v>42853</v>
      </c>
      <c r="B33" s="15" t="str">
        <f t="shared" si="0"/>
        <v>04</v>
      </c>
      <c r="C33" s="15">
        <f t="shared" si="1"/>
        <v>2017</v>
      </c>
      <c r="D33" s="100" t="str">
        <f>IF(ISNA(VLOOKUP(E33,Base!$L:$O,4,FALSE)),"",VLOOKUP(E33,Base!$L:$O,4,FALSE))</f>
        <v>889</v>
      </c>
      <c r="E33" s="14" t="s">
        <v>796</v>
      </c>
      <c r="F33" s="16" t="s">
        <v>266</v>
      </c>
      <c r="G33" s="104" t="str">
        <f t="shared" si="2"/>
        <v>ZZ SAPHIR MOUTON</v>
      </c>
      <c r="H33" s="15" t="str">
        <f t="shared" si="3"/>
        <v>12</v>
      </c>
      <c r="I33" s="104" t="str">
        <f t="shared" si="4"/>
        <v>12(KG/L)</v>
      </c>
      <c r="J33" s="15" t="str">
        <f t="shared" si="5"/>
        <v>SE</v>
      </c>
      <c r="K33" s="104" t="str">
        <f t="shared" si="6"/>
        <v>SEAU</v>
      </c>
      <c r="L33" s="14" t="s">
        <v>2924</v>
      </c>
      <c r="M33" s="13">
        <v>-12</v>
      </c>
      <c r="N33" s="13"/>
      <c r="O33" s="12"/>
      <c r="P33" s="12"/>
    </row>
    <row r="34" spans="1:16" hidden="1" x14ac:dyDescent="0.25">
      <c r="A34" s="12">
        <v>42853</v>
      </c>
      <c r="B34" s="15" t="str">
        <f t="shared" ref="B34:B65" si="7">IF(ISBLANK(A34),"",IF(LEFT(MONTH(A34),1)="1",MONTH(A34),CONCATENATE("0",MONTH(A34))))</f>
        <v>04</v>
      </c>
      <c r="C34" s="15">
        <f t="shared" si="1"/>
        <v>2017</v>
      </c>
      <c r="D34" s="100" t="str">
        <f>IF(ISNA(VLOOKUP(E34,Base!$L:$O,4,FALSE)),"",VLOOKUP(E34,Base!$L:$O,4,FALSE))</f>
        <v>889</v>
      </c>
      <c r="E34" s="14" t="s">
        <v>796</v>
      </c>
      <c r="F34" s="16" t="s">
        <v>260</v>
      </c>
      <c r="G34" s="104" t="str">
        <f t="shared" si="2"/>
        <v>SAPHIR ALLAITANTE SEAU 12 KG</v>
      </c>
      <c r="H34" s="15" t="str">
        <f t="shared" si="3"/>
        <v>12</v>
      </c>
      <c r="I34" s="104" t="str">
        <f t="shared" si="4"/>
        <v>12(KG/L)</v>
      </c>
      <c r="J34" s="15" t="str">
        <f t="shared" si="5"/>
        <v>SE</v>
      </c>
      <c r="K34" s="104" t="str">
        <f t="shared" si="6"/>
        <v>SEAU</v>
      </c>
      <c r="L34" s="14" t="s">
        <v>2924</v>
      </c>
      <c r="M34" s="13">
        <v>-36</v>
      </c>
      <c r="N34" s="13"/>
      <c r="O34" s="12"/>
      <c r="P34" s="12"/>
    </row>
    <row r="35" spans="1:16" hidden="1" x14ac:dyDescent="0.25">
      <c r="A35" s="12">
        <v>42853</v>
      </c>
      <c r="B35" s="15" t="str">
        <f t="shared" si="7"/>
        <v>04</v>
      </c>
      <c r="C35" s="15">
        <f t="shared" si="1"/>
        <v>2017</v>
      </c>
      <c r="D35" s="100" t="str">
        <f>IF(ISNA(VLOOKUP(E35,Base!$L:$O,4,FALSE)),"",VLOOKUP(E35,Base!$L:$O,4,FALSE))</f>
        <v>889</v>
      </c>
      <c r="E35" s="14" t="s">
        <v>796</v>
      </c>
      <c r="F35" s="16" t="s">
        <v>17</v>
      </c>
      <c r="G35" s="104" t="str">
        <f t="shared" si="2"/>
        <v>SAPHIRSTIM SEAU 15 KG</v>
      </c>
      <c r="H35" s="15" t="str">
        <f t="shared" si="3"/>
        <v>15</v>
      </c>
      <c r="I35" s="104" t="str">
        <f t="shared" si="4"/>
        <v>15(KG/L)</v>
      </c>
      <c r="J35" s="15" t="str">
        <f t="shared" si="5"/>
        <v>SE</v>
      </c>
      <c r="K35" s="104" t="str">
        <f t="shared" si="6"/>
        <v>SEAU</v>
      </c>
      <c r="L35" s="14" t="s">
        <v>2924</v>
      </c>
      <c r="M35" s="13">
        <v>-30</v>
      </c>
      <c r="N35" s="13"/>
      <c r="O35" s="12"/>
      <c r="P35" s="12"/>
    </row>
    <row r="36" spans="1:16" hidden="1" x14ac:dyDescent="0.25">
      <c r="A36" s="12">
        <v>42853</v>
      </c>
      <c r="B36" s="15" t="str">
        <f t="shared" si="7"/>
        <v>04</v>
      </c>
      <c r="C36" s="15">
        <f t="shared" si="1"/>
        <v>2017</v>
      </c>
      <c r="D36" s="100" t="str">
        <f>IF(ISNA(VLOOKUP(E36,Base!$L:$O,4,FALSE)),"",VLOOKUP(E36,Base!$L:$O,4,FALSE))</f>
        <v>889</v>
      </c>
      <c r="E36" s="14" t="s">
        <v>796</v>
      </c>
      <c r="F36" s="16" t="s">
        <v>98</v>
      </c>
      <c r="G36" s="104" t="str">
        <f t="shared" si="2"/>
        <v>SAPHIRDIFFUCAL (BTE=20BOLUS)</v>
      </c>
      <c r="H36" s="15" t="str">
        <f t="shared" si="3"/>
        <v>01</v>
      </c>
      <c r="I36" s="104" t="str">
        <f t="shared" si="4"/>
        <v>1(KG/L)</v>
      </c>
      <c r="J36" s="15" t="str">
        <f t="shared" si="5"/>
        <v>U</v>
      </c>
      <c r="K36" s="104" t="str">
        <f t="shared" si="6"/>
        <v>UNITE</v>
      </c>
      <c r="L36" s="14" t="s">
        <v>2924</v>
      </c>
      <c r="M36" s="13">
        <v>-1</v>
      </c>
      <c r="N36" s="13"/>
      <c r="O36" s="12"/>
      <c r="P36" s="12"/>
    </row>
    <row r="37" spans="1:16" hidden="1" x14ac:dyDescent="0.25">
      <c r="A37" s="12">
        <v>42853</v>
      </c>
      <c r="B37" s="15" t="str">
        <f t="shared" si="7"/>
        <v>04</v>
      </c>
      <c r="C37" s="15">
        <f t="shared" si="1"/>
        <v>2017</v>
      </c>
      <c r="D37" s="100" t="str">
        <f>IF(ISNA(VLOOKUP(E37,Base!$L:$O,4,FALSE)),"",VLOOKUP(E37,Base!$L:$O,4,FALSE))</f>
        <v>889</v>
      </c>
      <c r="E37" s="14" t="s">
        <v>796</v>
      </c>
      <c r="F37" s="16" t="s">
        <v>73</v>
      </c>
      <c r="G37" s="104" t="str">
        <f t="shared" si="2"/>
        <v>SAPHIRDIFFUMIX (BTE=20BOLUS)</v>
      </c>
      <c r="H37" s="15" t="str">
        <f t="shared" si="3"/>
        <v>01</v>
      </c>
      <c r="I37" s="104" t="str">
        <f t="shared" si="4"/>
        <v>1(KG/L)</v>
      </c>
      <c r="J37" s="15" t="str">
        <f t="shared" si="5"/>
        <v>U</v>
      </c>
      <c r="K37" s="104" t="str">
        <f t="shared" si="6"/>
        <v>UNITE</v>
      </c>
      <c r="L37" s="14" t="s">
        <v>2924</v>
      </c>
      <c r="M37" s="13">
        <v>-1</v>
      </c>
      <c r="N37" s="13"/>
      <c r="O37" s="12"/>
      <c r="P37" s="12"/>
    </row>
    <row r="38" spans="1:16" hidden="1" x14ac:dyDescent="0.25">
      <c r="A38" s="12">
        <v>42853</v>
      </c>
      <c r="B38" s="15" t="str">
        <f t="shared" si="7"/>
        <v>04</v>
      </c>
      <c r="C38" s="15">
        <f t="shared" si="1"/>
        <v>2017</v>
      </c>
      <c r="D38" s="100" t="str">
        <f>IF(ISNA(VLOOKUP(E38,Base!$L:$O,4,FALSE)),"",VLOOKUP(E38,Base!$L:$O,4,FALSE))</f>
        <v>889</v>
      </c>
      <c r="E38" s="14" t="s">
        <v>796</v>
      </c>
      <c r="F38" s="16" t="s">
        <v>76</v>
      </c>
      <c r="G38" s="104" t="str">
        <f t="shared" si="2"/>
        <v>SAPHIRDIFFUHERBE BTE=20BOLUS</v>
      </c>
      <c r="H38" s="15" t="str">
        <f t="shared" si="3"/>
        <v>01</v>
      </c>
      <c r="I38" s="104" t="str">
        <f t="shared" si="4"/>
        <v>1(KG/L)</v>
      </c>
      <c r="J38" s="15" t="str">
        <f t="shared" si="5"/>
        <v>U</v>
      </c>
      <c r="K38" s="104" t="str">
        <f t="shared" si="6"/>
        <v>UNITE</v>
      </c>
      <c r="L38" s="14" t="s">
        <v>2924</v>
      </c>
      <c r="M38" s="13">
        <v>-2</v>
      </c>
      <c r="N38" s="13"/>
      <c r="O38" s="12"/>
      <c r="P38" s="12"/>
    </row>
    <row r="39" spans="1:16" hidden="1" x14ac:dyDescent="0.25">
      <c r="A39" s="12">
        <v>42853</v>
      </c>
      <c r="B39" s="15" t="str">
        <f t="shared" si="7"/>
        <v>04</v>
      </c>
      <c r="C39" s="15">
        <f t="shared" si="1"/>
        <v>2017</v>
      </c>
      <c r="D39" s="100" t="str">
        <f>IF(ISNA(VLOOKUP(E39,Base!$L:$O,4,FALSE)),"",VLOOKUP(E39,Base!$L:$O,4,FALSE))</f>
        <v>889</v>
      </c>
      <c r="E39" s="14" t="s">
        <v>796</v>
      </c>
      <c r="F39" s="16" t="s">
        <v>82</v>
      </c>
      <c r="G39" s="104" t="str">
        <f t="shared" si="2"/>
        <v>SAPHIRDIFFUPREPA BTE=20BOLUS</v>
      </c>
      <c r="H39" s="15" t="str">
        <f t="shared" si="3"/>
        <v>01</v>
      </c>
      <c r="I39" s="104" t="str">
        <f t="shared" si="4"/>
        <v>1(KG/L)</v>
      </c>
      <c r="J39" s="15" t="str">
        <f t="shared" si="5"/>
        <v>U</v>
      </c>
      <c r="K39" s="104" t="str">
        <f t="shared" si="6"/>
        <v>UNITE</v>
      </c>
      <c r="L39" s="14" t="s">
        <v>2924</v>
      </c>
      <c r="M39" s="13">
        <v>-1</v>
      </c>
      <c r="N39" s="13"/>
      <c r="O39" s="12"/>
      <c r="P39" s="12"/>
    </row>
    <row r="40" spans="1:16" hidden="1" x14ac:dyDescent="0.25">
      <c r="A40" s="12">
        <v>42853</v>
      </c>
      <c r="B40" s="15" t="str">
        <f t="shared" si="7"/>
        <v>04</v>
      </c>
      <c r="C40" s="15">
        <f t="shared" si="1"/>
        <v>2017</v>
      </c>
      <c r="D40" s="100" t="str">
        <f>IF(ISNA(VLOOKUP(E40,Base!$L:$O,4,FALSE)),"",VLOOKUP(E40,Base!$L:$O,4,FALSE))</f>
        <v>889</v>
      </c>
      <c r="E40" s="14" t="s">
        <v>796</v>
      </c>
      <c r="F40" s="16" t="s">
        <v>829</v>
      </c>
      <c r="G40" s="104" t="str">
        <f t="shared" si="2"/>
        <v>SAPHIR FIX FA 20 KG</v>
      </c>
      <c r="H40" s="15" t="str">
        <f t="shared" si="3"/>
        <v>20</v>
      </c>
      <c r="I40" s="104" t="str">
        <f t="shared" si="4"/>
        <v>20(KG/L)</v>
      </c>
      <c r="J40" s="15" t="str">
        <f t="shared" si="5"/>
        <v>S</v>
      </c>
      <c r="K40" s="104" t="str">
        <f t="shared" si="6"/>
        <v>Sac</v>
      </c>
      <c r="L40" s="14" t="s">
        <v>2924</v>
      </c>
      <c r="M40" s="13">
        <v>-80</v>
      </c>
      <c r="N40" s="13"/>
      <c r="O40" s="12"/>
      <c r="P40" s="12"/>
    </row>
    <row r="41" spans="1:16" hidden="1" x14ac:dyDescent="0.25">
      <c r="A41" s="12">
        <v>42853</v>
      </c>
      <c r="B41" s="15" t="str">
        <f t="shared" si="7"/>
        <v>04</v>
      </c>
      <c r="C41" s="15">
        <f t="shared" si="1"/>
        <v>2017</v>
      </c>
      <c r="D41" s="100" t="str">
        <f>IF(ISNA(VLOOKUP(E41,Base!$L:$O,4,FALSE)),"",VLOOKUP(E41,Base!$L:$O,4,FALSE))</f>
        <v>380</v>
      </c>
      <c r="E41" s="14" t="s">
        <v>774</v>
      </c>
      <c r="F41" s="16" t="s">
        <v>13</v>
      </c>
      <c r="G41" s="104" t="str">
        <f t="shared" si="2"/>
        <v>CREMO ELEVAGE</v>
      </c>
      <c r="H41" s="15" t="str">
        <f t="shared" si="3"/>
        <v>25</v>
      </c>
      <c r="I41" s="104" t="str">
        <f t="shared" si="4"/>
        <v>25(KG/L)</v>
      </c>
      <c r="J41" s="15" t="str">
        <f t="shared" si="5"/>
        <v>S</v>
      </c>
      <c r="K41" s="104" t="str">
        <f t="shared" si="6"/>
        <v>Sac</v>
      </c>
      <c r="L41" s="14" t="s">
        <v>2924</v>
      </c>
      <c r="M41" s="13">
        <v>-100</v>
      </c>
      <c r="N41" s="13"/>
      <c r="O41" s="12"/>
      <c r="P41" s="12"/>
    </row>
    <row r="42" spans="1:16" hidden="1" x14ac:dyDescent="0.25">
      <c r="A42" s="12">
        <v>42853</v>
      </c>
      <c r="B42" s="15" t="str">
        <f t="shared" si="7"/>
        <v>04</v>
      </c>
      <c r="C42" s="15">
        <f t="shared" si="1"/>
        <v>2017</v>
      </c>
      <c r="D42" s="100" t="str">
        <f>IF(ISNA(VLOOKUP(E42,Base!$L:$O,4,FALSE)),"",VLOOKUP(E42,Base!$L:$O,4,FALSE))</f>
        <v>380</v>
      </c>
      <c r="E42" s="14" t="s">
        <v>774</v>
      </c>
      <c r="F42" s="16" t="s">
        <v>200</v>
      </c>
      <c r="G42" s="104" t="str">
        <f t="shared" si="2"/>
        <v>CREMOSTRAL</v>
      </c>
      <c r="H42" s="15" t="str">
        <f t="shared" si="3"/>
        <v>25</v>
      </c>
      <c r="I42" s="104" t="str">
        <f t="shared" si="4"/>
        <v>25(KG/L)</v>
      </c>
      <c r="J42" s="15" t="str">
        <f t="shared" si="5"/>
        <v>S</v>
      </c>
      <c r="K42" s="104" t="str">
        <f t="shared" si="6"/>
        <v>Sac</v>
      </c>
      <c r="L42" s="14" t="s">
        <v>2924</v>
      </c>
      <c r="M42" s="13">
        <v>-25</v>
      </c>
      <c r="N42" s="13"/>
      <c r="O42" s="12"/>
      <c r="P42" s="12"/>
    </row>
    <row r="43" spans="1:16" hidden="1" x14ac:dyDescent="0.25">
      <c r="A43" s="12">
        <v>42853</v>
      </c>
      <c r="B43" s="15" t="str">
        <f t="shared" si="7"/>
        <v>04</v>
      </c>
      <c r="C43" s="15">
        <f t="shared" si="1"/>
        <v>2017</v>
      </c>
      <c r="D43" s="100" t="str">
        <f>IF(ISNA(VLOOKUP(E43,Base!$L:$O,4,FALSE)),"",VLOOKUP(E43,Base!$L:$O,4,FALSE))</f>
        <v>380</v>
      </c>
      <c r="E43" s="14" t="s">
        <v>774</v>
      </c>
      <c r="F43" s="16" t="s">
        <v>17</v>
      </c>
      <c r="G43" s="104" t="str">
        <f t="shared" si="2"/>
        <v>SAPHIRSTIM SEAU 15 KG</v>
      </c>
      <c r="H43" s="15" t="str">
        <f t="shared" si="3"/>
        <v>15</v>
      </c>
      <c r="I43" s="104" t="str">
        <f t="shared" si="4"/>
        <v>15(KG/L)</v>
      </c>
      <c r="J43" s="15" t="str">
        <f t="shared" si="5"/>
        <v>SE</v>
      </c>
      <c r="K43" s="104" t="str">
        <f t="shared" si="6"/>
        <v>SEAU</v>
      </c>
      <c r="L43" s="14" t="s">
        <v>2924</v>
      </c>
      <c r="M43" s="13">
        <v>-15</v>
      </c>
      <c r="N43" s="13"/>
      <c r="O43" s="12"/>
      <c r="P43" s="12"/>
    </row>
    <row r="44" spans="1:16" hidden="1" x14ac:dyDescent="0.25">
      <c r="A44" s="12">
        <v>42853</v>
      </c>
      <c r="B44" s="15" t="str">
        <f t="shared" si="7"/>
        <v>04</v>
      </c>
      <c r="C44" s="15">
        <f t="shared" si="1"/>
        <v>2017</v>
      </c>
      <c r="D44" s="100" t="str">
        <f>IF(ISNA(VLOOKUP(E44,Base!$L:$O,4,FALSE)),"",VLOOKUP(E44,Base!$L:$O,4,FALSE))</f>
        <v>380</v>
      </c>
      <c r="E44" s="14" t="s">
        <v>774</v>
      </c>
      <c r="F44" s="16" t="s">
        <v>73</v>
      </c>
      <c r="G44" s="104" t="str">
        <f t="shared" si="2"/>
        <v>SAPHIRDIFFUMIX (BTE=20BOLUS)</v>
      </c>
      <c r="H44" s="15" t="str">
        <f t="shared" si="3"/>
        <v>01</v>
      </c>
      <c r="I44" s="104" t="str">
        <f t="shared" si="4"/>
        <v>1(KG/L)</v>
      </c>
      <c r="J44" s="15" t="str">
        <f t="shared" si="5"/>
        <v>U</v>
      </c>
      <c r="K44" s="104" t="str">
        <f t="shared" si="6"/>
        <v>UNITE</v>
      </c>
      <c r="L44" s="14" t="s">
        <v>2924</v>
      </c>
      <c r="M44" s="13">
        <v>-2</v>
      </c>
      <c r="N44" s="13"/>
      <c r="O44" s="12"/>
      <c r="P44" s="12"/>
    </row>
    <row r="45" spans="1:16" hidden="1" x14ac:dyDescent="0.25">
      <c r="A45" s="12">
        <v>42853</v>
      </c>
      <c r="B45" s="15" t="str">
        <f t="shared" si="7"/>
        <v>04</v>
      </c>
      <c r="C45" s="15">
        <f t="shared" si="1"/>
        <v>2017</v>
      </c>
      <c r="D45" s="100" t="str">
        <f>IF(ISNA(VLOOKUP(E45,Base!$L:$O,4,FALSE)),"",VLOOKUP(E45,Base!$L:$O,4,FALSE))</f>
        <v>380</v>
      </c>
      <c r="E45" s="14" t="s">
        <v>774</v>
      </c>
      <c r="F45" s="16" t="s">
        <v>781</v>
      </c>
      <c r="G45" s="104" t="str">
        <f t="shared" si="2"/>
        <v>POUSSE BOLUS SAPHIR SACH 500G</v>
      </c>
      <c r="H45" s="15" t="str">
        <f t="shared" si="3"/>
        <v>01</v>
      </c>
      <c r="I45" s="104" t="str">
        <f t="shared" si="4"/>
        <v>1(KG/L)</v>
      </c>
      <c r="J45" s="15" t="str">
        <f t="shared" si="5"/>
        <v>U</v>
      </c>
      <c r="K45" s="104" t="str">
        <f t="shared" si="6"/>
        <v>UNITE</v>
      </c>
      <c r="L45" s="14" t="s">
        <v>2924</v>
      </c>
      <c r="M45" s="13">
        <v>-1</v>
      </c>
      <c r="N45" s="13"/>
      <c r="O45" s="12"/>
      <c r="P45" s="12"/>
    </row>
    <row r="46" spans="1:16" hidden="1" x14ac:dyDescent="0.25">
      <c r="A46" s="12">
        <v>42853</v>
      </c>
      <c r="B46" s="15" t="str">
        <f t="shared" si="7"/>
        <v>04</v>
      </c>
      <c r="C46" s="15">
        <f t="shared" si="1"/>
        <v>2017</v>
      </c>
      <c r="D46" s="100" t="str">
        <f>IF(ISNA(VLOOKUP(E46,Base!$L:$O,4,FALSE)),"",VLOOKUP(E46,Base!$L:$O,4,FALSE))</f>
        <v>061</v>
      </c>
      <c r="E46" s="14" t="s">
        <v>137</v>
      </c>
      <c r="F46" s="16" t="s">
        <v>188</v>
      </c>
      <c r="G46" s="104" t="str">
        <f t="shared" si="2"/>
        <v>CRISTALSIL</v>
      </c>
      <c r="H46" s="15" t="str">
        <f t="shared" si="3"/>
        <v>01</v>
      </c>
      <c r="I46" s="104" t="str">
        <f t="shared" si="4"/>
        <v>1(KG/L)</v>
      </c>
      <c r="J46" s="15" t="str">
        <f t="shared" si="5"/>
        <v>U</v>
      </c>
      <c r="K46" s="104" t="str">
        <f t="shared" si="6"/>
        <v>UNITE</v>
      </c>
      <c r="L46" s="14" t="s">
        <v>2924</v>
      </c>
      <c r="M46" s="13">
        <v>-2</v>
      </c>
      <c r="N46" s="13"/>
      <c r="O46" s="12"/>
      <c r="P46" s="12"/>
    </row>
    <row r="47" spans="1:16" hidden="1" x14ac:dyDescent="0.25">
      <c r="A47" s="12">
        <v>42853</v>
      </c>
      <c r="B47" s="15" t="str">
        <f t="shared" si="7"/>
        <v>04</v>
      </c>
      <c r="C47" s="15">
        <f t="shared" si="1"/>
        <v>2017</v>
      </c>
      <c r="D47" s="100" t="str">
        <f>IF(ISNA(VLOOKUP(E47,Base!$L:$O,4,FALSE)),"",VLOOKUP(E47,Base!$L:$O,4,FALSE))</f>
        <v>061</v>
      </c>
      <c r="E47" s="14" t="s">
        <v>137</v>
      </c>
      <c r="F47" s="16" t="s">
        <v>140</v>
      </c>
      <c r="G47" s="104" t="str">
        <f t="shared" si="2"/>
        <v>CRISTALOR TARIGEN</v>
      </c>
      <c r="H47" s="15" t="str">
        <f t="shared" si="3"/>
        <v>25</v>
      </c>
      <c r="I47" s="104" t="str">
        <f t="shared" si="4"/>
        <v>25(KG/L)</v>
      </c>
      <c r="J47" s="15" t="str">
        <f t="shared" si="5"/>
        <v>S</v>
      </c>
      <c r="K47" s="104" t="str">
        <f t="shared" si="6"/>
        <v>Sac</v>
      </c>
      <c r="L47" s="14" t="s">
        <v>2924</v>
      </c>
      <c r="M47" s="13">
        <v>100</v>
      </c>
      <c r="N47" s="13"/>
      <c r="O47" s="12"/>
      <c r="P47" s="12"/>
    </row>
    <row r="48" spans="1:16" hidden="1" x14ac:dyDescent="0.25">
      <c r="A48" s="12">
        <v>42853</v>
      </c>
      <c r="B48" s="15" t="str">
        <f t="shared" si="7"/>
        <v>04</v>
      </c>
      <c r="C48" s="15">
        <f t="shared" si="1"/>
        <v>2017</v>
      </c>
      <c r="D48" s="100" t="str">
        <f>IF(ISNA(VLOOKUP(E48,Base!$L:$O,4,FALSE)),"",VLOOKUP(E48,Base!$L:$O,4,FALSE))</f>
        <v>061</v>
      </c>
      <c r="E48" s="14" t="s">
        <v>137</v>
      </c>
      <c r="F48" s="16" t="s">
        <v>82</v>
      </c>
      <c r="G48" s="104" t="str">
        <f t="shared" si="2"/>
        <v>SAPHIRDIFFUPREPA BTE=20BOLUS</v>
      </c>
      <c r="H48" s="15" t="str">
        <f t="shared" si="3"/>
        <v>01</v>
      </c>
      <c r="I48" s="104" t="str">
        <f t="shared" si="4"/>
        <v>1(KG/L)</v>
      </c>
      <c r="J48" s="15" t="str">
        <f t="shared" si="5"/>
        <v>U</v>
      </c>
      <c r="K48" s="104" t="str">
        <f t="shared" si="6"/>
        <v>UNITE</v>
      </c>
      <c r="L48" s="14" t="s">
        <v>2925</v>
      </c>
      <c r="M48" s="13">
        <v>-2</v>
      </c>
      <c r="N48" s="13"/>
      <c r="O48" s="12"/>
      <c r="P48" s="12"/>
    </row>
    <row r="49" spans="1:16" hidden="1" x14ac:dyDescent="0.25">
      <c r="A49" s="12">
        <v>42853</v>
      </c>
      <c r="B49" s="15" t="str">
        <f t="shared" si="7"/>
        <v>04</v>
      </c>
      <c r="C49" s="15">
        <f t="shared" si="1"/>
        <v>2017</v>
      </c>
      <c r="D49" s="100" t="str">
        <f>IF(ISNA(VLOOKUP(E49,Base!$L:$O,4,FALSE)),"",VLOOKUP(E49,Base!$L:$O,4,FALSE))</f>
        <v>061</v>
      </c>
      <c r="E49" s="14" t="s">
        <v>137</v>
      </c>
      <c r="F49" s="16" t="s">
        <v>94</v>
      </c>
      <c r="G49" s="104" t="str">
        <f t="shared" si="2"/>
        <v>SAPHIRDIFFUMAG (BTE=20BOLUS)</v>
      </c>
      <c r="H49" s="15" t="str">
        <f t="shared" si="3"/>
        <v>01</v>
      </c>
      <c r="I49" s="104" t="str">
        <f t="shared" si="4"/>
        <v>1(KG/L)</v>
      </c>
      <c r="J49" s="15" t="str">
        <f t="shared" si="5"/>
        <v>U</v>
      </c>
      <c r="K49" s="104" t="str">
        <f t="shared" si="6"/>
        <v>UNITE</v>
      </c>
      <c r="L49" s="14" t="s">
        <v>2925</v>
      </c>
      <c r="M49" s="13">
        <v>-1</v>
      </c>
      <c r="N49" s="13"/>
      <c r="O49" s="12"/>
      <c r="P49" s="12"/>
    </row>
    <row r="50" spans="1:16" hidden="1" x14ac:dyDescent="0.25">
      <c r="A50" s="12">
        <v>42853</v>
      </c>
      <c r="B50" s="15" t="str">
        <f t="shared" si="7"/>
        <v>04</v>
      </c>
      <c r="C50" s="15">
        <f t="shared" si="1"/>
        <v>2017</v>
      </c>
      <c r="D50" s="100" t="str">
        <f>IF(ISNA(VLOOKUP(E50,Base!$L:$O,4,FALSE)),"",VLOOKUP(E50,Base!$L:$O,4,FALSE))</f>
        <v>061</v>
      </c>
      <c r="E50" s="14" t="s">
        <v>137</v>
      </c>
      <c r="F50" s="16" t="s">
        <v>98</v>
      </c>
      <c r="G50" s="104" t="str">
        <f t="shared" si="2"/>
        <v>SAPHIRDIFFUCAL (BTE=20BOLUS)</v>
      </c>
      <c r="H50" s="15" t="str">
        <f t="shared" si="3"/>
        <v>01</v>
      </c>
      <c r="I50" s="104" t="str">
        <f t="shared" si="4"/>
        <v>1(KG/L)</v>
      </c>
      <c r="J50" s="15" t="str">
        <f t="shared" si="5"/>
        <v>U</v>
      </c>
      <c r="K50" s="104" t="str">
        <f t="shared" si="6"/>
        <v>UNITE</v>
      </c>
      <c r="L50" s="14" t="s">
        <v>2925</v>
      </c>
      <c r="M50" s="13">
        <v>-1</v>
      </c>
      <c r="N50" s="13"/>
      <c r="O50" s="12"/>
      <c r="P50" s="12"/>
    </row>
    <row r="51" spans="1:16" hidden="1" x14ac:dyDescent="0.25">
      <c r="A51" s="12">
        <v>42853</v>
      </c>
      <c r="B51" s="15" t="str">
        <f t="shared" si="7"/>
        <v>04</v>
      </c>
      <c r="C51" s="15">
        <f t="shared" si="1"/>
        <v>2017</v>
      </c>
      <c r="D51" s="100" t="str">
        <f>IF(ISNA(VLOOKUP(E51,Base!$L:$O,4,FALSE)),"",VLOOKUP(E51,Base!$L:$O,4,FALSE))</f>
        <v>042</v>
      </c>
      <c r="E51" s="14" t="s">
        <v>54</v>
      </c>
      <c r="F51" s="16" t="s">
        <v>12</v>
      </c>
      <c r="G51" s="104" t="str">
        <f t="shared" si="2"/>
        <v>SEAU JAUNE SANDERS</v>
      </c>
      <c r="H51" s="15" t="str">
        <f t="shared" si="3"/>
        <v>01</v>
      </c>
      <c r="I51" s="104" t="str">
        <f t="shared" si="4"/>
        <v>1(KG/L)</v>
      </c>
      <c r="J51" s="15" t="str">
        <f t="shared" si="5"/>
        <v>U</v>
      </c>
      <c r="K51" s="104" t="str">
        <f t="shared" si="6"/>
        <v>UNITE</v>
      </c>
      <c r="L51" s="14" t="s">
        <v>2924</v>
      </c>
      <c r="M51" s="13">
        <v>10</v>
      </c>
      <c r="N51" s="13"/>
      <c r="O51" s="12"/>
      <c r="P51" s="12"/>
    </row>
    <row r="52" spans="1:16" hidden="1" x14ac:dyDescent="0.25">
      <c r="A52" s="12">
        <v>42853</v>
      </c>
      <c r="B52" s="15" t="str">
        <f t="shared" si="7"/>
        <v>04</v>
      </c>
      <c r="C52" s="15">
        <f t="shared" si="1"/>
        <v>2017</v>
      </c>
      <c r="D52" s="100" t="str">
        <f>IF(ISNA(VLOOKUP(E52,Base!$L:$O,4,FALSE)),"",VLOOKUP(E52,Base!$L:$O,4,FALSE))</f>
        <v>042</v>
      </c>
      <c r="E52" s="14" t="s">
        <v>54</v>
      </c>
      <c r="F52" s="16" t="s">
        <v>60</v>
      </c>
      <c r="G52" s="104" t="str">
        <f t="shared" si="2"/>
        <v>MESURE GRAIN JARDI BC</v>
      </c>
      <c r="H52" s="15" t="str">
        <f t="shared" si="3"/>
        <v>01</v>
      </c>
      <c r="I52" s="104" t="str">
        <f t="shared" si="4"/>
        <v>1(KG/L)</v>
      </c>
      <c r="J52" s="15" t="str">
        <f t="shared" si="5"/>
        <v>U</v>
      </c>
      <c r="K52" s="104" t="str">
        <f t="shared" si="6"/>
        <v>UNITE</v>
      </c>
      <c r="L52" s="14" t="s">
        <v>2924</v>
      </c>
      <c r="M52" s="13">
        <v>14</v>
      </c>
      <c r="N52" s="13"/>
      <c r="O52" s="12"/>
      <c r="P52" s="12"/>
    </row>
    <row r="53" spans="1:16" hidden="1" x14ac:dyDescent="0.25">
      <c r="A53" s="12">
        <v>42853</v>
      </c>
      <c r="B53" s="15" t="str">
        <f t="shared" si="7"/>
        <v>04</v>
      </c>
      <c r="C53" s="15">
        <f t="shared" si="1"/>
        <v>2017</v>
      </c>
      <c r="D53" s="100" t="str">
        <f>IF(ISNA(VLOOKUP(E53,Base!$L:$O,4,FALSE)),"",VLOOKUP(E53,Base!$L:$O,4,FALSE))</f>
        <v>042</v>
      </c>
      <c r="E53" s="14" t="s">
        <v>54</v>
      </c>
      <c r="F53" s="16" t="s">
        <v>76</v>
      </c>
      <c r="G53" s="104" t="str">
        <f t="shared" si="2"/>
        <v>SAPHIRDIFFUHERBE BTE=20BOLUS</v>
      </c>
      <c r="H53" s="15" t="str">
        <f t="shared" si="3"/>
        <v>01</v>
      </c>
      <c r="I53" s="104" t="str">
        <f t="shared" si="4"/>
        <v>1(KG/L)</v>
      </c>
      <c r="J53" s="15" t="str">
        <f t="shared" si="5"/>
        <v>U</v>
      </c>
      <c r="K53" s="104" t="str">
        <f t="shared" si="6"/>
        <v>UNITE</v>
      </c>
      <c r="L53" s="14" t="s">
        <v>2926</v>
      </c>
      <c r="M53" s="13">
        <v>1</v>
      </c>
      <c r="N53" s="13"/>
      <c r="O53" s="12"/>
      <c r="P53" s="12"/>
    </row>
    <row r="54" spans="1:16" hidden="1" x14ac:dyDescent="0.25">
      <c r="A54" s="12">
        <v>42853</v>
      </c>
      <c r="B54" s="15" t="str">
        <f t="shared" si="7"/>
        <v>04</v>
      </c>
      <c r="C54" s="15">
        <f t="shared" si="1"/>
        <v>2017</v>
      </c>
      <c r="D54" s="100" t="str">
        <f>IF(ISNA(VLOOKUP(E54,Base!$L:$O,4,FALSE)),"",VLOOKUP(E54,Base!$L:$O,4,FALSE))</f>
        <v>042</v>
      </c>
      <c r="E54" s="14" t="s">
        <v>54</v>
      </c>
      <c r="F54" s="16" t="s">
        <v>82</v>
      </c>
      <c r="G54" s="104" t="str">
        <f t="shared" si="2"/>
        <v>SAPHIRDIFFUPREPA BTE=20BOLUS</v>
      </c>
      <c r="H54" s="15" t="str">
        <f t="shared" si="3"/>
        <v>01</v>
      </c>
      <c r="I54" s="104" t="str">
        <f t="shared" si="4"/>
        <v>1(KG/L)</v>
      </c>
      <c r="J54" s="15" t="str">
        <f t="shared" si="5"/>
        <v>U</v>
      </c>
      <c r="K54" s="104" t="str">
        <f t="shared" si="6"/>
        <v>UNITE</v>
      </c>
      <c r="L54" s="14" t="s">
        <v>2926</v>
      </c>
      <c r="M54" s="13">
        <v>1</v>
      </c>
      <c r="N54" s="13"/>
      <c r="O54" s="12"/>
      <c r="P54" s="12"/>
    </row>
    <row r="55" spans="1:16" hidden="1" x14ac:dyDescent="0.25">
      <c r="A55" s="12">
        <v>42853</v>
      </c>
      <c r="B55" s="15" t="str">
        <f t="shared" si="7"/>
        <v>04</v>
      </c>
      <c r="C55" s="15">
        <f t="shared" si="1"/>
        <v>2017</v>
      </c>
      <c r="D55" s="100" t="str">
        <f>IF(ISNA(VLOOKUP(E55,Base!$L:$O,4,FALSE)),"",VLOOKUP(E55,Base!$L:$O,4,FALSE))</f>
        <v>211</v>
      </c>
      <c r="E55" s="14" t="s">
        <v>491</v>
      </c>
      <c r="F55" s="16" t="s">
        <v>423</v>
      </c>
      <c r="G55" s="104" t="str">
        <f t="shared" si="2"/>
        <v>AZURSEL 12KG</v>
      </c>
      <c r="H55" s="15" t="str">
        <f t="shared" si="3"/>
        <v>12</v>
      </c>
      <c r="I55" s="104" t="str">
        <f t="shared" si="4"/>
        <v>12(KG/L)</v>
      </c>
      <c r="J55" s="15" t="str">
        <f t="shared" si="5"/>
        <v>BL</v>
      </c>
      <c r="K55" s="104" t="str">
        <f t="shared" si="6"/>
        <v>BLOC</v>
      </c>
      <c r="L55" s="14" t="s">
        <v>2931</v>
      </c>
      <c r="M55" s="13">
        <v>72</v>
      </c>
      <c r="N55" s="13"/>
      <c r="O55" s="12"/>
      <c r="P55" s="12"/>
    </row>
    <row r="56" spans="1:16" hidden="1" x14ac:dyDescent="0.25">
      <c r="A56" s="12">
        <v>42853</v>
      </c>
      <c r="B56" s="15" t="str">
        <f t="shared" si="7"/>
        <v>04</v>
      </c>
      <c r="C56" s="15">
        <f t="shared" si="1"/>
        <v>2017</v>
      </c>
      <c r="D56" s="100" t="str">
        <f>IF(ISNA(VLOOKUP(E56,Base!$L:$O,4,FALSE)),"",VLOOKUP(E56,Base!$L:$O,4,FALSE))</f>
        <v>211</v>
      </c>
      <c r="E56" s="14" t="s">
        <v>491</v>
      </c>
      <c r="F56" s="16" t="s">
        <v>296</v>
      </c>
      <c r="G56" s="104" t="str">
        <f t="shared" si="2"/>
        <v>EGALOLAIT ELEVAGE</v>
      </c>
      <c r="H56" s="15" t="str">
        <f t="shared" si="3"/>
        <v>25</v>
      </c>
      <c r="I56" s="104" t="str">
        <f t="shared" si="4"/>
        <v>25(KG/L)</v>
      </c>
      <c r="J56" s="15" t="str">
        <f t="shared" si="5"/>
        <v>S</v>
      </c>
      <c r="K56" s="104" t="str">
        <f t="shared" si="6"/>
        <v>Sac</v>
      </c>
      <c r="L56" s="14" t="s">
        <v>2924</v>
      </c>
      <c r="M56" s="13">
        <v>25</v>
      </c>
      <c r="N56" s="13"/>
      <c r="O56" s="12"/>
      <c r="P56" s="12"/>
    </row>
    <row r="57" spans="1:16" hidden="1" x14ac:dyDescent="0.25">
      <c r="A57" s="12">
        <v>42853</v>
      </c>
      <c r="B57" s="15" t="str">
        <f t="shared" si="7"/>
        <v>04</v>
      </c>
      <c r="C57" s="15">
        <f t="shared" si="1"/>
        <v>2017</v>
      </c>
      <c r="D57" s="100" t="str">
        <f>IF(ISNA(VLOOKUP(E57,Base!$L:$O,4,FALSE)),"",VLOOKUP(E57,Base!$L:$O,4,FALSE))</f>
        <v>211</v>
      </c>
      <c r="E57" s="14" t="s">
        <v>491</v>
      </c>
      <c r="F57" s="16" t="s">
        <v>33</v>
      </c>
      <c r="G57" s="104" t="str">
        <f t="shared" si="2"/>
        <v>SAPHIRGUM</v>
      </c>
      <c r="H57" s="15" t="str">
        <f t="shared" si="3"/>
        <v>10</v>
      </c>
      <c r="I57" s="104" t="str">
        <f t="shared" si="4"/>
        <v>10(KG/L)</v>
      </c>
      <c r="J57" s="15" t="str">
        <f t="shared" si="5"/>
        <v>SE</v>
      </c>
      <c r="K57" s="104" t="str">
        <f t="shared" si="6"/>
        <v>SEAU</v>
      </c>
      <c r="L57" s="14" t="s">
        <v>2924</v>
      </c>
      <c r="M57" s="13">
        <v>10</v>
      </c>
      <c r="N57" s="13"/>
      <c r="O57" s="12"/>
      <c r="P57" s="12"/>
    </row>
    <row r="58" spans="1:16" hidden="1" x14ac:dyDescent="0.25">
      <c r="A58" s="12">
        <v>42853</v>
      </c>
      <c r="B58" s="15" t="str">
        <f t="shared" si="7"/>
        <v>04</v>
      </c>
      <c r="C58" s="15">
        <f t="shared" si="1"/>
        <v>2017</v>
      </c>
      <c r="D58" s="100" t="str">
        <f>IF(ISNA(VLOOKUP(E58,Base!$L:$O,4,FALSE)),"",VLOOKUP(E58,Base!$L:$O,4,FALSE))</f>
        <v>211</v>
      </c>
      <c r="E58" s="14" t="s">
        <v>491</v>
      </c>
      <c r="F58" s="16" t="s">
        <v>200</v>
      </c>
      <c r="G58" s="104" t="str">
        <f t="shared" si="2"/>
        <v>CREMOSTRAL</v>
      </c>
      <c r="H58" s="15" t="str">
        <f t="shared" si="3"/>
        <v>25</v>
      </c>
      <c r="I58" s="104" t="str">
        <f t="shared" si="4"/>
        <v>25(KG/L)</v>
      </c>
      <c r="J58" s="15" t="str">
        <f t="shared" si="5"/>
        <v>S</v>
      </c>
      <c r="K58" s="104" t="str">
        <f t="shared" si="6"/>
        <v>Sac</v>
      </c>
      <c r="L58" s="14" t="s">
        <v>2924</v>
      </c>
      <c r="M58" s="13">
        <v>150</v>
      </c>
      <c r="N58" s="13"/>
      <c r="O58" s="12"/>
      <c r="P58" s="12"/>
    </row>
    <row r="59" spans="1:16" hidden="1" x14ac:dyDescent="0.25">
      <c r="A59" s="12">
        <v>42853</v>
      </c>
      <c r="B59" s="15" t="str">
        <f t="shared" si="7"/>
        <v>04</v>
      </c>
      <c r="C59" s="15">
        <f t="shared" si="1"/>
        <v>2017</v>
      </c>
      <c r="D59" s="100" t="str">
        <f>IF(ISNA(VLOOKUP(E59,Base!$L:$O,4,FALSE)),"",VLOOKUP(E59,Base!$L:$O,4,FALSE))</f>
        <v>211</v>
      </c>
      <c r="E59" s="14" t="s">
        <v>491</v>
      </c>
      <c r="F59" s="16" t="s">
        <v>71</v>
      </c>
      <c r="G59" s="104" t="str">
        <f t="shared" si="2"/>
        <v>SAPHIRTONIC PLUS</v>
      </c>
      <c r="H59" s="15" t="str">
        <f t="shared" si="3"/>
        <v>15</v>
      </c>
      <c r="I59" s="104" t="str">
        <f t="shared" si="4"/>
        <v>15(KG/L)</v>
      </c>
      <c r="J59" s="15" t="str">
        <f t="shared" si="5"/>
        <v>SE</v>
      </c>
      <c r="K59" s="104" t="str">
        <f t="shared" si="6"/>
        <v>SEAU</v>
      </c>
      <c r="L59" s="14" t="s">
        <v>2932</v>
      </c>
      <c r="M59" s="13">
        <v>60</v>
      </c>
      <c r="N59" s="13"/>
      <c r="O59" s="12"/>
      <c r="P59" s="12"/>
    </row>
    <row r="60" spans="1:16" hidden="1" x14ac:dyDescent="0.25">
      <c r="A60" s="12">
        <v>42853</v>
      </c>
      <c r="B60" s="15" t="str">
        <f t="shared" si="7"/>
        <v>04</v>
      </c>
      <c r="C60" s="15">
        <f t="shared" si="1"/>
        <v>2017</v>
      </c>
      <c r="D60" s="100" t="str">
        <f>IF(ISNA(VLOOKUP(E60,Base!$L:$O,4,FALSE)),"",VLOOKUP(E60,Base!$L:$O,4,FALSE))</f>
        <v>211</v>
      </c>
      <c r="E60" s="14" t="s">
        <v>491</v>
      </c>
      <c r="F60" s="16" t="s">
        <v>169</v>
      </c>
      <c r="G60" s="104" t="str">
        <f t="shared" si="2"/>
        <v>SAPHIRSTRUM (1 BLISTER)</v>
      </c>
      <c r="H60" s="15" t="str">
        <f t="shared" si="3"/>
        <v>01</v>
      </c>
      <c r="I60" s="104" t="str">
        <f t="shared" si="4"/>
        <v>1(KG/L)</v>
      </c>
      <c r="J60" s="15" t="str">
        <f t="shared" si="5"/>
        <v>U</v>
      </c>
      <c r="K60" s="104" t="str">
        <f t="shared" si="6"/>
        <v>UNITE</v>
      </c>
      <c r="L60" s="14" t="s">
        <v>2924</v>
      </c>
      <c r="M60" s="13">
        <v>2</v>
      </c>
      <c r="N60" s="13"/>
      <c r="O60" s="12"/>
      <c r="P60" s="12"/>
    </row>
    <row r="61" spans="1:16" hidden="1" x14ac:dyDescent="0.25">
      <c r="A61" s="12">
        <v>42853</v>
      </c>
      <c r="B61" s="15" t="str">
        <f t="shared" si="7"/>
        <v>04</v>
      </c>
      <c r="C61" s="15">
        <f t="shared" si="1"/>
        <v>2017</v>
      </c>
      <c r="D61" s="100" t="str">
        <f>IF(ISNA(VLOOKUP(E61,Base!$L:$O,4,FALSE)),"",VLOOKUP(E61,Base!$L:$O,4,FALSE))</f>
        <v>211</v>
      </c>
      <c r="E61" s="14" t="s">
        <v>491</v>
      </c>
      <c r="F61" s="16" t="s">
        <v>480</v>
      </c>
      <c r="G61" s="104" t="str">
        <f t="shared" si="2"/>
        <v>SAPHIRGLUCO 300</v>
      </c>
      <c r="H61" s="15" t="str">
        <f t="shared" si="3"/>
        <v>10</v>
      </c>
      <c r="I61" s="104" t="str">
        <f t="shared" si="4"/>
        <v>10(KG/L)</v>
      </c>
      <c r="J61" s="15" t="str">
        <f t="shared" si="5"/>
        <v>BI</v>
      </c>
      <c r="K61" s="104" t="str">
        <f t="shared" si="6"/>
        <v>BIDON</v>
      </c>
      <c r="L61" s="14" t="s">
        <v>2924</v>
      </c>
      <c r="M61" s="13">
        <v>10</v>
      </c>
      <c r="N61" s="13"/>
      <c r="O61" s="12"/>
      <c r="P61" s="12"/>
    </row>
    <row r="62" spans="1:16" hidden="1" x14ac:dyDescent="0.25">
      <c r="A62" s="12">
        <v>42853</v>
      </c>
      <c r="B62" s="15" t="str">
        <f t="shared" si="7"/>
        <v>04</v>
      </c>
      <c r="C62" s="15">
        <f t="shared" si="1"/>
        <v>2017</v>
      </c>
      <c r="D62" s="100" t="str">
        <f>IF(ISNA(VLOOKUP(E62,Base!$L:$O,4,FALSE)),"",VLOOKUP(E62,Base!$L:$O,4,FALSE))</f>
        <v>211</v>
      </c>
      <c r="E62" s="14" t="s">
        <v>491</v>
      </c>
      <c r="F62" s="16" t="s">
        <v>260</v>
      </c>
      <c r="G62" s="104" t="str">
        <f t="shared" si="2"/>
        <v>SAPHIR ALLAITANTE SEAU 12 KG</v>
      </c>
      <c r="H62" s="15" t="str">
        <f t="shared" si="3"/>
        <v>12</v>
      </c>
      <c r="I62" s="104" t="str">
        <f t="shared" si="4"/>
        <v>12(KG/L)</v>
      </c>
      <c r="J62" s="15" t="str">
        <f t="shared" si="5"/>
        <v>SE</v>
      </c>
      <c r="K62" s="104" t="str">
        <f t="shared" si="6"/>
        <v>SEAU</v>
      </c>
      <c r="L62" s="14" t="s">
        <v>2924</v>
      </c>
      <c r="M62" s="13">
        <v>12</v>
      </c>
      <c r="N62" s="13"/>
      <c r="O62" s="12"/>
      <c r="P62" s="12"/>
    </row>
    <row r="63" spans="1:16" hidden="1" x14ac:dyDescent="0.25">
      <c r="A63" s="12">
        <v>42853</v>
      </c>
      <c r="B63" s="15" t="str">
        <f t="shared" si="7"/>
        <v>04</v>
      </c>
      <c r="C63" s="15">
        <f t="shared" si="1"/>
        <v>2017</v>
      </c>
      <c r="D63" s="100" t="str">
        <f>IF(ISNA(VLOOKUP(E63,Base!$L:$O,4,FALSE)),"",VLOOKUP(E63,Base!$L:$O,4,FALSE))</f>
        <v>211</v>
      </c>
      <c r="E63" s="14" t="s">
        <v>491</v>
      </c>
      <c r="F63" s="16" t="s">
        <v>17</v>
      </c>
      <c r="G63" s="104" t="str">
        <f t="shared" si="2"/>
        <v>SAPHIRSTIM SEAU 15 KG</v>
      </c>
      <c r="H63" s="15" t="str">
        <f t="shared" si="3"/>
        <v>15</v>
      </c>
      <c r="I63" s="104" t="str">
        <f t="shared" si="4"/>
        <v>15(KG/L)</v>
      </c>
      <c r="J63" s="15" t="str">
        <f t="shared" si="5"/>
        <v>SE</v>
      </c>
      <c r="K63" s="104" t="str">
        <f t="shared" si="6"/>
        <v>SEAU</v>
      </c>
      <c r="L63" s="14" t="s">
        <v>2924</v>
      </c>
      <c r="M63" s="13">
        <v>15</v>
      </c>
      <c r="N63" s="13"/>
      <c r="O63" s="12"/>
      <c r="P63" s="12"/>
    </row>
    <row r="64" spans="1:16" hidden="1" x14ac:dyDescent="0.25">
      <c r="A64" s="12">
        <v>42853</v>
      </c>
      <c r="B64" s="15" t="str">
        <f t="shared" si="7"/>
        <v>04</v>
      </c>
      <c r="C64" s="15">
        <f t="shared" si="1"/>
        <v>2017</v>
      </c>
      <c r="D64" s="100" t="str">
        <f>IF(ISNA(VLOOKUP(E64,Base!$L:$O,4,FALSE)),"",VLOOKUP(E64,Base!$L:$O,4,FALSE))</f>
        <v>211</v>
      </c>
      <c r="E64" s="14" t="s">
        <v>491</v>
      </c>
      <c r="F64" s="16" t="s">
        <v>753</v>
      </c>
      <c r="G64" s="104" t="str">
        <f t="shared" si="2"/>
        <v>FESTI LAC</v>
      </c>
      <c r="H64" s="15" t="str">
        <f t="shared" si="3"/>
        <v>25</v>
      </c>
      <c r="I64" s="104" t="str">
        <f t="shared" si="4"/>
        <v>25(KG/L)</v>
      </c>
      <c r="J64" s="15" t="str">
        <f t="shared" si="5"/>
        <v>S</v>
      </c>
      <c r="K64" s="104" t="str">
        <f t="shared" si="6"/>
        <v>Sac</v>
      </c>
      <c r="L64" s="14" t="s">
        <v>2924</v>
      </c>
      <c r="M64" s="13">
        <v>-25</v>
      </c>
      <c r="N64" s="13"/>
      <c r="O64" s="12"/>
      <c r="P64" s="12"/>
    </row>
    <row r="65" spans="1:16" hidden="1" x14ac:dyDescent="0.25">
      <c r="A65" s="12">
        <v>42853</v>
      </c>
      <c r="B65" s="15" t="str">
        <f t="shared" si="7"/>
        <v>04</v>
      </c>
      <c r="C65" s="15">
        <f t="shared" si="1"/>
        <v>2017</v>
      </c>
      <c r="D65" s="100" t="str">
        <f>IF(ISNA(VLOOKUP(E65,Base!$L:$O,4,FALSE)),"",VLOOKUP(E65,Base!$L:$O,4,FALSE))</f>
        <v>070</v>
      </c>
      <c r="E65" s="14" t="s">
        <v>257</v>
      </c>
      <c r="F65" s="16" t="s">
        <v>45</v>
      </c>
      <c r="G65" s="104" t="str">
        <f t="shared" si="2"/>
        <v>JBC PONDEUSE FERMIERE</v>
      </c>
      <c r="H65" s="15" t="str">
        <f t="shared" si="3"/>
        <v>25</v>
      </c>
      <c r="I65" s="104" t="str">
        <f t="shared" si="4"/>
        <v>25(KG/L)</v>
      </c>
      <c r="J65" s="15" t="str">
        <f t="shared" si="5"/>
        <v>S</v>
      </c>
      <c r="K65" s="104" t="str">
        <f t="shared" si="6"/>
        <v>Sac</v>
      </c>
      <c r="L65" s="14" t="s">
        <v>2925</v>
      </c>
      <c r="M65" s="13">
        <v>-50</v>
      </c>
      <c r="N65" s="13"/>
      <c r="O65" s="12"/>
      <c r="P65" s="12"/>
    </row>
    <row r="66" spans="1:16" hidden="1" x14ac:dyDescent="0.25">
      <c r="A66" s="12">
        <v>42853</v>
      </c>
      <c r="B66" s="15" t="str">
        <f t="shared" ref="B66:B97" si="8">IF(ISBLANK(A66),"",IF(LEFT(MONTH(A66),1)="1",MONTH(A66),CONCATENATE("0",MONTH(A66))))</f>
        <v>04</v>
      </c>
      <c r="C66" s="15">
        <f t="shared" ref="C66:C129" si="9">IF(ISBLANK(A66),"",YEAR(A66))</f>
        <v>2017</v>
      </c>
      <c r="D66" s="100" t="str">
        <f>IF(ISNA(VLOOKUP(E66,Base!$L:$O,4,FALSE)),"",VLOOKUP(E66,Base!$L:$O,4,FALSE))</f>
        <v>070</v>
      </c>
      <c r="E66" s="14" t="s">
        <v>257</v>
      </c>
      <c r="F66" s="16" t="s">
        <v>262</v>
      </c>
      <c r="G66" s="104" t="str">
        <f t="shared" ref="G66:G129" si="10">IF(ISNA(VLOOKUP($F66,ARTICLE,2,FALSE)),"",VLOOKUP($F66,ARTICLE,2,FALSE))</f>
        <v>JBC MULTI VOL FINIT</v>
      </c>
      <c r="H66" s="15" t="str">
        <f t="shared" ref="H66:H129" si="11">IF(ISNA(VLOOKUP($F66,ARTICLE,3,FALSE)),"",VLOOKUP($F66,ARTICLE,3,FALSE))</f>
        <v>25</v>
      </c>
      <c r="I66" s="104" t="str">
        <f t="shared" ref="I66:I129" si="12">IF(ISNA(VLOOKUP($F66,ARTICLE,4,FALSE)),"",VLOOKUP($F66,ARTICLE,4,FALSE))</f>
        <v>25(KG/L)</v>
      </c>
      <c r="J66" s="15" t="str">
        <f t="shared" ref="J66:J129" si="13">IF(ISNA(VLOOKUP($F66,ARTICLE,5,FALSE)),"",VLOOKUP($F66,ARTICLE,5,FALSE))</f>
        <v>S</v>
      </c>
      <c r="K66" s="104" t="str">
        <f t="shared" ref="K66:K129" si="14">IF(ISNA(VLOOKUP($F66,ARTICLE,6,FALSE)),"",VLOOKUP($F66,ARTICLE,6,FALSE))</f>
        <v>Sac</v>
      </c>
      <c r="L66" s="14" t="s">
        <v>2925</v>
      </c>
      <c r="M66" s="13">
        <v>-100</v>
      </c>
      <c r="N66" s="13"/>
      <c r="O66" s="12"/>
      <c r="P66" s="12"/>
    </row>
    <row r="67" spans="1:16" hidden="1" x14ac:dyDescent="0.25">
      <c r="A67" s="12">
        <v>42853</v>
      </c>
      <c r="B67" s="15" t="str">
        <f t="shared" si="8"/>
        <v>04</v>
      </c>
      <c r="C67" s="15">
        <f t="shared" si="9"/>
        <v>2017</v>
      </c>
      <c r="D67" s="100" t="str">
        <f>IF(ISNA(VLOOKUP(E67,Base!$L:$O,4,FALSE)),"",VLOOKUP(E67,Base!$L:$O,4,FALSE))</f>
        <v>180</v>
      </c>
      <c r="E67" s="14" t="s">
        <v>416</v>
      </c>
      <c r="F67" s="16" t="s">
        <v>439</v>
      </c>
      <c r="G67" s="104" t="str">
        <f t="shared" si="10"/>
        <v>JBC POULET POULETTE</v>
      </c>
      <c r="H67" s="15" t="str">
        <f t="shared" si="11"/>
        <v>25</v>
      </c>
      <c r="I67" s="104" t="str">
        <f t="shared" si="12"/>
        <v>25(KG/L)</v>
      </c>
      <c r="J67" s="15" t="str">
        <f t="shared" si="13"/>
        <v>S</v>
      </c>
      <c r="K67" s="104" t="str">
        <f t="shared" si="14"/>
        <v>Sac</v>
      </c>
      <c r="L67" s="14" t="s">
        <v>2924</v>
      </c>
      <c r="M67" s="13">
        <v>225</v>
      </c>
      <c r="N67" s="13"/>
      <c r="O67" s="12"/>
      <c r="P67" s="12"/>
    </row>
    <row r="68" spans="1:16" hidden="1" x14ac:dyDescent="0.25">
      <c r="A68" s="12">
        <v>42853</v>
      </c>
      <c r="B68" s="15" t="str">
        <f t="shared" si="8"/>
        <v>04</v>
      </c>
      <c r="C68" s="15">
        <f t="shared" si="9"/>
        <v>2017</v>
      </c>
      <c r="D68" s="100" t="str">
        <f>IF(ISNA(VLOOKUP(E68,Base!$L:$O,4,FALSE)),"",VLOOKUP(E68,Base!$L:$O,4,FALSE))</f>
        <v>180</v>
      </c>
      <c r="E68" s="14" t="s">
        <v>416</v>
      </c>
      <c r="F68" s="16" t="s">
        <v>407</v>
      </c>
      <c r="G68" s="104" t="str">
        <f t="shared" si="10"/>
        <v>JBC POUSSIN CANET OISON</v>
      </c>
      <c r="H68" s="15" t="str">
        <f t="shared" si="11"/>
        <v>25</v>
      </c>
      <c r="I68" s="104" t="str">
        <f t="shared" si="12"/>
        <v>25(KG/L)</v>
      </c>
      <c r="J68" s="15" t="str">
        <f t="shared" si="13"/>
        <v>S</v>
      </c>
      <c r="K68" s="104" t="str">
        <f t="shared" si="14"/>
        <v>Sac</v>
      </c>
      <c r="L68" s="14" t="s">
        <v>2924</v>
      </c>
      <c r="M68" s="13">
        <v>-100</v>
      </c>
      <c r="N68" s="13"/>
      <c r="O68" s="12"/>
      <c r="P68" s="12"/>
    </row>
    <row r="69" spans="1:16" hidden="1" x14ac:dyDescent="0.25">
      <c r="A69" s="12">
        <v>42853</v>
      </c>
      <c r="B69" s="15" t="str">
        <f t="shared" si="8"/>
        <v>04</v>
      </c>
      <c r="C69" s="15">
        <f t="shared" si="9"/>
        <v>2017</v>
      </c>
      <c r="D69" s="100" t="str">
        <f>IF(ISNA(VLOOKUP(E69,Base!$L:$O,4,FALSE)),"",VLOOKUP(E69,Base!$L:$O,4,FALSE))</f>
        <v>180</v>
      </c>
      <c r="E69" s="14" t="s">
        <v>416</v>
      </c>
      <c r="F69" s="16" t="s">
        <v>541</v>
      </c>
      <c r="G69" s="104" t="str">
        <f t="shared" si="10"/>
        <v>JBC POULET POULETTE</v>
      </c>
      <c r="H69" s="15" t="str">
        <f t="shared" si="11"/>
        <v>25</v>
      </c>
      <c r="I69" s="104" t="str">
        <f t="shared" si="12"/>
        <v>25(KG/L)</v>
      </c>
      <c r="J69" s="15" t="str">
        <f t="shared" si="13"/>
        <v>S</v>
      </c>
      <c r="K69" s="104" t="str">
        <f t="shared" si="14"/>
        <v>Sac</v>
      </c>
      <c r="L69" s="14" t="s">
        <v>2924</v>
      </c>
      <c r="M69" s="13">
        <v>-125</v>
      </c>
      <c r="N69" s="13"/>
      <c r="O69" s="12"/>
      <c r="P69" s="12"/>
    </row>
    <row r="70" spans="1:16" hidden="1" x14ac:dyDescent="0.25">
      <c r="A70" s="12">
        <v>42853</v>
      </c>
      <c r="B70" s="15" t="str">
        <f t="shared" si="8"/>
        <v>04</v>
      </c>
      <c r="C70" s="15">
        <f t="shared" si="9"/>
        <v>2017</v>
      </c>
      <c r="D70" s="100" t="str">
        <f>IF(ISNA(VLOOKUP(E70,Base!$L:$O,4,FALSE)),"",VLOOKUP(E70,Base!$L:$O,4,FALSE))</f>
        <v>180</v>
      </c>
      <c r="E70" s="14" t="s">
        <v>416</v>
      </c>
      <c r="F70" s="16" t="s">
        <v>552</v>
      </c>
      <c r="G70" s="104" t="str">
        <f t="shared" si="10"/>
        <v>PICHET CREMO/NATA</v>
      </c>
      <c r="H70" s="15" t="str">
        <f t="shared" si="11"/>
        <v>01</v>
      </c>
      <c r="I70" s="104" t="str">
        <f t="shared" si="12"/>
        <v>1(KG/L)</v>
      </c>
      <c r="J70" s="15" t="str">
        <f t="shared" si="13"/>
        <v>U</v>
      </c>
      <c r="K70" s="104" t="str">
        <f t="shared" si="14"/>
        <v>UNITE</v>
      </c>
      <c r="L70" s="14" t="s">
        <v>2924</v>
      </c>
      <c r="M70" s="13">
        <v>-1</v>
      </c>
      <c r="N70" s="13"/>
      <c r="O70" s="12"/>
      <c r="P70" s="12"/>
    </row>
    <row r="71" spans="1:16" hidden="1" x14ac:dyDescent="0.25">
      <c r="A71" s="12">
        <v>42853</v>
      </c>
      <c r="B71" s="15" t="str">
        <f t="shared" si="8"/>
        <v>04</v>
      </c>
      <c r="C71" s="15">
        <f t="shared" si="9"/>
        <v>2017</v>
      </c>
      <c r="D71" s="100" t="str">
        <f>IF(ISNA(VLOOKUP(E71,Base!$L:$O,4,FALSE)),"",VLOOKUP(E71,Base!$L:$O,4,FALSE))</f>
        <v>180</v>
      </c>
      <c r="E71" s="14" t="s">
        <v>416</v>
      </c>
      <c r="F71" s="16" t="s">
        <v>153</v>
      </c>
      <c r="G71" s="104" t="str">
        <f t="shared" si="10"/>
        <v>SAPHIR ADAPT</v>
      </c>
      <c r="H71" s="15" t="str">
        <f t="shared" si="11"/>
        <v>10</v>
      </c>
      <c r="I71" s="104" t="str">
        <f t="shared" si="12"/>
        <v>10(KG/L)</v>
      </c>
      <c r="J71" s="15" t="str">
        <f t="shared" si="13"/>
        <v>BI</v>
      </c>
      <c r="K71" s="104" t="str">
        <f t="shared" si="14"/>
        <v>BIDON</v>
      </c>
      <c r="L71" s="14" t="s">
        <v>2924</v>
      </c>
      <c r="M71" s="13">
        <v>-10</v>
      </c>
      <c r="N71" s="13"/>
      <c r="O71" s="12"/>
      <c r="P71" s="12"/>
    </row>
    <row r="72" spans="1:16" hidden="1" x14ac:dyDescent="0.25">
      <c r="A72" s="12">
        <v>42853</v>
      </c>
      <c r="B72" s="15" t="str">
        <f t="shared" si="8"/>
        <v>04</v>
      </c>
      <c r="C72" s="15">
        <f t="shared" si="9"/>
        <v>2017</v>
      </c>
      <c r="D72" s="100" t="str">
        <f>IF(ISNA(VLOOKUP(E72,Base!$L:$O,4,FALSE)),"",VLOOKUP(E72,Base!$L:$O,4,FALSE))</f>
        <v>180</v>
      </c>
      <c r="E72" s="14" t="s">
        <v>416</v>
      </c>
      <c r="F72" s="16" t="s">
        <v>480</v>
      </c>
      <c r="G72" s="104" t="str">
        <f t="shared" si="10"/>
        <v>SAPHIRGLUCO 300</v>
      </c>
      <c r="H72" s="15" t="str">
        <f t="shared" si="11"/>
        <v>10</v>
      </c>
      <c r="I72" s="104" t="str">
        <f t="shared" si="12"/>
        <v>10(KG/L)</v>
      </c>
      <c r="J72" s="15" t="str">
        <f t="shared" si="13"/>
        <v>BI</v>
      </c>
      <c r="K72" s="104" t="str">
        <f t="shared" si="14"/>
        <v>BIDON</v>
      </c>
      <c r="L72" s="14" t="s">
        <v>2925</v>
      </c>
      <c r="M72" s="13">
        <v>-10</v>
      </c>
      <c r="N72" s="13"/>
      <c r="O72" s="12"/>
      <c r="P72" s="12"/>
    </row>
    <row r="73" spans="1:16" hidden="1" x14ac:dyDescent="0.25">
      <c r="A73" s="12">
        <v>42853</v>
      </c>
      <c r="B73" s="15" t="str">
        <f t="shared" si="8"/>
        <v>04</v>
      </c>
      <c r="C73" s="15">
        <f t="shared" si="9"/>
        <v>2017</v>
      </c>
      <c r="D73" s="100" t="str">
        <f>IF(ISNA(VLOOKUP(E73,Base!$L:$O,4,FALSE)),"",VLOOKUP(E73,Base!$L:$O,4,FALSE))</f>
        <v>180</v>
      </c>
      <c r="E73" s="14" t="s">
        <v>416</v>
      </c>
      <c r="F73" s="16" t="s">
        <v>71</v>
      </c>
      <c r="G73" s="104" t="str">
        <f t="shared" si="10"/>
        <v>SAPHIRTONIC PLUS</v>
      </c>
      <c r="H73" s="15" t="str">
        <f t="shared" si="11"/>
        <v>15</v>
      </c>
      <c r="I73" s="104" t="str">
        <f t="shared" si="12"/>
        <v>15(KG/L)</v>
      </c>
      <c r="J73" s="15" t="str">
        <f t="shared" si="13"/>
        <v>SE</v>
      </c>
      <c r="K73" s="104" t="str">
        <f t="shared" si="14"/>
        <v>SEAU</v>
      </c>
      <c r="L73" s="14" t="s">
        <v>2925</v>
      </c>
      <c r="M73" s="13">
        <v>-15</v>
      </c>
      <c r="N73" s="13"/>
      <c r="O73" s="12"/>
      <c r="P73" s="12"/>
    </row>
    <row r="74" spans="1:16" hidden="1" x14ac:dyDescent="0.25">
      <c r="A74" s="12">
        <v>42853</v>
      </c>
      <c r="B74" s="15" t="str">
        <f t="shared" si="8"/>
        <v>04</v>
      </c>
      <c r="C74" s="15">
        <f t="shared" si="9"/>
        <v>2017</v>
      </c>
      <c r="D74" s="100" t="str">
        <f>IF(ISNA(VLOOKUP(E74,Base!$L:$O,4,FALSE)),"",VLOOKUP(E74,Base!$L:$O,4,FALSE))</f>
        <v>180</v>
      </c>
      <c r="E74" s="14" t="s">
        <v>416</v>
      </c>
      <c r="F74" s="16" t="s">
        <v>17</v>
      </c>
      <c r="G74" s="104" t="str">
        <f t="shared" si="10"/>
        <v>SAPHIRSTIM SEAU 15 KG</v>
      </c>
      <c r="H74" s="15" t="str">
        <f t="shared" si="11"/>
        <v>15</v>
      </c>
      <c r="I74" s="104" t="str">
        <f t="shared" si="12"/>
        <v>15(KG/L)</v>
      </c>
      <c r="J74" s="15" t="str">
        <f t="shared" si="13"/>
        <v>SE</v>
      </c>
      <c r="K74" s="104" t="str">
        <f t="shared" si="14"/>
        <v>SEAU</v>
      </c>
      <c r="L74" s="14" t="s">
        <v>2925</v>
      </c>
      <c r="M74" s="13">
        <v>-30</v>
      </c>
      <c r="N74" s="13"/>
      <c r="O74" s="12"/>
      <c r="P74" s="12"/>
    </row>
    <row r="75" spans="1:16" hidden="1" x14ac:dyDescent="0.25">
      <c r="A75" s="12">
        <v>42853</v>
      </c>
      <c r="B75" s="15" t="str">
        <f t="shared" si="8"/>
        <v>04</v>
      </c>
      <c r="C75" s="15">
        <f t="shared" si="9"/>
        <v>2017</v>
      </c>
      <c r="D75" s="100" t="str">
        <f>IF(ISNA(VLOOKUP(E75,Base!$L:$O,4,FALSE)),"",VLOOKUP(E75,Base!$L:$O,4,FALSE))</f>
        <v>180</v>
      </c>
      <c r="E75" s="14" t="s">
        <v>416</v>
      </c>
      <c r="F75" s="16" t="s">
        <v>98</v>
      </c>
      <c r="G75" s="104" t="str">
        <f t="shared" si="10"/>
        <v>SAPHIRDIFFUCAL (BTE=20BOLUS)</v>
      </c>
      <c r="H75" s="15" t="str">
        <f t="shared" si="11"/>
        <v>01</v>
      </c>
      <c r="I75" s="104" t="str">
        <f t="shared" si="12"/>
        <v>1(KG/L)</v>
      </c>
      <c r="J75" s="15" t="str">
        <f t="shared" si="13"/>
        <v>U</v>
      </c>
      <c r="K75" s="104" t="str">
        <f t="shared" si="14"/>
        <v>UNITE</v>
      </c>
      <c r="L75" s="14" t="s">
        <v>2925</v>
      </c>
      <c r="M75" s="13">
        <v>-4</v>
      </c>
      <c r="N75" s="13"/>
      <c r="O75" s="12"/>
      <c r="P75" s="12"/>
    </row>
    <row r="76" spans="1:16" hidden="1" x14ac:dyDescent="0.25">
      <c r="A76" s="12">
        <v>42853</v>
      </c>
      <c r="B76" s="15" t="str">
        <f t="shared" si="8"/>
        <v>04</v>
      </c>
      <c r="C76" s="15">
        <f t="shared" si="9"/>
        <v>2017</v>
      </c>
      <c r="D76" s="100" t="str">
        <f>IF(ISNA(VLOOKUP(E76,Base!$L:$O,4,FALSE)),"",VLOOKUP(E76,Base!$L:$O,4,FALSE))</f>
        <v>180</v>
      </c>
      <c r="E76" s="14" t="s">
        <v>416</v>
      </c>
      <c r="F76" s="16" t="s">
        <v>73</v>
      </c>
      <c r="G76" s="104" t="str">
        <f t="shared" si="10"/>
        <v>SAPHIRDIFFUMIX (BTE=20BOLUS)</v>
      </c>
      <c r="H76" s="15" t="str">
        <f t="shared" si="11"/>
        <v>01</v>
      </c>
      <c r="I76" s="104" t="str">
        <f t="shared" si="12"/>
        <v>1(KG/L)</v>
      </c>
      <c r="J76" s="15" t="str">
        <f t="shared" si="13"/>
        <v>U</v>
      </c>
      <c r="K76" s="104" t="str">
        <f t="shared" si="14"/>
        <v>UNITE</v>
      </c>
      <c r="L76" s="14" t="s">
        <v>2925</v>
      </c>
      <c r="M76" s="13">
        <v>-5</v>
      </c>
      <c r="N76" s="13"/>
      <c r="O76" s="12"/>
      <c r="P76" s="12"/>
    </row>
    <row r="77" spans="1:16" hidden="1" x14ac:dyDescent="0.25">
      <c r="A77" s="12">
        <v>42853</v>
      </c>
      <c r="B77" s="15" t="str">
        <f t="shared" si="8"/>
        <v>04</v>
      </c>
      <c r="C77" s="15">
        <f t="shared" si="9"/>
        <v>2017</v>
      </c>
      <c r="D77" s="100" t="str">
        <f>IF(ISNA(VLOOKUP(E77,Base!$L:$O,4,FALSE)),"",VLOOKUP(E77,Base!$L:$O,4,FALSE))</f>
        <v>180</v>
      </c>
      <c r="E77" s="14" t="s">
        <v>416</v>
      </c>
      <c r="F77" s="16" t="s">
        <v>82</v>
      </c>
      <c r="G77" s="104" t="str">
        <f t="shared" si="10"/>
        <v>SAPHIRDIFFUPREPA BTE=20BOLUS</v>
      </c>
      <c r="H77" s="15" t="str">
        <f t="shared" si="11"/>
        <v>01</v>
      </c>
      <c r="I77" s="104" t="str">
        <f t="shared" si="12"/>
        <v>1(KG/L)</v>
      </c>
      <c r="J77" s="15" t="str">
        <f t="shared" si="13"/>
        <v>U</v>
      </c>
      <c r="K77" s="104" t="str">
        <f t="shared" si="14"/>
        <v>UNITE</v>
      </c>
      <c r="L77" s="14" t="s">
        <v>2925</v>
      </c>
      <c r="M77" s="13">
        <v>-5</v>
      </c>
      <c r="N77" s="13"/>
      <c r="O77" s="12"/>
      <c r="P77" s="12"/>
    </row>
    <row r="78" spans="1:16" hidden="1" x14ac:dyDescent="0.25">
      <c r="A78" s="12">
        <v>42853</v>
      </c>
      <c r="B78" s="15" t="str">
        <f t="shared" si="8"/>
        <v>04</v>
      </c>
      <c r="C78" s="15">
        <f t="shared" si="9"/>
        <v>2017</v>
      </c>
      <c r="D78" s="100" t="str">
        <f>IF(ISNA(VLOOKUP(E78,Base!$L:$O,4,FALSE)),"",VLOOKUP(E78,Base!$L:$O,4,FALSE))</f>
        <v>141</v>
      </c>
      <c r="E78" s="14" t="s">
        <v>321</v>
      </c>
      <c r="F78" s="16" t="s">
        <v>458</v>
      </c>
      <c r="G78" s="104" t="str">
        <f t="shared" si="10"/>
        <v>CLASSIC UNIQUE SAC</v>
      </c>
      <c r="H78" s="15" t="str">
        <f t="shared" si="11"/>
        <v>25</v>
      </c>
      <c r="I78" s="104" t="str">
        <f t="shared" si="12"/>
        <v>25(KG/L)</v>
      </c>
      <c r="J78" s="15" t="str">
        <f t="shared" si="13"/>
        <v>S</v>
      </c>
      <c r="K78" s="104" t="str">
        <f t="shared" si="14"/>
        <v>Sac</v>
      </c>
      <c r="L78" s="14" t="s">
        <v>2925</v>
      </c>
      <c r="M78" s="13">
        <v>-375</v>
      </c>
      <c r="N78" s="13"/>
      <c r="O78" s="12"/>
      <c r="P78" s="12"/>
    </row>
    <row r="79" spans="1:16" hidden="1" x14ac:dyDescent="0.25">
      <c r="A79" s="12">
        <v>42853</v>
      </c>
      <c r="B79" s="15" t="str">
        <f t="shared" si="8"/>
        <v>04</v>
      </c>
      <c r="C79" s="15">
        <f t="shared" si="9"/>
        <v>2017</v>
      </c>
      <c r="D79" s="100" t="str">
        <f>IF(ISNA(VLOOKUP(E79,Base!$L:$O,4,FALSE)),"",VLOOKUP(E79,Base!$L:$O,4,FALSE))</f>
        <v>141</v>
      </c>
      <c r="E79" s="14" t="s">
        <v>321</v>
      </c>
      <c r="F79" s="16" t="s">
        <v>464</v>
      </c>
      <c r="G79" s="104" t="str">
        <f t="shared" si="10"/>
        <v>EQUIPRIMO FLOCONNE</v>
      </c>
      <c r="H79" s="15" t="str">
        <f t="shared" si="11"/>
        <v>25</v>
      </c>
      <c r="I79" s="104" t="str">
        <f t="shared" si="12"/>
        <v>25(KG/L)</v>
      </c>
      <c r="J79" s="15" t="str">
        <f t="shared" si="13"/>
        <v>S</v>
      </c>
      <c r="K79" s="104" t="str">
        <f t="shared" si="14"/>
        <v>Sac</v>
      </c>
      <c r="L79" s="14" t="s">
        <v>2925</v>
      </c>
      <c r="M79" s="13">
        <v>-25</v>
      </c>
      <c r="N79" s="13"/>
      <c r="O79" s="12"/>
      <c r="P79" s="12"/>
    </row>
    <row r="80" spans="1:16" hidden="1" x14ac:dyDescent="0.25">
      <c r="A80" s="12">
        <v>42853</v>
      </c>
      <c r="B80" s="15" t="str">
        <f t="shared" si="8"/>
        <v>04</v>
      </c>
      <c r="C80" s="15">
        <f t="shared" si="9"/>
        <v>2017</v>
      </c>
      <c r="D80" s="100" t="str">
        <f>IF(ISNA(VLOOKUP(E80,Base!$L:$O,4,FALSE)),"",VLOOKUP(E80,Base!$L:$O,4,FALSE))</f>
        <v>141</v>
      </c>
      <c r="E80" s="14" t="s">
        <v>321</v>
      </c>
      <c r="F80" s="16" t="s">
        <v>326</v>
      </c>
      <c r="G80" s="104" t="str">
        <f t="shared" si="10"/>
        <v>CLASSIC MASH</v>
      </c>
      <c r="H80" s="15" t="str">
        <f t="shared" si="11"/>
        <v>20</v>
      </c>
      <c r="I80" s="104" t="str">
        <f t="shared" si="12"/>
        <v>20(KG/L)</v>
      </c>
      <c r="J80" s="15" t="str">
        <f t="shared" si="13"/>
        <v>S</v>
      </c>
      <c r="K80" s="104" t="str">
        <f t="shared" si="14"/>
        <v>Sac</v>
      </c>
      <c r="L80" s="14" t="s">
        <v>2924</v>
      </c>
      <c r="M80" s="13">
        <v>300</v>
      </c>
      <c r="N80" s="13"/>
      <c r="O80" s="12"/>
      <c r="P80" s="12"/>
    </row>
    <row r="81" spans="1:16" hidden="1" x14ac:dyDescent="0.25">
      <c r="A81" s="12">
        <v>42853</v>
      </c>
      <c r="B81" s="15" t="str">
        <f t="shared" si="8"/>
        <v>04</v>
      </c>
      <c r="C81" s="15">
        <f t="shared" si="9"/>
        <v>2017</v>
      </c>
      <c r="D81" s="100" t="str">
        <f>IF(ISNA(VLOOKUP(E81,Base!$L:$O,4,FALSE)),"",VLOOKUP(E81,Base!$L:$O,4,FALSE))</f>
        <v>056</v>
      </c>
      <c r="E81" s="14" t="s">
        <v>166</v>
      </c>
      <c r="F81" s="16" t="s">
        <v>67</v>
      </c>
      <c r="G81" s="104" t="str">
        <f t="shared" si="10"/>
        <v>CRISTAL GREEN (SACHET 140G)</v>
      </c>
      <c r="H81" s="15" t="str">
        <f t="shared" si="11"/>
        <v>01</v>
      </c>
      <c r="I81" s="104" t="str">
        <f t="shared" si="12"/>
        <v>1(KG/L)</v>
      </c>
      <c r="J81" s="15" t="str">
        <f t="shared" si="13"/>
        <v>U</v>
      </c>
      <c r="K81" s="104" t="str">
        <f t="shared" si="14"/>
        <v>UNITE</v>
      </c>
      <c r="L81" s="14" t="s">
        <v>2924</v>
      </c>
      <c r="M81" s="13">
        <v>2</v>
      </c>
      <c r="N81" s="13"/>
      <c r="O81" s="12"/>
      <c r="P81" s="12"/>
    </row>
    <row r="82" spans="1:16" hidden="1" x14ac:dyDescent="0.25">
      <c r="A82" s="12">
        <v>42853</v>
      </c>
      <c r="B82" s="15" t="str">
        <f t="shared" si="8"/>
        <v>04</v>
      </c>
      <c r="C82" s="15">
        <f t="shared" si="9"/>
        <v>2017</v>
      </c>
      <c r="D82" s="100" t="str">
        <f>IF(ISNA(VLOOKUP(E82,Base!$L:$O,4,FALSE)),"",VLOOKUP(E82,Base!$L:$O,4,FALSE))</f>
        <v>056</v>
      </c>
      <c r="E82" s="14" t="s">
        <v>166</v>
      </c>
      <c r="F82" s="16" t="s">
        <v>175</v>
      </c>
      <c r="G82" s="104" t="str">
        <f t="shared" si="10"/>
        <v>CROUSTI CROC 20 + 4 KG NG</v>
      </c>
      <c r="H82" s="15" t="str">
        <f t="shared" si="11"/>
        <v>24</v>
      </c>
      <c r="I82" s="104" t="str">
        <f t="shared" si="12"/>
        <v>24(KG/L)</v>
      </c>
      <c r="J82" s="15" t="str">
        <f t="shared" si="13"/>
        <v>S</v>
      </c>
      <c r="K82" s="104" t="str">
        <f t="shared" si="14"/>
        <v>Sac</v>
      </c>
      <c r="L82" s="14" t="s">
        <v>2924</v>
      </c>
      <c r="M82" s="13">
        <v>-120</v>
      </c>
      <c r="N82" s="13"/>
      <c r="O82" s="12"/>
      <c r="P82" s="12"/>
    </row>
    <row r="83" spans="1:16" hidden="1" x14ac:dyDescent="0.25">
      <c r="A83" s="12">
        <v>42853</v>
      </c>
      <c r="B83" s="15" t="str">
        <f t="shared" si="8"/>
        <v>04</v>
      </c>
      <c r="C83" s="15">
        <f t="shared" si="9"/>
        <v>2017</v>
      </c>
      <c r="D83" s="100" t="str">
        <f>IF(ISNA(VLOOKUP(E83,Base!$L:$O,4,FALSE)),"",VLOOKUP(E83,Base!$L:$O,4,FALSE))</f>
        <v>056</v>
      </c>
      <c r="E83" s="14" t="s">
        <v>166</v>
      </c>
      <c r="F83" s="16" t="s">
        <v>16</v>
      </c>
      <c r="G83" s="104" t="str">
        <f t="shared" si="10"/>
        <v>RUMIANE ECLAIR</v>
      </c>
      <c r="H83" s="15" t="str">
        <f t="shared" si="11"/>
        <v>25</v>
      </c>
      <c r="I83" s="104" t="str">
        <f t="shared" si="12"/>
        <v>25(KG/L)</v>
      </c>
      <c r="J83" s="15" t="str">
        <f t="shared" si="13"/>
        <v>S</v>
      </c>
      <c r="K83" s="104" t="str">
        <f t="shared" si="14"/>
        <v>Sac</v>
      </c>
      <c r="L83" s="14" t="s">
        <v>2924</v>
      </c>
      <c r="M83" s="13">
        <v>-100</v>
      </c>
      <c r="N83" s="13"/>
      <c r="O83" s="12"/>
      <c r="P83" s="12"/>
    </row>
    <row r="84" spans="1:16" hidden="1" x14ac:dyDescent="0.25">
      <c r="A84" s="12">
        <v>42853</v>
      </c>
      <c r="B84" s="15" t="str">
        <f t="shared" si="8"/>
        <v>04</v>
      </c>
      <c r="C84" s="15">
        <f t="shared" si="9"/>
        <v>2017</v>
      </c>
      <c r="D84" s="100" t="str">
        <f>IF(ISNA(VLOOKUP(E84,Base!$L:$O,4,FALSE)),"",VLOOKUP(E84,Base!$L:$O,4,FALSE))</f>
        <v>056</v>
      </c>
      <c r="E84" s="14" t="s">
        <v>166</v>
      </c>
      <c r="F84" s="16" t="s">
        <v>71</v>
      </c>
      <c r="G84" s="104" t="str">
        <f t="shared" si="10"/>
        <v>SAPHIRTONIC PLUS</v>
      </c>
      <c r="H84" s="15" t="str">
        <f t="shared" si="11"/>
        <v>15</v>
      </c>
      <c r="I84" s="104" t="str">
        <f t="shared" si="12"/>
        <v>15(KG/L)</v>
      </c>
      <c r="J84" s="15" t="str">
        <f t="shared" si="13"/>
        <v>SE</v>
      </c>
      <c r="K84" s="104" t="str">
        <f t="shared" si="14"/>
        <v>SEAU</v>
      </c>
      <c r="L84" s="14" t="s">
        <v>2924</v>
      </c>
      <c r="M84" s="13">
        <v>-30</v>
      </c>
      <c r="N84" s="13"/>
      <c r="O84" s="12"/>
      <c r="P84" s="12"/>
    </row>
    <row r="85" spans="1:16" hidden="1" x14ac:dyDescent="0.25">
      <c r="A85" s="12">
        <v>42853</v>
      </c>
      <c r="B85" s="15" t="str">
        <f t="shared" si="8"/>
        <v>04</v>
      </c>
      <c r="C85" s="15">
        <f t="shared" si="9"/>
        <v>2017</v>
      </c>
      <c r="D85" s="100" t="str">
        <f>IF(ISNA(VLOOKUP(E85,Base!$L:$O,4,FALSE)),"",VLOOKUP(E85,Base!$L:$O,4,FALSE))</f>
        <v>056</v>
      </c>
      <c r="E85" s="14" t="s">
        <v>166</v>
      </c>
      <c r="F85" s="16" t="s">
        <v>169</v>
      </c>
      <c r="G85" s="104" t="str">
        <f t="shared" si="10"/>
        <v>SAPHIRSTRUM (1 BLISTER)</v>
      </c>
      <c r="H85" s="15" t="str">
        <f t="shared" si="11"/>
        <v>01</v>
      </c>
      <c r="I85" s="104" t="str">
        <f t="shared" si="12"/>
        <v>1(KG/L)</v>
      </c>
      <c r="J85" s="15" t="str">
        <f t="shared" si="13"/>
        <v>U</v>
      </c>
      <c r="K85" s="104" t="str">
        <f t="shared" si="14"/>
        <v>UNITE</v>
      </c>
      <c r="L85" s="14" t="s">
        <v>2924</v>
      </c>
      <c r="M85" s="13">
        <v>-6</v>
      </c>
      <c r="N85" s="13"/>
      <c r="O85" s="12"/>
      <c r="P85" s="12"/>
    </row>
    <row r="86" spans="1:16" hidden="1" x14ac:dyDescent="0.25">
      <c r="A86" s="12">
        <v>42853</v>
      </c>
      <c r="B86" s="15" t="str">
        <f t="shared" si="8"/>
        <v>04</v>
      </c>
      <c r="C86" s="15">
        <f t="shared" si="9"/>
        <v>2017</v>
      </c>
      <c r="D86" s="100" t="str">
        <f>IF(ISNA(VLOOKUP(E86,Base!$L:$O,4,FALSE)),"",VLOOKUP(E86,Base!$L:$O,4,FALSE))</f>
        <v>056</v>
      </c>
      <c r="E86" s="14" t="s">
        <v>166</v>
      </c>
      <c r="F86" s="16" t="s">
        <v>169</v>
      </c>
      <c r="G86" s="104" t="str">
        <f t="shared" si="10"/>
        <v>SAPHIRSTRUM (1 BLISTER)</v>
      </c>
      <c r="H86" s="15" t="str">
        <f t="shared" si="11"/>
        <v>01</v>
      </c>
      <c r="I86" s="104" t="str">
        <f t="shared" si="12"/>
        <v>1(KG/L)</v>
      </c>
      <c r="J86" s="15" t="str">
        <f t="shared" si="13"/>
        <v>U</v>
      </c>
      <c r="K86" s="104" t="str">
        <f t="shared" si="14"/>
        <v>UNITE</v>
      </c>
      <c r="L86" s="14" t="s">
        <v>2925</v>
      </c>
      <c r="M86" s="13">
        <v>-4</v>
      </c>
      <c r="N86" s="13"/>
      <c r="O86" s="12"/>
      <c r="P86" s="12"/>
    </row>
    <row r="87" spans="1:16" hidden="1" x14ac:dyDescent="0.25">
      <c r="A87" s="12">
        <v>42853</v>
      </c>
      <c r="B87" s="15" t="str">
        <f t="shared" si="8"/>
        <v>04</v>
      </c>
      <c r="C87" s="15">
        <f t="shared" si="9"/>
        <v>2017</v>
      </c>
      <c r="D87" s="100" t="str">
        <f>IF(ISNA(VLOOKUP(E87,Base!$L:$O,4,FALSE)),"",VLOOKUP(E87,Base!$L:$O,4,FALSE))</f>
        <v>056</v>
      </c>
      <c r="E87" s="14" t="s">
        <v>166</v>
      </c>
      <c r="F87" s="16" t="s">
        <v>82</v>
      </c>
      <c r="G87" s="104" t="str">
        <f t="shared" si="10"/>
        <v>SAPHIRDIFFUPREPA BTE=20BOLUS</v>
      </c>
      <c r="H87" s="15" t="str">
        <f t="shared" si="11"/>
        <v>01</v>
      </c>
      <c r="I87" s="104" t="str">
        <f t="shared" si="12"/>
        <v>1(KG/L)</v>
      </c>
      <c r="J87" s="15" t="str">
        <f t="shared" si="13"/>
        <v>U</v>
      </c>
      <c r="K87" s="104" t="str">
        <f t="shared" si="14"/>
        <v>UNITE</v>
      </c>
      <c r="L87" s="14" t="s">
        <v>2925</v>
      </c>
      <c r="M87" s="13">
        <v>-5</v>
      </c>
      <c r="N87" s="13"/>
      <c r="O87" s="12"/>
      <c r="P87" s="12"/>
    </row>
    <row r="88" spans="1:16" hidden="1" x14ac:dyDescent="0.25">
      <c r="A88" s="12">
        <v>42853</v>
      </c>
      <c r="B88" s="15" t="str">
        <f t="shared" si="8"/>
        <v>04</v>
      </c>
      <c r="C88" s="15">
        <f t="shared" si="9"/>
        <v>2017</v>
      </c>
      <c r="D88" s="100" t="str">
        <f>IF(ISNA(VLOOKUP(E88,Base!$L:$O,4,FALSE)),"",VLOOKUP(E88,Base!$L:$O,4,FALSE))</f>
        <v>056</v>
      </c>
      <c r="E88" s="14" t="s">
        <v>166</v>
      </c>
      <c r="F88" s="16" t="s">
        <v>98</v>
      </c>
      <c r="G88" s="104" t="str">
        <f t="shared" si="10"/>
        <v>SAPHIRDIFFUCAL (BTE=20BOLUS)</v>
      </c>
      <c r="H88" s="15" t="str">
        <f t="shared" si="11"/>
        <v>01</v>
      </c>
      <c r="I88" s="104" t="str">
        <f t="shared" si="12"/>
        <v>1(KG/L)</v>
      </c>
      <c r="J88" s="15" t="str">
        <f t="shared" si="13"/>
        <v>U</v>
      </c>
      <c r="K88" s="104" t="str">
        <f t="shared" si="14"/>
        <v>UNITE</v>
      </c>
      <c r="L88" s="14" t="s">
        <v>2925</v>
      </c>
      <c r="M88" s="13">
        <v>-3</v>
      </c>
      <c r="N88" s="13"/>
      <c r="O88" s="12"/>
      <c r="P88" s="12"/>
    </row>
    <row r="89" spans="1:16" hidden="1" x14ac:dyDescent="0.25">
      <c r="A89" s="12">
        <v>42853</v>
      </c>
      <c r="B89" s="15" t="str">
        <f t="shared" si="8"/>
        <v>04</v>
      </c>
      <c r="C89" s="15">
        <f t="shared" si="9"/>
        <v>2017</v>
      </c>
      <c r="D89" s="100" t="str">
        <f>IF(ISNA(VLOOKUP(E89,Base!$L:$O,4,FALSE)),"",VLOOKUP(E89,Base!$L:$O,4,FALSE))</f>
        <v>110</v>
      </c>
      <c r="E89" s="14" t="s">
        <v>402</v>
      </c>
      <c r="F89" s="16" t="s">
        <v>13</v>
      </c>
      <c r="G89" s="104" t="str">
        <f t="shared" si="10"/>
        <v>CREMO ELEVAGE</v>
      </c>
      <c r="H89" s="15" t="str">
        <f t="shared" si="11"/>
        <v>25</v>
      </c>
      <c r="I89" s="104" t="str">
        <f t="shared" si="12"/>
        <v>25(KG/L)</v>
      </c>
      <c r="J89" s="15" t="str">
        <f t="shared" si="13"/>
        <v>S</v>
      </c>
      <c r="K89" s="104" t="str">
        <f t="shared" si="14"/>
        <v>Sac</v>
      </c>
      <c r="L89" s="14" t="s">
        <v>2924</v>
      </c>
      <c r="M89" s="13">
        <v>-400</v>
      </c>
      <c r="N89" s="13"/>
      <c r="O89" s="12"/>
      <c r="P89" s="12"/>
    </row>
    <row r="90" spans="1:16" hidden="1" x14ac:dyDescent="0.25">
      <c r="A90" s="12">
        <v>42853</v>
      </c>
      <c r="B90" s="15" t="str">
        <f t="shared" si="8"/>
        <v>04</v>
      </c>
      <c r="C90" s="15">
        <f t="shared" si="9"/>
        <v>2017</v>
      </c>
      <c r="D90" s="100" t="str">
        <f>IF(ISNA(VLOOKUP(E90,Base!$L:$O,4,FALSE)),"",VLOOKUP(E90,Base!$L:$O,4,FALSE))</f>
        <v>110</v>
      </c>
      <c r="E90" s="14" t="s">
        <v>402</v>
      </c>
      <c r="F90" s="16" t="s">
        <v>16</v>
      </c>
      <c r="G90" s="104" t="str">
        <f t="shared" si="10"/>
        <v>RUMIANE ECLAIR</v>
      </c>
      <c r="H90" s="15" t="str">
        <f t="shared" si="11"/>
        <v>25</v>
      </c>
      <c r="I90" s="104" t="str">
        <f t="shared" si="12"/>
        <v>25(KG/L)</v>
      </c>
      <c r="J90" s="15" t="str">
        <f t="shared" si="13"/>
        <v>S</v>
      </c>
      <c r="K90" s="104" t="str">
        <f t="shared" si="14"/>
        <v>Sac</v>
      </c>
      <c r="L90" s="14" t="s">
        <v>2924</v>
      </c>
      <c r="M90" s="13">
        <v>-100</v>
      </c>
      <c r="N90" s="13"/>
      <c r="O90" s="12"/>
      <c r="P90" s="12"/>
    </row>
    <row r="91" spans="1:16" hidden="1" x14ac:dyDescent="0.25">
      <c r="A91" s="12">
        <v>42853</v>
      </c>
      <c r="B91" s="15" t="str">
        <f t="shared" si="8"/>
        <v>04</v>
      </c>
      <c r="C91" s="15">
        <f t="shared" si="9"/>
        <v>2017</v>
      </c>
      <c r="D91" s="100" t="str">
        <f>IF(ISNA(VLOOKUP(E91,Base!$L:$O,4,FALSE)),"",VLOOKUP(E91,Base!$L:$O,4,FALSE))</f>
        <v>110</v>
      </c>
      <c r="E91" s="14" t="s">
        <v>402</v>
      </c>
      <c r="F91" s="16" t="s">
        <v>17</v>
      </c>
      <c r="G91" s="104" t="str">
        <f t="shared" si="10"/>
        <v>SAPHIRSTIM SEAU 15 KG</v>
      </c>
      <c r="H91" s="15" t="str">
        <f t="shared" si="11"/>
        <v>15</v>
      </c>
      <c r="I91" s="104" t="str">
        <f t="shared" si="12"/>
        <v>15(KG/L)</v>
      </c>
      <c r="J91" s="15" t="str">
        <f t="shared" si="13"/>
        <v>SE</v>
      </c>
      <c r="K91" s="104" t="str">
        <f t="shared" si="14"/>
        <v>SEAU</v>
      </c>
      <c r="L91" s="14" t="s">
        <v>2924</v>
      </c>
      <c r="M91" s="13">
        <v>-30</v>
      </c>
      <c r="N91" s="13"/>
      <c r="O91" s="12"/>
      <c r="P91" s="12"/>
    </row>
    <row r="92" spans="1:16" hidden="1" x14ac:dyDescent="0.25">
      <c r="A92" s="12">
        <v>42853</v>
      </c>
      <c r="B92" s="15" t="str">
        <f t="shared" si="8"/>
        <v>04</v>
      </c>
      <c r="C92" s="15">
        <f t="shared" si="9"/>
        <v>2017</v>
      </c>
      <c r="D92" s="100" t="str">
        <f>IF(ISNA(VLOOKUP(E92,Base!$L:$O,4,FALSE)),"",VLOOKUP(E92,Base!$L:$O,4,FALSE))</f>
        <v>110</v>
      </c>
      <c r="E92" s="14" t="s">
        <v>402</v>
      </c>
      <c r="F92" s="16" t="s">
        <v>98</v>
      </c>
      <c r="G92" s="104" t="str">
        <f t="shared" si="10"/>
        <v>SAPHIRDIFFUCAL (BTE=20BOLUS)</v>
      </c>
      <c r="H92" s="15" t="str">
        <f t="shared" si="11"/>
        <v>01</v>
      </c>
      <c r="I92" s="104" t="str">
        <f t="shared" si="12"/>
        <v>1(KG/L)</v>
      </c>
      <c r="J92" s="15" t="str">
        <f t="shared" si="13"/>
        <v>U</v>
      </c>
      <c r="K92" s="104" t="str">
        <f t="shared" si="14"/>
        <v>UNITE</v>
      </c>
      <c r="L92" s="14" t="s">
        <v>2924</v>
      </c>
      <c r="M92" s="13">
        <v>-1</v>
      </c>
      <c r="N92" s="13"/>
      <c r="O92" s="12"/>
      <c r="P92" s="12"/>
    </row>
    <row r="93" spans="1:16" hidden="1" x14ac:dyDescent="0.25">
      <c r="A93" s="12">
        <v>42853</v>
      </c>
      <c r="B93" s="15" t="str">
        <f t="shared" si="8"/>
        <v>04</v>
      </c>
      <c r="C93" s="15">
        <f t="shared" si="9"/>
        <v>2017</v>
      </c>
      <c r="D93" s="100" t="str">
        <f>IF(ISNA(VLOOKUP(E93,Base!$L:$O,4,FALSE)),"",VLOOKUP(E93,Base!$L:$O,4,FALSE))</f>
        <v>110</v>
      </c>
      <c r="E93" s="14" t="s">
        <v>402</v>
      </c>
      <c r="F93" s="16" t="s">
        <v>76</v>
      </c>
      <c r="G93" s="104" t="str">
        <f t="shared" si="10"/>
        <v>SAPHIRDIFFUHERBE BTE=20BOLUS</v>
      </c>
      <c r="H93" s="15" t="str">
        <f t="shared" si="11"/>
        <v>01</v>
      </c>
      <c r="I93" s="104" t="str">
        <f t="shared" si="12"/>
        <v>1(KG/L)</v>
      </c>
      <c r="J93" s="15" t="str">
        <f t="shared" si="13"/>
        <v>U</v>
      </c>
      <c r="K93" s="104" t="str">
        <f t="shared" si="14"/>
        <v>UNITE</v>
      </c>
      <c r="L93" s="14" t="s">
        <v>2924</v>
      </c>
      <c r="M93" s="13">
        <v>-8</v>
      </c>
      <c r="N93" s="13"/>
      <c r="O93" s="12"/>
      <c r="P93" s="12"/>
    </row>
    <row r="94" spans="1:16" hidden="1" x14ac:dyDescent="0.25">
      <c r="A94" s="12">
        <v>42853</v>
      </c>
      <c r="B94" s="15" t="str">
        <f t="shared" si="8"/>
        <v>04</v>
      </c>
      <c r="C94" s="15">
        <f t="shared" si="9"/>
        <v>2017</v>
      </c>
      <c r="D94" s="100" t="str">
        <f>IF(ISNA(VLOOKUP(E94,Base!$L:$O,4,FALSE)),"",VLOOKUP(E94,Base!$L:$O,4,FALSE))</f>
        <v>110</v>
      </c>
      <c r="E94" s="14" t="s">
        <v>402</v>
      </c>
      <c r="F94" s="16" t="s">
        <v>82</v>
      </c>
      <c r="G94" s="104" t="str">
        <f t="shared" si="10"/>
        <v>SAPHIRDIFFUPREPA BTE=20BOLUS</v>
      </c>
      <c r="H94" s="15" t="str">
        <f t="shared" si="11"/>
        <v>01</v>
      </c>
      <c r="I94" s="104" t="str">
        <f t="shared" si="12"/>
        <v>1(KG/L)</v>
      </c>
      <c r="J94" s="15" t="str">
        <f t="shared" si="13"/>
        <v>U</v>
      </c>
      <c r="K94" s="104" t="str">
        <f t="shared" si="14"/>
        <v>UNITE</v>
      </c>
      <c r="L94" s="14" t="s">
        <v>2924</v>
      </c>
      <c r="M94" s="13">
        <v>-6</v>
      </c>
      <c r="N94" s="13"/>
      <c r="O94" s="12"/>
      <c r="P94" s="12"/>
    </row>
    <row r="95" spans="1:16" hidden="1" x14ac:dyDescent="0.25">
      <c r="A95" s="12">
        <v>42853</v>
      </c>
      <c r="B95" s="15" t="str">
        <f t="shared" si="8"/>
        <v>04</v>
      </c>
      <c r="C95" s="15">
        <f t="shared" si="9"/>
        <v>2017</v>
      </c>
      <c r="D95" s="100" t="str">
        <f>IF(ISNA(VLOOKUP(E95,Base!$L:$O,4,FALSE)),"",VLOOKUP(E95,Base!$L:$O,4,FALSE))</f>
        <v>110</v>
      </c>
      <c r="E95" s="14" t="s">
        <v>402</v>
      </c>
      <c r="F95" s="16" t="s">
        <v>73</v>
      </c>
      <c r="G95" s="104" t="str">
        <f t="shared" si="10"/>
        <v>SAPHIRDIFFUMIX (BTE=20BOLUS)</v>
      </c>
      <c r="H95" s="15" t="str">
        <f t="shared" si="11"/>
        <v>01</v>
      </c>
      <c r="I95" s="104" t="str">
        <f t="shared" si="12"/>
        <v>1(KG/L)</v>
      </c>
      <c r="J95" s="15" t="str">
        <f t="shared" si="13"/>
        <v>U</v>
      </c>
      <c r="K95" s="104" t="str">
        <f t="shared" si="14"/>
        <v>UNITE</v>
      </c>
      <c r="L95" s="14" t="s">
        <v>2925</v>
      </c>
      <c r="M95" s="13">
        <v>-1</v>
      </c>
      <c r="N95" s="13"/>
      <c r="O95" s="12"/>
      <c r="P95" s="12"/>
    </row>
    <row r="96" spans="1:16" hidden="1" x14ac:dyDescent="0.25">
      <c r="A96" s="12">
        <v>42853</v>
      </c>
      <c r="B96" s="15" t="str">
        <f t="shared" si="8"/>
        <v>04</v>
      </c>
      <c r="C96" s="15">
        <f t="shared" si="9"/>
        <v>2017</v>
      </c>
      <c r="D96" s="100" t="str">
        <f>IF(ISNA(VLOOKUP(E96,Base!$L:$O,4,FALSE)),"",VLOOKUP(E96,Base!$L:$O,4,FALSE))</f>
        <v>066</v>
      </c>
      <c r="E96" s="14" t="s">
        <v>179</v>
      </c>
      <c r="F96" s="16" t="s">
        <v>13</v>
      </c>
      <c r="G96" s="104" t="str">
        <f t="shared" si="10"/>
        <v>CREMO ELEVAGE</v>
      </c>
      <c r="H96" s="15" t="str">
        <f t="shared" si="11"/>
        <v>25</v>
      </c>
      <c r="I96" s="104" t="str">
        <f t="shared" si="12"/>
        <v>25(KG/L)</v>
      </c>
      <c r="J96" s="15" t="str">
        <f t="shared" si="13"/>
        <v>S</v>
      </c>
      <c r="K96" s="104" t="str">
        <f t="shared" si="14"/>
        <v>Sac</v>
      </c>
      <c r="L96" s="14" t="s">
        <v>2924</v>
      </c>
      <c r="M96" s="13">
        <v>-400</v>
      </c>
      <c r="N96" s="13"/>
      <c r="O96" s="12"/>
      <c r="P96" s="12"/>
    </row>
    <row r="97" spans="1:16" hidden="1" x14ac:dyDescent="0.25">
      <c r="A97" s="12">
        <v>42853</v>
      </c>
      <c r="B97" s="15" t="str">
        <f t="shared" si="8"/>
        <v>04</v>
      </c>
      <c r="C97" s="15">
        <f t="shared" si="9"/>
        <v>2017</v>
      </c>
      <c r="D97" s="100" t="str">
        <f>IF(ISNA(VLOOKUP(E97,Base!$L:$O,4,FALSE)),"",VLOOKUP(E97,Base!$L:$O,4,FALSE))</f>
        <v>066</v>
      </c>
      <c r="E97" s="14" t="s">
        <v>179</v>
      </c>
      <c r="F97" s="16" t="s">
        <v>67</v>
      </c>
      <c r="G97" s="104" t="str">
        <f t="shared" si="10"/>
        <v>CRISTAL GREEN (SACHET 140G)</v>
      </c>
      <c r="H97" s="15" t="str">
        <f t="shared" si="11"/>
        <v>01</v>
      </c>
      <c r="I97" s="104" t="str">
        <f t="shared" si="12"/>
        <v>1(KG/L)</v>
      </c>
      <c r="J97" s="15" t="str">
        <f t="shared" si="13"/>
        <v>U</v>
      </c>
      <c r="K97" s="104" t="str">
        <f t="shared" si="14"/>
        <v>UNITE</v>
      </c>
      <c r="L97" s="14" t="s">
        <v>2924</v>
      </c>
      <c r="M97" s="13">
        <v>-2</v>
      </c>
      <c r="N97" s="13"/>
      <c r="O97" s="12"/>
      <c r="P97" s="12"/>
    </row>
    <row r="98" spans="1:16" hidden="1" x14ac:dyDescent="0.25">
      <c r="A98" s="12">
        <v>42853</v>
      </c>
      <c r="B98" s="15" t="str">
        <f t="shared" ref="B98:B99" si="15">IF(ISBLANK(A98),"",IF(LEFT(MONTH(A98),1)="1",MONTH(A98),CONCATENATE("0",MONTH(A98))))</f>
        <v>04</v>
      </c>
      <c r="C98" s="15">
        <f t="shared" si="9"/>
        <v>2017</v>
      </c>
      <c r="D98" s="100" t="str">
        <f>IF(ISNA(VLOOKUP(E98,Base!$L:$O,4,FALSE)),"",VLOOKUP(E98,Base!$L:$O,4,FALSE))</f>
        <v>066</v>
      </c>
      <c r="E98" s="14" t="s">
        <v>179</v>
      </c>
      <c r="F98" s="16" t="s">
        <v>86</v>
      </c>
      <c r="G98" s="104" t="str">
        <f t="shared" si="10"/>
        <v>RUMIANE LAIT 2.5L</v>
      </c>
      <c r="H98" s="15" t="str">
        <f t="shared" si="11"/>
        <v>25</v>
      </c>
      <c r="I98" s="104" t="str">
        <f t="shared" si="12"/>
        <v>25(KG/L)</v>
      </c>
      <c r="J98" s="15" t="str">
        <f t="shared" si="13"/>
        <v>S</v>
      </c>
      <c r="K98" s="104" t="str">
        <f t="shared" si="14"/>
        <v>Sac</v>
      </c>
      <c r="L98" s="14" t="s">
        <v>2924</v>
      </c>
      <c r="M98" s="13">
        <v>-50</v>
      </c>
      <c r="N98" s="13"/>
      <c r="O98" s="12"/>
      <c r="P98" s="12"/>
    </row>
    <row r="99" spans="1:16" hidden="1" x14ac:dyDescent="0.25">
      <c r="A99" s="12">
        <v>42853</v>
      </c>
      <c r="B99" s="15" t="str">
        <f t="shared" si="15"/>
        <v>04</v>
      </c>
      <c r="C99" s="15">
        <f t="shared" si="9"/>
        <v>2017</v>
      </c>
      <c r="D99" s="100" t="str">
        <f>IF(ISNA(VLOOKUP(E99,Base!$L:$O,4,FALSE)),"",VLOOKUP(E99,Base!$L:$O,4,FALSE))</f>
        <v>066</v>
      </c>
      <c r="E99" s="14" t="s">
        <v>179</v>
      </c>
      <c r="F99" s="16" t="s">
        <v>12</v>
      </c>
      <c r="G99" s="104" t="str">
        <f t="shared" si="10"/>
        <v>SEAU JAUNE SANDERS</v>
      </c>
      <c r="H99" s="15" t="str">
        <f t="shared" si="11"/>
        <v>01</v>
      </c>
      <c r="I99" s="104" t="str">
        <f t="shared" si="12"/>
        <v>1(KG/L)</v>
      </c>
      <c r="J99" s="15" t="str">
        <f t="shared" si="13"/>
        <v>U</v>
      </c>
      <c r="K99" s="104" t="str">
        <f t="shared" si="14"/>
        <v>UNITE</v>
      </c>
      <c r="L99" s="14" t="s">
        <v>2924</v>
      </c>
      <c r="M99" s="13">
        <v>20</v>
      </c>
      <c r="N99" s="13"/>
      <c r="O99" s="12"/>
      <c r="P99" s="12"/>
    </row>
    <row r="100" spans="1:16" hidden="1" x14ac:dyDescent="0.25">
      <c r="A100" s="12">
        <v>42853</v>
      </c>
      <c r="B100" s="15" t="str">
        <f>IF(ISBLANK(A100),"",IF(MONTH(A100)=10,MONTH(A100),IF(MONTH(A100)=11,MONTH(A100),IF(MONTH(A100)=12,MONTH(A100),CONCATENATE(0,MONTH(A100))))))</f>
        <v>04</v>
      </c>
      <c r="C100" s="15">
        <f t="shared" si="9"/>
        <v>2017</v>
      </c>
      <c r="D100" s="100" t="str">
        <f>IF(ISNA(VLOOKUP(E100,Base!$L:$O,4,FALSE)),"",VLOOKUP(E100,Base!$L:$O,4,FALSE))</f>
        <v>190</v>
      </c>
      <c r="E100" s="14" t="s">
        <v>557</v>
      </c>
      <c r="F100" s="16" t="s">
        <v>272</v>
      </c>
      <c r="G100" s="104" t="str">
        <f t="shared" si="10"/>
        <v>AZURMAIS</v>
      </c>
      <c r="H100" s="15" t="str">
        <f t="shared" si="11"/>
        <v>25</v>
      </c>
      <c r="I100" s="104" t="str">
        <f t="shared" si="12"/>
        <v>25(KG/L)</v>
      </c>
      <c r="J100" s="15" t="str">
        <f t="shared" si="13"/>
        <v>S</v>
      </c>
      <c r="K100" s="104" t="str">
        <f t="shared" si="14"/>
        <v>Sac</v>
      </c>
      <c r="L100" s="14" t="s">
        <v>2924</v>
      </c>
      <c r="M100" s="13">
        <v>-200</v>
      </c>
      <c r="N100" s="13"/>
      <c r="O100" s="12"/>
      <c r="P100" s="12"/>
    </row>
    <row r="101" spans="1:16" hidden="1" x14ac:dyDescent="0.25">
      <c r="A101" s="12">
        <v>42853</v>
      </c>
      <c r="B101" s="15" t="str">
        <f>IF(ISBLANK(A101),"",IF(MONTH(A101)=10,MONTH(A101),IF(MONTH(A101)=11,MONTH(A101),IF(MONTH(A101)=12,MONTH(A101),CONCATENATE(0,MONTH(A101))))))</f>
        <v>04</v>
      </c>
      <c r="C101" s="15">
        <f t="shared" si="9"/>
        <v>2017</v>
      </c>
      <c r="D101" s="100" t="str">
        <f>IF(ISNA(VLOOKUP(E101,Base!$L:$O,4,FALSE)),"",VLOOKUP(E101,Base!$L:$O,4,FALSE))</f>
        <v>190</v>
      </c>
      <c r="E101" s="14" t="s">
        <v>557</v>
      </c>
      <c r="F101" s="16" t="s">
        <v>707</v>
      </c>
      <c r="G101" s="104" t="str">
        <f t="shared" si="10"/>
        <v>AZURHERBE GR 25 KG</v>
      </c>
      <c r="H101" s="15" t="str">
        <f t="shared" si="11"/>
        <v>25</v>
      </c>
      <c r="I101" s="104" t="str">
        <f t="shared" si="12"/>
        <v>25(KG/L)</v>
      </c>
      <c r="J101" s="15" t="str">
        <f t="shared" si="13"/>
        <v>S</v>
      </c>
      <c r="K101" s="104" t="str">
        <f t="shared" si="14"/>
        <v>Sac</v>
      </c>
      <c r="L101" s="14" t="s">
        <v>2924</v>
      </c>
      <c r="M101" s="13">
        <v>-225</v>
      </c>
      <c r="N101" s="13"/>
      <c r="O101" s="12"/>
      <c r="P101" s="12"/>
    </row>
    <row r="102" spans="1:16" hidden="1" x14ac:dyDescent="0.25">
      <c r="A102" s="12">
        <v>42853</v>
      </c>
      <c r="B102" s="15" t="str">
        <f>IF(ISBLANK(A102),"",IF(MONTH(A102)=10,MONTH(A102),IF(MONTH(A102)=11,MONTH(A102),IF(MONTH(A102)=12,MONTH(A102),CONCATENATE(0,MONTH(A102))))))</f>
        <v>04</v>
      </c>
      <c r="C102" s="15">
        <f t="shared" si="9"/>
        <v>2017</v>
      </c>
      <c r="D102" s="100" t="str">
        <f>IF(ISNA(VLOOKUP(E102,Base!$L:$O,4,FALSE)),"",VLOOKUP(E102,Base!$L:$O,4,FALSE))</f>
        <v>190</v>
      </c>
      <c r="E102" s="14" t="s">
        <v>557</v>
      </c>
      <c r="F102" s="16" t="s">
        <v>80</v>
      </c>
      <c r="G102" s="104" t="str">
        <f t="shared" si="10"/>
        <v>CRISTALOR TARIE</v>
      </c>
      <c r="H102" s="15" t="str">
        <f t="shared" si="11"/>
        <v>25</v>
      </c>
      <c r="I102" s="104" t="str">
        <f t="shared" si="12"/>
        <v>25(KG/L)</v>
      </c>
      <c r="J102" s="15" t="str">
        <f t="shared" si="13"/>
        <v>S</v>
      </c>
      <c r="K102" s="104" t="str">
        <f t="shared" si="14"/>
        <v>Sac</v>
      </c>
      <c r="L102" s="14" t="s">
        <v>2924</v>
      </c>
      <c r="M102" s="13">
        <v>-50</v>
      </c>
      <c r="N102" s="13"/>
      <c r="O102" s="12"/>
      <c r="P102" s="12"/>
    </row>
    <row r="103" spans="1:16" hidden="1" x14ac:dyDescent="0.25">
      <c r="A103" s="12">
        <v>42853</v>
      </c>
      <c r="B103" s="15" t="str">
        <f>IF(ISBLANK(A103),"",IF(MONTH(A103)=10,MONTH(A103),IF(A103=11,MONTH(A103),IF(A103=12,MONTH(A103),CONCATENATE(0,MONTH(A103))))))</f>
        <v>04</v>
      </c>
      <c r="C103" s="15">
        <f t="shared" si="9"/>
        <v>2017</v>
      </c>
      <c r="D103" s="100" t="str">
        <f>IF(ISNA(VLOOKUP(E103,Base!$L:$O,4,FALSE)),"",VLOOKUP(E103,Base!$L:$O,4,FALSE))</f>
        <v>190</v>
      </c>
      <c r="E103" s="14" t="s">
        <v>557</v>
      </c>
      <c r="F103" s="16" t="s">
        <v>214</v>
      </c>
      <c r="G103" s="104" t="str">
        <f t="shared" si="10"/>
        <v>AZUR OVIN GR 25 KG</v>
      </c>
      <c r="H103" s="15" t="str">
        <f t="shared" si="11"/>
        <v>25</v>
      </c>
      <c r="I103" s="104" t="str">
        <f t="shared" si="12"/>
        <v>25(KG/L)</v>
      </c>
      <c r="J103" s="15" t="str">
        <f t="shared" si="13"/>
        <v>S</v>
      </c>
      <c r="K103" s="104" t="str">
        <f t="shared" si="14"/>
        <v>Sac</v>
      </c>
      <c r="L103" s="14" t="s">
        <v>2924</v>
      </c>
      <c r="M103" s="13">
        <v>-50</v>
      </c>
      <c r="N103" s="13"/>
      <c r="O103" s="12"/>
      <c r="P103" s="12"/>
    </row>
    <row r="104" spans="1:16" hidden="1" x14ac:dyDescent="0.25">
      <c r="A104" s="12">
        <v>42853</v>
      </c>
      <c r="B104" s="15" t="str">
        <f>IF(ISBLANK(A104),"",IF(A104="10",MONTH(A104),IF(A104="11",MONTH(A104),IF(A104="12",MONTH(A104),CONCATENATE("0",MONTH(A104))))))</f>
        <v>04</v>
      </c>
      <c r="C104" s="15">
        <f t="shared" si="9"/>
        <v>2017</v>
      </c>
      <c r="D104" s="100" t="str">
        <f>IF(ISNA(VLOOKUP(E104,Base!$L:$O,4,FALSE)),"",VLOOKUP(E104,Base!$L:$O,4,FALSE))</f>
        <v>190</v>
      </c>
      <c r="E104" s="14" t="s">
        <v>557</v>
      </c>
      <c r="F104" s="16" t="s">
        <v>584</v>
      </c>
      <c r="G104" s="104" t="str">
        <f t="shared" si="10"/>
        <v>CRISTALORBLOC PREPARTUM</v>
      </c>
      <c r="H104" s="15" t="str">
        <f t="shared" si="11"/>
        <v>20</v>
      </c>
      <c r="I104" s="104" t="str">
        <f t="shared" si="12"/>
        <v>20(KG/L)</v>
      </c>
      <c r="J104" s="15" t="str">
        <f t="shared" si="13"/>
        <v>SE</v>
      </c>
      <c r="K104" s="104" t="str">
        <f t="shared" si="14"/>
        <v>SEAU</v>
      </c>
      <c r="L104" s="14" t="s">
        <v>2924</v>
      </c>
      <c r="M104" s="13">
        <v>-100</v>
      </c>
      <c r="N104" s="13"/>
      <c r="O104" s="12"/>
      <c r="P104" s="12"/>
    </row>
    <row r="105" spans="1:16" hidden="1" x14ac:dyDescent="0.25">
      <c r="A105" s="12">
        <v>42853</v>
      </c>
      <c r="B105" s="15" t="str">
        <f t="shared" ref="B105:B168" si="16">IF(ISBLANK(A105),"",IF(LEFT(MONTH(A105),1)="1",MONTH(A105),CONCATENATE("0",MONTH(A105))))</f>
        <v>04</v>
      </c>
      <c r="C105" s="15">
        <f t="shared" si="9"/>
        <v>2017</v>
      </c>
      <c r="D105" s="100" t="str">
        <f>IF(ISNA(VLOOKUP(E105,Base!$L:$O,4,FALSE)),"",VLOOKUP(E105,Base!$L:$O,4,FALSE))</f>
        <v>190</v>
      </c>
      <c r="E105" s="14" t="s">
        <v>557</v>
      </c>
      <c r="F105" s="16" t="s">
        <v>226</v>
      </c>
      <c r="G105" s="104" t="str">
        <f t="shared" si="10"/>
        <v>AZURSEL 25KG</v>
      </c>
      <c r="H105" s="15" t="str">
        <f t="shared" si="11"/>
        <v>25</v>
      </c>
      <c r="I105" s="104" t="str">
        <f t="shared" si="12"/>
        <v>25(KG/L)</v>
      </c>
      <c r="J105" s="15" t="str">
        <f t="shared" si="13"/>
        <v>BL</v>
      </c>
      <c r="K105" s="104" t="str">
        <f t="shared" si="14"/>
        <v>BLOC</v>
      </c>
      <c r="L105" s="14" t="s">
        <v>2924</v>
      </c>
      <c r="M105" s="13">
        <v>-150</v>
      </c>
      <c r="N105" s="13"/>
      <c r="O105" s="12"/>
      <c r="P105" s="12"/>
    </row>
    <row r="106" spans="1:16" hidden="1" x14ac:dyDescent="0.25">
      <c r="A106" s="12">
        <v>42853</v>
      </c>
      <c r="B106" s="15" t="str">
        <f t="shared" si="16"/>
        <v>04</v>
      </c>
      <c r="C106" s="15">
        <f t="shared" si="9"/>
        <v>2017</v>
      </c>
      <c r="D106" s="100" t="str">
        <f>IF(ISNA(VLOOKUP(E106,Base!$L:$O,4,FALSE)),"",VLOOKUP(E106,Base!$L:$O,4,FALSE))</f>
        <v>190</v>
      </c>
      <c r="E106" s="14" t="s">
        <v>557</v>
      </c>
      <c r="F106" s="16" t="s">
        <v>171</v>
      </c>
      <c r="G106" s="104" t="str">
        <f t="shared" si="10"/>
        <v>AZURPIERRE UNIVERSEL</v>
      </c>
      <c r="H106" s="15" t="str">
        <f t="shared" si="11"/>
        <v>12</v>
      </c>
      <c r="I106" s="104" t="str">
        <f t="shared" si="12"/>
        <v>12(KG/L)</v>
      </c>
      <c r="J106" s="15" t="str">
        <f t="shared" si="13"/>
        <v>BL</v>
      </c>
      <c r="K106" s="104" t="str">
        <f t="shared" si="14"/>
        <v>BLOC</v>
      </c>
      <c r="L106" s="14" t="s">
        <v>2924</v>
      </c>
      <c r="M106" s="13">
        <v>-120</v>
      </c>
      <c r="N106" s="13"/>
      <c r="O106" s="12"/>
      <c r="P106" s="12"/>
    </row>
    <row r="107" spans="1:16" hidden="1" x14ac:dyDescent="0.25">
      <c r="A107" s="12">
        <v>42853</v>
      </c>
      <c r="B107" s="15" t="str">
        <f t="shared" si="16"/>
        <v>04</v>
      </c>
      <c r="C107" s="15">
        <f t="shared" si="9"/>
        <v>2017</v>
      </c>
      <c r="D107" s="100" t="str">
        <f>IF(ISNA(VLOOKUP(E107,Base!$L:$O,4,FALSE)),"",VLOOKUP(E107,Base!$L:$O,4,FALSE))</f>
        <v>190</v>
      </c>
      <c r="E107" s="14" t="s">
        <v>557</v>
      </c>
      <c r="F107" s="16" t="s">
        <v>622</v>
      </c>
      <c r="G107" s="104" t="str">
        <f t="shared" si="10"/>
        <v>CROUSTI ADULTE 15 + 3 KG</v>
      </c>
      <c r="H107" s="15" t="str">
        <f t="shared" si="11"/>
        <v>18</v>
      </c>
      <c r="I107" s="104" t="str">
        <f t="shared" si="12"/>
        <v>18(KG/L)</v>
      </c>
      <c r="J107" s="15" t="str">
        <f t="shared" si="13"/>
        <v>S</v>
      </c>
      <c r="K107" s="104" t="str">
        <f t="shared" si="14"/>
        <v>Sac</v>
      </c>
      <c r="L107" s="14" t="s">
        <v>2924</v>
      </c>
      <c r="M107" s="13">
        <v>-738</v>
      </c>
      <c r="N107" s="13"/>
      <c r="O107" s="12"/>
      <c r="P107" s="12"/>
    </row>
    <row r="108" spans="1:16" hidden="1" x14ac:dyDescent="0.25">
      <c r="A108" s="12">
        <v>42853</v>
      </c>
      <c r="B108" s="15" t="str">
        <f t="shared" si="16"/>
        <v>04</v>
      </c>
      <c r="C108" s="15">
        <f t="shared" si="9"/>
        <v>2017</v>
      </c>
      <c r="D108" s="100" t="str">
        <f>IF(ISNA(VLOOKUP(E108,Base!$L:$O,4,FALSE)),"",VLOOKUP(E108,Base!$L:$O,4,FALSE))</f>
        <v>190</v>
      </c>
      <c r="E108" s="14" t="s">
        <v>557</v>
      </c>
      <c r="F108" s="16" t="s">
        <v>626</v>
      </c>
      <c r="G108" s="104" t="str">
        <f t="shared" si="10"/>
        <v>PREMIENCE PRO JUNIOR</v>
      </c>
      <c r="H108" s="15" t="str">
        <f t="shared" si="11"/>
        <v>20</v>
      </c>
      <c r="I108" s="104" t="str">
        <f t="shared" si="12"/>
        <v>20(KG/L)</v>
      </c>
      <c r="J108" s="15" t="str">
        <f t="shared" si="13"/>
        <v>S</v>
      </c>
      <c r="K108" s="104" t="str">
        <f t="shared" si="14"/>
        <v>Sac</v>
      </c>
      <c r="L108" s="14" t="s">
        <v>2924</v>
      </c>
      <c r="M108" s="13">
        <v>-60</v>
      </c>
      <c r="N108" s="13"/>
      <c r="O108" s="12"/>
      <c r="P108" s="12"/>
    </row>
    <row r="109" spans="1:16" hidden="1" x14ac:dyDescent="0.25">
      <c r="A109" s="12">
        <v>42853</v>
      </c>
      <c r="B109" s="15" t="str">
        <f t="shared" si="16"/>
        <v>04</v>
      </c>
      <c r="C109" s="15">
        <f t="shared" si="9"/>
        <v>2017</v>
      </c>
      <c r="D109" s="100" t="str">
        <f>IF(ISNA(VLOOKUP(E109,Base!$L:$O,4,FALSE)),"",VLOOKUP(E109,Base!$L:$O,4,FALSE))</f>
        <v>190</v>
      </c>
      <c r="E109" s="14" t="s">
        <v>557</v>
      </c>
      <c r="F109" s="16" t="s">
        <v>435</v>
      </c>
      <c r="G109" s="104" t="str">
        <f t="shared" si="10"/>
        <v>PREMIENCE PRO ADULT</v>
      </c>
      <c r="H109" s="15" t="str">
        <f t="shared" si="11"/>
        <v>20</v>
      </c>
      <c r="I109" s="104" t="str">
        <f t="shared" si="12"/>
        <v>20(KG/L)</v>
      </c>
      <c r="J109" s="15" t="str">
        <f t="shared" si="13"/>
        <v>S</v>
      </c>
      <c r="K109" s="104" t="str">
        <f t="shared" si="14"/>
        <v>Sac</v>
      </c>
      <c r="L109" s="14" t="s">
        <v>2924</v>
      </c>
      <c r="M109" s="13">
        <v>-300</v>
      </c>
      <c r="N109" s="13"/>
      <c r="O109" s="12"/>
      <c r="P109" s="12"/>
    </row>
    <row r="110" spans="1:16" hidden="1" x14ac:dyDescent="0.25">
      <c r="A110" s="12">
        <v>42853</v>
      </c>
      <c r="B110" s="15" t="str">
        <f t="shared" si="16"/>
        <v>04</v>
      </c>
      <c r="C110" s="15">
        <f t="shared" si="9"/>
        <v>2017</v>
      </c>
      <c r="D110" s="100" t="str">
        <f>IF(ISNA(VLOOKUP(E110,Base!$L:$O,4,FALSE)),"",VLOOKUP(E110,Base!$L:$O,4,FALSE))</f>
        <v>190</v>
      </c>
      <c r="E110" s="14" t="s">
        <v>557</v>
      </c>
      <c r="F110" s="16" t="s">
        <v>588</v>
      </c>
      <c r="G110" s="104" t="str">
        <f t="shared" si="10"/>
        <v>CLASSIC PASTURE</v>
      </c>
      <c r="H110" s="15" t="str">
        <f t="shared" si="11"/>
        <v>16</v>
      </c>
      <c r="I110" s="104" t="str">
        <f t="shared" si="12"/>
        <v>16(KG/L)</v>
      </c>
      <c r="J110" s="15" t="str">
        <f t="shared" si="13"/>
        <v>SE</v>
      </c>
      <c r="K110" s="104" t="str">
        <f t="shared" si="14"/>
        <v>SEAU</v>
      </c>
      <c r="L110" s="14" t="s">
        <v>2924</v>
      </c>
      <c r="M110" s="13">
        <v>-16</v>
      </c>
      <c r="N110" s="13"/>
      <c r="O110" s="12"/>
      <c r="P110" s="12"/>
    </row>
    <row r="111" spans="1:16" hidden="1" x14ac:dyDescent="0.25">
      <c r="A111" s="12">
        <v>42853</v>
      </c>
      <c r="B111" s="15" t="str">
        <f t="shared" si="16"/>
        <v>04</v>
      </c>
      <c r="C111" s="15">
        <f t="shared" si="9"/>
        <v>2017</v>
      </c>
      <c r="D111" s="100" t="str">
        <f>IF(ISNA(VLOOKUP(E111,Base!$L:$O,4,FALSE)),"",VLOOKUP(E111,Base!$L:$O,4,FALSE))</f>
        <v>190</v>
      </c>
      <c r="E111" s="14" t="s">
        <v>557</v>
      </c>
      <c r="F111" s="16" t="s">
        <v>691</v>
      </c>
      <c r="G111" s="104" t="str">
        <f t="shared" si="10"/>
        <v>TH5</v>
      </c>
      <c r="H111" s="15" t="str">
        <f t="shared" si="11"/>
        <v>05</v>
      </c>
      <c r="I111" s="104" t="str">
        <f t="shared" si="12"/>
        <v>5(KG/L)</v>
      </c>
      <c r="J111" s="15" t="str">
        <f t="shared" si="13"/>
        <v>BI</v>
      </c>
      <c r="K111" s="104" t="str">
        <f t="shared" si="14"/>
        <v>BIDON</v>
      </c>
      <c r="L111" s="14" t="s">
        <v>2924</v>
      </c>
      <c r="M111" s="13">
        <v>-5</v>
      </c>
      <c r="N111" s="13"/>
      <c r="O111" s="12"/>
      <c r="P111" s="12"/>
    </row>
    <row r="112" spans="1:16" hidden="1" x14ac:dyDescent="0.25">
      <c r="A112" s="12">
        <v>42853</v>
      </c>
      <c r="B112" s="15" t="str">
        <f t="shared" si="16"/>
        <v>04</v>
      </c>
      <c r="C112" s="15">
        <f t="shared" si="9"/>
        <v>2017</v>
      </c>
      <c r="D112" s="100" t="str">
        <f>IF(ISNA(VLOOKUP(E112,Base!$L:$O,4,FALSE)),"",VLOOKUP(E112,Base!$L:$O,4,FALSE))</f>
        <v>190</v>
      </c>
      <c r="E112" s="14" t="s">
        <v>557</v>
      </c>
      <c r="F112" s="16" t="s">
        <v>12</v>
      </c>
      <c r="G112" s="104" t="str">
        <f t="shared" si="10"/>
        <v>SEAU JAUNE SANDERS</v>
      </c>
      <c r="H112" s="15" t="str">
        <f t="shared" si="11"/>
        <v>01</v>
      </c>
      <c r="I112" s="104" t="str">
        <f t="shared" si="12"/>
        <v>1(KG/L)</v>
      </c>
      <c r="J112" s="15" t="str">
        <f t="shared" si="13"/>
        <v>U</v>
      </c>
      <c r="K112" s="104" t="str">
        <f t="shared" si="14"/>
        <v>UNITE</v>
      </c>
      <c r="L112" s="14" t="s">
        <v>2924</v>
      </c>
      <c r="M112" s="13">
        <v>-20</v>
      </c>
      <c r="N112" s="13"/>
      <c r="O112" s="12"/>
      <c r="P112" s="12"/>
    </row>
    <row r="113" spans="1:16" hidden="1" x14ac:dyDescent="0.25">
      <c r="A113" s="12">
        <v>42853</v>
      </c>
      <c r="B113" s="15" t="str">
        <f t="shared" si="16"/>
        <v>04</v>
      </c>
      <c r="C113" s="15">
        <f t="shared" si="9"/>
        <v>2017</v>
      </c>
      <c r="D113" s="100" t="str">
        <f>IF(ISNA(VLOOKUP(E113,Base!$L:$O,4,FALSE)),"",VLOOKUP(E113,Base!$L:$O,4,FALSE))</f>
        <v>190</v>
      </c>
      <c r="E113" s="14" t="s">
        <v>557</v>
      </c>
      <c r="F113" s="16" t="s">
        <v>13</v>
      </c>
      <c r="G113" s="104" t="str">
        <f t="shared" si="10"/>
        <v>CREMO ELEVAGE</v>
      </c>
      <c r="H113" s="15" t="str">
        <f t="shared" si="11"/>
        <v>25</v>
      </c>
      <c r="I113" s="104" t="str">
        <f t="shared" si="12"/>
        <v>25(KG/L)</v>
      </c>
      <c r="J113" s="15" t="str">
        <f t="shared" si="13"/>
        <v>S</v>
      </c>
      <c r="K113" s="104" t="str">
        <f t="shared" si="14"/>
        <v>Sac</v>
      </c>
      <c r="L113" s="14" t="s">
        <v>2924</v>
      </c>
      <c r="M113" s="13">
        <v>-1025</v>
      </c>
      <c r="N113" s="13"/>
      <c r="O113" s="12"/>
      <c r="P113" s="12"/>
    </row>
    <row r="114" spans="1:16" hidden="1" x14ac:dyDescent="0.25">
      <c r="A114" s="12">
        <v>42853</v>
      </c>
      <c r="B114" s="15" t="str">
        <f t="shared" si="16"/>
        <v>04</v>
      </c>
      <c r="C114" s="15">
        <f t="shared" si="9"/>
        <v>2017</v>
      </c>
      <c r="D114" s="100" t="str">
        <f>IF(ISNA(VLOOKUP(E114,Base!$L:$O,4,FALSE)),"",VLOOKUP(E114,Base!$L:$O,4,FALSE))</f>
        <v>190</v>
      </c>
      <c r="E114" s="14" t="s">
        <v>557</v>
      </c>
      <c r="F114" s="16" t="s">
        <v>628</v>
      </c>
      <c r="G114" s="104" t="str">
        <f t="shared" si="10"/>
        <v>CREMO PREMIUM</v>
      </c>
      <c r="H114" s="15" t="str">
        <f t="shared" si="11"/>
        <v>25</v>
      </c>
      <c r="I114" s="104" t="str">
        <f t="shared" si="12"/>
        <v>25(KG/L)</v>
      </c>
      <c r="J114" s="15" t="str">
        <f t="shared" si="13"/>
        <v>S</v>
      </c>
      <c r="K114" s="104" t="str">
        <f t="shared" si="14"/>
        <v>Sac</v>
      </c>
      <c r="L114" s="14" t="s">
        <v>2924</v>
      </c>
      <c r="M114" s="13">
        <v>-775</v>
      </c>
      <c r="N114" s="13"/>
      <c r="O114" s="12"/>
      <c r="P114" s="12"/>
    </row>
    <row r="115" spans="1:16" hidden="1" x14ac:dyDescent="0.25">
      <c r="A115" s="12">
        <v>42853</v>
      </c>
      <c r="B115" s="15" t="str">
        <f t="shared" si="16"/>
        <v>04</v>
      </c>
      <c r="C115" s="15">
        <f t="shared" si="9"/>
        <v>2017</v>
      </c>
      <c r="D115" s="100" t="str">
        <f>IF(ISNA(VLOOKUP(E115,Base!$L:$O,4,FALSE)),"",VLOOKUP(E115,Base!$L:$O,4,FALSE))</f>
        <v>190</v>
      </c>
      <c r="E115" s="14" t="s">
        <v>557</v>
      </c>
      <c r="F115" s="16" t="s">
        <v>346</v>
      </c>
      <c r="G115" s="104" t="str">
        <f t="shared" si="10"/>
        <v>CLASSIC FLOCONNE</v>
      </c>
      <c r="H115" s="15" t="str">
        <f t="shared" si="11"/>
        <v>25</v>
      </c>
      <c r="I115" s="104" t="str">
        <f t="shared" si="12"/>
        <v>25(KG/L)</v>
      </c>
      <c r="J115" s="15" t="str">
        <f t="shared" si="13"/>
        <v>S</v>
      </c>
      <c r="K115" s="104" t="str">
        <f t="shared" si="14"/>
        <v>Sac</v>
      </c>
      <c r="L115" s="14" t="s">
        <v>2924</v>
      </c>
      <c r="M115" s="13">
        <v>-125</v>
      </c>
      <c r="N115" s="13"/>
      <c r="O115" s="12"/>
      <c r="P115" s="12"/>
    </row>
    <row r="116" spans="1:16" hidden="1" x14ac:dyDescent="0.25">
      <c r="A116" s="12">
        <v>42853</v>
      </c>
      <c r="B116" s="15" t="str">
        <f t="shared" si="16"/>
        <v>04</v>
      </c>
      <c r="C116" s="15">
        <f t="shared" si="9"/>
        <v>2017</v>
      </c>
      <c r="D116" s="100" t="str">
        <f>IF(ISNA(VLOOKUP(E116,Base!$L:$O,4,FALSE)),"",VLOOKUP(E116,Base!$L:$O,4,FALSE))</f>
        <v>190</v>
      </c>
      <c r="E116" s="14" t="s">
        <v>557</v>
      </c>
      <c r="F116" s="16" t="s">
        <v>326</v>
      </c>
      <c r="G116" s="104" t="str">
        <f t="shared" si="10"/>
        <v>CLASSIC MASH</v>
      </c>
      <c r="H116" s="15" t="str">
        <f t="shared" si="11"/>
        <v>20</v>
      </c>
      <c r="I116" s="104" t="str">
        <f t="shared" si="12"/>
        <v>20(KG/L)</v>
      </c>
      <c r="J116" s="15" t="str">
        <f t="shared" si="13"/>
        <v>S</v>
      </c>
      <c r="K116" s="104" t="str">
        <f t="shared" si="14"/>
        <v>Sac</v>
      </c>
      <c r="L116" s="14" t="s">
        <v>2924</v>
      </c>
      <c r="M116" s="13">
        <v>-120</v>
      </c>
      <c r="N116" s="13"/>
      <c r="O116" s="12"/>
      <c r="P116" s="12"/>
    </row>
    <row r="117" spans="1:16" hidden="1" x14ac:dyDescent="0.25">
      <c r="A117" s="12">
        <v>42853</v>
      </c>
      <c r="B117" s="15" t="str">
        <f t="shared" si="16"/>
        <v>04</v>
      </c>
      <c r="C117" s="15">
        <f t="shared" si="9"/>
        <v>2017</v>
      </c>
      <c r="D117" s="100" t="str">
        <f>IF(ISNA(VLOOKUP(E117,Base!$L:$O,4,FALSE)),"",VLOOKUP(E117,Base!$L:$O,4,FALSE))</f>
        <v>190</v>
      </c>
      <c r="E117" s="14" t="s">
        <v>557</v>
      </c>
      <c r="F117" s="16" t="s">
        <v>15</v>
      </c>
      <c r="G117" s="104" t="str">
        <f t="shared" si="10"/>
        <v>TREMPASEPT IODE</v>
      </c>
      <c r="H117" s="15" t="str">
        <f t="shared" si="11"/>
        <v>22</v>
      </c>
      <c r="I117" s="104" t="str">
        <f t="shared" si="12"/>
        <v>22(KG/L)</v>
      </c>
      <c r="J117" s="15" t="str">
        <f t="shared" si="13"/>
        <v>BI</v>
      </c>
      <c r="K117" s="104" t="str">
        <f t="shared" si="14"/>
        <v>BIDON</v>
      </c>
      <c r="L117" s="14" t="s">
        <v>2924</v>
      </c>
      <c r="M117" s="13">
        <v>-22</v>
      </c>
      <c r="N117" s="13"/>
      <c r="O117" s="12"/>
      <c r="P117" s="12"/>
    </row>
    <row r="118" spans="1:16" hidden="1" x14ac:dyDescent="0.25">
      <c r="A118" s="12">
        <v>42853</v>
      </c>
      <c r="B118" s="15" t="str">
        <f t="shared" si="16"/>
        <v>04</v>
      </c>
      <c r="C118" s="15">
        <f t="shared" si="9"/>
        <v>2017</v>
      </c>
      <c r="D118" s="100" t="str">
        <f>IF(ISNA(VLOOKUP(E118,Base!$L:$O,4,FALSE)),"",VLOOKUP(E118,Base!$L:$O,4,FALSE))</f>
        <v>190</v>
      </c>
      <c r="E118" s="14" t="s">
        <v>557</v>
      </c>
      <c r="F118" s="16" t="s">
        <v>106</v>
      </c>
      <c r="G118" s="104" t="str">
        <f t="shared" si="10"/>
        <v>SAPHIR LEVURE</v>
      </c>
      <c r="H118" s="15" t="str">
        <f t="shared" si="11"/>
        <v>25</v>
      </c>
      <c r="I118" s="104" t="str">
        <f t="shared" si="12"/>
        <v>25(KG/L)</v>
      </c>
      <c r="J118" s="15" t="str">
        <f t="shared" si="13"/>
        <v>S</v>
      </c>
      <c r="K118" s="104" t="str">
        <f t="shared" si="14"/>
        <v>Sac</v>
      </c>
      <c r="L118" s="14" t="s">
        <v>2924</v>
      </c>
      <c r="M118" s="13">
        <v>-75</v>
      </c>
      <c r="N118" s="13"/>
      <c r="O118" s="12"/>
      <c r="P118" s="12"/>
    </row>
    <row r="119" spans="1:16" hidden="1" x14ac:dyDescent="0.25">
      <c r="A119" s="12">
        <v>42853</v>
      </c>
      <c r="B119" s="15" t="str">
        <f t="shared" si="16"/>
        <v>04</v>
      </c>
      <c r="C119" s="15">
        <f t="shared" si="9"/>
        <v>2017</v>
      </c>
      <c r="D119" s="100" t="str">
        <f>IF(ISNA(VLOOKUP(E119,Base!$L:$O,4,FALSE)),"",VLOOKUP(E119,Base!$L:$O,4,FALSE))</f>
        <v>190</v>
      </c>
      <c r="E119" s="14" t="s">
        <v>557</v>
      </c>
      <c r="F119" s="16" t="s">
        <v>236</v>
      </c>
      <c r="G119" s="104" t="str">
        <f t="shared" si="10"/>
        <v>SAPHIRINTENSE</v>
      </c>
      <c r="H119" s="15" t="str">
        <f t="shared" si="11"/>
        <v>25</v>
      </c>
      <c r="I119" s="104" t="str">
        <f t="shared" si="12"/>
        <v>25(KG/L)</v>
      </c>
      <c r="J119" s="15" t="str">
        <f t="shared" si="13"/>
        <v>S</v>
      </c>
      <c r="K119" s="104" t="str">
        <f t="shared" si="14"/>
        <v>Sac</v>
      </c>
      <c r="L119" s="14" t="s">
        <v>2924</v>
      </c>
      <c r="M119" s="13">
        <v>-150</v>
      </c>
      <c r="N119" s="13"/>
      <c r="O119" s="12"/>
      <c r="P119" s="12"/>
    </row>
    <row r="120" spans="1:16" hidden="1" x14ac:dyDescent="0.25">
      <c r="A120" s="12">
        <v>42853</v>
      </c>
      <c r="B120" s="15" t="str">
        <f t="shared" si="16"/>
        <v>04</v>
      </c>
      <c r="C120" s="15">
        <f t="shared" si="9"/>
        <v>2017</v>
      </c>
      <c r="D120" s="100" t="str">
        <f>IF(ISNA(VLOOKUP(E120,Base!$L:$O,4,FALSE)),"",VLOOKUP(E120,Base!$L:$O,4,FALSE))</f>
        <v>190</v>
      </c>
      <c r="E120" s="14" t="s">
        <v>557</v>
      </c>
      <c r="F120" s="16" t="s">
        <v>282</v>
      </c>
      <c r="G120" s="104" t="str">
        <f t="shared" si="10"/>
        <v>CREMAGNEAU-CHEVREAU</v>
      </c>
      <c r="H120" s="15" t="str">
        <f t="shared" si="11"/>
        <v>25</v>
      </c>
      <c r="I120" s="104" t="str">
        <f t="shared" si="12"/>
        <v>25(KG/L)</v>
      </c>
      <c r="J120" s="15" t="str">
        <f t="shared" si="13"/>
        <v>S</v>
      </c>
      <c r="K120" s="104" t="str">
        <f t="shared" si="14"/>
        <v>Sac</v>
      </c>
      <c r="L120" s="14" t="s">
        <v>2924</v>
      </c>
      <c r="M120" s="13">
        <v>-375</v>
      </c>
      <c r="N120" s="13"/>
      <c r="O120" s="12"/>
      <c r="P120" s="12"/>
    </row>
    <row r="121" spans="1:16" hidden="1" x14ac:dyDescent="0.25">
      <c r="A121" s="12">
        <v>42853</v>
      </c>
      <c r="B121" s="15" t="str">
        <f t="shared" si="16"/>
        <v>04</v>
      </c>
      <c r="C121" s="15">
        <f t="shared" si="9"/>
        <v>2017</v>
      </c>
      <c r="D121" s="100" t="str">
        <f>IF(ISNA(VLOOKUP(E121,Base!$L:$O,4,FALSE)),"",VLOOKUP(E121,Base!$L:$O,4,FALSE))</f>
        <v>190</v>
      </c>
      <c r="E121" s="14" t="s">
        <v>557</v>
      </c>
      <c r="F121" s="16" t="s">
        <v>674</v>
      </c>
      <c r="G121" s="104" t="str">
        <f t="shared" si="10"/>
        <v>RACUMIN 5KG</v>
      </c>
      <c r="H121" s="15" t="str">
        <f t="shared" si="11"/>
        <v>01</v>
      </c>
      <c r="I121" s="104" t="str">
        <f t="shared" si="12"/>
        <v>1(KG/L)</v>
      </c>
      <c r="J121" s="15" t="str">
        <f t="shared" si="13"/>
        <v>U</v>
      </c>
      <c r="K121" s="104" t="str">
        <f t="shared" si="14"/>
        <v>UNITE</v>
      </c>
      <c r="L121" s="14" t="s">
        <v>2924</v>
      </c>
      <c r="M121" s="13">
        <v>-6</v>
      </c>
      <c r="N121" s="13"/>
      <c r="O121" s="12"/>
      <c r="P121" s="12"/>
    </row>
    <row r="122" spans="1:16" hidden="1" x14ac:dyDescent="0.25">
      <c r="A122" s="12">
        <v>42853</v>
      </c>
      <c r="B122" s="15" t="str">
        <f t="shared" si="16"/>
        <v>04</v>
      </c>
      <c r="C122" s="15">
        <f t="shared" si="9"/>
        <v>2017</v>
      </c>
      <c r="D122" s="100" t="str">
        <f>IF(ISNA(VLOOKUP(E122,Base!$L:$O,4,FALSE)),"",VLOOKUP(E122,Base!$L:$O,4,FALSE))</f>
        <v>190</v>
      </c>
      <c r="E122" s="14" t="s">
        <v>557</v>
      </c>
      <c r="F122" s="16" t="s">
        <v>604</v>
      </c>
      <c r="G122" s="104" t="str">
        <f t="shared" si="10"/>
        <v>BICARBONATE DE SODIUM SOLVAY</v>
      </c>
      <c r="H122" s="15" t="str">
        <f t="shared" si="11"/>
        <v>25</v>
      </c>
      <c r="I122" s="104" t="str">
        <f t="shared" si="12"/>
        <v>25(KG/L)</v>
      </c>
      <c r="J122" s="15" t="str">
        <f t="shared" si="13"/>
        <v>S</v>
      </c>
      <c r="K122" s="104" t="str">
        <f t="shared" si="14"/>
        <v>Sac</v>
      </c>
      <c r="L122" s="14" t="s">
        <v>2924</v>
      </c>
      <c r="M122" s="13">
        <v>-300</v>
      </c>
      <c r="N122" s="13"/>
      <c r="O122" s="12"/>
      <c r="P122" s="12"/>
    </row>
    <row r="123" spans="1:16" hidden="1" x14ac:dyDescent="0.25">
      <c r="A123" s="12">
        <v>42853</v>
      </c>
      <c r="B123" s="15" t="str">
        <f t="shared" si="16"/>
        <v>04</v>
      </c>
      <c r="C123" s="15">
        <f t="shared" si="9"/>
        <v>2017</v>
      </c>
      <c r="D123" s="100" t="str">
        <f>IF(ISNA(VLOOKUP(E123,Base!$L:$O,4,FALSE)),"",VLOOKUP(E123,Base!$L:$O,4,FALSE))</f>
        <v>190</v>
      </c>
      <c r="E123" s="14" t="s">
        <v>557</v>
      </c>
      <c r="F123" s="16" t="s">
        <v>685</v>
      </c>
      <c r="G123" s="104" t="str">
        <f t="shared" si="10"/>
        <v>MELANGE PIGEON  509</v>
      </c>
      <c r="H123" s="15" t="str">
        <f t="shared" si="11"/>
        <v>25</v>
      </c>
      <c r="I123" s="104" t="str">
        <f t="shared" si="12"/>
        <v>25(KG/L)</v>
      </c>
      <c r="J123" s="15" t="str">
        <f t="shared" si="13"/>
        <v>S</v>
      </c>
      <c r="K123" s="104" t="str">
        <f t="shared" si="14"/>
        <v>Sac</v>
      </c>
      <c r="L123" s="14" t="s">
        <v>2924</v>
      </c>
      <c r="M123" s="13">
        <v>-50</v>
      </c>
      <c r="N123" s="13"/>
      <c r="O123" s="12"/>
      <c r="P123" s="12"/>
    </row>
    <row r="124" spans="1:16" hidden="1" x14ac:dyDescent="0.25">
      <c r="A124" s="12">
        <v>42853</v>
      </c>
      <c r="B124" s="15" t="str">
        <f t="shared" si="16"/>
        <v>04</v>
      </c>
      <c r="C124" s="15">
        <f t="shared" si="9"/>
        <v>2017</v>
      </c>
      <c r="D124" s="100" t="str">
        <f>IF(ISNA(VLOOKUP(E124,Base!$L:$O,4,FALSE)),"",VLOOKUP(E124,Base!$L:$O,4,FALSE))</f>
        <v>190</v>
      </c>
      <c r="E124" s="14" t="s">
        <v>557</v>
      </c>
      <c r="F124" s="16" t="s">
        <v>576</v>
      </c>
      <c r="G124" s="104" t="str">
        <f t="shared" si="10"/>
        <v>KNZ TRADITION</v>
      </c>
      <c r="H124" s="15" t="str">
        <f t="shared" si="11"/>
        <v>10</v>
      </c>
      <c r="I124" s="104" t="str">
        <f t="shared" si="12"/>
        <v>10(KG/L)</v>
      </c>
      <c r="J124" s="15" t="str">
        <f t="shared" si="13"/>
        <v>BL</v>
      </c>
      <c r="K124" s="104" t="str">
        <f t="shared" si="14"/>
        <v>BLOC</v>
      </c>
      <c r="L124" s="14" t="s">
        <v>2924</v>
      </c>
      <c r="M124" s="13">
        <v>-250</v>
      </c>
      <c r="N124" s="13"/>
      <c r="O124" s="12"/>
      <c r="P124" s="12"/>
    </row>
    <row r="125" spans="1:16" hidden="1" x14ac:dyDescent="0.25">
      <c r="A125" s="12">
        <v>42853</v>
      </c>
      <c r="B125" s="15" t="str">
        <f t="shared" si="16"/>
        <v>04</v>
      </c>
      <c r="C125" s="15">
        <f t="shared" si="9"/>
        <v>2017</v>
      </c>
      <c r="D125" s="100" t="str">
        <f>IF(ISNA(VLOOKUP(E125,Base!$L:$O,4,FALSE)),"",VLOOKUP(E125,Base!$L:$O,4,FALSE))</f>
        <v>190</v>
      </c>
      <c r="E125" s="14" t="s">
        <v>557</v>
      </c>
      <c r="F125" s="16" t="s">
        <v>383</v>
      </c>
      <c r="G125" s="104" t="str">
        <f t="shared" si="10"/>
        <v>JBC LAPIN</v>
      </c>
      <c r="H125" s="15" t="str">
        <f t="shared" si="11"/>
        <v>25</v>
      </c>
      <c r="I125" s="104" t="str">
        <f t="shared" si="12"/>
        <v>25(KG/L)</v>
      </c>
      <c r="J125" s="15" t="str">
        <f t="shared" si="13"/>
        <v>S</v>
      </c>
      <c r="K125" s="104" t="str">
        <f t="shared" si="14"/>
        <v>Sac</v>
      </c>
      <c r="L125" s="14" t="s">
        <v>2924</v>
      </c>
      <c r="M125" s="13">
        <v>-650</v>
      </c>
      <c r="N125" s="13"/>
      <c r="O125" s="12"/>
      <c r="P125" s="12"/>
    </row>
    <row r="126" spans="1:16" hidden="1" x14ac:dyDescent="0.25">
      <c r="A126" s="12">
        <v>42853</v>
      </c>
      <c r="B126" s="15" t="str">
        <f t="shared" si="16"/>
        <v>04</v>
      </c>
      <c r="C126" s="15">
        <f t="shared" si="9"/>
        <v>2017</v>
      </c>
      <c r="D126" s="100" t="str">
        <f>IF(ISNA(VLOOKUP(E126,Base!$L:$O,4,FALSE)),"",VLOOKUP(E126,Base!$L:$O,4,FALSE))</f>
        <v>190</v>
      </c>
      <c r="E126" s="14" t="s">
        <v>557</v>
      </c>
      <c r="F126" s="16" t="s">
        <v>439</v>
      </c>
      <c r="G126" s="104" t="str">
        <f t="shared" si="10"/>
        <v>JBC POULET POULETTE</v>
      </c>
      <c r="H126" s="15" t="str">
        <f t="shared" si="11"/>
        <v>25</v>
      </c>
      <c r="I126" s="104" t="str">
        <f t="shared" si="12"/>
        <v>25(KG/L)</v>
      </c>
      <c r="J126" s="15" t="str">
        <f t="shared" si="13"/>
        <v>S</v>
      </c>
      <c r="K126" s="104" t="str">
        <f t="shared" si="14"/>
        <v>Sac</v>
      </c>
      <c r="L126" s="14" t="s">
        <v>2924</v>
      </c>
      <c r="M126" s="13">
        <v>0</v>
      </c>
      <c r="N126" s="13"/>
      <c r="O126" s="12"/>
      <c r="P126" s="12"/>
    </row>
    <row r="127" spans="1:16" hidden="1" x14ac:dyDescent="0.25">
      <c r="A127" s="12">
        <v>42853</v>
      </c>
      <c r="B127" s="15" t="str">
        <f t="shared" si="16"/>
        <v>04</v>
      </c>
      <c r="C127" s="15">
        <f t="shared" si="9"/>
        <v>2017</v>
      </c>
      <c r="D127" s="100" t="str">
        <f>IF(ISNA(VLOOKUP(E127,Base!$L:$O,4,FALSE)),"",VLOOKUP(E127,Base!$L:$O,4,FALSE))</f>
        <v>190</v>
      </c>
      <c r="E127" s="14" t="s">
        <v>557</v>
      </c>
      <c r="F127" s="16" t="s">
        <v>45</v>
      </c>
      <c r="G127" s="104" t="str">
        <f t="shared" si="10"/>
        <v>JBC PONDEUSE FERMIERE</v>
      </c>
      <c r="H127" s="15" t="str">
        <f t="shared" si="11"/>
        <v>25</v>
      </c>
      <c r="I127" s="104" t="str">
        <f t="shared" si="12"/>
        <v>25(KG/L)</v>
      </c>
      <c r="J127" s="15" t="str">
        <f t="shared" si="13"/>
        <v>S</v>
      </c>
      <c r="K127" s="104" t="str">
        <f t="shared" si="14"/>
        <v>Sac</v>
      </c>
      <c r="L127" s="14" t="s">
        <v>2924</v>
      </c>
      <c r="M127" s="13">
        <v>-975</v>
      </c>
      <c r="N127" s="13"/>
      <c r="O127" s="12"/>
      <c r="P127" s="12"/>
    </row>
    <row r="128" spans="1:16" hidden="1" x14ac:dyDescent="0.25">
      <c r="A128" s="12">
        <v>42853</v>
      </c>
      <c r="B128" s="15" t="str">
        <f t="shared" si="16"/>
        <v>04</v>
      </c>
      <c r="C128" s="15">
        <f t="shared" si="9"/>
        <v>2017</v>
      </c>
      <c r="D128" s="100" t="str">
        <f>IF(ISNA(VLOOKUP(E128,Base!$L:$O,4,FALSE)),"",VLOOKUP(E128,Base!$L:$O,4,FALSE))</f>
        <v>190</v>
      </c>
      <c r="E128" s="14" t="s">
        <v>557</v>
      </c>
      <c r="F128" s="16" t="s">
        <v>407</v>
      </c>
      <c r="G128" s="104" t="str">
        <f t="shared" si="10"/>
        <v>JBC POUSSIN CANET OISON</v>
      </c>
      <c r="H128" s="15" t="str">
        <f t="shared" si="11"/>
        <v>25</v>
      </c>
      <c r="I128" s="104" t="str">
        <f t="shared" si="12"/>
        <v>25(KG/L)</v>
      </c>
      <c r="J128" s="15" t="str">
        <f t="shared" si="13"/>
        <v>S</v>
      </c>
      <c r="K128" s="104" t="str">
        <f t="shared" si="14"/>
        <v>Sac</v>
      </c>
      <c r="L128" s="14" t="s">
        <v>2924</v>
      </c>
      <c r="M128" s="13">
        <v>-450</v>
      </c>
      <c r="N128" s="13"/>
      <c r="O128" s="12"/>
      <c r="P128" s="12"/>
    </row>
    <row r="129" spans="1:16" hidden="1" x14ac:dyDescent="0.25">
      <c r="A129" s="12">
        <v>42853</v>
      </c>
      <c r="B129" s="15" t="str">
        <f t="shared" si="16"/>
        <v>04</v>
      </c>
      <c r="C129" s="15">
        <f t="shared" si="9"/>
        <v>2017</v>
      </c>
      <c r="D129" s="100" t="str">
        <f>IF(ISNA(VLOOKUP(E129,Base!$L:$O,4,FALSE)),"",VLOOKUP(E129,Base!$L:$O,4,FALSE))</f>
        <v>190</v>
      </c>
      <c r="E129" s="14" t="s">
        <v>557</v>
      </c>
      <c r="F129" s="16" t="s">
        <v>715</v>
      </c>
      <c r="G129" s="104" t="str">
        <f t="shared" si="10"/>
        <v>CLASSIC MIXTE</v>
      </c>
      <c r="H129" s="15" t="str">
        <f t="shared" si="11"/>
        <v>25</v>
      </c>
      <c r="I129" s="104" t="str">
        <f t="shared" si="12"/>
        <v>25(KG/L)</v>
      </c>
      <c r="J129" s="15" t="str">
        <f t="shared" si="13"/>
        <v>S</v>
      </c>
      <c r="K129" s="104" t="str">
        <f t="shared" si="14"/>
        <v>Sac</v>
      </c>
      <c r="L129" s="14" t="s">
        <v>2924</v>
      </c>
      <c r="M129" s="13">
        <v>-25</v>
      </c>
      <c r="N129" s="13"/>
      <c r="O129" s="12"/>
      <c r="P129" s="12"/>
    </row>
    <row r="130" spans="1:16" hidden="1" x14ac:dyDescent="0.25">
      <c r="A130" s="12">
        <v>42853</v>
      </c>
      <c r="B130" s="15" t="str">
        <f t="shared" si="16"/>
        <v>04</v>
      </c>
      <c r="C130" s="15">
        <f t="shared" ref="C130:C193" si="17">IF(ISBLANK(A130),"",YEAR(A130))</f>
        <v>2017</v>
      </c>
      <c r="D130" s="100" t="str">
        <f>IF(ISNA(VLOOKUP(E130,Base!$L:$O,4,FALSE)),"",VLOOKUP(E130,Base!$L:$O,4,FALSE))</f>
        <v>190</v>
      </c>
      <c r="E130" s="14" t="s">
        <v>557</v>
      </c>
      <c r="F130" s="16" t="s">
        <v>678</v>
      </c>
      <c r="G130" s="104" t="str">
        <f t="shared" ref="G130:G193" si="18">IF(ISNA(VLOOKUP($F130,ARTICLE,2,FALSE)),"",VLOOKUP($F130,ARTICLE,2,FALSE))</f>
        <v>BREBIS AGNEAU</v>
      </c>
      <c r="H130" s="15" t="str">
        <f t="shared" ref="H130:H193" si="19">IF(ISNA(VLOOKUP($F130,ARTICLE,3,FALSE)),"",VLOOKUP($F130,ARTICLE,3,FALSE))</f>
        <v>25</v>
      </c>
      <c r="I130" s="104" t="str">
        <f t="shared" ref="I130:I193" si="20">IF(ISNA(VLOOKUP($F130,ARTICLE,4,FALSE)),"",VLOOKUP($F130,ARTICLE,4,FALSE))</f>
        <v>25(KG/L)</v>
      </c>
      <c r="J130" s="15" t="str">
        <f t="shared" ref="J130:J193" si="21">IF(ISNA(VLOOKUP($F130,ARTICLE,5,FALSE)),"",VLOOKUP($F130,ARTICLE,5,FALSE))</f>
        <v>S</v>
      </c>
      <c r="K130" s="104" t="str">
        <f t="shared" ref="K130:K193" si="22">IF(ISNA(VLOOKUP($F130,ARTICLE,6,FALSE)),"",VLOOKUP($F130,ARTICLE,6,FALSE))</f>
        <v>Sac</v>
      </c>
      <c r="L130" s="14" t="s">
        <v>2924</v>
      </c>
      <c r="M130" s="13">
        <v>-200</v>
      </c>
      <c r="N130" s="13"/>
      <c r="O130" s="12"/>
      <c r="P130" s="12"/>
    </row>
    <row r="131" spans="1:16" hidden="1" x14ac:dyDescent="0.25">
      <c r="A131" s="12">
        <v>42853</v>
      </c>
      <c r="B131" s="15" t="str">
        <f t="shared" si="16"/>
        <v>04</v>
      </c>
      <c r="C131" s="15">
        <f t="shared" si="17"/>
        <v>2017</v>
      </c>
      <c r="D131" s="100" t="str">
        <f>IF(ISNA(VLOOKUP(E131,Base!$L:$O,4,FALSE)),"",VLOOKUP(E131,Base!$L:$O,4,FALSE))</f>
        <v>190</v>
      </c>
      <c r="E131" s="14" t="s">
        <v>557</v>
      </c>
      <c r="F131" s="16" t="s">
        <v>246</v>
      </c>
      <c r="G131" s="104" t="str">
        <f t="shared" si="18"/>
        <v>PREMIUM</v>
      </c>
      <c r="H131" s="15" t="str">
        <f t="shared" si="19"/>
        <v>25</v>
      </c>
      <c r="I131" s="104" t="str">
        <f t="shared" si="20"/>
        <v>25(KG/L)</v>
      </c>
      <c r="J131" s="15" t="str">
        <f t="shared" si="21"/>
        <v>S</v>
      </c>
      <c r="K131" s="104" t="str">
        <f t="shared" si="22"/>
        <v>Sac</v>
      </c>
      <c r="L131" s="14" t="s">
        <v>2924</v>
      </c>
      <c r="M131" s="13">
        <v>-350</v>
      </c>
      <c r="N131" s="13"/>
      <c r="O131" s="12"/>
      <c r="P131" s="12"/>
    </row>
    <row r="132" spans="1:16" hidden="1" x14ac:dyDescent="0.25">
      <c r="A132" s="12">
        <v>42853</v>
      </c>
      <c r="B132" s="15" t="str">
        <f t="shared" si="16"/>
        <v>04</v>
      </c>
      <c r="C132" s="15">
        <f t="shared" si="17"/>
        <v>2017</v>
      </c>
      <c r="D132" s="100" t="str">
        <f>IF(ISNA(VLOOKUP(E132,Base!$L:$O,4,FALSE)),"",VLOOKUP(E132,Base!$L:$O,4,FALSE))</f>
        <v>190</v>
      </c>
      <c r="E132" s="14" t="s">
        <v>557</v>
      </c>
      <c r="F132" s="16" t="s">
        <v>262</v>
      </c>
      <c r="G132" s="104" t="str">
        <f t="shared" si="18"/>
        <v>JBC MULTI VOL FINIT</v>
      </c>
      <c r="H132" s="15" t="str">
        <f t="shared" si="19"/>
        <v>25</v>
      </c>
      <c r="I132" s="104" t="str">
        <f t="shared" si="20"/>
        <v>25(KG/L)</v>
      </c>
      <c r="J132" s="15" t="str">
        <f t="shared" si="21"/>
        <v>S</v>
      </c>
      <c r="K132" s="104" t="str">
        <f t="shared" si="22"/>
        <v>Sac</v>
      </c>
      <c r="L132" s="14" t="s">
        <v>2924</v>
      </c>
      <c r="M132" s="13">
        <v>-225</v>
      </c>
      <c r="N132" s="13"/>
      <c r="O132" s="12"/>
      <c r="P132" s="12"/>
    </row>
    <row r="133" spans="1:16" hidden="1" x14ac:dyDescent="0.25">
      <c r="A133" s="12">
        <v>42853</v>
      </c>
      <c r="B133" s="15" t="str">
        <f t="shared" si="16"/>
        <v>04</v>
      </c>
      <c r="C133" s="15">
        <f t="shared" si="17"/>
        <v>2017</v>
      </c>
      <c r="D133" s="100" t="str">
        <f>IF(ISNA(VLOOKUP(E133,Base!$L:$O,4,FALSE)),"",VLOOKUP(E133,Base!$L:$O,4,FALSE))</f>
        <v>190</v>
      </c>
      <c r="E133" s="14" t="s">
        <v>557</v>
      </c>
      <c r="F133" s="16" t="s">
        <v>1768</v>
      </c>
      <c r="G133" s="104" t="str">
        <f t="shared" si="18"/>
        <v>SANOCIDEX 10 KG</v>
      </c>
      <c r="H133" s="15" t="str">
        <f t="shared" si="19"/>
        <v>10</v>
      </c>
      <c r="I133" s="104" t="str">
        <f t="shared" si="20"/>
        <v>10(KG/L)</v>
      </c>
      <c r="J133" s="15" t="str">
        <f t="shared" si="21"/>
        <v>BI</v>
      </c>
      <c r="K133" s="104" t="str">
        <f t="shared" si="22"/>
        <v>BIDON</v>
      </c>
      <c r="L133" s="14" t="s">
        <v>2924</v>
      </c>
      <c r="M133" s="13">
        <v>-10</v>
      </c>
      <c r="N133" s="13"/>
      <c r="O133" s="12"/>
      <c r="P133" s="12"/>
    </row>
    <row r="134" spans="1:16" hidden="1" x14ac:dyDescent="0.25">
      <c r="A134" s="12">
        <v>42853</v>
      </c>
      <c r="B134" s="15" t="str">
        <f t="shared" si="16"/>
        <v>04</v>
      </c>
      <c r="C134" s="15">
        <f t="shared" si="17"/>
        <v>2017</v>
      </c>
      <c r="D134" s="100" t="str">
        <f>IF(ISNA(VLOOKUP(E134,Base!$L:$O,4,FALSE)),"",VLOOKUP(E134,Base!$L:$O,4,FALSE))</f>
        <v>190</v>
      </c>
      <c r="E134" s="14" t="s">
        <v>557</v>
      </c>
      <c r="F134" s="16" t="s">
        <v>693</v>
      </c>
      <c r="G134" s="104" t="str">
        <f t="shared" si="18"/>
        <v>RUMIANE JEUNES</v>
      </c>
      <c r="H134" s="15" t="str">
        <f t="shared" si="19"/>
        <v>25</v>
      </c>
      <c r="I134" s="104" t="str">
        <f t="shared" si="20"/>
        <v>25(KG/L)</v>
      </c>
      <c r="J134" s="15" t="str">
        <f t="shared" si="21"/>
        <v>S</v>
      </c>
      <c r="K134" s="104" t="str">
        <f t="shared" si="22"/>
        <v>Sac</v>
      </c>
      <c r="L134" s="14" t="s">
        <v>2924</v>
      </c>
      <c r="M134" s="13">
        <v>-175</v>
      </c>
      <c r="N134" s="13"/>
      <c r="O134" s="12"/>
      <c r="P134" s="12"/>
    </row>
    <row r="135" spans="1:16" hidden="1" x14ac:dyDescent="0.25">
      <c r="A135" s="12">
        <v>42853</v>
      </c>
      <c r="B135" s="15" t="str">
        <f t="shared" si="16"/>
        <v>04</v>
      </c>
      <c r="C135" s="15">
        <f t="shared" si="17"/>
        <v>2017</v>
      </c>
      <c r="D135" s="100" t="str">
        <f>IF(ISNA(VLOOKUP(E135,Base!$L:$O,4,FALSE)),"",VLOOKUP(E135,Base!$L:$O,4,FALSE))</f>
        <v>190</v>
      </c>
      <c r="E135" s="14" t="s">
        <v>557</v>
      </c>
      <c r="F135" s="16" t="s">
        <v>614</v>
      </c>
      <c r="G135" s="104" t="str">
        <f t="shared" si="18"/>
        <v>PORCIANE FERMIOR PC30</v>
      </c>
      <c r="H135" s="15" t="str">
        <f t="shared" si="19"/>
        <v>25</v>
      </c>
      <c r="I135" s="104" t="str">
        <f t="shared" si="20"/>
        <v>25(KG/L)</v>
      </c>
      <c r="J135" s="15" t="str">
        <f t="shared" si="21"/>
        <v>S</v>
      </c>
      <c r="K135" s="104" t="str">
        <f t="shared" si="22"/>
        <v>Sac</v>
      </c>
      <c r="L135" s="14" t="s">
        <v>2924</v>
      </c>
      <c r="M135" s="13">
        <v>-500</v>
      </c>
      <c r="N135" s="13"/>
      <c r="O135" s="12"/>
      <c r="P135" s="12"/>
    </row>
    <row r="136" spans="1:16" hidden="1" x14ac:dyDescent="0.25">
      <c r="A136" s="12">
        <v>42853</v>
      </c>
      <c r="B136" s="15" t="str">
        <f t="shared" si="16"/>
        <v>04</v>
      </c>
      <c r="C136" s="15">
        <f t="shared" si="17"/>
        <v>2017</v>
      </c>
      <c r="D136" s="100" t="str">
        <f>IF(ISNA(VLOOKUP(E136,Base!$L:$O,4,FALSE)),"",VLOOKUP(E136,Base!$L:$O,4,FALSE))</f>
        <v>190</v>
      </c>
      <c r="E136" s="14" t="s">
        <v>557</v>
      </c>
      <c r="F136" s="16" t="s">
        <v>71</v>
      </c>
      <c r="G136" s="104" t="str">
        <f t="shared" si="18"/>
        <v>SAPHIRTONIC PLUS</v>
      </c>
      <c r="H136" s="15" t="str">
        <f t="shared" si="19"/>
        <v>15</v>
      </c>
      <c r="I136" s="104" t="str">
        <f t="shared" si="20"/>
        <v>15(KG/L)</v>
      </c>
      <c r="J136" s="15" t="str">
        <f t="shared" si="21"/>
        <v>SE</v>
      </c>
      <c r="K136" s="104" t="str">
        <f t="shared" si="22"/>
        <v>SEAU</v>
      </c>
      <c r="L136" s="14" t="s">
        <v>2924</v>
      </c>
      <c r="M136" s="13">
        <v>-90</v>
      </c>
      <c r="N136" s="13"/>
      <c r="O136" s="12"/>
      <c r="P136" s="12"/>
    </row>
    <row r="137" spans="1:16" hidden="1" x14ac:dyDescent="0.25">
      <c r="A137" s="12">
        <v>42853</v>
      </c>
      <c r="B137" s="15" t="str">
        <f t="shared" si="16"/>
        <v>04</v>
      </c>
      <c r="C137" s="15">
        <f t="shared" si="17"/>
        <v>2017</v>
      </c>
      <c r="D137" s="100" t="str">
        <f>IF(ISNA(VLOOKUP(E137,Base!$L:$O,4,FALSE)),"",VLOOKUP(E137,Base!$L:$O,4,FALSE))</f>
        <v>190</v>
      </c>
      <c r="E137" s="14" t="s">
        <v>557</v>
      </c>
      <c r="F137" s="16" t="s">
        <v>169</v>
      </c>
      <c r="G137" s="104" t="str">
        <f t="shared" si="18"/>
        <v>SAPHIRSTRUM (1 BLISTER)</v>
      </c>
      <c r="H137" s="15" t="str">
        <f t="shared" si="19"/>
        <v>01</v>
      </c>
      <c r="I137" s="104" t="str">
        <f t="shared" si="20"/>
        <v>1(KG/L)</v>
      </c>
      <c r="J137" s="15" t="str">
        <f t="shared" si="21"/>
        <v>U</v>
      </c>
      <c r="K137" s="104" t="str">
        <f t="shared" si="22"/>
        <v>UNITE</v>
      </c>
      <c r="L137" s="14" t="s">
        <v>2924</v>
      </c>
      <c r="M137" s="13">
        <v>-7</v>
      </c>
      <c r="N137" s="13"/>
      <c r="O137" s="12"/>
      <c r="P137" s="12"/>
    </row>
    <row r="138" spans="1:16" hidden="1" x14ac:dyDescent="0.25">
      <c r="A138" s="12">
        <v>42853</v>
      </c>
      <c r="B138" s="15" t="str">
        <f t="shared" si="16"/>
        <v>04</v>
      </c>
      <c r="C138" s="15">
        <f t="shared" si="17"/>
        <v>2017</v>
      </c>
      <c r="D138" s="100" t="str">
        <f>IF(ISNA(VLOOKUP(E138,Base!$L:$O,4,FALSE)),"",VLOOKUP(E138,Base!$L:$O,4,FALSE))</f>
        <v>190</v>
      </c>
      <c r="E138" s="14" t="s">
        <v>557</v>
      </c>
      <c r="F138" s="16" t="s">
        <v>196</v>
      </c>
      <c r="G138" s="104" t="str">
        <f t="shared" si="18"/>
        <v>SAPHIROLIGOVIT PLUS</v>
      </c>
      <c r="H138" s="15" t="str">
        <f t="shared" si="19"/>
        <v>20</v>
      </c>
      <c r="I138" s="104" t="str">
        <f t="shared" si="20"/>
        <v>20(KG/L)</v>
      </c>
      <c r="J138" s="15" t="str">
        <f t="shared" si="21"/>
        <v>SE</v>
      </c>
      <c r="K138" s="104" t="str">
        <f t="shared" si="22"/>
        <v>SEAU</v>
      </c>
      <c r="L138" s="14" t="s">
        <v>2924</v>
      </c>
      <c r="M138" s="13">
        <v>-220</v>
      </c>
      <c r="N138" s="13"/>
      <c r="O138" s="12"/>
      <c r="P138" s="12"/>
    </row>
    <row r="139" spans="1:16" hidden="1" x14ac:dyDescent="0.25">
      <c r="A139" s="12">
        <v>42853</v>
      </c>
      <c r="B139" s="15" t="str">
        <f t="shared" si="16"/>
        <v>04</v>
      </c>
      <c r="C139" s="15">
        <f t="shared" si="17"/>
        <v>2017</v>
      </c>
      <c r="D139" s="100" t="str">
        <f>IF(ISNA(VLOOKUP(E139,Base!$L:$O,4,FALSE)),"",VLOOKUP(E139,Base!$L:$O,4,FALSE))</f>
        <v>190</v>
      </c>
      <c r="E139" s="14" t="s">
        <v>557</v>
      </c>
      <c r="F139" s="16" t="s">
        <v>480</v>
      </c>
      <c r="G139" s="104" t="str">
        <f t="shared" si="18"/>
        <v>SAPHIRGLUCO 300</v>
      </c>
      <c r="H139" s="15" t="str">
        <f t="shared" si="19"/>
        <v>10</v>
      </c>
      <c r="I139" s="104" t="str">
        <f t="shared" si="20"/>
        <v>10(KG/L)</v>
      </c>
      <c r="J139" s="15" t="str">
        <f t="shared" si="21"/>
        <v>BI</v>
      </c>
      <c r="K139" s="104" t="str">
        <f t="shared" si="22"/>
        <v>BIDON</v>
      </c>
      <c r="L139" s="14" t="s">
        <v>2924</v>
      </c>
      <c r="M139" s="13">
        <v>-10</v>
      </c>
      <c r="N139" s="13"/>
      <c r="O139" s="12"/>
      <c r="P139" s="12"/>
    </row>
    <row r="140" spans="1:16" hidden="1" x14ac:dyDescent="0.25">
      <c r="A140" s="12">
        <v>42853</v>
      </c>
      <c r="B140" s="15" t="str">
        <f t="shared" si="16"/>
        <v>04</v>
      </c>
      <c r="C140" s="15">
        <f t="shared" si="17"/>
        <v>2017</v>
      </c>
      <c r="D140" s="100" t="str">
        <f>IF(ISNA(VLOOKUP(E140,Base!$L:$O,4,FALSE)),"",VLOOKUP(E140,Base!$L:$O,4,FALSE))</f>
        <v>190</v>
      </c>
      <c r="E140" s="14" t="s">
        <v>557</v>
      </c>
      <c r="F140" s="16" t="s">
        <v>516</v>
      </c>
      <c r="G140" s="104" t="str">
        <f t="shared" si="18"/>
        <v>SAPHIR ENERGIE</v>
      </c>
      <c r="H140" s="15" t="str">
        <f t="shared" si="19"/>
        <v>25</v>
      </c>
      <c r="I140" s="104" t="str">
        <f t="shared" si="20"/>
        <v>25(KG/L)</v>
      </c>
      <c r="J140" s="15" t="str">
        <f t="shared" si="21"/>
        <v>S</v>
      </c>
      <c r="K140" s="104" t="str">
        <f t="shared" si="22"/>
        <v>Sac</v>
      </c>
      <c r="L140" s="14" t="s">
        <v>2924</v>
      </c>
      <c r="M140" s="13">
        <v>-50</v>
      </c>
      <c r="N140" s="13"/>
      <c r="O140" s="12"/>
      <c r="P140" s="12"/>
    </row>
    <row r="141" spans="1:16" hidden="1" x14ac:dyDescent="0.25">
      <c r="A141" s="12">
        <v>42853</v>
      </c>
      <c r="B141" s="15" t="str">
        <f t="shared" si="16"/>
        <v>04</v>
      </c>
      <c r="C141" s="15">
        <f t="shared" si="17"/>
        <v>2017</v>
      </c>
      <c r="D141" s="100" t="str">
        <f>IF(ISNA(VLOOKUP(E141,Base!$L:$O,4,FALSE)),"",VLOOKUP(E141,Base!$L:$O,4,FALSE))</f>
        <v>190</v>
      </c>
      <c r="E141" s="14" t="s">
        <v>557</v>
      </c>
      <c r="F141" s="16" t="s">
        <v>220</v>
      </c>
      <c r="G141" s="104" t="str">
        <f t="shared" si="18"/>
        <v>CREMO ECLAIR II FA 25 KG</v>
      </c>
      <c r="H141" s="15" t="str">
        <f t="shared" si="19"/>
        <v>25</v>
      </c>
      <c r="I141" s="104" t="str">
        <f t="shared" si="20"/>
        <v>25(KG/L)</v>
      </c>
      <c r="J141" s="15" t="str">
        <f t="shared" si="21"/>
        <v>S</v>
      </c>
      <c r="K141" s="104" t="str">
        <f t="shared" si="22"/>
        <v>Sac</v>
      </c>
      <c r="L141" s="14" t="s">
        <v>2924</v>
      </c>
      <c r="M141" s="13">
        <v>-200</v>
      </c>
      <c r="N141" s="13"/>
      <c r="O141" s="12"/>
      <c r="P141" s="12"/>
    </row>
    <row r="142" spans="1:16" hidden="1" x14ac:dyDescent="0.25">
      <c r="A142" s="12">
        <v>42853</v>
      </c>
      <c r="B142" s="15" t="str">
        <f t="shared" si="16"/>
        <v>04</v>
      </c>
      <c r="C142" s="15">
        <f t="shared" si="17"/>
        <v>2017</v>
      </c>
      <c r="D142" s="100" t="str">
        <f>IF(ISNA(VLOOKUP(E142,Base!$L:$O,4,FALSE)),"",VLOOKUP(E142,Base!$L:$O,4,FALSE))</f>
        <v>190</v>
      </c>
      <c r="E142" s="14" t="s">
        <v>557</v>
      </c>
      <c r="F142" s="16" t="s">
        <v>429</v>
      </c>
      <c r="G142" s="104" t="str">
        <f t="shared" si="18"/>
        <v>CRISTALOR TEMPO FA 25 KG</v>
      </c>
      <c r="H142" s="15" t="str">
        <f t="shared" si="19"/>
        <v>25</v>
      </c>
      <c r="I142" s="104" t="str">
        <f t="shared" si="20"/>
        <v>25(KG/L)</v>
      </c>
      <c r="J142" s="15" t="str">
        <f t="shared" si="21"/>
        <v>S</v>
      </c>
      <c r="K142" s="104" t="str">
        <f t="shared" si="22"/>
        <v>Sac</v>
      </c>
      <c r="L142" s="14" t="s">
        <v>2924</v>
      </c>
      <c r="M142" s="13">
        <v>-25</v>
      </c>
      <c r="N142" s="13"/>
      <c r="O142" s="12"/>
      <c r="P142" s="12"/>
    </row>
    <row r="143" spans="1:16" hidden="1" x14ac:dyDescent="0.25">
      <c r="A143" s="12">
        <v>42853</v>
      </c>
      <c r="B143" s="15" t="str">
        <f t="shared" si="16"/>
        <v>04</v>
      </c>
      <c r="C143" s="15">
        <f t="shared" si="17"/>
        <v>2017</v>
      </c>
      <c r="D143" s="100" t="str">
        <f>IF(ISNA(VLOOKUP(E143,Base!$L:$O,4,FALSE)),"",VLOOKUP(E143,Base!$L:$O,4,FALSE))</f>
        <v>190</v>
      </c>
      <c r="E143" s="14" t="s">
        <v>557</v>
      </c>
      <c r="F143" s="16" t="s">
        <v>17</v>
      </c>
      <c r="G143" s="104" t="str">
        <f t="shared" si="18"/>
        <v>SAPHIRSTIM SEAU 15 KG</v>
      </c>
      <c r="H143" s="15" t="str">
        <f t="shared" si="19"/>
        <v>15</v>
      </c>
      <c r="I143" s="104" t="str">
        <f t="shared" si="20"/>
        <v>15(KG/L)</v>
      </c>
      <c r="J143" s="15" t="str">
        <f t="shared" si="21"/>
        <v>SE</v>
      </c>
      <c r="K143" s="104" t="str">
        <f t="shared" si="22"/>
        <v>SEAU</v>
      </c>
      <c r="L143" s="14" t="s">
        <v>2924</v>
      </c>
      <c r="M143" s="13">
        <v>-15</v>
      </c>
      <c r="N143" s="13"/>
      <c r="O143" s="12"/>
      <c r="P143" s="12"/>
    </row>
    <row r="144" spans="1:16" hidden="1" x14ac:dyDescent="0.25">
      <c r="A144" s="12">
        <v>42853</v>
      </c>
      <c r="B144" s="15" t="str">
        <f t="shared" si="16"/>
        <v>04</v>
      </c>
      <c r="C144" s="15">
        <f t="shared" si="17"/>
        <v>2017</v>
      </c>
      <c r="D144" s="100" t="str">
        <f>IF(ISNA(VLOOKUP(E144,Base!$L:$O,4,FALSE)),"",VLOOKUP(E144,Base!$L:$O,4,FALSE))</f>
        <v>190</v>
      </c>
      <c r="E144" s="14" t="s">
        <v>557</v>
      </c>
      <c r="F144" s="16" t="s">
        <v>234</v>
      </c>
      <c r="G144" s="104" t="str">
        <f t="shared" si="18"/>
        <v>CRISTALORBLOC VEAU SEAU 20 KG</v>
      </c>
      <c r="H144" s="15" t="str">
        <f t="shared" si="19"/>
        <v>20</v>
      </c>
      <c r="I144" s="104" t="str">
        <f t="shared" si="20"/>
        <v>20(KG/L)</v>
      </c>
      <c r="J144" s="15" t="str">
        <f t="shared" si="21"/>
        <v>SE</v>
      </c>
      <c r="K144" s="104" t="str">
        <f t="shared" si="22"/>
        <v>SEAU</v>
      </c>
      <c r="L144" s="14" t="s">
        <v>2924</v>
      </c>
      <c r="M144" s="13">
        <v>-20</v>
      </c>
      <c r="N144" s="13"/>
      <c r="O144" s="12"/>
      <c r="P144" s="12"/>
    </row>
    <row r="145" spans="1:16" hidden="1" x14ac:dyDescent="0.25">
      <c r="A145" s="12">
        <v>42853</v>
      </c>
      <c r="B145" s="15" t="str">
        <f t="shared" si="16"/>
        <v>04</v>
      </c>
      <c r="C145" s="15">
        <f t="shared" si="17"/>
        <v>2017</v>
      </c>
      <c r="D145" s="100" t="str">
        <f>IF(ISNA(VLOOKUP(E145,Base!$L:$O,4,FALSE)),"",VLOOKUP(E145,Base!$L:$O,4,FALSE))</f>
        <v>190</v>
      </c>
      <c r="E145" s="14" t="s">
        <v>557</v>
      </c>
      <c r="F145" s="16" t="s">
        <v>73</v>
      </c>
      <c r="G145" s="104" t="str">
        <f t="shared" si="18"/>
        <v>SAPHIRDIFFUMIX (BTE=20BOLUS)</v>
      </c>
      <c r="H145" s="15" t="str">
        <f t="shared" si="19"/>
        <v>01</v>
      </c>
      <c r="I145" s="104" t="str">
        <f t="shared" si="20"/>
        <v>1(KG/L)</v>
      </c>
      <c r="J145" s="15" t="str">
        <f t="shared" si="21"/>
        <v>U</v>
      </c>
      <c r="K145" s="104" t="str">
        <f t="shared" si="22"/>
        <v>UNITE</v>
      </c>
      <c r="L145" s="14" t="s">
        <v>2924</v>
      </c>
      <c r="M145" s="13">
        <v>-1</v>
      </c>
      <c r="N145" s="13"/>
      <c r="O145" s="12"/>
      <c r="P145" s="12"/>
    </row>
    <row r="146" spans="1:16" hidden="1" x14ac:dyDescent="0.25">
      <c r="A146" s="12">
        <v>42853</v>
      </c>
      <c r="B146" s="15" t="str">
        <f t="shared" si="16"/>
        <v>04</v>
      </c>
      <c r="C146" s="15">
        <f t="shared" si="17"/>
        <v>2017</v>
      </c>
      <c r="D146" s="100" t="str">
        <f>IF(ISNA(VLOOKUP(E146,Base!$L:$O,4,FALSE)),"",VLOOKUP(E146,Base!$L:$O,4,FALSE))</f>
        <v>190</v>
      </c>
      <c r="E146" s="14" t="s">
        <v>557</v>
      </c>
      <c r="F146" s="16" t="s">
        <v>82</v>
      </c>
      <c r="G146" s="104" t="str">
        <f t="shared" si="18"/>
        <v>SAPHIRDIFFUPREPA BTE=20BOLUS</v>
      </c>
      <c r="H146" s="15" t="str">
        <f t="shared" si="19"/>
        <v>01</v>
      </c>
      <c r="I146" s="104" t="str">
        <f t="shared" si="20"/>
        <v>1(KG/L)</v>
      </c>
      <c r="J146" s="15" t="str">
        <f t="shared" si="21"/>
        <v>U</v>
      </c>
      <c r="K146" s="104" t="str">
        <f t="shared" si="22"/>
        <v>UNITE</v>
      </c>
      <c r="L146" s="14" t="s">
        <v>2924</v>
      </c>
      <c r="M146" s="13">
        <v>-1</v>
      </c>
      <c r="N146" s="13"/>
      <c r="O146" s="12"/>
      <c r="P146" s="12"/>
    </row>
    <row r="147" spans="1:16" hidden="1" x14ac:dyDescent="0.25">
      <c r="A147" s="12">
        <v>42853</v>
      </c>
      <c r="B147" s="15" t="str">
        <f t="shared" si="16"/>
        <v>04</v>
      </c>
      <c r="C147" s="15">
        <f t="shared" si="17"/>
        <v>2017</v>
      </c>
      <c r="D147" s="100" t="str">
        <f>IF(ISNA(VLOOKUP(E147,Base!$L:$O,4,FALSE)),"",VLOOKUP(E147,Base!$L:$O,4,FALSE))</f>
        <v>190</v>
      </c>
      <c r="E147" s="14" t="s">
        <v>557</v>
      </c>
      <c r="F147" s="16" t="s">
        <v>711</v>
      </c>
      <c r="G147" s="104" t="str">
        <f t="shared" si="18"/>
        <v>AZURPIERRE NAT 12 KG</v>
      </c>
      <c r="H147" s="15" t="str">
        <f t="shared" si="19"/>
        <v>12</v>
      </c>
      <c r="I147" s="104" t="str">
        <f t="shared" si="20"/>
        <v>12(KG/L)</v>
      </c>
      <c r="J147" s="15" t="str">
        <f t="shared" si="21"/>
        <v>BL</v>
      </c>
      <c r="K147" s="104" t="str">
        <f t="shared" si="22"/>
        <v>BLOC</v>
      </c>
      <c r="L147" s="14" t="s">
        <v>2924</v>
      </c>
      <c r="M147" s="13">
        <v>-72</v>
      </c>
      <c r="N147" s="13"/>
      <c r="O147" s="12"/>
      <c r="P147" s="12"/>
    </row>
    <row r="148" spans="1:16" hidden="1" x14ac:dyDescent="0.25">
      <c r="A148" s="12">
        <v>42853</v>
      </c>
      <c r="B148" s="15" t="str">
        <f t="shared" si="16"/>
        <v>04</v>
      </c>
      <c r="C148" s="15">
        <f t="shared" si="17"/>
        <v>2017</v>
      </c>
      <c r="D148" s="100" t="str">
        <f>IF(ISNA(VLOOKUP(E148,Base!$L:$O,4,FALSE)),"",VLOOKUP(E148,Base!$L:$O,4,FALSE))</f>
        <v>072</v>
      </c>
      <c r="E148" s="14" t="s">
        <v>343</v>
      </c>
      <c r="F148" s="16" t="s">
        <v>98</v>
      </c>
      <c r="G148" s="104" t="str">
        <f t="shared" si="18"/>
        <v>SAPHIRDIFFUCAL (BTE=20BOLUS)</v>
      </c>
      <c r="H148" s="15" t="str">
        <f t="shared" si="19"/>
        <v>01</v>
      </c>
      <c r="I148" s="104" t="str">
        <f t="shared" si="20"/>
        <v>1(KG/L)</v>
      </c>
      <c r="J148" s="15" t="str">
        <f t="shared" si="21"/>
        <v>U</v>
      </c>
      <c r="K148" s="104" t="str">
        <f t="shared" si="22"/>
        <v>UNITE</v>
      </c>
      <c r="L148" s="14" t="s">
        <v>2924</v>
      </c>
      <c r="M148" s="13">
        <v>-1</v>
      </c>
      <c r="N148" s="13"/>
      <c r="O148" s="12"/>
      <c r="P148" s="12"/>
    </row>
    <row r="149" spans="1:16" hidden="1" x14ac:dyDescent="0.25">
      <c r="A149" s="12">
        <v>42853</v>
      </c>
      <c r="B149" s="15" t="str">
        <f t="shared" si="16"/>
        <v>04</v>
      </c>
      <c r="C149" s="15">
        <f t="shared" si="17"/>
        <v>2017</v>
      </c>
      <c r="D149" s="100" t="str">
        <f>IF(ISNA(VLOOKUP(E149,Base!$L:$O,4,FALSE)),"",VLOOKUP(E149,Base!$L:$O,4,FALSE))</f>
        <v>072</v>
      </c>
      <c r="E149" s="14" t="s">
        <v>343</v>
      </c>
      <c r="F149" s="16" t="s">
        <v>73</v>
      </c>
      <c r="G149" s="104" t="str">
        <f t="shared" si="18"/>
        <v>SAPHIRDIFFUMIX (BTE=20BOLUS)</v>
      </c>
      <c r="H149" s="15" t="str">
        <f t="shared" si="19"/>
        <v>01</v>
      </c>
      <c r="I149" s="104" t="str">
        <f t="shared" si="20"/>
        <v>1(KG/L)</v>
      </c>
      <c r="J149" s="15" t="str">
        <f t="shared" si="21"/>
        <v>U</v>
      </c>
      <c r="K149" s="104" t="str">
        <f t="shared" si="22"/>
        <v>UNITE</v>
      </c>
      <c r="L149" s="14" t="s">
        <v>2924</v>
      </c>
      <c r="M149" s="13">
        <v>-1</v>
      </c>
      <c r="N149" s="13"/>
      <c r="O149" s="12"/>
      <c r="P149" s="12"/>
    </row>
    <row r="150" spans="1:16" hidden="1" x14ac:dyDescent="0.25">
      <c r="A150" s="12">
        <v>42853</v>
      </c>
      <c r="B150" s="15" t="str">
        <f t="shared" si="16"/>
        <v>04</v>
      </c>
      <c r="C150" s="15">
        <f t="shared" si="17"/>
        <v>2017</v>
      </c>
      <c r="D150" s="100" t="str">
        <f>IF(ISNA(VLOOKUP(E150,Base!$L:$O,4,FALSE)),"",VLOOKUP(E150,Base!$L:$O,4,FALSE))</f>
        <v>072</v>
      </c>
      <c r="E150" s="14" t="s">
        <v>343</v>
      </c>
      <c r="F150" s="16" t="s">
        <v>2379</v>
      </c>
      <c r="G150" s="104" t="str">
        <f t="shared" si="18"/>
        <v>CRISTALNUTRIS MIXTE</v>
      </c>
      <c r="H150" s="15" t="str">
        <f t="shared" si="19"/>
        <v>25</v>
      </c>
      <c r="I150" s="104" t="str">
        <f t="shared" si="20"/>
        <v>25(KG/L)</v>
      </c>
      <c r="J150" s="15" t="str">
        <f t="shared" si="21"/>
        <v>S</v>
      </c>
      <c r="K150" s="104" t="str">
        <f t="shared" si="22"/>
        <v>Sac</v>
      </c>
      <c r="L150" s="14" t="s">
        <v>28</v>
      </c>
      <c r="M150" s="13">
        <v>50</v>
      </c>
      <c r="N150" s="13"/>
      <c r="O150" s="12"/>
      <c r="P150" s="12"/>
    </row>
    <row r="151" spans="1:16" hidden="1" x14ac:dyDescent="0.25">
      <c r="A151" s="12">
        <v>42853</v>
      </c>
      <c r="B151" s="15" t="str">
        <f t="shared" si="16"/>
        <v>04</v>
      </c>
      <c r="C151" s="15">
        <f t="shared" si="17"/>
        <v>2017</v>
      </c>
      <c r="D151" s="100" t="str">
        <f>IF(ISNA(VLOOKUP(E151,Base!$L:$O,4,FALSE)),"",VLOOKUP(E151,Base!$L:$O,4,FALSE))</f>
        <v>087</v>
      </c>
      <c r="E151" s="14" t="s">
        <v>386</v>
      </c>
      <c r="F151" s="16" t="s">
        <v>134</v>
      </c>
      <c r="G151" s="104" t="str">
        <f t="shared" si="18"/>
        <v>CRISTALSTABI BIDON 30 KG</v>
      </c>
      <c r="H151" s="15" t="str">
        <f t="shared" si="19"/>
        <v>30</v>
      </c>
      <c r="I151" s="104" t="str">
        <f t="shared" si="20"/>
        <v>30(KG/L)</v>
      </c>
      <c r="J151" s="15" t="str">
        <f t="shared" si="21"/>
        <v>BI</v>
      </c>
      <c r="K151" s="104" t="str">
        <f t="shared" si="22"/>
        <v>BIDON</v>
      </c>
      <c r="L151" s="14" t="s">
        <v>2924</v>
      </c>
      <c r="M151" s="13">
        <v>-30</v>
      </c>
      <c r="N151" s="13"/>
      <c r="O151" s="12"/>
      <c r="P151" s="12"/>
    </row>
    <row r="152" spans="1:16" hidden="1" x14ac:dyDescent="0.25">
      <c r="A152" s="12">
        <v>42853</v>
      </c>
      <c r="B152" s="15" t="str">
        <f t="shared" si="16"/>
        <v>04</v>
      </c>
      <c r="C152" s="15">
        <f t="shared" si="17"/>
        <v>2017</v>
      </c>
      <c r="D152" s="100" t="str">
        <f>IF(ISNA(VLOOKUP(E152,Base!$L:$O,4,FALSE)),"",VLOOKUP(E152,Base!$L:$O,4,FALSE))</f>
        <v>087</v>
      </c>
      <c r="E152" s="14" t="s">
        <v>386</v>
      </c>
      <c r="F152" s="16" t="s">
        <v>200</v>
      </c>
      <c r="G152" s="104" t="str">
        <f t="shared" si="18"/>
        <v>CREMOSTRAL</v>
      </c>
      <c r="H152" s="15" t="str">
        <f t="shared" si="19"/>
        <v>25</v>
      </c>
      <c r="I152" s="104" t="str">
        <f t="shared" si="20"/>
        <v>25(KG/L)</v>
      </c>
      <c r="J152" s="15" t="str">
        <f t="shared" si="21"/>
        <v>S</v>
      </c>
      <c r="K152" s="104" t="str">
        <f t="shared" si="22"/>
        <v>Sac</v>
      </c>
      <c r="L152" s="14" t="s">
        <v>2924</v>
      </c>
      <c r="M152" s="13">
        <v>100</v>
      </c>
      <c r="N152" s="13"/>
      <c r="O152" s="12"/>
      <c r="P152" s="12"/>
    </row>
    <row r="153" spans="1:16" hidden="1" x14ac:dyDescent="0.25">
      <c r="A153" s="12">
        <v>42853</v>
      </c>
      <c r="B153" s="15" t="str">
        <f t="shared" si="16"/>
        <v>04</v>
      </c>
      <c r="C153" s="15">
        <f t="shared" si="17"/>
        <v>2017</v>
      </c>
      <c r="D153" s="100" t="str">
        <f>IF(ISNA(VLOOKUP(E153,Base!$L:$O,4,FALSE)),"",VLOOKUP(E153,Base!$L:$O,4,FALSE))</f>
        <v>087</v>
      </c>
      <c r="E153" s="14" t="s">
        <v>386</v>
      </c>
      <c r="F153" s="16" t="s">
        <v>71</v>
      </c>
      <c r="G153" s="104" t="str">
        <f t="shared" si="18"/>
        <v>SAPHIRTONIC PLUS</v>
      </c>
      <c r="H153" s="15" t="str">
        <f t="shared" si="19"/>
        <v>15</v>
      </c>
      <c r="I153" s="104" t="str">
        <f t="shared" si="20"/>
        <v>15(KG/L)</v>
      </c>
      <c r="J153" s="15" t="str">
        <f t="shared" si="21"/>
        <v>SE</v>
      </c>
      <c r="K153" s="104" t="str">
        <f t="shared" si="22"/>
        <v>SEAU</v>
      </c>
      <c r="L153" s="14" t="s">
        <v>2924</v>
      </c>
      <c r="M153" s="13">
        <v>-30</v>
      </c>
      <c r="N153" s="13"/>
      <c r="O153" s="12"/>
      <c r="P153" s="12"/>
    </row>
    <row r="154" spans="1:16" hidden="1" x14ac:dyDescent="0.25">
      <c r="A154" s="12">
        <v>42853</v>
      </c>
      <c r="B154" s="15" t="str">
        <f t="shared" si="16"/>
        <v>04</v>
      </c>
      <c r="C154" s="15">
        <f t="shared" si="17"/>
        <v>2017</v>
      </c>
      <c r="D154" s="100" t="str">
        <f>IF(ISNA(VLOOKUP(E154,Base!$L:$O,4,FALSE)),"",VLOOKUP(E154,Base!$L:$O,4,FALSE))</f>
        <v>087</v>
      </c>
      <c r="E154" s="14" t="s">
        <v>386</v>
      </c>
      <c r="F154" s="16" t="s">
        <v>17</v>
      </c>
      <c r="G154" s="104" t="str">
        <f t="shared" si="18"/>
        <v>SAPHIRSTIM SEAU 15 KG</v>
      </c>
      <c r="H154" s="15" t="str">
        <f t="shared" si="19"/>
        <v>15</v>
      </c>
      <c r="I154" s="104" t="str">
        <f t="shared" si="20"/>
        <v>15(KG/L)</v>
      </c>
      <c r="J154" s="15" t="str">
        <f t="shared" si="21"/>
        <v>SE</v>
      </c>
      <c r="K154" s="104" t="str">
        <f t="shared" si="22"/>
        <v>SEAU</v>
      </c>
      <c r="L154" s="14" t="s">
        <v>2924</v>
      </c>
      <c r="M154" s="13">
        <v>-15</v>
      </c>
      <c r="N154" s="13"/>
      <c r="O154" s="12"/>
      <c r="P154" s="12"/>
    </row>
    <row r="155" spans="1:16" hidden="1" x14ac:dyDescent="0.25">
      <c r="A155" s="12">
        <v>42853</v>
      </c>
      <c r="B155" s="15" t="str">
        <f t="shared" si="16"/>
        <v>04</v>
      </c>
      <c r="C155" s="15">
        <f t="shared" si="17"/>
        <v>2017</v>
      </c>
      <c r="D155" s="100" t="str">
        <f>IF(ISNA(VLOOKUP(E155,Base!$L:$O,4,FALSE)),"",VLOOKUP(E155,Base!$L:$O,4,FALSE))</f>
        <v>087</v>
      </c>
      <c r="E155" s="14" t="s">
        <v>386</v>
      </c>
      <c r="F155" s="16" t="s">
        <v>82</v>
      </c>
      <c r="G155" s="104" t="str">
        <f t="shared" si="18"/>
        <v>SAPHIRDIFFUPREPA BTE=20BOLUS</v>
      </c>
      <c r="H155" s="15" t="str">
        <f t="shared" si="19"/>
        <v>01</v>
      </c>
      <c r="I155" s="104" t="str">
        <f t="shared" si="20"/>
        <v>1(KG/L)</v>
      </c>
      <c r="J155" s="15" t="str">
        <f t="shared" si="21"/>
        <v>U</v>
      </c>
      <c r="K155" s="104" t="str">
        <f t="shared" si="22"/>
        <v>UNITE</v>
      </c>
      <c r="L155" s="14" t="s">
        <v>2924</v>
      </c>
      <c r="M155" s="13">
        <v>-1</v>
      </c>
      <c r="N155" s="13"/>
      <c r="O155" s="12"/>
      <c r="P155" s="12"/>
    </row>
    <row r="156" spans="1:16" hidden="1" x14ac:dyDescent="0.25">
      <c r="A156" s="12">
        <v>42853</v>
      </c>
      <c r="B156" s="15" t="str">
        <f t="shared" si="16"/>
        <v>04</v>
      </c>
      <c r="C156" s="15">
        <f t="shared" si="17"/>
        <v>2017</v>
      </c>
      <c r="D156" s="100" t="str">
        <f>IF(ISNA(VLOOKUP(E156,Base!$L:$O,4,FALSE)),"",VLOOKUP(E156,Base!$L:$O,4,FALSE))</f>
        <v>045</v>
      </c>
      <c r="E156" s="14" t="s">
        <v>89</v>
      </c>
      <c r="F156" s="16" t="s">
        <v>71</v>
      </c>
      <c r="G156" s="104" t="str">
        <f t="shared" si="18"/>
        <v>SAPHIRTONIC PLUS</v>
      </c>
      <c r="H156" s="15" t="str">
        <f t="shared" si="19"/>
        <v>15</v>
      </c>
      <c r="I156" s="104" t="str">
        <f t="shared" si="20"/>
        <v>15(KG/L)</v>
      </c>
      <c r="J156" s="15" t="str">
        <f t="shared" si="21"/>
        <v>SE</v>
      </c>
      <c r="K156" s="104" t="str">
        <f t="shared" si="22"/>
        <v>SEAU</v>
      </c>
      <c r="L156" s="14" t="s">
        <v>386</v>
      </c>
      <c r="M156" s="13"/>
      <c r="N156" s="13">
        <v>30</v>
      </c>
      <c r="O156" s="12"/>
      <c r="P156" s="12"/>
    </row>
    <row r="157" spans="1:16" hidden="1" x14ac:dyDescent="0.25">
      <c r="A157" s="12">
        <v>42853</v>
      </c>
      <c r="B157" s="15" t="str">
        <f t="shared" si="16"/>
        <v>04</v>
      </c>
      <c r="C157" s="15">
        <f t="shared" si="17"/>
        <v>2017</v>
      </c>
      <c r="D157" s="100" t="str">
        <f>IF(ISNA(VLOOKUP(E157,Base!$L:$O,4,FALSE)),"",VLOOKUP(E157,Base!$L:$O,4,FALSE))</f>
        <v>071</v>
      </c>
      <c r="E157" s="14" t="s">
        <v>211</v>
      </c>
      <c r="F157" s="16" t="s">
        <v>330</v>
      </c>
      <c r="G157" s="104" t="str">
        <f t="shared" si="18"/>
        <v>EDENPRO RUMEN</v>
      </c>
      <c r="H157" s="15" t="str">
        <f t="shared" si="19"/>
        <v>25</v>
      </c>
      <c r="I157" s="104" t="str">
        <f t="shared" si="20"/>
        <v>25(KG/L)</v>
      </c>
      <c r="J157" s="15" t="str">
        <f t="shared" si="21"/>
        <v>S</v>
      </c>
      <c r="K157" s="104" t="str">
        <f t="shared" si="22"/>
        <v>Sac</v>
      </c>
      <c r="L157" s="14" t="s">
        <v>2924</v>
      </c>
      <c r="M157" s="13">
        <v>-100</v>
      </c>
      <c r="N157" s="13"/>
      <c r="O157" s="12"/>
      <c r="P157" s="12"/>
    </row>
    <row r="158" spans="1:16" hidden="1" x14ac:dyDescent="0.25">
      <c r="A158" s="12">
        <v>42853</v>
      </c>
      <c r="B158" s="15" t="str">
        <f t="shared" si="16"/>
        <v>04</v>
      </c>
      <c r="C158" s="15">
        <f t="shared" si="17"/>
        <v>2017</v>
      </c>
      <c r="D158" s="100" t="str">
        <f>IF(ISNA(VLOOKUP(E158,Base!$L:$O,4,FALSE)),"",VLOOKUP(E158,Base!$L:$O,4,FALSE))</f>
        <v>071</v>
      </c>
      <c r="E158" s="14" t="s">
        <v>211</v>
      </c>
      <c r="F158" s="16" t="s">
        <v>226</v>
      </c>
      <c r="G158" s="104" t="str">
        <f t="shared" si="18"/>
        <v>AZURSEL 25KG</v>
      </c>
      <c r="H158" s="15" t="str">
        <f t="shared" si="19"/>
        <v>25</v>
      </c>
      <c r="I158" s="104" t="str">
        <f t="shared" si="20"/>
        <v>25(KG/L)</v>
      </c>
      <c r="J158" s="15" t="str">
        <f t="shared" si="21"/>
        <v>BL</v>
      </c>
      <c r="K158" s="104" t="str">
        <f t="shared" si="22"/>
        <v>BLOC</v>
      </c>
      <c r="L158" s="14" t="s">
        <v>2924</v>
      </c>
      <c r="M158" s="13">
        <v>200</v>
      </c>
      <c r="N158" s="13"/>
      <c r="O158" s="12"/>
      <c r="P158" s="12"/>
    </row>
    <row r="159" spans="1:16" hidden="1" x14ac:dyDescent="0.25">
      <c r="A159" s="12">
        <v>42853</v>
      </c>
      <c r="B159" s="15" t="str">
        <f t="shared" si="16"/>
        <v>04</v>
      </c>
      <c r="C159" s="15">
        <f t="shared" si="17"/>
        <v>2017</v>
      </c>
      <c r="D159" s="100" t="str">
        <f>IF(ISNA(VLOOKUP(E159,Base!$L:$O,4,FALSE)),"",VLOOKUP(E159,Base!$L:$O,4,FALSE))</f>
        <v>071</v>
      </c>
      <c r="E159" s="14" t="s">
        <v>211</v>
      </c>
      <c r="F159" s="16" t="s">
        <v>12</v>
      </c>
      <c r="G159" s="104" t="str">
        <f t="shared" si="18"/>
        <v>SEAU JAUNE SANDERS</v>
      </c>
      <c r="H159" s="15" t="str">
        <f t="shared" si="19"/>
        <v>01</v>
      </c>
      <c r="I159" s="104" t="str">
        <f t="shared" si="20"/>
        <v>1(KG/L)</v>
      </c>
      <c r="J159" s="15" t="str">
        <f t="shared" si="21"/>
        <v>U</v>
      </c>
      <c r="K159" s="104" t="str">
        <f t="shared" si="22"/>
        <v>UNITE</v>
      </c>
      <c r="L159" s="14" t="s">
        <v>2924</v>
      </c>
      <c r="M159" s="13">
        <v>5</v>
      </c>
      <c r="N159" s="13"/>
      <c r="O159" s="12"/>
      <c r="P159" s="12"/>
    </row>
    <row r="160" spans="1:16" hidden="1" x14ac:dyDescent="0.25">
      <c r="A160" s="12">
        <v>42853</v>
      </c>
      <c r="B160" s="15" t="str">
        <f t="shared" si="16"/>
        <v>04</v>
      </c>
      <c r="C160" s="15">
        <f t="shared" si="17"/>
        <v>2017</v>
      </c>
      <c r="D160" s="100" t="str">
        <f>IF(ISNA(VLOOKUP(E160,Base!$L:$O,4,FALSE)),"",VLOOKUP(E160,Base!$L:$O,4,FALSE))</f>
        <v>071</v>
      </c>
      <c r="E160" s="14" t="s">
        <v>211</v>
      </c>
      <c r="F160" s="16" t="s">
        <v>278</v>
      </c>
      <c r="G160" s="104" t="str">
        <f t="shared" si="18"/>
        <v>CERTINET</v>
      </c>
      <c r="H160" s="15" t="str">
        <f t="shared" si="19"/>
        <v>10</v>
      </c>
      <c r="I160" s="104" t="str">
        <f t="shared" si="20"/>
        <v>10(KG/L)</v>
      </c>
      <c r="J160" s="15" t="str">
        <f t="shared" si="21"/>
        <v>BI</v>
      </c>
      <c r="K160" s="104" t="str">
        <f t="shared" si="22"/>
        <v>BIDON</v>
      </c>
      <c r="L160" s="14" t="s">
        <v>2924</v>
      </c>
      <c r="M160" s="13">
        <v>10</v>
      </c>
      <c r="N160" s="13"/>
      <c r="O160" s="12"/>
      <c r="P160" s="12"/>
    </row>
    <row r="161" spans="1:16" hidden="1" x14ac:dyDescent="0.25">
      <c r="A161" s="12">
        <v>42853</v>
      </c>
      <c r="B161" s="15" t="str">
        <f t="shared" si="16"/>
        <v>04</v>
      </c>
      <c r="C161" s="15">
        <f t="shared" si="17"/>
        <v>2017</v>
      </c>
      <c r="D161" s="100" t="str">
        <f>IF(ISNA(VLOOKUP(E161,Base!$L:$O,4,FALSE)),"",VLOOKUP(E161,Base!$L:$O,4,FALSE))</f>
        <v>071</v>
      </c>
      <c r="E161" s="14" t="s">
        <v>211</v>
      </c>
      <c r="F161" s="16" t="s">
        <v>106</v>
      </c>
      <c r="G161" s="104" t="str">
        <f t="shared" si="18"/>
        <v>SAPHIR LEVURE</v>
      </c>
      <c r="H161" s="15" t="str">
        <f t="shared" si="19"/>
        <v>25</v>
      </c>
      <c r="I161" s="104" t="str">
        <f t="shared" si="20"/>
        <v>25(KG/L)</v>
      </c>
      <c r="J161" s="15" t="str">
        <f t="shared" si="21"/>
        <v>S</v>
      </c>
      <c r="K161" s="104" t="str">
        <f t="shared" si="22"/>
        <v>Sac</v>
      </c>
      <c r="L161" s="14" t="s">
        <v>2924</v>
      </c>
      <c r="M161" s="13">
        <v>-75</v>
      </c>
      <c r="N161" s="13"/>
      <c r="O161" s="12"/>
      <c r="P161" s="12"/>
    </row>
    <row r="162" spans="1:16" hidden="1" x14ac:dyDescent="0.25">
      <c r="A162" s="12">
        <v>42853</v>
      </c>
      <c r="B162" s="15" t="str">
        <f t="shared" si="16"/>
        <v>04</v>
      </c>
      <c r="C162" s="15">
        <f t="shared" si="17"/>
        <v>2017</v>
      </c>
      <c r="D162" s="100" t="str">
        <f>IF(ISNA(VLOOKUP(E162,Base!$L:$O,4,FALSE)),"",VLOOKUP(E162,Base!$L:$O,4,FALSE))</f>
        <v>071</v>
      </c>
      <c r="E162" s="14" t="s">
        <v>211</v>
      </c>
      <c r="F162" s="16" t="s">
        <v>236</v>
      </c>
      <c r="G162" s="104" t="str">
        <f t="shared" si="18"/>
        <v>SAPHIRINTENSE</v>
      </c>
      <c r="H162" s="15" t="str">
        <f t="shared" si="19"/>
        <v>25</v>
      </c>
      <c r="I162" s="104" t="str">
        <f t="shared" si="20"/>
        <v>25(KG/L)</v>
      </c>
      <c r="J162" s="15" t="str">
        <f t="shared" si="21"/>
        <v>S</v>
      </c>
      <c r="K162" s="104" t="str">
        <f t="shared" si="22"/>
        <v>Sac</v>
      </c>
      <c r="L162" s="14" t="s">
        <v>2924</v>
      </c>
      <c r="M162" s="13">
        <v>25</v>
      </c>
      <c r="N162" s="13"/>
      <c r="O162" s="12"/>
      <c r="P162" s="12"/>
    </row>
    <row r="163" spans="1:16" hidden="1" x14ac:dyDescent="0.25">
      <c r="A163" s="12">
        <v>42853</v>
      </c>
      <c r="B163" s="15" t="str">
        <f t="shared" si="16"/>
        <v>04</v>
      </c>
      <c r="C163" s="15">
        <f t="shared" si="17"/>
        <v>2017</v>
      </c>
      <c r="D163" s="100" t="str">
        <f>IF(ISNA(VLOOKUP(E163,Base!$L:$O,4,FALSE)),"",VLOOKUP(E163,Base!$L:$O,4,FALSE))</f>
        <v>071</v>
      </c>
      <c r="E163" s="14" t="s">
        <v>211</v>
      </c>
      <c r="F163" s="16" t="s">
        <v>282</v>
      </c>
      <c r="G163" s="104" t="str">
        <f t="shared" si="18"/>
        <v>CREMAGNEAU-CHEVREAU</v>
      </c>
      <c r="H163" s="15" t="str">
        <f t="shared" si="19"/>
        <v>25</v>
      </c>
      <c r="I163" s="104" t="str">
        <f t="shared" si="20"/>
        <v>25(KG/L)</v>
      </c>
      <c r="J163" s="15" t="str">
        <f t="shared" si="21"/>
        <v>S</v>
      </c>
      <c r="K163" s="104" t="str">
        <f t="shared" si="22"/>
        <v>Sac</v>
      </c>
      <c r="L163" s="14" t="s">
        <v>2924</v>
      </c>
      <c r="M163" s="13">
        <v>25</v>
      </c>
      <c r="N163" s="13"/>
      <c r="O163" s="12"/>
      <c r="P163" s="12"/>
    </row>
    <row r="164" spans="1:16" hidden="1" x14ac:dyDescent="0.25">
      <c r="A164" s="12">
        <v>42853</v>
      </c>
      <c r="B164" s="15" t="str">
        <f t="shared" si="16"/>
        <v>04</v>
      </c>
      <c r="C164" s="15">
        <f t="shared" si="17"/>
        <v>2017</v>
      </c>
      <c r="D164" s="100" t="str">
        <f>IF(ISNA(VLOOKUP(E164,Base!$L:$O,4,FALSE)),"",VLOOKUP(E164,Base!$L:$O,4,FALSE))</f>
        <v>071</v>
      </c>
      <c r="E164" s="14" t="s">
        <v>211</v>
      </c>
      <c r="F164" s="16" t="s">
        <v>286</v>
      </c>
      <c r="G164" s="104" t="str">
        <f t="shared" si="18"/>
        <v>CHLORURE DE MAGNESIUM</v>
      </c>
      <c r="H164" s="15" t="str">
        <f t="shared" si="19"/>
        <v>25</v>
      </c>
      <c r="I164" s="104" t="str">
        <f t="shared" si="20"/>
        <v>25(KG/L)</v>
      </c>
      <c r="J164" s="15" t="str">
        <f t="shared" si="21"/>
        <v>S</v>
      </c>
      <c r="K164" s="104" t="str">
        <f t="shared" si="22"/>
        <v>Sac</v>
      </c>
      <c r="L164" s="14" t="s">
        <v>2924</v>
      </c>
      <c r="M164" s="13">
        <v>50</v>
      </c>
      <c r="N164" s="13"/>
      <c r="O164" s="12"/>
      <c r="P164" s="12"/>
    </row>
    <row r="165" spans="1:16" hidden="1" x14ac:dyDescent="0.25">
      <c r="A165" s="12">
        <v>42853</v>
      </c>
      <c r="B165" s="15" t="str">
        <f t="shared" si="16"/>
        <v>04</v>
      </c>
      <c r="C165" s="15">
        <f t="shared" si="17"/>
        <v>2017</v>
      </c>
      <c r="D165" s="100" t="str">
        <f>IF(ISNA(VLOOKUP(E165,Base!$L:$O,4,FALSE)),"",VLOOKUP(E165,Base!$L:$O,4,FALSE))</f>
        <v>071</v>
      </c>
      <c r="E165" s="14" t="s">
        <v>211</v>
      </c>
      <c r="F165" s="16" t="s">
        <v>288</v>
      </c>
      <c r="G165" s="104" t="str">
        <f t="shared" si="18"/>
        <v>MAGNESIE 25 KG</v>
      </c>
      <c r="H165" s="15" t="str">
        <f t="shared" si="19"/>
        <v>25</v>
      </c>
      <c r="I165" s="104" t="str">
        <f t="shared" si="20"/>
        <v>25(KG/L)</v>
      </c>
      <c r="J165" s="15" t="str">
        <f t="shared" si="21"/>
        <v>S</v>
      </c>
      <c r="K165" s="104" t="str">
        <f t="shared" si="22"/>
        <v>Sac</v>
      </c>
      <c r="L165" s="14" t="s">
        <v>2924</v>
      </c>
      <c r="M165" s="13">
        <v>50</v>
      </c>
      <c r="N165" s="13"/>
      <c r="O165" s="12"/>
      <c r="P165" s="12"/>
    </row>
    <row r="166" spans="1:16" hidden="1" x14ac:dyDescent="0.25">
      <c r="A166" s="12">
        <v>42853</v>
      </c>
      <c r="B166" s="15" t="str">
        <f t="shared" si="16"/>
        <v>04</v>
      </c>
      <c r="C166" s="15">
        <f t="shared" si="17"/>
        <v>2017</v>
      </c>
      <c r="D166" s="100" t="str">
        <f>IF(ISNA(VLOOKUP(E166,Base!$L:$O,4,FALSE)),"",VLOOKUP(E166,Base!$L:$O,4,FALSE))</f>
        <v>071</v>
      </c>
      <c r="E166" s="14" t="s">
        <v>211</v>
      </c>
      <c r="F166" s="16" t="s">
        <v>242</v>
      </c>
      <c r="G166" s="104" t="str">
        <f t="shared" si="18"/>
        <v>PRO LABEL 27</v>
      </c>
      <c r="H166" s="15" t="str">
        <f t="shared" si="19"/>
        <v>25</v>
      </c>
      <c r="I166" s="104" t="str">
        <f t="shared" si="20"/>
        <v>25(KG/L)</v>
      </c>
      <c r="J166" s="15" t="str">
        <f t="shared" si="21"/>
        <v>S</v>
      </c>
      <c r="K166" s="104" t="str">
        <f t="shared" si="22"/>
        <v>Sac</v>
      </c>
      <c r="L166" s="14" t="s">
        <v>2924</v>
      </c>
      <c r="M166" s="13">
        <v>100</v>
      </c>
      <c r="N166" s="13"/>
      <c r="O166" s="12"/>
      <c r="P166" s="12"/>
    </row>
    <row r="167" spans="1:16" hidden="1" x14ac:dyDescent="0.25">
      <c r="A167" s="12">
        <v>42853</v>
      </c>
      <c r="B167" s="15" t="str">
        <f t="shared" si="16"/>
        <v>04</v>
      </c>
      <c r="C167" s="15">
        <f t="shared" si="17"/>
        <v>2017</v>
      </c>
      <c r="D167" s="100" t="str">
        <f>IF(ISNA(VLOOKUP(E167,Base!$L:$O,4,FALSE)),"",VLOOKUP(E167,Base!$L:$O,4,FALSE))</f>
        <v>071</v>
      </c>
      <c r="E167" s="14" t="s">
        <v>211</v>
      </c>
      <c r="F167" s="16" t="s">
        <v>250</v>
      </c>
      <c r="G167" s="104" t="str">
        <f t="shared" si="18"/>
        <v>FESTI ALPHA 25 KG</v>
      </c>
      <c r="H167" s="15" t="str">
        <f t="shared" si="19"/>
        <v>25</v>
      </c>
      <c r="I167" s="104" t="str">
        <f t="shared" si="20"/>
        <v>25(KG/L)</v>
      </c>
      <c r="J167" s="15" t="str">
        <f t="shared" si="21"/>
        <v>S</v>
      </c>
      <c r="K167" s="104" t="str">
        <f t="shared" si="22"/>
        <v>Sac</v>
      </c>
      <c r="L167" s="14" t="s">
        <v>2924</v>
      </c>
      <c r="M167" s="13">
        <v>-200</v>
      </c>
      <c r="N167" s="13"/>
      <c r="O167" s="12"/>
      <c r="P167" s="12"/>
    </row>
    <row r="168" spans="1:16" hidden="1" x14ac:dyDescent="0.25">
      <c r="A168" s="12">
        <v>42853</v>
      </c>
      <c r="B168" s="15" t="str">
        <f t="shared" si="16"/>
        <v>04</v>
      </c>
      <c r="C168" s="15">
        <f t="shared" si="17"/>
        <v>2017</v>
      </c>
      <c r="D168" s="100" t="str">
        <f>IF(ISNA(VLOOKUP(E168,Base!$L:$O,4,FALSE)),"",VLOOKUP(E168,Base!$L:$O,4,FALSE))</f>
        <v>071</v>
      </c>
      <c r="E168" s="14" t="s">
        <v>211</v>
      </c>
      <c r="F168" s="16" t="s">
        <v>126</v>
      </c>
      <c r="G168" s="104" t="str">
        <f t="shared" si="18"/>
        <v>SUBLINE SPEED</v>
      </c>
      <c r="H168" s="15" t="str">
        <f t="shared" si="19"/>
        <v>25</v>
      </c>
      <c r="I168" s="104" t="str">
        <f t="shared" si="20"/>
        <v>25(KG/L)</v>
      </c>
      <c r="J168" s="15" t="str">
        <f t="shared" si="21"/>
        <v>S</v>
      </c>
      <c r="K168" s="104" t="str">
        <f t="shared" si="22"/>
        <v>Sac</v>
      </c>
      <c r="L168" s="14" t="s">
        <v>2924</v>
      </c>
      <c r="M168" s="13">
        <v>100</v>
      </c>
      <c r="N168" s="13"/>
      <c r="O168" s="12"/>
      <c r="P168" s="12"/>
    </row>
    <row r="169" spans="1:16" hidden="1" x14ac:dyDescent="0.25">
      <c r="A169" s="12">
        <v>42853</v>
      </c>
      <c r="B169" s="15" t="str">
        <f t="shared" ref="B169:B232" si="23">IF(ISBLANK(A169),"",IF(LEFT(MONTH(A169),1)="1",MONTH(A169),CONCATENATE("0",MONTH(A169))))</f>
        <v>04</v>
      </c>
      <c r="C169" s="15">
        <f t="shared" si="17"/>
        <v>2017</v>
      </c>
      <c r="D169" s="100" t="str">
        <f>IF(ISNA(VLOOKUP(E169,Base!$L:$O,4,FALSE)),"",VLOOKUP(E169,Base!$L:$O,4,FALSE))</f>
        <v>071</v>
      </c>
      <c r="E169" s="14" t="s">
        <v>211</v>
      </c>
      <c r="F169" s="16" t="s">
        <v>134</v>
      </c>
      <c r="G169" s="104" t="str">
        <f t="shared" si="18"/>
        <v>CRISTALSTABI BIDON 30 KG</v>
      </c>
      <c r="H169" s="15" t="str">
        <f t="shared" si="19"/>
        <v>30</v>
      </c>
      <c r="I169" s="104" t="str">
        <f t="shared" si="20"/>
        <v>30(KG/L)</v>
      </c>
      <c r="J169" s="15" t="str">
        <f t="shared" si="21"/>
        <v>BI</v>
      </c>
      <c r="K169" s="104" t="str">
        <f t="shared" si="22"/>
        <v>BIDON</v>
      </c>
      <c r="L169" s="14" t="s">
        <v>2924</v>
      </c>
      <c r="M169" s="13">
        <v>-30</v>
      </c>
      <c r="N169" s="13"/>
      <c r="O169" s="12"/>
      <c r="P169" s="12"/>
    </row>
    <row r="170" spans="1:16" hidden="1" x14ac:dyDescent="0.25">
      <c r="A170" s="12">
        <v>42853</v>
      </c>
      <c r="B170" s="15" t="str">
        <f t="shared" si="23"/>
        <v>04</v>
      </c>
      <c r="C170" s="15">
        <f t="shared" si="17"/>
        <v>2017</v>
      </c>
      <c r="D170" s="100" t="str">
        <f>IF(ISNA(VLOOKUP(E170,Base!$L:$O,4,FALSE)),"",VLOOKUP(E170,Base!$L:$O,4,FALSE))</f>
        <v>071</v>
      </c>
      <c r="E170" s="14" t="s">
        <v>211</v>
      </c>
      <c r="F170" s="16" t="s">
        <v>71</v>
      </c>
      <c r="G170" s="104" t="str">
        <f t="shared" si="18"/>
        <v>SAPHIRTONIC PLUS</v>
      </c>
      <c r="H170" s="15" t="str">
        <f t="shared" si="19"/>
        <v>15</v>
      </c>
      <c r="I170" s="104" t="str">
        <f t="shared" si="20"/>
        <v>15(KG/L)</v>
      </c>
      <c r="J170" s="15" t="str">
        <f t="shared" si="21"/>
        <v>SE</v>
      </c>
      <c r="K170" s="104" t="str">
        <f t="shared" si="22"/>
        <v>SEAU</v>
      </c>
      <c r="L170" s="14" t="s">
        <v>2924</v>
      </c>
      <c r="M170" s="13">
        <v>-45</v>
      </c>
      <c r="N170" s="13"/>
      <c r="O170" s="12"/>
      <c r="P170" s="12"/>
    </row>
    <row r="171" spans="1:16" hidden="1" x14ac:dyDescent="0.25">
      <c r="A171" s="12">
        <v>42853</v>
      </c>
      <c r="B171" s="15" t="str">
        <f t="shared" si="23"/>
        <v>04</v>
      </c>
      <c r="C171" s="15">
        <f t="shared" si="17"/>
        <v>2017</v>
      </c>
      <c r="D171" s="100" t="str">
        <f>IF(ISNA(VLOOKUP(E171,Base!$L:$O,4,FALSE)),"",VLOOKUP(E171,Base!$L:$O,4,FALSE))</f>
        <v>071</v>
      </c>
      <c r="E171" s="14" t="s">
        <v>211</v>
      </c>
      <c r="F171" s="16" t="s">
        <v>169</v>
      </c>
      <c r="G171" s="104" t="str">
        <f t="shared" si="18"/>
        <v>SAPHIRSTRUM (1 BLISTER)</v>
      </c>
      <c r="H171" s="15" t="str">
        <f t="shared" si="19"/>
        <v>01</v>
      </c>
      <c r="I171" s="104" t="str">
        <f t="shared" si="20"/>
        <v>1(KG/L)</v>
      </c>
      <c r="J171" s="15" t="str">
        <f t="shared" si="21"/>
        <v>U</v>
      </c>
      <c r="K171" s="104" t="str">
        <f t="shared" si="22"/>
        <v>UNITE</v>
      </c>
      <c r="L171" s="14" t="s">
        <v>2924</v>
      </c>
      <c r="M171" s="13">
        <v>-4</v>
      </c>
      <c r="N171" s="13"/>
      <c r="O171" s="12"/>
      <c r="P171" s="12"/>
    </row>
    <row r="172" spans="1:16" hidden="1" x14ac:dyDescent="0.25">
      <c r="A172" s="12">
        <v>42853</v>
      </c>
      <c r="B172" s="15" t="str">
        <f t="shared" si="23"/>
        <v>04</v>
      </c>
      <c r="C172" s="15">
        <f t="shared" si="17"/>
        <v>2017</v>
      </c>
      <c r="D172" s="100" t="str">
        <f>IF(ISNA(VLOOKUP(E172,Base!$L:$O,4,FALSE)),"",VLOOKUP(E172,Base!$L:$O,4,FALSE))</f>
        <v>071</v>
      </c>
      <c r="E172" s="14" t="s">
        <v>211</v>
      </c>
      <c r="F172" s="16" t="s">
        <v>266</v>
      </c>
      <c r="G172" s="104" t="str">
        <f t="shared" si="18"/>
        <v>ZZ SAPHIR MOUTON</v>
      </c>
      <c r="H172" s="15" t="str">
        <f t="shared" si="19"/>
        <v>12</v>
      </c>
      <c r="I172" s="104" t="str">
        <f t="shared" si="20"/>
        <v>12(KG/L)</v>
      </c>
      <c r="J172" s="15" t="str">
        <f t="shared" si="21"/>
        <v>SE</v>
      </c>
      <c r="K172" s="104" t="str">
        <f t="shared" si="22"/>
        <v>SEAU</v>
      </c>
      <c r="L172" s="14" t="s">
        <v>2924</v>
      </c>
      <c r="M172" s="13">
        <v>-24</v>
      </c>
      <c r="N172" s="13"/>
      <c r="O172" s="12"/>
      <c r="P172" s="12"/>
    </row>
    <row r="173" spans="1:16" hidden="1" x14ac:dyDescent="0.25">
      <c r="A173" s="12">
        <v>42853</v>
      </c>
      <c r="B173" s="15" t="str">
        <f t="shared" si="23"/>
        <v>04</v>
      </c>
      <c r="C173" s="15">
        <f t="shared" si="17"/>
        <v>2017</v>
      </c>
      <c r="D173" s="100" t="str">
        <f>IF(ISNA(VLOOKUP(E173,Base!$L:$O,4,FALSE)),"",VLOOKUP(E173,Base!$L:$O,4,FALSE))</f>
        <v>071</v>
      </c>
      <c r="E173" s="14" t="s">
        <v>211</v>
      </c>
      <c r="F173" s="16" t="s">
        <v>310</v>
      </c>
      <c r="G173" s="104" t="str">
        <f t="shared" si="18"/>
        <v>AZURTOP</v>
      </c>
      <c r="H173" s="15" t="str">
        <f t="shared" si="19"/>
        <v>25</v>
      </c>
      <c r="I173" s="104" t="str">
        <f t="shared" si="20"/>
        <v>25(KG/L)</v>
      </c>
      <c r="J173" s="15" t="str">
        <f t="shared" si="21"/>
        <v>S</v>
      </c>
      <c r="K173" s="104" t="str">
        <f t="shared" si="22"/>
        <v>Sac</v>
      </c>
      <c r="L173" s="14" t="s">
        <v>2924</v>
      </c>
      <c r="M173" s="13">
        <v>-100</v>
      </c>
      <c r="N173" s="13"/>
      <c r="O173" s="12"/>
      <c r="P173" s="12"/>
    </row>
    <row r="174" spans="1:16" hidden="1" x14ac:dyDescent="0.25">
      <c r="A174" s="12">
        <v>42853</v>
      </c>
      <c r="B174" s="15" t="str">
        <f t="shared" si="23"/>
        <v>04</v>
      </c>
      <c r="C174" s="15">
        <f t="shared" si="17"/>
        <v>2017</v>
      </c>
      <c r="D174" s="100" t="str">
        <f>IF(ISNA(VLOOKUP(E174,Base!$L:$O,4,FALSE)),"",VLOOKUP(E174,Base!$L:$O,4,FALSE))</f>
        <v>071</v>
      </c>
      <c r="E174" s="14" t="s">
        <v>211</v>
      </c>
      <c r="F174" s="16" t="s">
        <v>260</v>
      </c>
      <c r="G174" s="104" t="str">
        <f t="shared" si="18"/>
        <v>SAPHIR ALLAITANTE SEAU 12 KG</v>
      </c>
      <c r="H174" s="15" t="str">
        <f t="shared" si="19"/>
        <v>12</v>
      </c>
      <c r="I174" s="104" t="str">
        <f t="shared" si="20"/>
        <v>12(KG/L)</v>
      </c>
      <c r="J174" s="15" t="str">
        <f t="shared" si="21"/>
        <v>SE</v>
      </c>
      <c r="K174" s="104" t="str">
        <f t="shared" si="22"/>
        <v>SEAU</v>
      </c>
      <c r="L174" s="14" t="s">
        <v>2924</v>
      </c>
      <c r="M174" s="13">
        <v>12</v>
      </c>
      <c r="N174" s="13"/>
      <c r="O174" s="12"/>
      <c r="P174" s="12"/>
    </row>
    <row r="175" spans="1:16" hidden="1" x14ac:dyDescent="0.25">
      <c r="A175" s="12">
        <v>42853</v>
      </c>
      <c r="B175" s="15" t="str">
        <f t="shared" si="23"/>
        <v>04</v>
      </c>
      <c r="C175" s="15">
        <f t="shared" si="17"/>
        <v>2017</v>
      </c>
      <c r="D175" s="100" t="str">
        <f>IF(ISNA(VLOOKUP(E175,Base!$L:$O,4,FALSE)),"",VLOOKUP(E175,Base!$L:$O,4,FALSE))</f>
        <v>071</v>
      </c>
      <c r="E175" s="14" t="s">
        <v>211</v>
      </c>
      <c r="F175" s="16" t="s">
        <v>220</v>
      </c>
      <c r="G175" s="104" t="str">
        <f t="shared" si="18"/>
        <v>CREMO ECLAIR II FA 25 KG</v>
      </c>
      <c r="H175" s="15" t="str">
        <f t="shared" si="19"/>
        <v>25</v>
      </c>
      <c r="I175" s="104" t="str">
        <f t="shared" si="20"/>
        <v>25(KG/L)</v>
      </c>
      <c r="J175" s="15" t="str">
        <f t="shared" si="21"/>
        <v>S</v>
      </c>
      <c r="K175" s="104" t="str">
        <f t="shared" si="22"/>
        <v>Sac</v>
      </c>
      <c r="L175" s="14" t="s">
        <v>2924</v>
      </c>
      <c r="M175" s="13">
        <v>75</v>
      </c>
      <c r="N175" s="13"/>
      <c r="O175" s="12"/>
      <c r="P175" s="12"/>
    </row>
    <row r="176" spans="1:16" hidden="1" x14ac:dyDescent="0.25">
      <c r="A176" s="12">
        <v>42853</v>
      </c>
      <c r="B176" s="15" t="str">
        <f t="shared" si="23"/>
        <v>04</v>
      </c>
      <c r="C176" s="15">
        <f t="shared" si="17"/>
        <v>2017</v>
      </c>
      <c r="D176" s="100" t="str">
        <f>IF(ISNA(VLOOKUP(E176,Base!$L:$O,4,FALSE)),"",VLOOKUP(E176,Base!$L:$O,4,FALSE))</f>
        <v>071</v>
      </c>
      <c r="E176" s="14" t="s">
        <v>211</v>
      </c>
      <c r="F176" s="16" t="s">
        <v>17</v>
      </c>
      <c r="G176" s="104" t="str">
        <f t="shared" si="18"/>
        <v>SAPHIRSTIM SEAU 15 KG</v>
      </c>
      <c r="H176" s="15" t="str">
        <f t="shared" si="19"/>
        <v>15</v>
      </c>
      <c r="I176" s="104" t="str">
        <f t="shared" si="20"/>
        <v>15(KG/L)</v>
      </c>
      <c r="J176" s="15" t="str">
        <f t="shared" si="21"/>
        <v>SE</v>
      </c>
      <c r="K176" s="104" t="str">
        <f t="shared" si="22"/>
        <v>SEAU</v>
      </c>
      <c r="L176" s="14" t="s">
        <v>2924</v>
      </c>
      <c r="M176" s="13">
        <v>30</v>
      </c>
      <c r="N176" s="13"/>
      <c r="O176" s="12"/>
      <c r="P176" s="12"/>
    </row>
    <row r="177" spans="1:16" hidden="1" x14ac:dyDescent="0.25">
      <c r="A177" s="12">
        <v>42853</v>
      </c>
      <c r="B177" s="15" t="str">
        <f t="shared" si="23"/>
        <v>04</v>
      </c>
      <c r="C177" s="15">
        <f t="shared" si="17"/>
        <v>2017</v>
      </c>
      <c r="D177" s="100" t="str">
        <f>IF(ISNA(VLOOKUP(E177,Base!$L:$O,4,FALSE)),"",VLOOKUP(E177,Base!$L:$O,4,FALSE))</f>
        <v>071</v>
      </c>
      <c r="E177" s="14" t="s">
        <v>211</v>
      </c>
      <c r="F177" s="16" t="s">
        <v>42</v>
      </c>
      <c r="G177" s="104" t="str">
        <f t="shared" si="18"/>
        <v>AZUR TOP SE 25 KG</v>
      </c>
      <c r="H177" s="15" t="str">
        <f t="shared" si="19"/>
        <v>25</v>
      </c>
      <c r="I177" s="104" t="str">
        <f t="shared" si="20"/>
        <v>25(KG/L)</v>
      </c>
      <c r="J177" s="15" t="str">
        <f t="shared" si="21"/>
        <v>S</v>
      </c>
      <c r="K177" s="104" t="str">
        <f t="shared" si="22"/>
        <v>Sac</v>
      </c>
      <c r="L177" s="14" t="s">
        <v>2924</v>
      </c>
      <c r="M177" s="13">
        <v>-25</v>
      </c>
      <c r="N177" s="13"/>
      <c r="O177" s="12"/>
      <c r="P177" s="12"/>
    </row>
    <row r="178" spans="1:16" hidden="1" x14ac:dyDescent="0.25">
      <c r="A178" s="12">
        <v>42853</v>
      </c>
      <c r="B178" s="15" t="str">
        <f t="shared" si="23"/>
        <v>04</v>
      </c>
      <c r="C178" s="15">
        <f t="shared" si="17"/>
        <v>2017</v>
      </c>
      <c r="D178" s="100" t="str">
        <f>IF(ISNA(VLOOKUP(E178,Base!$L:$O,4,FALSE)),"",VLOOKUP(E178,Base!$L:$O,4,FALSE))</f>
        <v>071</v>
      </c>
      <c r="E178" s="14" t="s">
        <v>211</v>
      </c>
      <c r="F178" s="16" t="s">
        <v>73</v>
      </c>
      <c r="G178" s="104" t="str">
        <f t="shared" si="18"/>
        <v>SAPHIRDIFFUMIX (BTE=20BOLUS)</v>
      </c>
      <c r="H178" s="15" t="str">
        <f t="shared" si="19"/>
        <v>01</v>
      </c>
      <c r="I178" s="104" t="str">
        <f t="shared" si="20"/>
        <v>1(KG/L)</v>
      </c>
      <c r="J178" s="15" t="str">
        <f t="shared" si="21"/>
        <v>U</v>
      </c>
      <c r="K178" s="104" t="str">
        <f t="shared" si="22"/>
        <v>UNITE</v>
      </c>
      <c r="L178" s="14" t="s">
        <v>2924</v>
      </c>
      <c r="M178" s="13">
        <v>-1</v>
      </c>
      <c r="N178" s="13"/>
      <c r="O178" s="12"/>
      <c r="P178" s="12"/>
    </row>
    <row r="179" spans="1:16" hidden="1" x14ac:dyDescent="0.25">
      <c r="A179" s="12">
        <v>42853</v>
      </c>
      <c r="B179" s="15" t="str">
        <f t="shared" si="23"/>
        <v>04</v>
      </c>
      <c r="C179" s="15">
        <f t="shared" si="17"/>
        <v>2017</v>
      </c>
      <c r="D179" s="100" t="str">
        <f>IF(ISNA(VLOOKUP(E179,Base!$L:$O,4,FALSE)),"",VLOOKUP(E179,Base!$L:$O,4,FALSE))</f>
        <v>071</v>
      </c>
      <c r="E179" s="14" t="s">
        <v>211</v>
      </c>
      <c r="F179" s="16" t="s">
        <v>82</v>
      </c>
      <c r="G179" s="104" t="str">
        <f t="shared" si="18"/>
        <v>SAPHIRDIFFUPREPA BTE=20BOLUS</v>
      </c>
      <c r="H179" s="15" t="str">
        <f t="shared" si="19"/>
        <v>01</v>
      </c>
      <c r="I179" s="104" t="str">
        <f t="shared" si="20"/>
        <v>1(KG/L)</v>
      </c>
      <c r="J179" s="15" t="str">
        <f t="shared" si="21"/>
        <v>U</v>
      </c>
      <c r="K179" s="104" t="str">
        <f t="shared" si="22"/>
        <v>UNITE</v>
      </c>
      <c r="L179" s="14" t="s">
        <v>2924</v>
      </c>
      <c r="M179" s="13">
        <v>-1</v>
      </c>
      <c r="N179" s="13"/>
      <c r="O179" s="12"/>
      <c r="P179" s="12"/>
    </row>
    <row r="180" spans="1:16" hidden="1" x14ac:dyDescent="0.25">
      <c r="A180" s="12">
        <v>42853</v>
      </c>
      <c r="B180" s="15" t="str">
        <f t="shared" si="23"/>
        <v>04</v>
      </c>
      <c r="C180" s="15">
        <f t="shared" si="17"/>
        <v>2017</v>
      </c>
      <c r="D180" s="100" t="str">
        <f>IF(ISNA(VLOOKUP(E180,Base!$L:$O,4,FALSE)),"",VLOOKUP(E180,Base!$L:$O,4,FALSE))</f>
        <v>071</v>
      </c>
      <c r="E180" s="14" t="s">
        <v>211</v>
      </c>
      <c r="F180" s="16" t="s">
        <v>106</v>
      </c>
      <c r="G180" s="104" t="str">
        <f t="shared" si="18"/>
        <v>SAPHIR LEVURE</v>
      </c>
      <c r="H180" s="15" t="str">
        <f t="shared" si="19"/>
        <v>25</v>
      </c>
      <c r="I180" s="104" t="str">
        <f t="shared" si="20"/>
        <v>25(KG/L)</v>
      </c>
      <c r="J180" s="15" t="str">
        <f t="shared" si="21"/>
        <v>S</v>
      </c>
      <c r="K180" s="104" t="str">
        <f t="shared" si="22"/>
        <v>Sac</v>
      </c>
      <c r="L180" s="14" t="s">
        <v>2925</v>
      </c>
      <c r="M180" s="13">
        <v>-50</v>
      </c>
      <c r="N180" s="13"/>
      <c r="O180" s="12"/>
      <c r="P180" s="12"/>
    </row>
    <row r="181" spans="1:16" hidden="1" x14ac:dyDescent="0.25">
      <c r="A181" s="12">
        <v>42853</v>
      </c>
      <c r="B181" s="15" t="str">
        <f t="shared" si="23"/>
        <v>04</v>
      </c>
      <c r="C181" s="15">
        <f t="shared" si="17"/>
        <v>2017</v>
      </c>
      <c r="D181" s="100" t="str">
        <f>IF(ISNA(VLOOKUP(E181,Base!$L:$O,4,FALSE)),"",VLOOKUP(E181,Base!$L:$O,4,FALSE))</f>
        <v>071</v>
      </c>
      <c r="E181" s="14" t="s">
        <v>211</v>
      </c>
      <c r="F181" s="16" t="s">
        <v>33</v>
      </c>
      <c r="G181" s="104" t="str">
        <f t="shared" si="18"/>
        <v>SAPHIRGUM</v>
      </c>
      <c r="H181" s="15" t="str">
        <f t="shared" si="19"/>
        <v>10</v>
      </c>
      <c r="I181" s="104" t="str">
        <f t="shared" si="20"/>
        <v>10(KG/L)</v>
      </c>
      <c r="J181" s="15" t="str">
        <f t="shared" si="21"/>
        <v>SE</v>
      </c>
      <c r="K181" s="104" t="str">
        <f t="shared" si="22"/>
        <v>SEAU</v>
      </c>
      <c r="L181" s="14" t="s">
        <v>2930</v>
      </c>
      <c r="M181" s="13"/>
      <c r="N181" s="13">
        <v>-5</v>
      </c>
      <c r="O181" s="12"/>
      <c r="P181" s="12"/>
    </row>
    <row r="182" spans="1:16" hidden="1" x14ac:dyDescent="0.25">
      <c r="A182" s="12">
        <v>42853</v>
      </c>
      <c r="B182" s="15" t="str">
        <f t="shared" si="23"/>
        <v>04</v>
      </c>
      <c r="C182" s="15">
        <f t="shared" si="17"/>
        <v>2017</v>
      </c>
      <c r="D182" s="100" t="str">
        <f>IF(ISNA(VLOOKUP(E182,Base!$L:$O,4,FALSE)),"",VLOOKUP(E182,Base!$L:$O,4,FALSE))</f>
        <v>071</v>
      </c>
      <c r="E182" s="14" t="s">
        <v>211</v>
      </c>
      <c r="F182" s="16" t="s">
        <v>73</v>
      </c>
      <c r="G182" s="104" t="str">
        <f t="shared" si="18"/>
        <v>SAPHIRDIFFUMIX (BTE=20BOLUS)</v>
      </c>
      <c r="H182" s="15" t="str">
        <f t="shared" si="19"/>
        <v>01</v>
      </c>
      <c r="I182" s="104" t="str">
        <f t="shared" si="20"/>
        <v>1(KG/L)</v>
      </c>
      <c r="J182" s="15" t="str">
        <f t="shared" si="21"/>
        <v>U</v>
      </c>
      <c r="K182" s="104" t="str">
        <f t="shared" si="22"/>
        <v>UNITE</v>
      </c>
      <c r="L182" s="14" t="s">
        <v>2925</v>
      </c>
      <c r="M182" s="13">
        <v>-1</v>
      </c>
      <c r="N182" s="13"/>
      <c r="O182" s="12"/>
      <c r="P182" s="12"/>
    </row>
    <row r="183" spans="1:16" hidden="1" x14ac:dyDescent="0.25">
      <c r="A183" s="12">
        <v>42853</v>
      </c>
      <c r="B183" s="15" t="str">
        <f t="shared" si="23"/>
        <v>04</v>
      </c>
      <c r="C183" s="15">
        <f t="shared" si="17"/>
        <v>2017</v>
      </c>
      <c r="D183" s="100" t="str">
        <f>IF(ISNA(VLOOKUP(E183,Base!$L:$O,4,FALSE)),"",VLOOKUP(E183,Base!$L:$O,4,FALSE))</f>
        <v>071</v>
      </c>
      <c r="E183" s="14" t="s">
        <v>211</v>
      </c>
      <c r="F183" s="16" t="s">
        <v>82</v>
      </c>
      <c r="G183" s="104" t="str">
        <f t="shared" si="18"/>
        <v>SAPHIRDIFFUPREPA BTE=20BOLUS</v>
      </c>
      <c r="H183" s="15" t="str">
        <f t="shared" si="19"/>
        <v>01</v>
      </c>
      <c r="I183" s="104" t="str">
        <f t="shared" si="20"/>
        <v>1(KG/L)</v>
      </c>
      <c r="J183" s="15" t="str">
        <f t="shared" si="21"/>
        <v>U</v>
      </c>
      <c r="K183" s="104" t="str">
        <f t="shared" si="22"/>
        <v>UNITE</v>
      </c>
      <c r="L183" s="14" t="s">
        <v>2925</v>
      </c>
      <c r="M183" s="13">
        <v>-1</v>
      </c>
      <c r="N183" s="13"/>
      <c r="O183" s="12"/>
      <c r="P183" s="12"/>
    </row>
    <row r="184" spans="1:16" hidden="1" x14ac:dyDescent="0.25">
      <c r="A184" s="12">
        <v>42853</v>
      </c>
      <c r="B184" s="15" t="str">
        <f t="shared" si="23"/>
        <v>04</v>
      </c>
      <c r="C184" s="15">
        <f t="shared" si="17"/>
        <v>2017</v>
      </c>
      <c r="D184" s="100" t="str">
        <f>IF(ISNA(VLOOKUP(E184,Base!$L:$O,4,FALSE)),"",VLOOKUP(E184,Base!$L:$O,4,FALSE))</f>
        <v>071</v>
      </c>
      <c r="E184" s="14" t="s">
        <v>211</v>
      </c>
      <c r="F184" s="16" t="s">
        <v>781</v>
      </c>
      <c r="G184" s="104" t="str">
        <f t="shared" si="18"/>
        <v>POUSSE BOLUS SAPHIR SACH 500G</v>
      </c>
      <c r="H184" s="15" t="str">
        <f t="shared" si="19"/>
        <v>01</v>
      </c>
      <c r="I184" s="104" t="str">
        <f t="shared" si="20"/>
        <v>1(KG/L)</v>
      </c>
      <c r="J184" s="15" t="str">
        <f t="shared" si="21"/>
        <v>U</v>
      </c>
      <c r="K184" s="104" t="str">
        <f t="shared" si="22"/>
        <v>UNITE</v>
      </c>
      <c r="L184" s="14" t="s">
        <v>2925</v>
      </c>
      <c r="M184" s="13">
        <v>-1</v>
      </c>
      <c r="N184" s="13"/>
      <c r="O184" s="12"/>
      <c r="P184" s="12"/>
    </row>
    <row r="185" spans="1:16" hidden="1" x14ac:dyDescent="0.25">
      <c r="A185" s="12">
        <v>42853</v>
      </c>
      <c r="B185" s="15" t="str">
        <f t="shared" si="23"/>
        <v>04</v>
      </c>
      <c r="C185" s="15">
        <f t="shared" si="17"/>
        <v>2017</v>
      </c>
      <c r="D185" s="100" t="str">
        <f>IF(ISNA(VLOOKUP(E185,Base!$L:$O,4,FALSE)),"",VLOOKUP(E185,Base!$L:$O,4,FALSE))</f>
        <v>590</v>
      </c>
      <c r="E185" s="14" t="s">
        <v>531</v>
      </c>
      <c r="F185" s="16" t="s">
        <v>537</v>
      </c>
      <c r="G185" s="104" t="str">
        <f t="shared" si="18"/>
        <v>SPILLERS FLOC MASH 20 KG</v>
      </c>
      <c r="H185" s="15" t="str">
        <f t="shared" si="19"/>
        <v>20</v>
      </c>
      <c r="I185" s="104" t="str">
        <f t="shared" si="20"/>
        <v>20(KG/L)</v>
      </c>
      <c r="J185" s="15" t="str">
        <f t="shared" si="21"/>
        <v>S</v>
      </c>
      <c r="K185" s="104" t="str">
        <f t="shared" si="22"/>
        <v>Sac</v>
      </c>
      <c r="L185" s="14" t="s">
        <v>2924</v>
      </c>
      <c r="M185" s="13">
        <v>40</v>
      </c>
      <c r="N185" s="13"/>
      <c r="O185" s="12"/>
      <c r="P185" s="12"/>
    </row>
    <row r="186" spans="1:16" hidden="1" x14ac:dyDescent="0.25">
      <c r="A186" s="12">
        <v>42853</v>
      </c>
      <c r="B186" s="15" t="str">
        <f t="shared" si="23"/>
        <v>04</v>
      </c>
      <c r="C186" s="15">
        <f t="shared" si="17"/>
        <v>2017</v>
      </c>
      <c r="D186" s="100" t="str">
        <f>IF(ISNA(VLOOKUP(E186,Base!$L:$O,4,FALSE)),"",VLOOKUP(E186,Base!$L:$O,4,FALSE))</f>
        <v>590</v>
      </c>
      <c r="E186" s="14" t="s">
        <v>531</v>
      </c>
      <c r="F186" s="16" t="s">
        <v>336</v>
      </c>
      <c r="G186" s="104" t="str">
        <f t="shared" si="18"/>
        <v>MESURE GRAIN CHEVAL</v>
      </c>
      <c r="H186" s="15" t="str">
        <f t="shared" si="19"/>
        <v>01</v>
      </c>
      <c r="I186" s="104" t="str">
        <f t="shared" si="20"/>
        <v>1(KG/L)</v>
      </c>
      <c r="J186" s="15" t="str">
        <f t="shared" si="21"/>
        <v>U</v>
      </c>
      <c r="K186" s="104" t="str">
        <f t="shared" si="22"/>
        <v>UNITE</v>
      </c>
      <c r="L186" s="14" t="s">
        <v>2924</v>
      </c>
      <c r="M186" s="13">
        <v>20</v>
      </c>
      <c r="N186" s="13"/>
      <c r="O186" s="12"/>
      <c r="P186" s="12"/>
    </row>
    <row r="187" spans="1:16" hidden="1" x14ac:dyDescent="0.25">
      <c r="A187" s="12">
        <v>42853</v>
      </c>
      <c r="B187" s="15" t="str">
        <f t="shared" si="23"/>
        <v>04</v>
      </c>
      <c r="C187" s="15">
        <f t="shared" si="17"/>
        <v>2017</v>
      </c>
      <c r="D187" s="100" t="str">
        <f>IF(ISNA(VLOOKUP(E187,Base!$L:$O,4,FALSE)),"",VLOOKUP(E187,Base!$L:$O,4,FALSE))</f>
        <v>590</v>
      </c>
      <c r="E187" s="14" t="s">
        <v>531</v>
      </c>
      <c r="F187" s="16" t="s">
        <v>539</v>
      </c>
      <c r="G187" s="104" t="str">
        <f t="shared" si="18"/>
        <v>SEAU BLANC CHEVAL SANDERS</v>
      </c>
      <c r="H187" s="15" t="str">
        <f t="shared" si="19"/>
        <v>01</v>
      </c>
      <c r="I187" s="104" t="str">
        <f t="shared" si="20"/>
        <v>1(KG/L)</v>
      </c>
      <c r="J187" s="15" t="str">
        <f t="shared" si="21"/>
        <v>U</v>
      </c>
      <c r="K187" s="104" t="str">
        <f t="shared" si="22"/>
        <v>UNITE</v>
      </c>
      <c r="L187" s="14" t="s">
        <v>2924</v>
      </c>
      <c r="M187" s="13">
        <v>20</v>
      </c>
      <c r="N187" s="13"/>
      <c r="O187" s="12"/>
      <c r="P187" s="12"/>
    </row>
    <row r="188" spans="1:16" hidden="1" x14ac:dyDescent="0.25">
      <c r="A188" s="12">
        <v>42853</v>
      </c>
      <c r="B188" s="15" t="str">
        <f t="shared" si="23"/>
        <v>04</v>
      </c>
      <c r="C188" s="15">
        <f t="shared" si="17"/>
        <v>2017</v>
      </c>
      <c r="D188" s="100" t="str">
        <f>IF(ISNA(VLOOKUP(E188,Base!$L:$O,4,FALSE)),"",VLOOKUP(E188,Base!$L:$O,4,FALSE))</f>
        <v>046</v>
      </c>
      <c r="E188" s="14" t="s">
        <v>63</v>
      </c>
      <c r="F188" s="16" t="s">
        <v>13</v>
      </c>
      <c r="G188" s="104" t="str">
        <f t="shared" si="18"/>
        <v>CREMO ELEVAGE</v>
      </c>
      <c r="H188" s="15" t="str">
        <f t="shared" si="19"/>
        <v>25</v>
      </c>
      <c r="I188" s="104" t="str">
        <f t="shared" si="20"/>
        <v>25(KG/L)</v>
      </c>
      <c r="J188" s="15" t="str">
        <f t="shared" si="21"/>
        <v>S</v>
      </c>
      <c r="K188" s="104" t="str">
        <f t="shared" si="22"/>
        <v>Sac</v>
      </c>
      <c r="L188" s="14" t="s">
        <v>2934</v>
      </c>
      <c r="M188" s="13">
        <v>-1675</v>
      </c>
      <c r="N188" s="13"/>
      <c r="O188" s="12"/>
      <c r="P188" s="12"/>
    </row>
    <row r="189" spans="1:16" hidden="1" x14ac:dyDescent="0.25">
      <c r="A189" s="12">
        <v>42853</v>
      </c>
      <c r="B189" s="15" t="str">
        <f t="shared" si="23"/>
        <v>04</v>
      </c>
      <c r="C189" s="15">
        <f t="shared" si="17"/>
        <v>2017</v>
      </c>
      <c r="D189" s="100" t="str">
        <f>IF(ISNA(VLOOKUP(E189,Base!$L:$O,4,FALSE)),"",VLOOKUP(E189,Base!$L:$O,4,FALSE))</f>
        <v>046</v>
      </c>
      <c r="E189" s="14" t="s">
        <v>63</v>
      </c>
      <c r="F189" s="16" t="s">
        <v>106</v>
      </c>
      <c r="G189" s="104" t="str">
        <f t="shared" si="18"/>
        <v>SAPHIR LEVURE</v>
      </c>
      <c r="H189" s="15" t="str">
        <f t="shared" si="19"/>
        <v>25</v>
      </c>
      <c r="I189" s="104" t="str">
        <f t="shared" si="20"/>
        <v>25(KG/L)</v>
      </c>
      <c r="J189" s="15" t="str">
        <f t="shared" si="21"/>
        <v>S</v>
      </c>
      <c r="K189" s="104" t="str">
        <f t="shared" si="22"/>
        <v>Sac</v>
      </c>
      <c r="L189" s="14" t="s">
        <v>2924</v>
      </c>
      <c r="M189" s="13">
        <v>-50</v>
      </c>
      <c r="N189" s="13"/>
      <c r="O189" s="12"/>
      <c r="P189" s="12"/>
    </row>
    <row r="190" spans="1:16" hidden="1" x14ac:dyDescent="0.25">
      <c r="A190" s="12">
        <v>42853</v>
      </c>
      <c r="B190" s="15" t="str">
        <f t="shared" si="23"/>
        <v>04</v>
      </c>
      <c r="C190" s="15">
        <f t="shared" si="17"/>
        <v>2017</v>
      </c>
      <c r="D190" s="100" t="str">
        <f>IF(ISNA(VLOOKUP(E190,Base!$L:$O,4,FALSE)),"",VLOOKUP(E190,Base!$L:$O,4,FALSE))</f>
        <v>046</v>
      </c>
      <c r="E190" s="14" t="s">
        <v>63</v>
      </c>
      <c r="F190" s="16" t="s">
        <v>76</v>
      </c>
      <c r="G190" s="104" t="str">
        <f t="shared" si="18"/>
        <v>SAPHIRDIFFUHERBE BTE=20BOLUS</v>
      </c>
      <c r="H190" s="15" t="str">
        <f t="shared" si="19"/>
        <v>01</v>
      </c>
      <c r="I190" s="104" t="str">
        <f t="shared" si="20"/>
        <v>1(KG/L)</v>
      </c>
      <c r="J190" s="15" t="str">
        <f t="shared" si="21"/>
        <v>U</v>
      </c>
      <c r="K190" s="104" t="str">
        <f t="shared" si="22"/>
        <v>UNITE</v>
      </c>
      <c r="L190" s="14" t="s">
        <v>2924</v>
      </c>
      <c r="M190" s="13">
        <v>-8</v>
      </c>
      <c r="N190" s="13"/>
      <c r="O190" s="12"/>
      <c r="P190" s="12"/>
    </row>
    <row r="191" spans="1:16" hidden="1" x14ac:dyDescent="0.25">
      <c r="A191" s="12">
        <v>42853</v>
      </c>
      <c r="B191" s="15" t="str">
        <f t="shared" si="23"/>
        <v>04</v>
      </c>
      <c r="C191" s="15">
        <f t="shared" si="17"/>
        <v>2017</v>
      </c>
      <c r="D191" s="100" t="str">
        <f>IF(ISNA(VLOOKUP(E191,Base!$L:$O,4,FALSE)),"",VLOOKUP(E191,Base!$L:$O,4,FALSE))</f>
        <v>046</v>
      </c>
      <c r="E191" s="14" t="s">
        <v>63</v>
      </c>
      <c r="F191" s="16" t="s">
        <v>82</v>
      </c>
      <c r="G191" s="104" t="str">
        <f t="shared" si="18"/>
        <v>SAPHIRDIFFUPREPA BTE=20BOLUS</v>
      </c>
      <c r="H191" s="15" t="str">
        <f t="shared" si="19"/>
        <v>01</v>
      </c>
      <c r="I191" s="104" t="str">
        <f t="shared" si="20"/>
        <v>1(KG/L)</v>
      </c>
      <c r="J191" s="15" t="str">
        <f t="shared" si="21"/>
        <v>U</v>
      </c>
      <c r="K191" s="104" t="str">
        <f t="shared" si="22"/>
        <v>UNITE</v>
      </c>
      <c r="L191" s="14" t="s">
        <v>2924</v>
      </c>
      <c r="M191" s="13">
        <v>-2</v>
      </c>
      <c r="N191" s="13"/>
      <c r="O191" s="12"/>
      <c r="P191" s="12"/>
    </row>
    <row r="192" spans="1:16" hidden="1" x14ac:dyDescent="0.25">
      <c r="A192" s="12">
        <v>42853</v>
      </c>
      <c r="B192" s="15" t="str">
        <f t="shared" si="23"/>
        <v>04</v>
      </c>
      <c r="C192" s="15">
        <f t="shared" si="17"/>
        <v>2017</v>
      </c>
      <c r="D192" s="100" t="str">
        <f>IF(ISNA(VLOOKUP(E192,Base!$L:$O,4,FALSE)),"",VLOOKUP(E192,Base!$L:$O,4,FALSE))</f>
        <v>046</v>
      </c>
      <c r="E192" s="14" t="s">
        <v>63</v>
      </c>
      <c r="F192" s="16" t="s">
        <v>80</v>
      </c>
      <c r="G192" s="104" t="str">
        <f t="shared" si="18"/>
        <v>CRISTALOR TARIE</v>
      </c>
      <c r="H192" s="15" t="str">
        <f t="shared" si="19"/>
        <v>25</v>
      </c>
      <c r="I192" s="104" t="str">
        <f t="shared" si="20"/>
        <v>25(KG/L)</v>
      </c>
      <c r="J192" s="15" t="str">
        <f t="shared" si="21"/>
        <v>S</v>
      </c>
      <c r="K192" s="104" t="str">
        <f t="shared" si="22"/>
        <v>Sac</v>
      </c>
      <c r="L192" s="14" t="s">
        <v>2924</v>
      </c>
      <c r="M192" s="13">
        <v>-175</v>
      </c>
      <c r="N192" s="13"/>
      <c r="O192" s="12"/>
      <c r="P192" s="12"/>
    </row>
    <row r="193" spans="1:16" hidden="1" x14ac:dyDescent="0.25">
      <c r="A193" s="12">
        <v>42853</v>
      </c>
      <c r="B193" s="15" t="str">
        <f t="shared" si="23"/>
        <v>04</v>
      </c>
      <c r="C193" s="15">
        <f t="shared" si="17"/>
        <v>2017</v>
      </c>
      <c r="D193" s="100" t="str">
        <f>IF(ISNA(VLOOKUP(E193,Base!$L:$O,4,FALSE)),"",VLOOKUP(E193,Base!$L:$O,4,FALSE))</f>
        <v>046</v>
      </c>
      <c r="E193" s="14" t="s">
        <v>63</v>
      </c>
      <c r="F193" s="16" t="s">
        <v>134</v>
      </c>
      <c r="G193" s="104" t="str">
        <f t="shared" si="18"/>
        <v>CRISTALSTABI BIDON 30 KG</v>
      </c>
      <c r="H193" s="15" t="str">
        <f t="shared" si="19"/>
        <v>30</v>
      </c>
      <c r="I193" s="104" t="str">
        <f t="shared" si="20"/>
        <v>30(KG/L)</v>
      </c>
      <c r="J193" s="15" t="str">
        <f t="shared" si="21"/>
        <v>BI</v>
      </c>
      <c r="K193" s="104" t="str">
        <f t="shared" si="22"/>
        <v>BIDON</v>
      </c>
      <c r="L193" s="14" t="s">
        <v>2924</v>
      </c>
      <c r="M193" s="13">
        <v>-30</v>
      </c>
      <c r="N193" s="13"/>
      <c r="O193" s="12"/>
      <c r="P193" s="12"/>
    </row>
    <row r="194" spans="1:16" hidden="1" x14ac:dyDescent="0.25">
      <c r="A194" s="12">
        <v>42853</v>
      </c>
      <c r="B194" s="15" t="str">
        <f t="shared" si="23"/>
        <v>04</v>
      </c>
      <c r="C194" s="15">
        <f t="shared" ref="C194:C257" si="24">IF(ISBLANK(A194),"",YEAR(A194))</f>
        <v>2017</v>
      </c>
      <c r="D194" s="100" t="str">
        <f>IF(ISNA(VLOOKUP(E194,Base!$L:$O,4,FALSE)),"",VLOOKUP(E194,Base!$L:$O,4,FALSE))</f>
        <v>046</v>
      </c>
      <c r="E194" s="14" t="s">
        <v>63</v>
      </c>
      <c r="F194" s="16" t="s">
        <v>102</v>
      </c>
      <c r="G194" s="104" t="str">
        <f t="shared" ref="G194:G257" si="25">IF(ISNA(VLOOKUP($F194,ARTICLE,2,FALSE)),"",VLOOKUP($F194,ARTICLE,2,FALSE))</f>
        <v>RUMIANE PROTEINE</v>
      </c>
      <c r="H194" s="15" t="str">
        <f t="shared" ref="H194:H257" si="26">IF(ISNA(VLOOKUP($F194,ARTICLE,3,FALSE)),"",VLOOKUP($F194,ARTICLE,3,FALSE))</f>
        <v>25</v>
      </c>
      <c r="I194" s="104" t="str">
        <f t="shared" ref="I194:I257" si="27">IF(ISNA(VLOOKUP($F194,ARTICLE,4,FALSE)),"",VLOOKUP($F194,ARTICLE,4,FALSE))</f>
        <v>25(KG/L)</v>
      </c>
      <c r="J194" s="15" t="str">
        <f t="shared" ref="J194:J257" si="28">IF(ISNA(VLOOKUP($F194,ARTICLE,5,FALSE)),"",VLOOKUP($F194,ARTICLE,5,FALSE))</f>
        <v>S</v>
      </c>
      <c r="K194" s="104" t="str">
        <f t="shared" ref="K194:K257" si="29">IF(ISNA(VLOOKUP($F194,ARTICLE,6,FALSE)),"",VLOOKUP($F194,ARTICLE,6,FALSE))</f>
        <v>Sac</v>
      </c>
      <c r="L194" s="14" t="s">
        <v>2924</v>
      </c>
      <c r="M194" s="13">
        <v>-200</v>
      </c>
      <c r="N194" s="13"/>
      <c r="O194" s="12"/>
      <c r="P194" s="12"/>
    </row>
    <row r="195" spans="1:16" hidden="1" x14ac:dyDescent="0.25">
      <c r="A195" s="12">
        <v>42853</v>
      </c>
      <c r="B195" s="15" t="str">
        <f t="shared" si="23"/>
        <v>04</v>
      </c>
      <c r="C195" s="15">
        <f t="shared" si="24"/>
        <v>2017</v>
      </c>
      <c r="D195" s="100" t="str">
        <f>IF(ISNA(VLOOKUP(E195,Base!$L:$O,4,FALSE)),"",VLOOKUP(E195,Base!$L:$O,4,FALSE))</f>
        <v>046</v>
      </c>
      <c r="E195" s="14" t="s">
        <v>63</v>
      </c>
      <c r="F195" s="16" t="s">
        <v>86</v>
      </c>
      <c r="G195" s="104" t="str">
        <f t="shared" si="25"/>
        <v>RUMIANE LAIT 2.5L</v>
      </c>
      <c r="H195" s="15" t="str">
        <f t="shared" si="26"/>
        <v>25</v>
      </c>
      <c r="I195" s="104" t="str">
        <f t="shared" si="27"/>
        <v>25(KG/L)</v>
      </c>
      <c r="J195" s="15" t="str">
        <f t="shared" si="28"/>
        <v>S</v>
      </c>
      <c r="K195" s="104" t="str">
        <f t="shared" si="29"/>
        <v>Sac</v>
      </c>
      <c r="L195" s="14" t="s">
        <v>2924</v>
      </c>
      <c r="M195" s="13">
        <v>-50</v>
      </c>
      <c r="N195" s="13"/>
      <c r="O195" s="12"/>
      <c r="P195" s="12"/>
    </row>
    <row r="196" spans="1:16" hidden="1" x14ac:dyDescent="0.25">
      <c r="A196" s="12">
        <v>42853</v>
      </c>
      <c r="B196" s="15" t="str">
        <f t="shared" si="23"/>
        <v>04</v>
      </c>
      <c r="C196" s="15">
        <f t="shared" si="24"/>
        <v>2017</v>
      </c>
      <c r="D196" s="100" t="str">
        <f>IF(ISNA(VLOOKUP(E196,Base!$L:$O,4,FALSE)),"",VLOOKUP(E196,Base!$L:$O,4,FALSE))</f>
        <v>046</v>
      </c>
      <c r="E196" s="14" t="s">
        <v>63</v>
      </c>
      <c r="F196" s="16" t="s">
        <v>71</v>
      </c>
      <c r="G196" s="104" t="str">
        <f t="shared" si="25"/>
        <v>SAPHIRTONIC PLUS</v>
      </c>
      <c r="H196" s="15" t="str">
        <f t="shared" si="26"/>
        <v>15</v>
      </c>
      <c r="I196" s="104" t="str">
        <f t="shared" si="27"/>
        <v>15(KG/L)</v>
      </c>
      <c r="J196" s="15" t="str">
        <f t="shared" si="28"/>
        <v>SE</v>
      </c>
      <c r="K196" s="104" t="str">
        <f t="shared" si="29"/>
        <v>SEAU</v>
      </c>
      <c r="L196" s="14" t="s">
        <v>2924</v>
      </c>
      <c r="M196" s="13">
        <v>-30</v>
      </c>
      <c r="N196" s="13"/>
      <c r="O196" s="12"/>
      <c r="P196" s="12"/>
    </row>
    <row r="197" spans="1:16" hidden="1" x14ac:dyDescent="0.25">
      <c r="A197" s="12">
        <v>42853</v>
      </c>
      <c r="B197" s="15" t="str">
        <f t="shared" si="23"/>
        <v>04</v>
      </c>
      <c r="C197" s="15">
        <f t="shared" si="24"/>
        <v>2017</v>
      </c>
      <c r="D197" s="100" t="str">
        <f>IF(ISNA(VLOOKUP(E197,Base!$L:$O,4,FALSE)),"",VLOOKUP(E197,Base!$L:$O,4,FALSE))</f>
        <v>046</v>
      </c>
      <c r="E197" s="14" t="s">
        <v>63</v>
      </c>
      <c r="F197" s="16" t="s">
        <v>480</v>
      </c>
      <c r="G197" s="104" t="str">
        <f t="shared" si="25"/>
        <v>SAPHIRGLUCO 300</v>
      </c>
      <c r="H197" s="15" t="str">
        <f t="shared" si="26"/>
        <v>10</v>
      </c>
      <c r="I197" s="104" t="str">
        <f t="shared" si="27"/>
        <v>10(KG/L)</v>
      </c>
      <c r="J197" s="15" t="str">
        <f t="shared" si="28"/>
        <v>BI</v>
      </c>
      <c r="K197" s="104" t="str">
        <f t="shared" si="29"/>
        <v>BIDON</v>
      </c>
      <c r="L197" s="14" t="s">
        <v>2924</v>
      </c>
      <c r="M197" s="13">
        <v>-10</v>
      </c>
      <c r="N197" s="13"/>
      <c r="O197" s="12"/>
      <c r="P197" s="12"/>
    </row>
    <row r="198" spans="1:16" hidden="1" x14ac:dyDescent="0.25">
      <c r="A198" s="12">
        <v>42853</v>
      </c>
      <c r="B198" s="15" t="str">
        <f t="shared" si="23"/>
        <v>04</v>
      </c>
      <c r="C198" s="15">
        <f t="shared" si="24"/>
        <v>2017</v>
      </c>
      <c r="D198" s="100" t="str">
        <f>IF(ISNA(VLOOKUP(E198,Base!$L:$O,4,FALSE)),"",VLOOKUP(E198,Base!$L:$O,4,FALSE))</f>
        <v>046</v>
      </c>
      <c r="E198" s="14" t="s">
        <v>63</v>
      </c>
      <c r="F198" s="16" t="s">
        <v>17</v>
      </c>
      <c r="G198" s="104" t="str">
        <f t="shared" si="25"/>
        <v>SAPHIRSTIM SEAU 15 KG</v>
      </c>
      <c r="H198" s="15" t="str">
        <f t="shared" si="26"/>
        <v>15</v>
      </c>
      <c r="I198" s="104" t="str">
        <f t="shared" si="27"/>
        <v>15(KG/L)</v>
      </c>
      <c r="J198" s="15" t="str">
        <f t="shared" si="28"/>
        <v>SE</v>
      </c>
      <c r="K198" s="104" t="str">
        <f t="shared" si="29"/>
        <v>SEAU</v>
      </c>
      <c r="L198" s="14" t="s">
        <v>2924</v>
      </c>
      <c r="M198" s="13">
        <v>-15</v>
      </c>
      <c r="N198" s="13"/>
      <c r="O198" s="12"/>
      <c r="P198" s="12"/>
    </row>
    <row r="199" spans="1:16" hidden="1" x14ac:dyDescent="0.25">
      <c r="A199" s="12">
        <v>42853</v>
      </c>
      <c r="B199" s="15" t="str">
        <f t="shared" si="23"/>
        <v>04</v>
      </c>
      <c r="C199" s="15">
        <f t="shared" si="24"/>
        <v>2017</v>
      </c>
      <c r="D199" s="100" t="str">
        <f>IF(ISNA(VLOOKUP(E199,Base!$L:$O,4,FALSE)),"",VLOOKUP(E199,Base!$L:$O,4,FALSE))</f>
        <v>046</v>
      </c>
      <c r="E199" s="14" t="s">
        <v>63</v>
      </c>
      <c r="F199" s="16" t="s">
        <v>67</v>
      </c>
      <c r="G199" s="104" t="str">
        <f t="shared" si="25"/>
        <v>CRISTAL GREEN (SACHET 140G)</v>
      </c>
      <c r="H199" s="15" t="str">
        <f t="shared" si="26"/>
        <v>01</v>
      </c>
      <c r="I199" s="104" t="str">
        <f t="shared" si="27"/>
        <v>1(KG/L)</v>
      </c>
      <c r="J199" s="15" t="str">
        <f t="shared" si="28"/>
        <v>U</v>
      </c>
      <c r="K199" s="104" t="str">
        <f t="shared" si="29"/>
        <v>UNITE</v>
      </c>
      <c r="L199" s="14" t="s">
        <v>2924</v>
      </c>
      <c r="M199" s="13">
        <v>4</v>
      </c>
      <c r="N199" s="13"/>
      <c r="O199" s="12"/>
      <c r="P199" s="12"/>
    </row>
    <row r="200" spans="1:16" hidden="1" x14ac:dyDescent="0.25">
      <c r="A200" s="12">
        <v>42853</v>
      </c>
      <c r="B200" s="15" t="str">
        <f t="shared" si="23"/>
        <v>04</v>
      </c>
      <c r="C200" s="15">
        <f t="shared" si="24"/>
        <v>2017</v>
      </c>
      <c r="D200" s="100" t="str">
        <f>IF(ISNA(VLOOKUP(E200,Base!$L:$O,4,FALSE)),"",VLOOKUP(E200,Base!$L:$O,4,FALSE))</f>
        <v>046</v>
      </c>
      <c r="E200" s="14" t="s">
        <v>63</v>
      </c>
      <c r="F200" s="16" t="s">
        <v>98</v>
      </c>
      <c r="G200" s="104" t="str">
        <f t="shared" si="25"/>
        <v>SAPHIRDIFFUCAL (BTE=20BOLUS)</v>
      </c>
      <c r="H200" s="15" t="str">
        <f t="shared" si="26"/>
        <v>01</v>
      </c>
      <c r="I200" s="104" t="str">
        <f t="shared" si="27"/>
        <v>1(KG/L)</v>
      </c>
      <c r="J200" s="15" t="str">
        <f t="shared" si="28"/>
        <v>U</v>
      </c>
      <c r="K200" s="104" t="str">
        <f t="shared" si="29"/>
        <v>UNITE</v>
      </c>
      <c r="L200" s="14" t="s">
        <v>2924</v>
      </c>
      <c r="M200" s="13">
        <v>1</v>
      </c>
      <c r="N200" s="13"/>
      <c r="O200" s="12"/>
      <c r="P200" s="12"/>
    </row>
    <row r="201" spans="1:16" hidden="1" x14ac:dyDescent="0.25">
      <c r="A201" s="12">
        <v>42853</v>
      </c>
      <c r="B201" s="15" t="str">
        <f t="shared" si="23"/>
        <v>04</v>
      </c>
      <c r="C201" s="15">
        <f t="shared" si="24"/>
        <v>2017</v>
      </c>
      <c r="D201" s="100" t="str">
        <f>IF(ISNA(VLOOKUP(E201,Base!$L:$O,4,FALSE)),"",VLOOKUP(E201,Base!$L:$O,4,FALSE))</f>
        <v>046</v>
      </c>
      <c r="E201" s="14" t="s">
        <v>63</v>
      </c>
      <c r="F201" s="16" t="s">
        <v>94</v>
      </c>
      <c r="G201" s="104" t="str">
        <f t="shared" si="25"/>
        <v>SAPHIRDIFFUMAG (BTE=20BOLUS)</v>
      </c>
      <c r="H201" s="15" t="str">
        <f t="shared" si="26"/>
        <v>01</v>
      </c>
      <c r="I201" s="104" t="str">
        <f t="shared" si="27"/>
        <v>1(KG/L)</v>
      </c>
      <c r="J201" s="15" t="str">
        <f t="shared" si="28"/>
        <v>U</v>
      </c>
      <c r="K201" s="104" t="str">
        <f t="shared" si="29"/>
        <v>UNITE</v>
      </c>
      <c r="L201" s="14" t="s">
        <v>28</v>
      </c>
      <c r="M201" s="13">
        <v>1</v>
      </c>
      <c r="N201" s="13"/>
      <c r="O201" s="12"/>
      <c r="P201" s="12"/>
    </row>
    <row r="202" spans="1:16" hidden="1" x14ac:dyDescent="0.25">
      <c r="A202" s="12">
        <v>42853</v>
      </c>
      <c r="B202" s="15" t="str">
        <f t="shared" si="23"/>
        <v>04</v>
      </c>
      <c r="C202" s="15">
        <f t="shared" si="24"/>
        <v>2017</v>
      </c>
      <c r="D202" s="100" t="str">
        <f>IF(ISNA(VLOOKUP(E202,Base!$L:$O,4,FALSE)),"",VLOOKUP(E202,Base!$L:$O,4,FALSE))</f>
        <v>650</v>
      </c>
      <c r="E202" s="14" t="s">
        <v>543</v>
      </c>
      <c r="F202" s="16" t="s">
        <v>51</v>
      </c>
      <c r="G202" s="104" t="str">
        <f t="shared" si="25"/>
        <v>PREMIENCE PRO EQUILIBRE</v>
      </c>
      <c r="H202" s="15" t="str">
        <f t="shared" si="26"/>
        <v>20</v>
      </c>
      <c r="I202" s="104" t="str">
        <f t="shared" si="27"/>
        <v>20(KG/L)</v>
      </c>
      <c r="J202" s="15" t="str">
        <f t="shared" si="28"/>
        <v>S</v>
      </c>
      <c r="K202" s="104" t="str">
        <f t="shared" si="29"/>
        <v>Sac</v>
      </c>
      <c r="L202" s="14" t="s">
        <v>2924</v>
      </c>
      <c r="M202" s="13">
        <v>-80</v>
      </c>
      <c r="N202" s="13"/>
      <c r="O202" s="12"/>
      <c r="P202" s="12"/>
    </row>
    <row r="203" spans="1:16" hidden="1" x14ac:dyDescent="0.25">
      <c r="A203" s="12">
        <v>42853</v>
      </c>
      <c r="B203" s="15" t="str">
        <f t="shared" si="23"/>
        <v>04</v>
      </c>
      <c r="C203" s="15">
        <f t="shared" si="24"/>
        <v>2017</v>
      </c>
      <c r="D203" s="100" t="str">
        <f>IF(ISNA(VLOOKUP(E203,Base!$L:$O,4,FALSE)),"",VLOOKUP(E203,Base!$L:$O,4,FALSE))</f>
        <v>650</v>
      </c>
      <c r="E203" s="14" t="s">
        <v>543</v>
      </c>
      <c r="F203" s="16" t="s">
        <v>278</v>
      </c>
      <c r="G203" s="104" t="str">
        <f t="shared" si="25"/>
        <v>CERTINET</v>
      </c>
      <c r="H203" s="15" t="str">
        <f t="shared" si="26"/>
        <v>10</v>
      </c>
      <c r="I203" s="104" t="str">
        <f t="shared" si="27"/>
        <v>10(KG/L)</v>
      </c>
      <c r="J203" s="15" t="str">
        <f t="shared" si="28"/>
        <v>BI</v>
      </c>
      <c r="K203" s="104" t="str">
        <f t="shared" si="29"/>
        <v>BIDON</v>
      </c>
      <c r="L203" s="14" t="s">
        <v>2924</v>
      </c>
      <c r="M203" s="13">
        <v>-10</v>
      </c>
      <c r="N203" s="13"/>
      <c r="O203" s="12"/>
      <c r="P203" s="12"/>
    </row>
    <row r="204" spans="1:16" hidden="1" x14ac:dyDescent="0.25">
      <c r="A204" s="12">
        <v>42853</v>
      </c>
      <c r="B204" s="15" t="str">
        <f t="shared" si="23"/>
        <v>04</v>
      </c>
      <c r="C204" s="15">
        <f t="shared" si="24"/>
        <v>2017</v>
      </c>
      <c r="D204" s="100" t="str">
        <f>IF(ISNA(VLOOKUP(E204,Base!$L:$O,4,FALSE)),"",VLOOKUP(E204,Base!$L:$O,4,FALSE))</f>
        <v>650</v>
      </c>
      <c r="E204" s="14" t="s">
        <v>543</v>
      </c>
      <c r="F204" s="16" t="s">
        <v>106</v>
      </c>
      <c r="G204" s="104" t="str">
        <f t="shared" si="25"/>
        <v>SAPHIR LEVURE</v>
      </c>
      <c r="H204" s="15" t="str">
        <f t="shared" si="26"/>
        <v>25</v>
      </c>
      <c r="I204" s="104" t="str">
        <f t="shared" si="27"/>
        <v>25(KG/L)</v>
      </c>
      <c r="J204" s="15" t="str">
        <f t="shared" si="28"/>
        <v>S</v>
      </c>
      <c r="K204" s="104" t="str">
        <f t="shared" si="29"/>
        <v>Sac</v>
      </c>
      <c r="L204" s="14" t="s">
        <v>2924</v>
      </c>
      <c r="M204" s="13">
        <v>-50</v>
      </c>
      <c r="N204" s="13"/>
      <c r="O204" s="12"/>
      <c r="P204" s="12"/>
    </row>
    <row r="205" spans="1:16" hidden="1" x14ac:dyDescent="0.25">
      <c r="A205" s="12">
        <v>42853</v>
      </c>
      <c r="B205" s="15" t="str">
        <f t="shared" si="23"/>
        <v>04</v>
      </c>
      <c r="C205" s="15">
        <f t="shared" si="24"/>
        <v>2017</v>
      </c>
      <c r="D205" s="100" t="str">
        <f>IF(ISNA(VLOOKUP(E205,Base!$L:$O,4,FALSE)),"",VLOOKUP(E205,Base!$L:$O,4,FALSE))</f>
        <v>650</v>
      </c>
      <c r="E205" s="14" t="s">
        <v>543</v>
      </c>
      <c r="F205" s="16" t="s">
        <v>236</v>
      </c>
      <c r="G205" s="104" t="str">
        <f t="shared" si="25"/>
        <v>SAPHIRINTENSE</v>
      </c>
      <c r="H205" s="15" t="str">
        <f t="shared" si="26"/>
        <v>25</v>
      </c>
      <c r="I205" s="104" t="str">
        <f t="shared" si="27"/>
        <v>25(KG/L)</v>
      </c>
      <c r="J205" s="15" t="str">
        <f t="shared" si="28"/>
        <v>S</v>
      </c>
      <c r="K205" s="104" t="str">
        <f t="shared" si="29"/>
        <v>Sac</v>
      </c>
      <c r="L205" s="14" t="s">
        <v>2924</v>
      </c>
      <c r="M205" s="13">
        <v>-25</v>
      </c>
      <c r="N205" s="13"/>
      <c r="O205" s="12"/>
      <c r="P205" s="12"/>
    </row>
    <row r="206" spans="1:16" hidden="1" x14ac:dyDescent="0.25">
      <c r="A206" s="12">
        <v>42853</v>
      </c>
      <c r="B206" s="15" t="str">
        <f t="shared" si="23"/>
        <v>04</v>
      </c>
      <c r="C206" s="15">
        <f t="shared" si="24"/>
        <v>2017</v>
      </c>
      <c r="D206" s="100" t="str">
        <f>IF(ISNA(VLOOKUP(E206,Base!$L:$O,4,FALSE)),"",VLOOKUP(E206,Base!$L:$O,4,FALSE))</f>
        <v>650</v>
      </c>
      <c r="E206" s="14" t="s">
        <v>543</v>
      </c>
      <c r="F206" s="16" t="s">
        <v>288</v>
      </c>
      <c r="G206" s="104" t="str">
        <f t="shared" si="25"/>
        <v>MAGNESIE 25 KG</v>
      </c>
      <c r="H206" s="15" t="str">
        <f t="shared" si="26"/>
        <v>25</v>
      </c>
      <c r="I206" s="104" t="str">
        <f t="shared" si="27"/>
        <v>25(KG/L)</v>
      </c>
      <c r="J206" s="15" t="str">
        <f t="shared" si="28"/>
        <v>S</v>
      </c>
      <c r="K206" s="104" t="str">
        <f t="shared" si="29"/>
        <v>Sac</v>
      </c>
      <c r="L206" s="14" t="s">
        <v>2924</v>
      </c>
      <c r="M206" s="13">
        <v>-100</v>
      </c>
      <c r="N206" s="13"/>
      <c r="O206" s="12"/>
      <c r="P206" s="12"/>
    </row>
    <row r="207" spans="1:16" hidden="1" x14ac:dyDescent="0.25">
      <c r="A207" s="12">
        <v>42853</v>
      </c>
      <c r="B207" s="15" t="str">
        <f t="shared" si="23"/>
        <v>04</v>
      </c>
      <c r="C207" s="15">
        <f t="shared" si="24"/>
        <v>2017</v>
      </c>
      <c r="D207" s="100" t="str">
        <f>IF(ISNA(VLOOKUP(E207,Base!$L:$O,4,FALSE)),"",VLOOKUP(E207,Base!$L:$O,4,FALSE))</f>
        <v>650</v>
      </c>
      <c r="E207" s="14" t="s">
        <v>543</v>
      </c>
      <c r="F207" s="16" t="s">
        <v>242</v>
      </c>
      <c r="G207" s="104" t="str">
        <f t="shared" si="25"/>
        <v>PRO LABEL 27</v>
      </c>
      <c r="H207" s="15" t="str">
        <f t="shared" si="26"/>
        <v>25</v>
      </c>
      <c r="I207" s="104" t="str">
        <f t="shared" si="27"/>
        <v>25(KG/L)</v>
      </c>
      <c r="J207" s="15" t="str">
        <f t="shared" si="28"/>
        <v>S</v>
      </c>
      <c r="K207" s="104" t="str">
        <f t="shared" si="29"/>
        <v>Sac</v>
      </c>
      <c r="L207" s="14" t="s">
        <v>2924</v>
      </c>
      <c r="M207" s="13">
        <v>-100</v>
      </c>
      <c r="N207" s="13"/>
      <c r="O207" s="12"/>
      <c r="P207" s="12"/>
    </row>
    <row r="208" spans="1:16" hidden="1" x14ac:dyDescent="0.25">
      <c r="A208" s="12">
        <v>42853</v>
      </c>
      <c r="B208" s="15" t="str">
        <f t="shared" si="23"/>
        <v>04</v>
      </c>
      <c r="C208" s="15">
        <f t="shared" si="24"/>
        <v>2017</v>
      </c>
      <c r="D208" s="100" t="str">
        <f>IF(ISNA(VLOOKUP(E208,Base!$L:$O,4,FALSE)),"",VLOOKUP(E208,Base!$L:$O,4,FALSE))</f>
        <v>650</v>
      </c>
      <c r="E208" s="14" t="s">
        <v>543</v>
      </c>
      <c r="F208" s="16" t="s">
        <v>126</v>
      </c>
      <c r="G208" s="104" t="str">
        <f t="shared" si="25"/>
        <v>SUBLINE SPEED</v>
      </c>
      <c r="H208" s="15" t="str">
        <f t="shared" si="26"/>
        <v>25</v>
      </c>
      <c r="I208" s="104" t="str">
        <f t="shared" si="27"/>
        <v>25(KG/L)</v>
      </c>
      <c r="J208" s="15" t="str">
        <f t="shared" si="28"/>
        <v>S</v>
      </c>
      <c r="K208" s="104" t="str">
        <f t="shared" si="29"/>
        <v>Sac</v>
      </c>
      <c r="L208" s="14" t="s">
        <v>2924</v>
      </c>
      <c r="M208" s="13">
        <v>-100</v>
      </c>
      <c r="N208" s="13"/>
      <c r="O208" s="12"/>
      <c r="P208" s="12"/>
    </row>
    <row r="209" spans="1:16" hidden="1" x14ac:dyDescent="0.25">
      <c r="A209" s="12">
        <v>42853</v>
      </c>
      <c r="B209" s="15" t="str">
        <f t="shared" si="23"/>
        <v>04</v>
      </c>
      <c r="C209" s="15">
        <f t="shared" si="24"/>
        <v>2017</v>
      </c>
      <c r="D209" s="100" t="str">
        <f>IF(ISNA(VLOOKUP(E209,Base!$L:$O,4,FALSE)),"",VLOOKUP(E209,Base!$L:$O,4,FALSE))</f>
        <v>650</v>
      </c>
      <c r="E209" s="14" t="s">
        <v>543</v>
      </c>
      <c r="F209" s="16" t="s">
        <v>541</v>
      </c>
      <c r="G209" s="104" t="str">
        <f t="shared" si="25"/>
        <v>JBC POULET POULETTE</v>
      </c>
      <c r="H209" s="15" t="str">
        <f t="shared" si="26"/>
        <v>25</v>
      </c>
      <c r="I209" s="104" t="str">
        <f t="shared" si="27"/>
        <v>25(KG/L)</v>
      </c>
      <c r="J209" s="15" t="str">
        <f t="shared" si="28"/>
        <v>S</v>
      </c>
      <c r="K209" s="104" t="str">
        <f t="shared" si="29"/>
        <v>Sac</v>
      </c>
      <c r="L209" s="14" t="s">
        <v>2924</v>
      </c>
      <c r="M209" s="13">
        <v>-25</v>
      </c>
      <c r="N209" s="13"/>
      <c r="O209" s="12"/>
      <c r="P209" s="12"/>
    </row>
    <row r="210" spans="1:16" hidden="1" x14ac:dyDescent="0.25">
      <c r="A210" s="12">
        <v>42853</v>
      </c>
      <c r="B210" s="15" t="str">
        <f t="shared" si="23"/>
        <v>04</v>
      </c>
      <c r="C210" s="15">
        <f t="shared" si="24"/>
        <v>2017</v>
      </c>
      <c r="D210" s="100" t="str">
        <f>IF(ISNA(VLOOKUP(E210,Base!$L:$O,4,FALSE)),"",VLOOKUP(E210,Base!$L:$O,4,FALSE))</f>
        <v>650</v>
      </c>
      <c r="E210" s="14" t="s">
        <v>543</v>
      </c>
      <c r="F210" s="16" t="s">
        <v>200</v>
      </c>
      <c r="G210" s="104" t="str">
        <f t="shared" si="25"/>
        <v>CREMOSTRAL</v>
      </c>
      <c r="H210" s="15" t="str">
        <f t="shared" si="26"/>
        <v>25</v>
      </c>
      <c r="I210" s="104" t="str">
        <f t="shared" si="27"/>
        <v>25(KG/L)</v>
      </c>
      <c r="J210" s="15" t="str">
        <f t="shared" si="28"/>
        <v>S</v>
      </c>
      <c r="K210" s="104" t="str">
        <f t="shared" si="29"/>
        <v>Sac</v>
      </c>
      <c r="L210" s="14" t="s">
        <v>2924</v>
      </c>
      <c r="M210" s="13">
        <v>-175</v>
      </c>
      <c r="N210" s="13"/>
      <c r="O210" s="12"/>
      <c r="P210" s="12"/>
    </row>
    <row r="211" spans="1:16" hidden="1" x14ac:dyDescent="0.25">
      <c r="A211" s="12">
        <v>42853</v>
      </c>
      <c r="B211" s="15" t="str">
        <f t="shared" si="23"/>
        <v>04</v>
      </c>
      <c r="C211" s="15">
        <f t="shared" si="24"/>
        <v>2017</v>
      </c>
      <c r="D211" s="100" t="str">
        <f>IF(ISNA(VLOOKUP(E211,Base!$L:$O,4,FALSE)),"",VLOOKUP(E211,Base!$L:$O,4,FALSE))</f>
        <v>650</v>
      </c>
      <c r="E211" s="14" t="s">
        <v>543</v>
      </c>
      <c r="F211" s="16" t="s">
        <v>82</v>
      </c>
      <c r="G211" s="104" t="str">
        <f t="shared" si="25"/>
        <v>SAPHIRDIFFUPREPA BTE=20BOLUS</v>
      </c>
      <c r="H211" s="15" t="str">
        <f t="shared" si="26"/>
        <v>01</v>
      </c>
      <c r="I211" s="104" t="str">
        <f t="shared" si="27"/>
        <v>1(KG/L)</v>
      </c>
      <c r="J211" s="15" t="str">
        <f t="shared" si="28"/>
        <v>U</v>
      </c>
      <c r="K211" s="104" t="str">
        <f t="shared" si="29"/>
        <v>UNITE</v>
      </c>
      <c r="L211" s="14" t="s">
        <v>2924</v>
      </c>
      <c r="M211" s="13">
        <v>-1</v>
      </c>
      <c r="N211" s="13"/>
      <c r="O211" s="12"/>
      <c r="P211" s="12"/>
    </row>
    <row r="212" spans="1:16" hidden="1" x14ac:dyDescent="0.25">
      <c r="A212" s="12">
        <v>42853</v>
      </c>
      <c r="B212" s="15" t="str">
        <f t="shared" si="23"/>
        <v>04</v>
      </c>
      <c r="C212" s="15">
        <f t="shared" si="24"/>
        <v>2017</v>
      </c>
      <c r="D212" s="100" t="str">
        <f>IF(ISNA(VLOOKUP(E212,Base!$L:$O,4,FALSE)),"",VLOOKUP(E212,Base!$L:$O,4,FALSE))</f>
        <v>650</v>
      </c>
      <c r="E212" s="14" t="s">
        <v>543</v>
      </c>
      <c r="F212" s="16" t="s">
        <v>45</v>
      </c>
      <c r="G212" s="104" t="str">
        <f t="shared" si="25"/>
        <v>JBC PONDEUSE FERMIERE</v>
      </c>
      <c r="H212" s="15" t="str">
        <f t="shared" si="26"/>
        <v>25</v>
      </c>
      <c r="I212" s="104" t="str">
        <f t="shared" si="27"/>
        <v>25(KG/L)</v>
      </c>
      <c r="J212" s="15" t="str">
        <f t="shared" si="28"/>
        <v>S</v>
      </c>
      <c r="K212" s="104" t="str">
        <f t="shared" si="29"/>
        <v>Sac</v>
      </c>
      <c r="L212" s="14" t="s">
        <v>2948</v>
      </c>
      <c r="M212" s="13">
        <v>25</v>
      </c>
      <c r="N212" s="13"/>
      <c r="O212" s="12"/>
      <c r="P212" s="12"/>
    </row>
    <row r="213" spans="1:16" hidden="1" x14ac:dyDescent="0.25">
      <c r="A213" s="12">
        <v>42853</v>
      </c>
      <c r="B213" s="15" t="str">
        <f t="shared" si="23"/>
        <v>04</v>
      </c>
      <c r="C213" s="15">
        <f t="shared" si="24"/>
        <v>2017</v>
      </c>
      <c r="D213" s="100" t="str">
        <f>IF(ISNA(VLOOKUP(E213,Base!$L:$O,4,FALSE)),"",VLOOKUP(E213,Base!$L:$O,4,FALSE))</f>
        <v>650</v>
      </c>
      <c r="E213" s="14" t="s">
        <v>543</v>
      </c>
      <c r="F213" s="16" t="s">
        <v>572</v>
      </c>
      <c r="G213" s="104" t="str">
        <f t="shared" si="25"/>
        <v>GIBIANE REPRO VE 25 KG</v>
      </c>
      <c r="H213" s="15" t="str">
        <f t="shared" si="26"/>
        <v>25</v>
      </c>
      <c r="I213" s="104" t="str">
        <f t="shared" si="27"/>
        <v>25(KG/L)</v>
      </c>
      <c r="J213" s="15" t="str">
        <f t="shared" si="28"/>
        <v>S</v>
      </c>
      <c r="K213" s="104" t="str">
        <f t="shared" si="29"/>
        <v>Sac</v>
      </c>
      <c r="L213" s="14" t="s">
        <v>2948</v>
      </c>
      <c r="M213" s="13">
        <v>50</v>
      </c>
      <c r="N213" s="13"/>
      <c r="O213" s="12"/>
      <c r="P213" s="12"/>
    </row>
    <row r="214" spans="1:16" hidden="1" x14ac:dyDescent="0.25">
      <c r="A214" s="12">
        <v>42853</v>
      </c>
      <c r="B214" s="15" t="str">
        <f t="shared" si="23"/>
        <v>04</v>
      </c>
      <c r="C214" s="15">
        <f t="shared" si="24"/>
        <v>2017</v>
      </c>
      <c r="D214" s="100" t="str">
        <f>IF(ISNA(VLOOKUP(E214,Base!$L:$O,4,FALSE)),"",VLOOKUP(E214,Base!$L:$O,4,FALSE))</f>
        <v>650</v>
      </c>
      <c r="E214" s="14" t="s">
        <v>543</v>
      </c>
      <c r="F214" s="16" t="s">
        <v>423</v>
      </c>
      <c r="G214" s="104" t="str">
        <f t="shared" si="25"/>
        <v>AZURSEL 12KG</v>
      </c>
      <c r="H214" s="15" t="str">
        <f t="shared" si="26"/>
        <v>12</v>
      </c>
      <c r="I214" s="104" t="str">
        <f t="shared" si="27"/>
        <v>12(KG/L)</v>
      </c>
      <c r="J214" s="15" t="str">
        <f t="shared" si="28"/>
        <v>BL</v>
      </c>
      <c r="K214" s="104" t="str">
        <f t="shared" si="29"/>
        <v>BLOC</v>
      </c>
      <c r="L214" s="14" t="s">
        <v>2948</v>
      </c>
      <c r="M214" s="13">
        <v>12</v>
      </c>
      <c r="N214" s="13"/>
      <c r="O214" s="12"/>
      <c r="P214" s="12"/>
    </row>
    <row r="215" spans="1:16" hidden="1" x14ac:dyDescent="0.25">
      <c r="A215" s="12">
        <v>42853</v>
      </c>
      <c r="B215" s="15" t="str">
        <f t="shared" si="23"/>
        <v>04</v>
      </c>
      <c r="C215" s="15">
        <f t="shared" si="24"/>
        <v>2017</v>
      </c>
      <c r="D215" s="100" t="str">
        <f>IF(ISNA(VLOOKUP(E215,Base!$L:$O,4,FALSE)),"",VLOOKUP(E215,Base!$L:$O,4,FALSE))</f>
        <v>650</v>
      </c>
      <c r="E215" s="14" t="s">
        <v>543</v>
      </c>
      <c r="F215" s="16" t="s">
        <v>596</v>
      </c>
      <c r="G215" s="104" t="str">
        <f t="shared" si="25"/>
        <v>VOLIANE DEMARREE MT 25 KG</v>
      </c>
      <c r="H215" s="15" t="str">
        <f t="shared" si="26"/>
        <v>25</v>
      </c>
      <c r="I215" s="104" t="str">
        <f t="shared" si="27"/>
        <v>25(KG/L)</v>
      </c>
      <c r="J215" s="15" t="str">
        <f t="shared" si="28"/>
        <v>S</v>
      </c>
      <c r="K215" s="104" t="str">
        <f t="shared" si="29"/>
        <v>Sac</v>
      </c>
      <c r="L215" s="14" t="s">
        <v>2948</v>
      </c>
      <c r="M215" s="13">
        <v>25</v>
      </c>
      <c r="N215" s="13"/>
      <c r="O215" s="12"/>
      <c r="P215" s="12"/>
    </row>
    <row r="216" spans="1:16" hidden="1" x14ac:dyDescent="0.25">
      <c r="A216" s="12">
        <v>42853</v>
      </c>
      <c r="B216" s="15" t="str">
        <f t="shared" si="23"/>
        <v>04</v>
      </c>
      <c r="C216" s="15">
        <f t="shared" si="24"/>
        <v>2017</v>
      </c>
      <c r="D216" s="100" t="str">
        <f>IF(ISNA(VLOOKUP(E216,Base!$L:$O,4,FALSE)),"",VLOOKUP(E216,Base!$L:$O,4,FALSE))</f>
        <v>650</v>
      </c>
      <c r="E216" s="14" t="s">
        <v>543</v>
      </c>
      <c r="F216" s="16" t="s">
        <v>600</v>
      </c>
      <c r="G216" s="104" t="str">
        <f t="shared" si="25"/>
        <v>GIBIANE 1ER AGE MT 25 KG</v>
      </c>
      <c r="H216" s="15" t="str">
        <f t="shared" si="26"/>
        <v>25</v>
      </c>
      <c r="I216" s="104" t="str">
        <f t="shared" si="27"/>
        <v>25(KG/L)</v>
      </c>
      <c r="J216" s="15" t="str">
        <f t="shared" si="28"/>
        <v>S</v>
      </c>
      <c r="K216" s="104" t="str">
        <f t="shared" si="29"/>
        <v>Sac</v>
      </c>
      <c r="L216" s="14" t="s">
        <v>2948</v>
      </c>
      <c r="M216" s="13">
        <v>25</v>
      </c>
      <c r="N216" s="13"/>
      <c r="O216" s="12"/>
      <c r="P216" s="12"/>
    </row>
    <row r="217" spans="1:16" hidden="1" x14ac:dyDescent="0.25">
      <c r="A217" s="12">
        <v>42853</v>
      </c>
      <c r="B217" s="15" t="str">
        <f t="shared" si="23"/>
        <v>04</v>
      </c>
      <c r="C217" s="15">
        <f t="shared" si="24"/>
        <v>2017</v>
      </c>
      <c r="D217" s="100" t="str">
        <f>IF(ISNA(VLOOKUP(E217,Base!$L:$O,4,FALSE)),"",VLOOKUP(E217,Base!$L:$O,4,FALSE))</f>
        <v>891</v>
      </c>
      <c r="E217" s="14" t="s">
        <v>838</v>
      </c>
      <c r="F217" s="16" t="s">
        <v>13</v>
      </c>
      <c r="G217" s="104" t="str">
        <f t="shared" si="25"/>
        <v>CREMO ELEVAGE</v>
      </c>
      <c r="H217" s="15" t="str">
        <f t="shared" si="26"/>
        <v>25</v>
      </c>
      <c r="I217" s="104" t="str">
        <f t="shared" si="27"/>
        <v>25(KG/L)</v>
      </c>
      <c r="J217" s="15" t="str">
        <f t="shared" si="28"/>
        <v>S</v>
      </c>
      <c r="K217" s="104" t="str">
        <f t="shared" si="29"/>
        <v>Sac</v>
      </c>
      <c r="L217" s="14" t="s">
        <v>2924</v>
      </c>
      <c r="M217" s="13">
        <v>-200</v>
      </c>
      <c r="N217" s="13"/>
      <c r="O217" s="12"/>
      <c r="P217" s="12"/>
    </row>
    <row r="218" spans="1:16" hidden="1" x14ac:dyDescent="0.25">
      <c r="A218" s="12">
        <v>42853</v>
      </c>
      <c r="B218" s="15" t="str">
        <f t="shared" si="23"/>
        <v>04</v>
      </c>
      <c r="C218" s="15">
        <f t="shared" si="24"/>
        <v>2017</v>
      </c>
      <c r="D218" s="100" t="str">
        <f>IF(ISNA(VLOOKUP(E218,Base!$L:$O,4,FALSE)),"",VLOOKUP(E218,Base!$L:$O,4,FALSE))</f>
        <v>891</v>
      </c>
      <c r="E218" s="14" t="s">
        <v>838</v>
      </c>
      <c r="F218" s="16" t="s">
        <v>200</v>
      </c>
      <c r="G218" s="104" t="str">
        <f t="shared" si="25"/>
        <v>CREMOSTRAL</v>
      </c>
      <c r="H218" s="15" t="str">
        <f t="shared" si="26"/>
        <v>25</v>
      </c>
      <c r="I218" s="104" t="str">
        <f t="shared" si="27"/>
        <v>25(KG/L)</v>
      </c>
      <c r="J218" s="15" t="str">
        <f t="shared" si="28"/>
        <v>S</v>
      </c>
      <c r="K218" s="104" t="str">
        <f t="shared" si="29"/>
        <v>Sac</v>
      </c>
      <c r="L218" s="14" t="s">
        <v>2924</v>
      </c>
      <c r="M218" s="13">
        <v>-75</v>
      </c>
      <c r="N218" s="13"/>
      <c r="O218" s="12"/>
      <c r="P218" s="12"/>
    </row>
    <row r="219" spans="1:16" hidden="1" x14ac:dyDescent="0.25">
      <c r="A219" s="12">
        <v>42853</v>
      </c>
      <c r="B219" s="15" t="str">
        <f t="shared" si="23"/>
        <v>04</v>
      </c>
      <c r="C219" s="15">
        <f t="shared" si="24"/>
        <v>2017</v>
      </c>
      <c r="D219" s="100" t="str">
        <f>IF(ISNA(VLOOKUP(E219,Base!$L:$O,4,FALSE)),"",VLOOKUP(E219,Base!$L:$O,4,FALSE))</f>
        <v>063</v>
      </c>
      <c r="E219" s="14" t="s">
        <v>148</v>
      </c>
      <c r="F219" s="16" t="s">
        <v>12</v>
      </c>
      <c r="G219" s="104" t="str">
        <f t="shared" si="25"/>
        <v>SEAU JAUNE SANDERS</v>
      </c>
      <c r="H219" s="15" t="str">
        <f t="shared" si="26"/>
        <v>01</v>
      </c>
      <c r="I219" s="104" t="str">
        <f t="shared" si="27"/>
        <v>1(KG/L)</v>
      </c>
      <c r="J219" s="15" t="str">
        <f t="shared" si="28"/>
        <v>U</v>
      </c>
      <c r="K219" s="104" t="str">
        <f t="shared" si="29"/>
        <v>UNITE</v>
      </c>
      <c r="L219" s="14" t="s">
        <v>2925</v>
      </c>
      <c r="M219" s="13">
        <v>-4</v>
      </c>
      <c r="N219" s="13"/>
      <c r="O219" s="12"/>
      <c r="P219" s="12"/>
    </row>
    <row r="220" spans="1:16" hidden="1" x14ac:dyDescent="0.25">
      <c r="A220" s="12">
        <v>42853</v>
      </c>
      <c r="B220" s="15" t="str">
        <f t="shared" si="23"/>
        <v>04</v>
      </c>
      <c r="C220" s="15">
        <f t="shared" si="24"/>
        <v>2017</v>
      </c>
      <c r="D220" s="100" t="str">
        <f>IF(ISNA(VLOOKUP(E220,Base!$L:$O,4,FALSE)),"",VLOOKUP(E220,Base!$L:$O,4,FALSE))</f>
        <v>063</v>
      </c>
      <c r="E220" s="14" t="s">
        <v>148</v>
      </c>
      <c r="F220" s="16" t="s">
        <v>82</v>
      </c>
      <c r="G220" s="104" t="str">
        <f t="shared" si="25"/>
        <v>SAPHIRDIFFUPREPA BTE=20BOLUS</v>
      </c>
      <c r="H220" s="15" t="str">
        <f t="shared" si="26"/>
        <v>01</v>
      </c>
      <c r="I220" s="104" t="str">
        <f t="shared" si="27"/>
        <v>1(KG/L)</v>
      </c>
      <c r="J220" s="15" t="str">
        <f t="shared" si="28"/>
        <v>U</v>
      </c>
      <c r="K220" s="104" t="str">
        <f t="shared" si="29"/>
        <v>UNITE</v>
      </c>
      <c r="L220" s="14" t="s">
        <v>2925</v>
      </c>
      <c r="M220" s="13">
        <v>-1</v>
      </c>
      <c r="N220" s="13"/>
      <c r="O220" s="12"/>
      <c r="P220" s="12"/>
    </row>
    <row r="221" spans="1:16" hidden="1" x14ac:dyDescent="0.25">
      <c r="A221" s="12">
        <v>42853</v>
      </c>
      <c r="B221" s="15" t="str">
        <f t="shared" si="23"/>
        <v>04</v>
      </c>
      <c r="C221" s="15">
        <f t="shared" si="24"/>
        <v>2017</v>
      </c>
      <c r="D221" s="100" t="str">
        <f>IF(ISNA(VLOOKUP(E221,Base!$L:$O,4,FALSE)),"",VLOOKUP(E221,Base!$L:$O,4,FALSE))</f>
        <v>063</v>
      </c>
      <c r="E221" s="14" t="s">
        <v>148</v>
      </c>
      <c r="F221" s="16" t="s">
        <v>12</v>
      </c>
      <c r="G221" s="104" t="str">
        <f t="shared" si="25"/>
        <v>SEAU JAUNE SANDERS</v>
      </c>
      <c r="H221" s="15" t="str">
        <f t="shared" si="26"/>
        <v>01</v>
      </c>
      <c r="I221" s="104" t="str">
        <f t="shared" si="27"/>
        <v>1(KG/L)</v>
      </c>
      <c r="J221" s="15" t="str">
        <f t="shared" si="28"/>
        <v>U</v>
      </c>
      <c r="K221" s="104" t="str">
        <f t="shared" si="29"/>
        <v>UNITE</v>
      </c>
      <c r="L221" s="14" t="s">
        <v>2925</v>
      </c>
      <c r="M221" s="13">
        <v>-4</v>
      </c>
      <c r="N221" s="13"/>
      <c r="O221" s="12"/>
      <c r="P221" s="12"/>
    </row>
    <row r="222" spans="1:16" hidden="1" x14ac:dyDescent="0.25">
      <c r="A222" s="12">
        <v>42853</v>
      </c>
      <c r="B222" s="15" t="str">
        <f t="shared" si="23"/>
        <v>04</v>
      </c>
      <c r="C222" s="15">
        <f t="shared" si="24"/>
        <v>2017</v>
      </c>
      <c r="D222" s="100" t="str">
        <f>IF(ISNA(VLOOKUP(E222,Base!$L:$O,4,FALSE)),"",VLOOKUP(E222,Base!$L:$O,4,FALSE))</f>
        <v>063</v>
      </c>
      <c r="E222" s="14" t="s">
        <v>148</v>
      </c>
      <c r="F222" s="16" t="s">
        <v>67</v>
      </c>
      <c r="G222" s="104" t="str">
        <f t="shared" si="25"/>
        <v>CRISTAL GREEN (SACHET 140G)</v>
      </c>
      <c r="H222" s="15" t="str">
        <f t="shared" si="26"/>
        <v>01</v>
      </c>
      <c r="I222" s="104" t="str">
        <f t="shared" si="27"/>
        <v>1(KG/L)</v>
      </c>
      <c r="J222" s="15" t="str">
        <f t="shared" si="28"/>
        <v>U</v>
      </c>
      <c r="K222" s="104" t="str">
        <f t="shared" si="29"/>
        <v>UNITE</v>
      </c>
      <c r="L222" s="14" t="s">
        <v>2937</v>
      </c>
      <c r="M222" s="13">
        <v>11</v>
      </c>
      <c r="N222" s="13"/>
      <c r="O222" s="12"/>
      <c r="P222" s="12"/>
    </row>
    <row r="223" spans="1:16" hidden="1" x14ac:dyDescent="0.25">
      <c r="A223" s="12">
        <v>42853</v>
      </c>
      <c r="B223" s="15" t="str">
        <f t="shared" si="23"/>
        <v>04</v>
      </c>
      <c r="C223" s="15">
        <f t="shared" si="24"/>
        <v>2017</v>
      </c>
      <c r="D223" s="100" t="str">
        <f>IF(ISNA(VLOOKUP(E223,Base!$L:$O,4,FALSE)),"",VLOOKUP(E223,Base!$L:$O,4,FALSE))</f>
        <v>068</v>
      </c>
      <c r="E223" s="14" t="s">
        <v>203</v>
      </c>
      <c r="F223" s="16" t="s">
        <v>82</v>
      </c>
      <c r="G223" s="104" t="str">
        <f t="shared" si="25"/>
        <v>SAPHIRDIFFUPREPA BTE=20BOLUS</v>
      </c>
      <c r="H223" s="15" t="str">
        <f t="shared" si="26"/>
        <v>01</v>
      </c>
      <c r="I223" s="104" t="str">
        <f t="shared" si="27"/>
        <v>1(KG/L)</v>
      </c>
      <c r="J223" s="15" t="str">
        <f t="shared" si="28"/>
        <v>U</v>
      </c>
      <c r="K223" s="104" t="str">
        <f t="shared" si="29"/>
        <v>UNITE</v>
      </c>
      <c r="L223" s="14" t="s">
        <v>2924</v>
      </c>
      <c r="M223" s="13">
        <v>-1</v>
      </c>
      <c r="N223" s="13"/>
      <c r="O223" s="12"/>
      <c r="P223" s="12"/>
    </row>
    <row r="224" spans="1:16" hidden="1" x14ac:dyDescent="0.25">
      <c r="A224" s="12">
        <v>42853</v>
      </c>
      <c r="B224" s="15" t="str">
        <f t="shared" si="23"/>
        <v>04</v>
      </c>
      <c r="C224" s="15">
        <f t="shared" si="24"/>
        <v>2017</v>
      </c>
      <c r="D224" s="100" t="str">
        <f>IF(ISNA(VLOOKUP(E224,Base!$L:$O,4,FALSE)),"",VLOOKUP(E224,Base!$L:$O,4,FALSE))</f>
        <v>210</v>
      </c>
      <c r="E224" s="14" t="s">
        <v>445</v>
      </c>
      <c r="F224" s="16" t="s">
        <v>80</v>
      </c>
      <c r="G224" s="104" t="str">
        <f t="shared" si="25"/>
        <v>CRISTALOR TARIE</v>
      </c>
      <c r="H224" s="15" t="str">
        <f t="shared" si="26"/>
        <v>25</v>
      </c>
      <c r="I224" s="104" t="str">
        <f t="shared" si="27"/>
        <v>25(KG/L)</v>
      </c>
      <c r="J224" s="15" t="str">
        <f t="shared" si="28"/>
        <v>S</v>
      </c>
      <c r="K224" s="104" t="str">
        <f t="shared" si="29"/>
        <v>Sac</v>
      </c>
      <c r="L224" s="14" t="s">
        <v>2929</v>
      </c>
      <c r="M224" s="13">
        <v>300</v>
      </c>
      <c r="N224" s="13"/>
      <c r="O224" s="12"/>
      <c r="P224" s="12"/>
    </row>
    <row r="225" spans="1:16" hidden="1" x14ac:dyDescent="0.25">
      <c r="A225" s="12">
        <v>42853</v>
      </c>
      <c r="B225" s="15" t="str">
        <f t="shared" si="23"/>
        <v>04</v>
      </c>
      <c r="C225" s="15">
        <f t="shared" si="24"/>
        <v>2017</v>
      </c>
      <c r="D225" s="100" t="str">
        <f>IF(ISNA(VLOOKUP(E225,Base!$L:$O,4,FALSE)),"",VLOOKUP(E225,Base!$L:$O,4,FALSE))</f>
        <v>210</v>
      </c>
      <c r="E225" s="14" t="s">
        <v>445</v>
      </c>
      <c r="F225" s="16" t="s">
        <v>13</v>
      </c>
      <c r="G225" s="104" t="str">
        <f t="shared" si="25"/>
        <v>CREMO ELEVAGE</v>
      </c>
      <c r="H225" s="15" t="str">
        <f t="shared" si="26"/>
        <v>25</v>
      </c>
      <c r="I225" s="104" t="str">
        <f t="shared" si="27"/>
        <v>25(KG/L)</v>
      </c>
      <c r="J225" s="15" t="str">
        <f t="shared" si="28"/>
        <v>S</v>
      </c>
      <c r="K225" s="104" t="str">
        <f t="shared" si="29"/>
        <v>Sac</v>
      </c>
      <c r="L225" s="14" t="s">
        <v>2929</v>
      </c>
      <c r="M225" s="13">
        <v>3750</v>
      </c>
      <c r="N225" s="13"/>
      <c r="O225" s="12"/>
      <c r="P225" s="12"/>
    </row>
    <row r="226" spans="1:16" hidden="1" x14ac:dyDescent="0.25">
      <c r="A226" s="12">
        <v>42853</v>
      </c>
      <c r="B226" s="15" t="str">
        <f t="shared" si="23"/>
        <v>04</v>
      </c>
      <c r="C226" s="15">
        <f t="shared" si="24"/>
        <v>2017</v>
      </c>
      <c r="D226" s="100" t="str">
        <f>IF(ISNA(VLOOKUP(E226,Base!$L:$O,4,FALSE)),"",VLOOKUP(E226,Base!$L:$O,4,FALSE))</f>
        <v>210</v>
      </c>
      <c r="E226" s="14" t="s">
        <v>445</v>
      </c>
      <c r="F226" s="16" t="s">
        <v>2148</v>
      </c>
      <c r="G226" s="104" t="str">
        <f t="shared" si="25"/>
        <v>CRISTALBONUS</v>
      </c>
      <c r="H226" s="15" t="str">
        <f t="shared" si="26"/>
        <v>01</v>
      </c>
      <c r="I226" s="104" t="str">
        <f t="shared" si="27"/>
        <v>1(KG/L)</v>
      </c>
      <c r="J226" s="15" t="str">
        <f t="shared" si="28"/>
        <v>U</v>
      </c>
      <c r="K226" s="104" t="str">
        <f t="shared" si="29"/>
        <v>UNITE</v>
      </c>
      <c r="L226" s="14" t="s">
        <v>2929</v>
      </c>
      <c r="M226" s="13">
        <v>20</v>
      </c>
      <c r="N226" s="13"/>
      <c r="O226" s="12"/>
      <c r="P226" s="12"/>
    </row>
    <row r="227" spans="1:16" hidden="1" x14ac:dyDescent="0.25">
      <c r="A227" s="12">
        <v>42853</v>
      </c>
      <c r="B227" s="15" t="str">
        <f t="shared" si="23"/>
        <v>04</v>
      </c>
      <c r="C227" s="15">
        <f t="shared" si="24"/>
        <v>2017</v>
      </c>
      <c r="D227" s="100" t="str">
        <f>IF(ISNA(VLOOKUP(E227,Base!$L:$O,4,FALSE)),"",VLOOKUP(E227,Base!$L:$O,4,FALSE))</f>
        <v>210</v>
      </c>
      <c r="E227" s="14" t="s">
        <v>445</v>
      </c>
      <c r="F227" s="16" t="s">
        <v>106</v>
      </c>
      <c r="G227" s="104" t="str">
        <f t="shared" si="25"/>
        <v>SAPHIR LEVURE</v>
      </c>
      <c r="H227" s="15" t="str">
        <f t="shared" si="26"/>
        <v>25</v>
      </c>
      <c r="I227" s="104" t="str">
        <f t="shared" si="27"/>
        <v>25(KG/L)</v>
      </c>
      <c r="J227" s="15" t="str">
        <f t="shared" si="28"/>
        <v>S</v>
      </c>
      <c r="K227" s="104" t="str">
        <f t="shared" si="29"/>
        <v>Sac</v>
      </c>
      <c r="L227" s="14" t="s">
        <v>2929</v>
      </c>
      <c r="M227" s="13">
        <v>600</v>
      </c>
      <c r="N227" s="13"/>
      <c r="O227" s="12"/>
      <c r="P227" s="12"/>
    </row>
    <row r="228" spans="1:16" hidden="1" x14ac:dyDescent="0.25">
      <c r="A228" s="12">
        <v>42853</v>
      </c>
      <c r="B228" s="15" t="str">
        <f t="shared" si="23"/>
        <v>04</v>
      </c>
      <c r="C228" s="15">
        <f t="shared" si="24"/>
        <v>2017</v>
      </c>
      <c r="D228" s="100" t="str">
        <f>IF(ISNA(VLOOKUP(E228,Base!$L:$O,4,FALSE)),"",VLOOKUP(E228,Base!$L:$O,4,FALSE))</f>
        <v>210</v>
      </c>
      <c r="E228" s="14" t="s">
        <v>445</v>
      </c>
      <c r="F228" s="16" t="s">
        <v>134</v>
      </c>
      <c r="G228" s="104" t="str">
        <f t="shared" si="25"/>
        <v>CRISTALSTABI BIDON 30 KG</v>
      </c>
      <c r="H228" s="15" t="str">
        <f t="shared" si="26"/>
        <v>30</v>
      </c>
      <c r="I228" s="104" t="str">
        <f t="shared" si="27"/>
        <v>30(KG/L)</v>
      </c>
      <c r="J228" s="15" t="str">
        <f t="shared" si="28"/>
        <v>BI</v>
      </c>
      <c r="K228" s="104" t="str">
        <f t="shared" si="29"/>
        <v>BIDON</v>
      </c>
      <c r="L228" s="14" t="s">
        <v>2929</v>
      </c>
      <c r="M228" s="13">
        <v>90</v>
      </c>
      <c r="N228" s="13"/>
      <c r="O228" s="12"/>
      <c r="P228" s="12"/>
    </row>
    <row r="229" spans="1:16" hidden="1" x14ac:dyDescent="0.25">
      <c r="A229" s="12">
        <v>42853</v>
      </c>
      <c r="B229" s="15" t="str">
        <f t="shared" si="23"/>
        <v>04</v>
      </c>
      <c r="C229" s="15">
        <f t="shared" si="24"/>
        <v>2017</v>
      </c>
      <c r="D229" s="100" t="str">
        <f>IF(ISNA(VLOOKUP(E229,Base!$L:$O,4,FALSE)),"",VLOOKUP(E229,Base!$L:$O,4,FALSE))</f>
        <v>210</v>
      </c>
      <c r="E229" s="14" t="s">
        <v>445</v>
      </c>
      <c r="F229" s="16" t="s">
        <v>67</v>
      </c>
      <c r="G229" s="104" t="str">
        <f t="shared" si="25"/>
        <v>CRISTAL GREEN (SACHET 140G)</v>
      </c>
      <c r="H229" s="15" t="str">
        <f t="shared" si="26"/>
        <v>01</v>
      </c>
      <c r="I229" s="104" t="str">
        <f t="shared" si="27"/>
        <v>1(KG/L)</v>
      </c>
      <c r="J229" s="15" t="str">
        <f t="shared" si="28"/>
        <v>U</v>
      </c>
      <c r="K229" s="104" t="str">
        <f t="shared" si="29"/>
        <v>UNITE</v>
      </c>
      <c r="L229" s="14" t="s">
        <v>2929</v>
      </c>
      <c r="M229" s="13">
        <v>60</v>
      </c>
      <c r="N229" s="13"/>
      <c r="O229" s="12"/>
      <c r="P229" s="12"/>
    </row>
    <row r="230" spans="1:16" hidden="1" x14ac:dyDescent="0.25">
      <c r="A230" s="12">
        <v>42853</v>
      </c>
      <c r="B230" s="15" t="str">
        <f t="shared" si="23"/>
        <v>04</v>
      </c>
      <c r="C230" s="15">
        <f t="shared" si="24"/>
        <v>2017</v>
      </c>
      <c r="D230" s="100" t="str">
        <f>IF(ISNA(VLOOKUP(E230,Base!$L:$O,4,FALSE)),"",VLOOKUP(E230,Base!$L:$O,4,FALSE))</f>
        <v>210</v>
      </c>
      <c r="E230" s="14" t="s">
        <v>445</v>
      </c>
      <c r="F230" s="16" t="s">
        <v>102</v>
      </c>
      <c r="G230" s="104" t="str">
        <f t="shared" si="25"/>
        <v>RUMIANE PROTEINE</v>
      </c>
      <c r="H230" s="15" t="str">
        <f t="shared" si="26"/>
        <v>25</v>
      </c>
      <c r="I230" s="104" t="str">
        <f t="shared" si="27"/>
        <v>25(KG/L)</v>
      </c>
      <c r="J230" s="15" t="str">
        <f t="shared" si="28"/>
        <v>S</v>
      </c>
      <c r="K230" s="104" t="str">
        <f t="shared" si="29"/>
        <v>Sac</v>
      </c>
      <c r="L230" s="14" t="s">
        <v>2929</v>
      </c>
      <c r="M230" s="13">
        <v>1000</v>
      </c>
      <c r="N230" s="13"/>
      <c r="O230" s="12"/>
      <c r="P230" s="12"/>
    </row>
    <row r="231" spans="1:16" hidden="1" x14ac:dyDescent="0.25">
      <c r="A231" s="12">
        <v>42853</v>
      </c>
      <c r="B231" s="15" t="str">
        <f t="shared" si="23"/>
        <v>04</v>
      </c>
      <c r="C231" s="15">
        <f t="shared" si="24"/>
        <v>2017</v>
      </c>
      <c r="D231" s="100" t="str">
        <f>IF(ISNA(VLOOKUP(E231,Base!$L:$O,4,FALSE)),"",VLOOKUP(E231,Base!$L:$O,4,FALSE))</f>
        <v>210</v>
      </c>
      <c r="E231" s="14" t="s">
        <v>445</v>
      </c>
      <c r="F231" s="16" t="s">
        <v>86</v>
      </c>
      <c r="G231" s="104" t="str">
        <f t="shared" si="25"/>
        <v>RUMIANE LAIT 2.5L</v>
      </c>
      <c r="H231" s="15" t="str">
        <f t="shared" si="26"/>
        <v>25</v>
      </c>
      <c r="I231" s="104" t="str">
        <f t="shared" si="27"/>
        <v>25(KG/L)</v>
      </c>
      <c r="J231" s="15" t="str">
        <f t="shared" si="28"/>
        <v>S</v>
      </c>
      <c r="K231" s="104" t="str">
        <f t="shared" si="29"/>
        <v>Sac</v>
      </c>
      <c r="L231" s="14" t="s">
        <v>2929</v>
      </c>
      <c r="M231" s="13">
        <v>1000</v>
      </c>
      <c r="N231" s="13"/>
      <c r="O231" s="12"/>
      <c r="P231" s="12"/>
    </row>
    <row r="232" spans="1:16" hidden="1" x14ac:dyDescent="0.25">
      <c r="A232" s="12">
        <v>42853</v>
      </c>
      <c r="B232" s="15" t="str">
        <f t="shared" si="23"/>
        <v>04</v>
      </c>
      <c r="C232" s="15">
        <f t="shared" si="24"/>
        <v>2017</v>
      </c>
      <c r="D232" s="100" t="str">
        <f>IF(ISNA(VLOOKUP(E232,Base!$L:$O,4,FALSE)),"",VLOOKUP(E232,Base!$L:$O,4,FALSE))</f>
        <v>210</v>
      </c>
      <c r="E232" s="14" t="s">
        <v>445</v>
      </c>
      <c r="F232" s="16" t="s">
        <v>16</v>
      </c>
      <c r="G232" s="104" t="str">
        <f t="shared" si="25"/>
        <v>RUMIANE ECLAIR</v>
      </c>
      <c r="H232" s="15" t="str">
        <f t="shared" si="26"/>
        <v>25</v>
      </c>
      <c r="I232" s="104" t="str">
        <f t="shared" si="27"/>
        <v>25(KG/L)</v>
      </c>
      <c r="J232" s="15" t="str">
        <f t="shared" si="28"/>
        <v>S</v>
      </c>
      <c r="K232" s="104" t="str">
        <f t="shared" si="29"/>
        <v>Sac</v>
      </c>
      <c r="L232" s="14" t="s">
        <v>2929</v>
      </c>
      <c r="M232" s="13">
        <v>1000</v>
      </c>
      <c r="N232" s="13"/>
      <c r="O232" s="12"/>
      <c r="P232" s="12"/>
    </row>
    <row r="233" spans="1:16" hidden="1" x14ac:dyDescent="0.25">
      <c r="A233" s="12">
        <v>42853</v>
      </c>
      <c r="B233" s="15" t="str">
        <f t="shared" ref="B233:B296" si="30">IF(ISBLANK(A233),"",IF(LEFT(MONTH(A233),1)="1",MONTH(A233),CONCATENATE("0",MONTH(A233))))</f>
        <v>04</v>
      </c>
      <c r="C233" s="15">
        <f t="shared" si="24"/>
        <v>2017</v>
      </c>
      <c r="D233" s="100" t="str">
        <f>IF(ISNA(VLOOKUP(E233,Base!$L:$O,4,FALSE)),"",VLOOKUP(E233,Base!$L:$O,4,FALSE))</f>
        <v>210</v>
      </c>
      <c r="E233" s="14" t="s">
        <v>445</v>
      </c>
      <c r="F233" s="16" t="s">
        <v>71</v>
      </c>
      <c r="G233" s="104" t="str">
        <f t="shared" si="25"/>
        <v>SAPHIRTONIC PLUS</v>
      </c>
      <c r="H233" s="15" t="str">
        <f t="shared" si="26"/>
        <v>15</v>
      </c>
      <c r="I233" s="104" t="str">
        <f t="shared" si="27"/>
        <v>15(KG/L)</v>
      </c>
      <c r="J233" s="15" t="str">
        <f t="shared" si="28"/>
        <v>SE</v>
      </c>
      <c r="K233" s="104" t="str">
        <f t="shared" si="29"/>
        <v>SEAU</v>
      </c>
      <c r="L233" s="14" t="s">
        <v>2929</v>
      </c>
      <c r="M233" s="13">
        <v>360</v>
      </c>
      <c r="N233" s="13"/>
      <c r="O233" s="12"/>
      <c r="P233" s="12"/>
    </row>
    <row r="234" spans="1:16" hidden="1" x14ac:dyDescent="0.25">
      <c r="A234" s="12">
        <v>42853</v>
      </c>
      <c r="B234" s="15" t="str">
        <f t="shared" si="30"/>
        <v>04</v>
      </c>
      <c r="C234" s="15">
        <f t="shared" si="24"/>
        <v>2017</v>
      </c>
      <c r="D234" s="100" t="str">
        <f>IF(ISNA(VLOOKUP(E234,Base!$L:$O,4,FALSE)),"",VLOOKUP(E234,Base!$L:$O,4,FALSE))</f>
        <v>210</v>
      </c>
      <c r="E234" s="14" t="s">
        <v>445</v>
      </c>
      <c r="F234" s="16" t="s">
        <v>17</v>
      </c>
      <c r="G234" s="104" t="str">
        <f t="shared" si="25"/>
        <v>SAPHIRSTIM SEAU 15 KG</v>
      </c>
      <c r="H234" s="15" t="str">
        <f t="shared" si="26"/>
        <v>15</v>
      </c>
      <c r="I234" s="104" t="str">
        <f t="shared" si="27"/>
        <v>15(KG/L)</v>
      </c>
      <c r="J234" s="15" t="str">
        <f t="shared" si="28"/>
        <v>SE</v>
      </c>
      <c r="K234" s="104" t="str">
        <f t="shared" si="29"/>
        <v>SEAU</v>
      </c>
      <c r="L234" s="14" t="s">
        <v>2929</v>
      </c>
      <c r="M234" s="13">
        <v>90</v>
      </c>
      <c r="N234" s="13"/>
      <c r="O234" s="12"/>
      <c r="P234" s="12"/>
    </row>
    <row r="235" spans="1:16" hidden="1" x14ac:dyDescent="0.25">
      <c r="A235" s="12">
        <v>42853</v>
      </c>
      <c r="B235" s="15" t="str">
        <f t="shared" si="30"/>
        <v>04</v>
      </c>
      <c r="C235" s="15">
        <f t="shared" si="24"/>
        <v>2017</v>
      </c>
      <c r="D235" s="100" t="str">
        <f>IF(ISNA(VLOOKUP(E235,Base!$L:$O,4,FALSE)),"",VLOOKUP(E235,Base!$L:$O,4,FALSE))</f>
        <v>210</v>
      </c>
      <c r="E235" s="14" t="s">
        <v>445</v>
      </c>
      <c r="F235" s="16" t="s">
        <v>94</v>
      </c>
      <c r="G235" s="104" t="str">
        <f t="shared" si="25"/>
        <v>SAPHIRDIFFUMAG (BTE=20BOLUS)</v>
      </c>
      <c r="H235" s="15" t="str">
        <f t="shared" si="26"/>
        <v>01</v>
      </c>
      <c r="I235" s="104" t="str">
        <f t="shared" si="27"/>
        <v>1(KG/L)</v>
      </c>
      <c r="J235" s="15" t="str">
        <f t="shared" si="28"/>
        <v>U</v>
      </c>
      <c r="K235" s="104" t="str">
        <f t="shared" si="29"/>
        <v>UNITE</v>
      </c>
      <c r="L235" s="14" t="s">
        <v>2929</v>
      </c>
      <c r="M235" s="13">
        <v>1</v>
      </c>
      <c r="N235" s="13"/>
      <c r="O235" s="12"/>
      <c r="P235" s="12"/>
    </row>
    <row r="236" spans="1:16" hidden="1" x14ac:dyDescent="0.25">
      <c r="A236" s="12">
        <v>42853</v>
      </c>
      <c r="B236" s="15" t="str">
        <f t="shared" si="30"/>
        <v>04</v>
      </c>
      <c r="C236" s="15">
        <f t="shared" si="24"/>
        <v>2017</v>
      </c>
      <c r="D236" s="100" t="str">
        <f>IF(ISNA(VLOOKUP(E236,Base!$L:$O,4,FALSE)),"",VLOOKUP(E236,Base!$L:$O,4,FALSE))</f>
        <v>210</v>
      </c>
      <c r="E236" s="14" t="s">
        <v>445</v>
      </c>
      <c r="F236" s="16" t="s">
        <v>98</v>
      </c>
      <c r="G236" s="104" t="str">
        <f t="shared" si="25"/>
        <v>SAPHIRDIFFUCAL (BTE=20BOLUS)</v>
      </c>
      <c r="H236" s="15" t="str">
        <f t="shared" si="26"/>
        <v>01</v>
      </c>
      <c r="I236" s="104" t="str">
        <f t="shared" si="27"/>
        <v>1(KG/L)</v>
      </c>
      <c r="J236" s="15" t="str">
        <f t="shared" si="28"/>
        <v>U</v>
      </c>
      <c r="K236" s="104" t="str">
        <f t="shared" si="29"/>
        <v>UNITE</v>
      </c>
      <c r="L236" s="14" t="s">
        <v>2929</v>
      </c>
      <c r="M236" s="13">
        <v>3</v>
      </c>
      <c r="N236" s="13"/>
      <c r="O236" s="12"/>
      <c r="P236" s="12"/>
    </row>
    <row r="237" spans="1:16" hidden="1" x14ac:dyDescent="0.25">
      <c r="A237" s="12">
        <v>42853</v>
      </c>
      <c r="B237" s="15" t="str">
        <f t="shared" si="30"/>
        <v>04</v>
      </c>
      <c r="C237" s="15">
        <f t="shared" si="24"/>
        <v>2017</v>
      </c>
      <c r="D237" s="100" t="str">
        <f>IF(ISNA(VLOOKUP(E237,Base!$L:$O,4,FALSE)),"",VLOOKUP(E237,Base!$L:$O,4,FALSE))</f>
        <v>210</v>
      </c>
      <c r="E237" s="14" t="s">
        <v>445</v>
      </c>
      <c r="F237" s="16" t="s">
        <v>76</v>
      </c>
      <c r="G237" s="104" t="str">
        <f t="shared" si="25"/>
        <v>SAPHIRDIFFUHERBE BTE=20BOLUS</v>
      </c>
      <c r="H237" s="15" t="str">
        <f t="shared" si="26"/>
        <v>01</v>
      </c>
      <c r="I237" s="104" t="str">
        <f t="shared" si="27"/>
        <v>1(KG/L)</v>
      </c>
      <c r="J237" s="15" t="str">
        <f t="shared" si="28"/>
        <v>U</v>
      </c>
      <c r="K237" s="104" t="str">
        <f t="shared" si="29"/>
        <v>UNITE</v>
      </c>
      <c r="L237" s="14" t="s">
        <v>2929</v>
      </c>
      <c r="M237" s="13">
        <v>19</v>
      </c>
      <c r="N237" s="13"/>
      <c r="O237" s="12"/>
      <c r="P237" s="12"/>
    </row>
    <row r="238" spans="1:16" hidden="1" x14ac:dyDescent="0.25">
      <c r="A238" s="12">
        <v>42853</v>
      </c>
      <c r="B238" s="15" t="str">
        <f t="shared" si="30"/>
        <v>04</v>
      </c>
      <c r="C238" s="15">
        <f t="shared" si="24"/>
        <v>2017</v>
      </c>
      <c r="D238" s="100" t="str">
        <f>IF(ISNA(VLOOKUP(E238,Base!$L:$O,4,FALSE)),"",VLOOKUP(E238,Base!$L:$O,4,FALSE))</f>
        <v>210</v>
      </c>
      <c r="E238" s="14" t="s">
        <v>445</v>
      </c>
      <c r="F238" s="16" t="s">
        <v>82</v>
      </c>
      <c r="G238" s="104" t="str">
        <f t="shared" si="25"/>
        <v>SAPHIRDIFFUPREPA BTE=20BOLUS</v>
      </c>
      <c r="H238" s="15" t="str">
        <f t="shared" si="26"/>
        <v>01</v>
      </c>
      <c r="I238" s="104" t="str">
        <f t="shared" si="27"/>
        <v>1(KG/L)</v>
      </c>
      <c r="J238" s="15" t="str">
        <f t="shared" si="28"/>
        <v>U</v>
      </c>
      <c r="K238" s="104" t="str">
        <f t="shared" si="29"/>
        <v>UNITE</v>
      </c>
      <c r="L238" s="14" t="s">
        <v>2929</v>
      </c>
      <c r="M238" s="13">
        <v>8</v>
      </c>
      <c r="N238" s="13"/>
      <c r="O238" s="12"/>
      <c r="P238" s="12"/>
    </row>
    <row r="239" spans="1:16" hidden="1" x14ac:dyDescent="0.25">
      <c r="A239" s="12">
        <v>42853</v>
      </c>
      <c r="B239" s="15" t="str">
        <f t="shared" si="30"/>
        <v>04</v>
      </c>
      <c r="C239" s="15">
        <f t="shared" si="24"/>
        <v>2017</v>
      </c>
      <c r="D239" s="100" t="str">
        <f>IF(ISNA(VLOOKUP(E239,Base!$L:$O,4,FALSE)),"",VLOOKUP(E239,Base!$L:$O,4,FALSE))</f>
        <v>210</v>
      </c>
      <c r="E239" s="14" t="s">
        <v>445</v>
      </c>
      <c r="F239" s="16" t="s">
        <v>33</v>
      </c>
      <c r="G239" s="104" t="str">
        <f t="shared" si="25"/>
        <v>SAPHIRGUM</v>
      </c>
      <c r="H239" s="15" t="str">
        <f t="shared" si="26"/>
        <v>10</v>
      </c>
      <c r="I239" s="104" t="str">
        <f t="shared" si="27"/>
        <v>10(KG/L)</v>
      </c>
      <c r="J239" s="15" t="str">
        <f t="shared" si="28"/>
        <v>SE</v>
      </c>
      <c r="K239" s="104" t="str">
        <f t="shared" si="29"/>
        <v>SEAU</v>
      </c>
      <c r="L239" s="14" t="s">
        <v>2929</v>
      </c>
      <c r="M239" s="13">
        <v>-10</v>
      </c>
      <c r="N239" s="13"/>
      <c r="O239" s="12"/>
      <c r="P239" s="12"/>
    </row>
    <row r="240" spans="1:16" hidden="1" x14ac:dyDescent="0.25">
      <c r="A240" s="12">
        <v>42853</v>
      </c>
      <c r="B240" s="15" t="str">
        <f t="shared" si="30"/>
        <v>04</v>
      </c>
      <c r="C240" s="15">
        <f t="shared" si="24"/>
        <v>2017</v>
      </c>
      <c r="D240" s="100" t="str">
        <f>IF(ISNA(VLOOKUP(E240,Base!$L:$O,4,FALSE)),"",VLOOKUP(E240,Base!$L:$O,4,FALSE))</f>
        <v>210</v>
      </c>
      <c r="E240" s="14" t="s">
        <v>445</v>
      </c>
      <c r="F240" s="16" t="s">
        <v>73</v>
      </c>
      <c r="G240" s="104" t="str">
        <f t="shared" si="25"/>
        <v>SAPHIRDIFFUMIX (BTE=20BOLUS)</v>
      </c>
      <c r="H240" s="15" t="str">
        <f t="shared" si="26"/>
        <v>01</v>
      </c>
      <c r="I240" s="104" t="str">
        <f t="shared" si="27"/>
        <v>1(KG/L)</v>
      </c>
      <c r="J240" s="15" t="str">
        <f t="shared" si="28"/>
        <v>U</v>
      </c>
      <c r="K240" s="104" t="str">
        <f t="shared" si="29"/>
        <v>UNITE</v>
      </c>
      <c r="L240" s="14" t="s">
        <v>2929</v>
      </c>
      <c r="M240" s="13">
        <v>-1</v>
      </c>
      <c r="N240" s="13"/>
      <c r="O240" s="12"/>
      <c r="P240" s="12"/>
    </row>
    <row r="241" spans="1:16" hidden="1" x14ac:dyDescent="0.25">
      <c r="A241" s="12">
        <v>42853</v>
      </c>
      <c r="B241" s="15" t="str">
        <f t="shared" si="30"/>
        <v>04</v>
      </c>
      <c r="C241" s="15">
        <f t="shared" si="24"/>
        <v>2017</v>
      </c>
      <c r="D241" s="100" t="str">
        <f>IF(ISNA(VLOOKUP(E241,Base!$L:$O,4,FALSE)),"",VLOOKUP(E241,Base!$L:$O,4,FALSE))</f>
        <v>130</v>
      </c>
      <c r="E241" s="14" t="s">
        <v>449</v>
      </c>
      <c r="F241" s="16" t="s">
        <v>80</v>
      </c>
      <c r="G241" s="104" t="str">
        <f t="shared" si="25"/>
        <v>CRISTALOR TARIE</v>
      </c>
      <c r="H241" s="15" t="str">
        <f t="shared" si="26"/>
        <v>25</v>
      </c>
      <c r="I241" s="104" t="str">
        <f t="shared" si="27"/>
        <v>25(KG/L)</v>
      </c>
      <c r="J241" s="15" t="str">
        <f t="shared" si="28"/>
        <v>S</v>
      </c>
      <c r="K241" s="104" t="str">
        <f t="shared" si="29"/>
        <v>Sac</v>
      </c>
      <c r="L241" s="14" t="s">
        <v>2924</v>
      </c>
      <c r="M241" s="13">
        <v>-100</v>
      </c>
      <c r="N241" s="13"/>
      <c r="O241" s="12"/>
      <c r="P241" s="12"/>
    </row>
    <row r="242" spans="1:16" hidden="1" x14ac:dyDescent="0.25">
      <c r="A242" s="12">
        <v>42853</v>
      </c>
      <c r="B242" s="15" t="str">
        <f t="shared" si="30"/>
        <v>04</v>
      </c>
      <c r="C242" s="15">
        <f t="shared" si="24"/>
        <v>2017</v>
      </c>
      <c r="D242" s="100" t="str">
        <f>IF(ISNA(VLOOKUP(E242,Base!$L:$O,4,FALSE)),"",VLOOKUP(E242,Base!$L:$O,4,FALSE))</f>
        <v>130</v>
      </c>
      <c r="E242" s="14" t="s">
        <v>449</v>
      </c>
      <c r="F242" s="16" t="s">
        <v>429</v>
      </c>
      <c r="G242" s="104" t="str">
        <f t="shared" si="25"/>
        <v>CRISTALOR TEMPO FA 25 KG</v>
      </c>
      <c r="H242" s="15" t="str">
        <f t="shared" si="26"/>
        <v>25</v>
      </c>
      <c r="I242" s="104" t="str">
        <f t="shared" si="27"/>
        <v>25(KG/L)</v>
      </c>
      <c r="J242" s="15" t="str">
        <f t="shared" si="28"/>
        <v>S</v>
      </c>
      <c r="K242" s="104" t="str">
        <f t="shared" si="29"/>
        <v>Sac</v>
      </c>
      <c r="L242" s="14" t="s">
        <v>2924</v>
      </c>
      <c r="M242" s="13">
        <v>-100</v>
      </c>
      <c r="N242" s="13"/>
      <c r="O242" s="12"/>
      <c r="P242" s="12"/>
    </row>
    <row r="243" spans="1:16" hidden="1" x14ac:dyDescent="0.25">
      <c r="A243" s="12">
        <v>42853</v>
      </c>
      <c r="B243" s="15" t="str">
        <f t="shared" si="30"/>
        <v>04</v>
      </c>
      <c r="C243" s="15">
        <f t="shared" si="24"/>
        <v>2017</v>
      </c>
      <c r="D243" s="100" t="str">
        <f>IF(ISNA(VLOOKUP(E243,Base!$L:$O,4,FALSE)),"",VLOOKUP(E243,Base!$L:$O,4,FALSE))</f>
        <v>055</v>
      </c>
      <c r="E243" s="14" t="s">
        <v>119</v>
      </c>
      <c r="F243" s="16" t="s">
        <v>126</v>
      </c>
      <c r="G243" s="104" t="str">
        <f t="shared" si="25"/>
        <v>SUBLINE SPEED</v>
      </c>
      <c r="H243" s="15" t="str">
        <f t="shared" si="26"/>
        <v>25</v>
      </c>
      <c r="I243" s="104" t="str">
        <f t="shared" si="27"/>
        <v>25(KG/L)</v>
      </c>
      <c r="J243" s="15" t="str">
        <f t="shared" si="28"/>
        <v>S</v>
      </c>
      <c r="K243" s="104" t="str">
        <f t="shared" si="29"/>
        <v>Sac</v>
      </c>
      <c r="L243" s="14" t="s">
        <v>2928</v>
      </c>
      <c r="M243" s="13">
        <v>50</v>
      </c>
      <c r="N243" s="13"/>
      <c r="O243" s="12"/>
      <c r="P243" s="12"/>
    </row>
    <row r="244" spans="1:16" hidden="1" x14ac:dyDescent="0.25">
      <c r="A244" s="12">
        <v>42853</v>
      </c>
      <c r="B244" s="15" t="str">
        <f t="shared" si="30"/>
        <v>04</v>
      </c>
      <c r="C244" s="15">
        <f t="shared" si="24"/>
        <v>2017</v>
      </c>
      <c r="D244" s="100" t="str">
        <f>IF(ISNA(VLOOKUP(E244,Base!$L:$O,4,FALSE)),"",VLOOKUP(E244,Base!$L:$O,4,FALSE))</f>
        <v>055</v>
      </c>
      <c r="E244" s="14" t="s">
        <v>119</v>
      </c>
      <c r="F244" s="16" t="s">
        <v>67</v>
      </c>
      <c r="G244" s="104" t="str">
        <f t="shared" si="25"/>
        <v>CRISTAL GREEN (SACHET 140G)</v>
      </c>
      <c r="H244" s="15" t="str">
        <f t="shared" si="26"/>
        <v>01</v>
      </c>
      <c r="I244" s="104" t="str">
        <f t="shared" si="27"/>
        <v>1(KG/L)</v>
      </c>
      <c r="J244" s="15" t="str">
        <f t="shared" si="28"/>
        <v>U</v>
      </c>
      <c r="K244" s="104" t="str">
        <f t="shared" si="29"/>
        <v>UNITE</v>
      </c>
      <c r="L244" s="14" t="s">
        <v>2925</v>
      </c>
      <c r="M244" s="13">
        <v>-2</v>
      </c>
      <c r="N244" s="13"/>
      <c r="O244" s="12"/>
      <c r="P244" s="12"/>
    </row>
    <row r="245" spans="1:16" hidden="1" x14ac:dyDescent="0.25">
      <c r="A245" s="12">
        <v>42853</v>
      </c>
      <c r="B245" s="15" t="str">
        <f t="shared" si="30"/>
        <v>04</v>
      </c>
      <c r="C245" s="15">
        <f t="shared" si="24"/>
        <v>2017</v>
      </c>
      <c r="D245" s="100" t="str">
        <f>IF(ISNA(VLOOKUP(E245,Base!$L:$O,4,FALSE)),"",VLOOKUP(E245,Base!$L:$O,4,FALSE))</f>
        <v>055</v>
      </c>
      <c r="E245" s="14" t="s">
        <v>119</v>
      </c>
      <c r="F245" s="16" t="s">
        <v>110</v>
      </c>
      <c r="G245" s="104" t="str">
        <f t="shared" si="25"/>
        <v>APPLICATEUR SAPHIR</v>
      </c>
      <c r="H245" s="15" t="str">
        <f t="shared" si="26"/>
        <v>01</v>
      </c>
      <c r="I245" s="104" t="str">
        <f t="shared" si="27"/>
        <v>1(KG/L)</v>
      </c>
      <c r="J245" s="15" t="str">
        <f t="shared" si="28"/>
        <v>U</v>
      </c>
      <c r="K245" s="104" t="str">
        <f t="shared" si="29"/>
        <v>UNITE</v>
      </c>
      <c r="L245" s="14" t="s">
        <v>2925</v>
      </c>
      <c r="M245" s="13">
        <v>-2</v>
      </c>
      <c r="N245" s="13"/>
      <c r="O245" s="12"/>
      <c r="P245" s="12"/>
    </row>
    <row r="246" spans="1:16" hidden="1" x14ac:dyDescent="0.25">
      <c r="A246" s="12">
        <v>42853</v>
      </c>
      <c r="B246" s="15" t="str">
        <f t="shared" si="30"/>
        <v>04</v>
      </c>
      <c r="C246" s="15">
        <f t="shared" si="24"/>
        <v>2017</v>
      </c>
      <c r="D246" s="100" t="str">
        <f>IF(ISNA(VLOOKUP(E246,Base!$L:$O,4,FALSE)),"",VLOOKUP(E246,Base!$L:$O,4,FALSE))</f>
        <v>055</v>
      </c>
      <c r="E246" s="14" t="s">
        <v>119</v>
      </c>
      <c r="F246" s="16" t="s">
        <v>82</v>
      </c>
      <c r="G246" s="104" t="str">
        <f t="shared" si="25"/>
        <v>SAPHIRDIFFUPREPA BTE=20BOLUS</v>
      </c>
      <c r="H246" s="15" t="str">
        <f t="shared" si="26"/>
        <v>01</v>
      </c>
      <c r="I246" s="104" t="str">
        <f t="shared" si="27"/>
        <v>1(KG/L)</v>
      </c>
      <c r="J246" s="15" t="str">
        <f t="shared" si="28"/>
        <v>U</v>
      </c>
      <c r="K246" s="104" t="str">
        <f t="shared" si="29"/>
        <v>UNITE</v>
      </c>
      <c r="L246" s="14" t="s">
        <v>2925</v>
      </c>
      <c r="M246" s="13">
        <v>-1</v>
      </c>
      <c r="N246" s="13"/>
      <c r="O246" s="12"/>
      <c r="P246" s="12"/>
    </row>
    <row r="247" spans="1:16" hidden="1" x14ac:dyDescent="0.25">
      <c r="A247" s="12">
        <v>42853</v>
      </c>
      <c r="B247" s="15" t="str">
        <f t="shared" si="30"/>
        <v>04</v>
      </c>
      <c r="C247" s="15">
        <f t="shared" si="24"/>
        <v>2017</v>
      </c>
      <c r="D247" s="100" t="str">
        <f>IF(ISNA(VLOOKUP(E247,Base!$L:$O,4,FALSE)),"",VLOOKUP(E247,Base!$L:$O,4,FALSE))</f>
        <v>055</v>
      </c>
      <c r="E247" s="14" t="s">
        <v>119</v>
      </c>
      <c r="F247" s="16" t="s">
        <v>98</v>
      </c>
      <c r="G247" s="104" t="str">
        <f t="shared" si="25"/>
        <v>SAPHIRDIFFUCAL (BTE=20BOLUS)</v>
      </c>
      <c r="H247" s="15" t="str">
        <f t="shared" si="26"/>
        <v>01</v>
      </c>
      <c r="I247" s="104" t="str">
        <f t="shared" si="27"/>
        <v>1(KG/L)</v>
      </c>
      <c r="J247" s="15" t="str">
        <f t="shared" si="28"/>
        <v>U</v>
      </c>
      <c r="K247" s="104" t="str">
        <f t="shared" si="29"/>
        <v>UNITE</v>
      </c>
      <c r="L247" s="14" t="s">
        <v>2925</v>
      </c>
      <c r="M247" s="13">
        <v>-1</v>
      </c>
      <c r="N247" s="13"/>
      <c r="O247" s="12"/>
      <c r="P247" s="12"/>
    </row>
    <row r="248" spans="1:16" hidden="1" x14ac:dyDescent="0.25">
      <c r="A248" s="12">
        <v>42853</v>
      </c>
      <c r="B248" s="15" t="str">
        <f t="shared" si="30"/>
        <v>04</v>
      </c>
      <c r="C248" s="15">
        <f t="shared" si="24"/>
        <v>2017</v>
      </c>
      <c r="D248" s="100" t="str">
        <f>IF(ISNA(VLOOKUP(E248,Base!$L:$O,4,FALSE)),"",VLOOKUP(E248,Base!$L:$O,4,FALSE))</f>
        <v>055</v>
      </c>
      <c r="E248" s="14" t="s">
        <v>119</v>
      </c>
      <c r="F248" s="16" t="s">
        <v>73</v>
      </c>
      <c r="G248" s="104" t="str">
        <f t="shared" si="25"/>
        <v>SAPHIRDIFFUMIX (BTE=20BOLUS)</v>
      </c>
      <c r="H248" s="15" t="str">
        <f t="shared" si="26"/>
        <v>01</v>
      </c>
      <c r="I248" s="104" t="str">
        <f t="shared" si="27"/>
        <v>1(KG/L)</v>
      </c>
      <c r="J248" s="15" t="str">
        <f t="shared" si="28"/>
        <v>U</v>
      </c>
      <c r="K248" s="104" t="str">
        <f t="shared" si="29"/>
        <v>UNITE</v>
      </c>
      <c r="L248" s="14" t="s">
        <v>2925</v>
      </c>
      <c r="M248" s="13">
        <v>-1</v>
      </c>
      <c r="N248" s="13"/>
      <c r="O248" s="12"/>
      <c r="P248" s="12"/>
    </row>
    <row r="249" spans="1:16" hidden="1" x14ac:dyDescent="0.25">
      <c r="A249" s="12">
        <v>42853</v>
      </c>
      <c r="B249" s="15" t="str">
        <f t="shared" si="30"/>
        <v>04</v>
      </c>
      <c r="C249" s="15">
        <f t="shared" si="24"/>
        <v>2017</v>
      </c>
      <c r="D249" s="100" t="str">
        <f>IF(ISNA(VLOOKUP(E249,Base!$L:$O,4,FALSE)),"",VLOOKUP(E249,Base!$L:$O,4,FALSE))</f>
        <v>055</v>
      </c>
      <c r="E249" s="14" t="s">
        <v>119</v>
      </c>
      <c r="F249" s="16" t="s">
        <v>12</v>
      </c>
      <c r="G249" s="104" t="str">
        <f t="shared" si="25"/>
        <v>SEAU JAUNE SANDERS</v>
      </c>
      <c r="H249" s="15" t="str">
        <f t="shared" si="26"/>
        <v>01</v>
      </c>
      <c r="I249" s="104" t="str">
        <f t="shared" si="27"/>
        <v>1(KG/L)</v>
      </c>
      <c r="J249" s="15" t="str">
        <f t="shared" si="28"/>
        <v>U</v>
      </c>
      <c r="K249" s="104" t="str">
        <f t="shared" si="29"/>
        <v>UNITE</v>
      </c>
      <c r="L249" s="14" t="s">
        <v>2925</v>
      </c>
      <c r="M249" s="13">
        <v>-10</v>
      </c>
      <c r="N249" s="13"/>
      <c r="O249" s="12"/>
      <c r="P249" s="12"/>
    </row>
    <row r="250" spans="1:16" hidden="1" x14ac:dyDescent="0.25">
      <c r="A250" s="12">
        <v>42853</v>
      </c>
      <c r="B250" s="15" t="str">
        <f t="shared" si="30"/>
        <v>04</v>
      </c>
      <c r="C250" s="15">
        <f t="shared" si="24"/>
        <v>2017</v>
      </c>
      <c r="D250" s="100" t="str">
        <f>IF(ISNA(VLOOKUP(E250,Base!$L:$O,4,FALSE)),"",VLOOKUP(E250,Base!$L:$O,4,FALSE))</f>
        <v>055</v>
      </c>
      <c r="E250" s="14" t="s">
        <v>119</v>
      </c>
      <c r="F250" s="16" t="s">
        <v>122</v>
      </c>
      <c r="G250" s="104" t="str">
        <f t="shared" si="25"/>
        <v>MESURE CRISTALOR OMNIGEN</v>
      </c>
      <c r="H250" s="15" t="str">
        <f t="shared" si="26"/>
        <v>01</v>
      </c>
      <c r="I250" s="104" t="str">
        <f t="shared" si="27"/>
        <v>1(KG/L)</v>
      </c>
      <c r="J250" s="15" t="str">
        <f t="shared" si="28"/>
        <v>U</v>
      </c>
      <c r="K250" s="104" t="str">
        <f t="shared" si="29"/>
        <v>UNITE</v>
      </c>
      <c r="L250" s="14" t="s">
        <v>2925</v>
      </c>
      <c r="M250" s="13">
        <v>-4</v>
      </c>
      <c r="N250" s="13"/>
      <c r="O250" s="12"/>
      <c r="P250" s="12"/>
    </row>
    <row r="251" spans="1:16" hidden="1" x14ac:dyDescent="0.25">
      <c r="A251" s="12">
        <v>42853</v>
      </c>
      <c r="B251" s="15" t="str">
        <f t="shared" si="30"/>
        <v>04</v>
      </c>
      <c r="C251" s="15">
        <f t="shared" si="24"/>
        <v>2017</v>
      </c>
      <c r="D251" s="100" t="str">
        <f>IF(ISNA(VLOOKUP(E251,Base!$L:$O,4,FALSE)),"",VLOOKUP(E251,Base!$L:$O,4,FALSE))</f>
        <v>052</v>
      </c>
      <c r="E251" s="14" t="s">
        <v>143</v>
      </c>
      <c r="F251" s="16" t="s">
        <v>82</v>
      </c>
      <c r="G251" s="104" t="str">
        <f t="shared" si="25"/>
        <v>SAPHIRDIFFUPREPA BTE=20BOLUS</v>
      </c>
      <c r="H251" s="15" t="str">
        <f t="shared" si="26"/>
        <v>01</v>
      </c>
      <c r="I251" s="104" t="str">
        <f t="shared" si="27"/>
        <v>1(KG/L)</v>
      </c>
      <c r="J251" s="15" t="str">
        <f t="shared" si="28"/>
        <v>U</v>
      </c>
      <c r="K251" s="104" t="str">
        <f t="shared" si="29"/>
        <v>UNITE</v>
      </c>
      <c r="L251" s="14" t="s">
        <v>2924</v>
      </c>
      <c r="M251" s="13">
        <v>-1</v>
      </c>
      <c r="N251" s="13"/>
      <c r="O251" s="12"/>
      <c r="P251" s="12"/>
    </row>
    <row r="252" spans="1:16" hidden="1" x14ac:dyDescent="0.25">
      <c r="A252" s="12">
        <v>42853</v>
      </c>
      <c r="B252" s="15" t="str">
        <f t="shared" si="30"/>
        <v>04</v>
      </c>
      <c r="C252" s="15">
        <f t="shared" si="24"/>
        <v>2017</v>
      </c>
      <c r="D252" s="100" t="str">
        <f>IF(ISNA(VLOOKUP(E252,Base!$L:$O,4,FALSE)),"",VLOOKUP(E252,Base!$L:$O,4,FALSE))</f>
        <v>052</v>
      </c>
      <c r="E252" s="14" t="s">
        <v>143</v>
      </c>
      <c r="F252" s="16" t="s">
        <v>98</v>
      </c>
      <c r="G252" s="104" t="str">
        <f t="shared" si="25"/>
        <v>SAPHIRDIFFUCAL (BTE=20BOLUS)</v>
      </c>
      <c r="H252" s="15" t="str">
        <f t="shared" si="26"/>
        <v>01</v>
      </c>
      <c r="I252" s="104" t="str">
        <f t="shared" si="27"/>
        <v>1(KG/L)</v>
      </c>
      <c r="J252" s="15" t="str">
        <f t="shared" si="28"/>
        <v>U</v>
      </c>
      <c r="K252" s="104" t="str">
        <f t="shared" si="29"/>
        <v>UNITE</v>
      </c>
      <c r="L252" s="14" t="s">
        <v>2925</v>
      </c>
      <c r="M252" s="13">
        <v>-1</v>
      </c>
      <c r="N252" s="13"/>
      <c r="O252" s="12"/>
      <c r="P252" s="12"/>
    </row>
    <row r="253" spans="1:16" hidden="1" x14ac:dyDescent="0.25">
      <c r="A253" s="12">
        <v>42853</v>
      </c>
      <c r="B253" s="15" t="str">
        <f t="shared" si="30"/>
        <v>04</v>
      </c>
      <c r="C253" s="15">
        <f t="shared" si="24"/>
        <v>2017</v>
      </c>
      <c r="D253" s="100" t="str">
        <f>IF(ISNA(VLOOKUP(E253,Base!$L:$O,4,FALSE)),"",VLOOKUP(E253,Base!$L:$O,4,FALSE))</f>
        <v>052</v>
      </c>
      <c r="E253" s="14" t="s">
        <v>143</v>
      </c>
      <c r="F253" s="16" t="s">
        <v>73</v>
      </c>
      <c r="G253" s="104" t="str">
        <f t="shared" si="25"/>
        <v>SAPHIRDIFFUMIX (BTE=20BOLUS)</v>
      </c>
      <c r="H253" s="15" t="str">
        <f t="shared" si="26"/>
        <v>01</v>
      </c>
      <c r="I253" s="104" t="str">
        <f t="shared" si="27"/>
        <v>1(KG/L)</v>
      </c>
      <c r="J253" s="15" t="str">
        <f t="shared" si="28"/>
        <v>U</v>
      </c>
      <c r="K253" s="104" t="str">
        <f t="shared" si="29"/>
        <v>UNITE</v>
      </c>
      <c r="L253" s="14" t="s">
        <v>2925</v>
      </c>
      <c r="M253" s="13">
        <v>-1</v>
      </c>
      <c r="N253" s="13"/>
      <c r="O253" s="12"/>
      <c r="P253" s="12"/>
    </row>
    <row r="254" spans="1:16" hidden="1" x14ac:dyDescent="0.25">
      <c r="A254" s="12">
        <v>42853</v>
      </c>
      <c r="B254" s="15" t="str">
        <f t="shared" si="30"/>
        <v>04</v>
      </c>
      <c r="C254" s="15">
        <f t="shared" si="24"/>
        <v>2017</v>
      </c>
      <c r="D254" s="100" t="str">
        <f>IF(ISNA(VLOOKUP(E254,Base!$L:$O,4,FALSE)),"",VLOOKUP(E254,Base!$L:$O,4,FALSE))</f>
        <v>052</v>
      </c>
      <c r="E254" s="14" t="s">
        <v>143</v>
      </c>
      <c r="F254" s="16" t="s">
        <v>98</v>
      </c>
      <c r="G254" s="104" t="str">
        <f t="shared" si="25"/>
        <v>SAPHIRDIFFUCAL (BTE=20BOLUS)</v>
      </c>
      <c r="H254" s="15" t="str">
        <f t="shared" si="26"/>
        <v>01</v>
      </c>
      <c r="I254" s="104" t="str">
        <f t="shared" si="27"/>
        <v>1(KG/L)</v>
      </c>
      <c r="J254" s="15" t="str">
        <f t="shared" si="28"/>
        <v>U</v>
      </c>
      <c r="K254" s="104" t="str">
        <f t="shared" si="29"/>
        <v>UNITE</v>
      </c>
      <c r="L254" s="14" t="s">
        <v>2925</v>
      </c>
      <c r="M254" s="13">
        <v>-1</v>
      </c>
      <c r="N254" s="13"/>
      <c r="O254" s="12"/>
      <c r="P254" s="12"/>
    </row>
    <row r="255" spans="1:16" hidden="1" x14ac:dyDescent="0.25">
      <c r="A255" s="12">
        <v>42853</v>
      </c>
      <c r="B255" s="15" t="str">
        <f t="shared" si="30"/>
        <v>04</v>
      </c>
      <c r="C255" s="15">
        <f t="shared" si="24"/>
        <v>2017</v>
      </c>
      <c r="D255" s="100" t="str">
        <f>IF(ISNA(VLOOKUP(E255,Base!$L:$O,4,FALSE)),"",VLOOKUP(E255,Base!$L:$O,4,FALSE))</f>
        <v>052</v>
      </c>
      <c r="E255" s="14" t="s">
        <v>143</v>
      </c>
      <c r="F255" s="16" t="s">
        <v>73</v>
      </c>
      <c r="G255" s="104" t="str">
        <f t="shared" si="25"/>
        <v>SAPHIRDIFFUMIX (BTE=20BOLUS)</v>
      </c>
      <c r="H255" s="15" t="str">
        <f t="shared" si="26"/>
        <v>01</v>
      </c>
      <c r="I255" s="104" t="str">
        <f t="shared" si="27"/>
        <v>1(KG/L)</v>
      </c>
      <c r="J255" s="15" t="str">
        <f t="shared" si="28"/>
        <v>U</v>
      </c>
      <c r="K255" s="104" t="str">
        <f t="shared" si="29"/>
        <v>UNITE</v>
      </c>
      <c r="L255" s="14" t="s">
        <v>2925</v>
      </c>
      <c r="M255" s="13">
        <v>-1</v>
      </c>
      <c r="N255" s="13"/>
      <c r="O255" s="12"/>
      <c r="P255" s="12"/>
    </row>
    <row r="256" spans="1:16" hidden="1" x14ac:dyDescent="0.25">
      <c r="A256" s="12">
        <v>42853</v>
      </c>
      <c r="B256" s="15" t="str">
        <f t="shared" si="30"/>
        <v>04</v>
      </c>
      <c r="C256" s="15">
        <f t="shared" si="24"/>
        <v>2017</v>
      </c>
      <c r="D256" s="100" t="str">
        <f>IF(ISNA(VLOOKUP(E256,Base!$L:$O,4,FALSE)),"",VLOOKUP(E256,Base!$L:$O,4,FALSE))</f>
        <v>053</v>
      </c>
      <c r="E256" s="14" t="s">
        <v>113</v>
      </c>
      <c r="F256" s="16" t="s">
        <v>340</v>
      </c>
      <c r="G256" s="104" t="str">
        <f t="shared" si="25"/>
        <v>REPROLAC</v>
      </c>
      <c r="H256" s="15" t="str">
        <f t="shared" si="26"/>
        <v>10</v>
      </c>
      <c r="I256" s="104" t="str">
        <f t="shared" si="27"/>
        <v>10(KG/L)</v>
      </c>
      <c r="J256" s="15" t="str">
        <f t="shared" si="28"/>
        <v>SE</v>
      </c>
      <c r="K256" s="104" t="str">
        <f t="shared" si="29"/>
        <v>SEAU</v>
      </c>
      <c r="L256" s="14" t="s">
        <v>2924</v>
      </c>
      <c r="M256" s="13">
        <v>-10</v>
      </c>
      <c r="N256" s="13"/>
      <c r="O256" s="12"/>
      <c r="P256" s="12"/>
    </row>
    <row r="257" spans="1:16" hidden="1" x14ac:dyDescent="0.25">
      <c r="A257" s="12">
        <v>42853</v>
      </c>
      <c r="B257" s="15" t="str">
        <f t="shared" si="30"/>
        <v>04</v>
      </c>
      <c r="C257" s="15">
        <f t="shared" si="24"/>
        <v>2017</v>
      </c>
      <c r="D257" s="100" t="str">
        <f>IF(ISNA(VLOOKUP(E257,Base!$L:$O,4,FALSE)),"",VLOOKUP(E257,Base!$L:$O,4,FALSE))</f>
        <v>053</v>
      </c>
      <c r="E257" s="14" t="s">
        <v>113</v>
      </c>
      <c r="F257" s="16" t="s">
        <v>153</v>
      </c>
      <c r="G257" s="104" t="str">
        <f t="shared" si="25"/>
        <v>SAPHIR ADAPT</v>
      </c>
      <c r="H257" s="15" t="str">
        <f t="shared" si="26"/>
        <v>10</v>
      </c>
      <c r="I257" s="104" t="str">
        <f t="shared" si="27"/>
        <v>10(KG/L)</v>
      </c>
      <c r="J257" s="15" t="str">
        <f t="shared" si="28"/>
        <v>BI</v>
      </c>
      <c r="K257" s="104" t="str">
        <f t="shared" si="29"/>
        <v>BIDON</v>
      </c>
      <c r="L257" s="14" t="s">
        <v>2924</v>
      </c>
      <c r="M257" s="13">
        <v>-10</v>
      </c>
      <c r="N257" s="13"/>
      <c r="O257" s="12"/>
      <c r="P257" s="12"/>
    </row>
    <row r="258" spans="1:16" hidden="1" x14ac:dyDescent="0.25">
      <c r="A258" s="12">
        <v>42853</v>
      </c>
      <c r="B258" s="15" t="str">
        <f t="shared" si="30"/>
        <v>04</v>
      </c>
      <c r="C258" s="15">
        <f t="shared" ref="C258:C321" si="31">IF(ISBLANK(A258),"",YEAR(A258))</f>
        <v>2017</v>
      </c>
      <c r="D258" s="100" t="str">
        <f>IF(ISNA(VLOOKUP(E258,Base!$L:$O,4,FALSE)),"",VLOOKUP(E258,Base!$L:$O,4,FALSE))</f>
        <v>053</v>
      </c>
      <c r="E258" s="14" t="s">
        <v>113</v>
      </c>
      <c r="F258" s="16" t="s">
        <v>73</v>
      </c>
      <c r="G258" s="104" t="str">
        <f t="shared" ref="G258:G321" si="32">IF(ISNA(VLOOKUP($F258,ARTICLE,2,FALSE)),"",VLOOKUP($F258,ARTICLE,2,FALSE))</f>
        <v>SAPHIRDIFFUMIX (BTE=20BOLUS)</v>
      </c>
      <c r="H258" s="15" t="str">
        <f t="shared" ref="H258:H321" si="33">IF(ISNA(VLOOKUP($F258,ARTICLE,3,FALSE)),"",VLOOKUP($F258,ARTICLE,3,FALSE))</f>
        <v>01</v>
      </c>
      <c r="I258" s="104" t="str">
        <f t="shared" ref="I258:I321" si="34">IF(ISNA(VLOOKUP($F258,ARTICLE,4,FALSE)),"",VLOOKUP($F258,ARTICLE,4,FALSE))</f>
        <v>1(KG/L)</v>
      </c>
      <c r="J258" s="15" t="str">
        <f t="shared" ref="J258:J321" si="35">IF(ISNA(VLOOKUP($F258,ARTICLE,5,FALSE)),"",VLOOKUP($F258,ARTICLE,5,FALSE))</f>
        <v>U</v>
      </c>
      <c r="K258" s="104" t="str">
        <f t="shared" ref="K258:K321" si="36">IF(ISNA(VLOOKUP($F258,ARTICLE,6,FALSE)),"",VLOOKUP($F258,ARTICLE,6,FALSE))</f>
        <v>UNITE</v>
      </c>
      <c r="L258" s="14" t="s">
        <v>2924</v>
      </c>
      <c r="M258" s="13">
        <v>-1</v>
      </c>
      <c r="N258" s="13"/>
      <c r="O258" s="12"/>
      <c r="P258" s="12"/>
    </row>
    <row r="259" spans="1:16" hidden="1" x14ac:dyDescent="0.25">
      <c r="A259" s="12">
        <v>42853</v>
      </c>
      <c r="B259" s="15" t="str">
        <f t="shared" si="30"/>
        <v>04</v>
      </c>
      <c r="C259" s="15">
        <f t="shared" si="31"/>
        <v>2017</v>
      </c>
      <c r="D259" s="100" t="str">
        <f>IF(ISNA(VLOOKUP(E259,Base!$L:$O,4,FALSE)),"",VLOOKUP(E259,Base!$L:$O,4,FALSE))</f>
        <v>142</v>
      </c>
      <c r="E259" s="14" t="s">
        <v>333</v>
      </c>
      <c r="F259" s="16" t="s">
        <v>336</v>
      </c>
      <c r="G259" s="104" t="str">
        <f t="shared" si="32"/>
        <v>MESURE GRAIN CHEVAL</v>
      </c>
      <c r="H259" s="15" t="str">
        <f t="shared" si="33"/>
        <v>01</v>
      </c>
      <c r="I259" s="104" t="str">
        <f t="shared" si="34"/>
        <v>1(KG/L)</v>
      </c>
      <c r="J259" s="15" t="str">
        <f t="shared" si="35"/>
        <v>U</v>
      </c>
      <c r="K259" s="104" t="str">
        <f t="shared" si="36"/>
        <v>UNITE</v>
      </c>
      <c r="L259" s="14" t="s">
        <v>2924</v>
      </c>
      <c r="M259" s="13">
        <v>-30</v>
      </c>
      <c r="N259" s="13"/>
      <c r="O259" s="12"/>
      <c r="P259" s="12"/>
    </row>
    <row r="260" spans="1:16" hidden="1" x14ac:dyDescent="0.25">
      <c r="A260" s="12">
        <v>42853</v>
      </c>
      <c r="B260" s="15" t="str">
        <f t="shared" si="30"/>
        <v>04</v>
      </c>
      <c r="C260" s="15">
        <f t="shared" si="31"/>
        <v>2017</v>
      </c>
      <c r="D260" s="100" t="str">
        <f>IF(ISNA(VLOOKUP(E260,Base!$L:$O,4,FALSE)),"",VLOOKUP(E260,Base!$L:$O,4,FALSE))</f>
        <v>142</v>
      </c>
      <c r="E260" s="14" t="s">
        <v>333</v>
      </c>
      <c r="F260" s="16" t="s">
        <v>470</v>
      </c>
      <c r="G260" s="104" t="str">
        <f t="shared" si="32"/>
        <v>FUMAGRI HA SILO FUMI</v>
      </c>
      <c r="H260" s="15" t="str">
        <f t="shared" si="33"/>
        <v>01</v>
      </c>
      <c r="I260" s="104" t="str">
        <f t="shared" si="34"/>
        <v>1(KG/L)</v>
      </c>
      <c r="J260" s="15" t="str">
        <f t="shared" si="35"/>
        <v>U</v>
      </c>
      <c r="K260" s="104" t="str">
        <f t="shared" si="36"/>
        <v>UNITE</v>
      </c>
      <c r="L260" s="14" t="s">
        <v>2924</v>
      </c>
      <c r="M260" s="13">
        <v>-1</v>
      </c>
      <c r="N260" s="13"/>
      <c r="O260" s="12"/>
      <c r="P260" s="12"/>
    </row>
    <row r="261" spans="1:16" hidden="1" x14ac:dyDescent="0.25">
      <c r="A261" s="12">
        <v>42853</v>
      </c>
      <c r="B261" s="15" t="str">
        <f t="shared" si="30"/>
        <v>04</v>
      </c>
      <c r="C261" s="15">
        <f t="shared" si="31"/>
        <v>2017</v>
      </c>
      <c r="D261" s="100" t="str">
        <f>IF(ISNA(VLOOKUP(E261,Base!$L:$O,4,FALSE)),"",VLOOKUP(E261,Base!$L:$O,4,FALSE))</f>
        <v>142</v>
      </c>
      <c r="E261" s="14" t="s">
        <v>333</v>
      </c>
      <c r="F261" s="16" t="s">
        <v>346</v>
      </c>
      <c r="G261" s="104" t="str">
        <f t="shared" si="32"/>
        <v>CLASSIC FLOCONNE</v>
      </c>
      <c r="H261" s="15" t="str">
        <f t="shared" si="33"/>
        <v>25</v>
      </c>
      <c r="I261" s="104" t="str">
        <f t="shared" si="34"/>
        <v>25(KG/L)</v>
      </c>
      <c r="J261" s="15" t="str">
        <f t="shared" si="35"/>
        <v>S</v>
      </c>
      <c r="K261" s="104" t="str">
        <f t="shared" si="36"/>
        <v>Sac</v>
      </c>
      <c r="L261" s="14" t="s">
        <v>2951</v>
      </c>
      <c r="M261" s="13">
        <v>125</v>
      </c>
      <c r="N261" s="13"/>
      <c r="O261" s="12"/>
      <c r="P261" s="12"/>
    </row>
    <row r="262" spans="1:16" hidden="1" x14ac:dyDescent="0.25">
      <c r="A262" s="12">
        <v>42853</v>
      </c>
      <c r="B262" s="15" t="str">
        <f t="shared" si="30"/>
        <v>04</v>
      </c>
      <c r="C262" s="15">
        <f t="shared" si="31"/>
        <v>2017</v>
      </c>
      <c r="D262" s="100" t="str">
        <f>IF(ISNA(VLOOKUP(E262,Base!$L:$O,4,FALSE)),"",VLOOKUP(E262,Base!$L:$O,4,FALSE))</f>
        <v>142</v>
      </c>
      <c r="E262" s="14" t="s">
        <v>333</v>
      </c>
      <c r="F262" s="16" t="s">
        <v>326</v>
      </c>
      <c r="G262" s="104" t="str">
        <f t="shared" si="32"/>
        <v>CLASSIC MASH</v>
      </c>
      <c r="H262" s="15" t="str">
        <f t="shared" si="33"/>
        <v>20</v>
      </c>
      <c r="I262" s="104" t="str">
        <f t="shared" si="34"/>
        <v>20(KG/L)</v>
      </c>
      <c r="J262" s="15" t="str">
        <f t="shared" si="35"/>
        <v>S</v>
      </c>
      <c r="K262" s="104" t="str">
        <f t="shared" si="36"/>
        <v>Sac</v>
      </c>
      <c r="L262" s="14" t="s">
        <v>2951</v>
      </c>
      <c r="M262" s="13">
        <v>100</v>
      </c>
      <c r="N262" s="13"/>
      <c r="O262" s="12"/>
      <c r="P262" s="12"/>
    </row>
    <row r="263" spans="1:16" hidden="1" x14ac:dyDescent="0.25">
      <c r="A263" s="12">
        <v>42853</v>
      </c>
      <c r="B263" s="15" t="str">
        <f t="shared" si="30"/>
        <v>04</v>
      </c>
      <c r="C263" s="15">
        <f t="shared" si="31"/>
        <v>2017</v>
      </c>
      <c r="D263" s="100" t="str">
        <f>IF(ISNA(VLOOKUP(E263,Base!$L:$O,4,FALSE)),"",VLOOKUP(E263,Base!$L:$O,4,FALSE))</f>
        <v>142</v>
      </c>
      <c r="E263" s="14" t="s">
        <v>333</v>
      </c>
      <c r="F263" s="16" t="s">
        <v>12</v>
      </c>
      <c r="G263" s="104" t="str">
        <f t="shared" si="32"/>
        <v>SEAU JAUNE SANDERS</v>
      </c>
      <c r="H263" s="15" t="str">
        <f t="shared" si="33"/>
        <v>01</v>
      </c>
      <c r="I263" s="104" t="str">
        <f t="shared" si="34"/>
        <v>1(KG/L)</v>
      </c>
      <c r="J263" s="15" t="str">
        <f t="shared" si="35"/>
        <v>U</v>
      </c>
      <c r="K263" s="104" t="str">
        <f t="shared" si="36"/>
        <v>UNITE</v>
      </c>
      <c r="L263" s="14" t="s">
        <v>2951</v>
      </c>
      <c r="M263" s="13">
        <v>20</v>
      </c>
      <c r="N263" s="13"/>
      <c r="O263" s="12"/>
      <c r="P263" s="12"/>
    </row>
    <row r="264" spans="1:16" hidden="1" x14ac:dyDescent="0.25">
      <c r="A264" s="12">
        <v>42853</v>
      </c>
      <c r="B264" s="15" t="str">
        <f t="shared" si="30"/>
        <v>04</v>
      </c>
      <c r="C264" s="15">
        <f t="shared" si="31"/>
        <v>2017</v>
      </c>
      <c r="D264" s="100" t="str">
        <f>IF(ISNA(VLOOKUP(E264,Base!$L:$O,4,FALSE)),"",VLOOKUP(E264,Base!$L:$O,4,FALSE))</f>
        <v>142</v>
      </c>
      <c r="E264" s="14" t="s">
        <v>333</v>
      </c>
      <c r="F264" s="16" t="s">
        <v>340</v>
      </c>
      <c r="G264" s="104" t="str">
        <f t="shared" si="32"/>
        <v>REPROLAC</v>
      </c>
      <c r="H264" s="15" t="str">
        <f t="shared" si="33"/>
        <v>10</v>
      </c>
      <c r="I264" s="104" t="str">
        <f t="shared" si="34"/>
        <v>10(KG/L)</v>
      </c>
      <c r="J264" s="15" t="str">
        <f t="shared" si="35"/>
        <v>SE</v>
      </c>
      <c r="K264" s="104" t="str">
        <f t="shared" si="36"/>
        <v>SEAU</v>
      </c>
      <c r="L264" s="14" t="s">
        <v>2951</v>
      </c>
      <c r="M264" s="13">
        <v>10</v>
      </c>
      <c r="N264" s="13"/>
      <c r="O264" s="12"/>
      <c r="P264" s="12"/>
    </row>
    <row r="265" spans="1:16" hidden="1" x14ac:dyDescent="0.25">
      <c r="A265" s="12">
        <v>42853</v>
      </c>
      <c r="B265" s="15" t="str">
        <f t="shared" si="30"/>
        <v>04</v>
      </c>
      <c r="C265" s="15">
        <f t="shared" si="31"/>
        <v>2017</v>
      </c>
      <c r="D265" s="100" t="str">
        <f>IF(ISNA(VLOOKUP(E265,Base!$L:$O,4,FALSE)),"",VLOOKUP(E265,Base!$L:$O,4,FALSE))</f>
        <v>998</v>
      </c>
      <c r="E265" s="14" t="s">
        <v>842</v>
      </c>
      <c r="F265" s="16" t="s">
        <v>435</v>
      </c>
      <c r="G265" s="104" t="str">
        <f t="shared" si="32"/>
        <v>PREMIENCE PRO ADULT</v>
      </c>
      <c r="H265" s="15" t="str">
        <f t="shared" si="33"/>
        <v>20</v>
      </c>
      <c r="I265" s="104" t="str">
        <f t="shared" si="34"/>
        <v>20(KG/L)</v>
      </c>
      <c r="J265" s="15" t="str">
        <f t="shared" si="35"/>
        <v>S</v>
      </c>
      <c r="K265" s="104" t="str">
        <f t="shared" si="36"/>
        <v>Sac</v>
      </c>
      <c r="L265" s="14" t="s">
        <v>2924</v>
      </c>
      <c r="M265" s="13">
        <v>-60</v>
      </c>
      <c r="N265" s="13"/>
      <c r="O265" s="12"/>
      <c r="P265" s="12"/>
    </row>
    <row r="266" spans="1:16" hidden="1" x14ac:dyDescent="0.25">
      <c r="A266" s="12">
        <v>42853</v>
      </c>
      <c r="B266" s="15" t="str">
        <f t="shared" si="30"/>
        <v>04</v>
      </c>
      <c r="C266" s="15">
        <f t="shared" si="31"/>
        <v>2017</v>
      </c>
      <c r="D266" s="100" t="str">
        <f>IF(ISNA(VLOOKUP(E266,Base!$L:$O,4,FALSE)),"",VLOOKUP(E266,Base!$L:$O,4,FALSE))</f>
        <v>998</v>
      </c>
      <c r="E266" s="14" t="s">
        <v>842</v>
      </c>
      <c r="F266" s="16" t="s">
        <v>846</v>
      </c>
      <c r="G266" s="104" t="str">
        <f t="shared" si="32"/>
        <v>COPOBOX</v>
      </c>
      <c r="H266" s="15" t="str">
        <f t="shared" si="33"/>
        <v>20</v>
      </c>
      <c r="I266" s="104" t="str">
        <f t="shared" si="34"/>
        <v>20(KG/L)</v>
      </c>
      <c r="J266" s="15" t="str">
        <f t="shared" si="35"/>
        <v>S</v>
      </c>
      <c r="K266" s="104" t="str">
        <f t="shared" si="36"/>
        <v>Sac</v>
      </c>
      <c r="L266" s="14" t="s">
        <v>2924</v>
      </c>
      <c r="M266" s="13">
        <v>-40</v>
      </c>
      <c r="N266" s="13"/>
      <c r="O266" s="12"/>
      <c r="P266" s="12"/>
    </row>
    <row r="267" spans="1:16" hidden="1" x14ac:dyDescent="0.25">
      <c r="A267" s="12">
        <v>42853</v>
      </c>
      <c r="B267" s="15" t="str">
        <f t="shared" si="30"/>
        <v>04</v>
      </c>
      <c r="C267" s="15">
        <f t="shared" si="31"/>
        <v>2017</v>
      </c>
      <c r="D267" s="100" t="str">
        <f>IF(ISNA(VLOOKUP(E267,Base!$L:$O,4,FALSE)),"",VLOOKUP(E267,Base!$L:$O,4,FALSE))</f>
        <v>998</v>
      </c>
      <c r="E267" s="14" t="s">
        <v>842</v>
      </c>
      <c r="F267" s="16" t="s">
        <v>45</v>
      </c>
      <c r="G267" s="104" t="str">
        <f t="shared" si="32"/>
        <v>JBC PONDEUSE FERMIERE</v>
      </c>
      <c r="H267" s="15" t="str">
        <f t="shared" si="33"/>
        <v>25</v>
      </c>
      <c r="I267" s="104" t="str">
        <f t="shared" si="34"/>
        <v>25(KG/L)</v>
      </c>
      <c r="J267" s="15" t="str">
        <f t="shared" si="35"/>
        <v>S</v>
      </c>
      <c r="K267" s="104" t="str">
        <f t="shared" si="36"/>
        <v>Sac</v>
      </c>
      <c r="L267" s="14" t="s">
        <v>2924</v>
      </c>
      <c r="M267" s="13">
        <v>-50</v>
      </c>
      <c r="N267" s="13"/>
      <c r="O267" s="12"/>
      <c r="P267" s="12"/>
    </row>
    <row r="268" spans="1:16" hidden="1" x14ac:dyDescent="0.25">
      <c r="A268" s="12">
        <v>42853</v>
      </c>
      <c r="B268" s="15" t="str">
        <f t="shared" si="30"/>
        <v>04</v>
      </c>
      <c r="C268" s="15">
        <f t="shared" si="31"/>
        <v>2017</v>
      </c>
      <c r="D268" s="100" t="str">
        <f>IF(ISNA(VLOOKUP(E268,Base!$L:$O,4,FALSE)),"",VLOOKUP(E268,Base!$L:$O,4,FALSE))</f>
        <v>079</v>
      </c>
      <c r="E268" s="14" t="s">
        <v>299</v>
      </c>
      <c r="F268" s="16" t="s">
        <v>12</v>
      </c>
      <c r="G268" s="104" t="str">
        <f t="shared" si="32"/>
        <v>SEAU JAUNE SANDERS</v>
      </c>
      <c r="H268" s="15" t="str">
        <f t="shared" si="33"/>
        <v>01</v>
      </c>
      <c r="I268" s="104" t="str">
        <f t="shared" si="34"/>
        <v>1(KG/L)</v>
      </c>
      <c r="J268" s="15" t="str">
        <f t="shared" si="35"/>
        <v>U</v>
      </c>
      <c r="K268" s="104" t="str">
        <f t="shared" si="36"/>
        <v>UNITE</v>
      </c>
      <c r="L268" s="14" t="s">
        <v>2927</v>
      </c>
      <c r="M268" s="13">
        <v>10</v>
      </c>
      <c r="N268" s="13"/>
      <c r="O268" s="12"/>
      <c r="P268" s="12"/>
    </row>
    <row r="269" spans="1:16" hidden="1" x14ac:dyDescent="0.25">
      <c r="A269" s="12">
        <v>42853</v>
      </c>
      <c r="B269" s="15" t="str">
        <f t="shared" si="30"/>
        <v>04</v>
      </c>
      <c r="C269" s="15">
        <f t="shared" si="31"/>
        <v>2017</v>
      </c>
      <c r="D269" s="100" t="str">
        <f>IF(ISNA(VLOOKUP(E269,Base!$L:$O,4,FALSE)),"",VLOOKUP(E269,Base!$L:$O,4,FALSE))</f>
        <v>079</v>
      </c>
      <c r="E269" s="14" t="s">
        <v>299</v>
      </c>
      <c r="F269" s="16" t="s">
        <v>171</v>
      </c>
      <c r="G269" s="104" t="str">
        <f t="shared" si="32"/>
        <v>AZURPIERRE UNIVERSEL</v>
      </c>
      <c r="H269" s="15" t="str">
        <f t="shared" si="33"/>
        <v>12</v>
      </c>
      <c r="I269" s="104" t="str">
        <f t="shared" si="34"/>
        <v>12(KG/L)</v>
      </c>
      <c r="J269" s="15" t="str">
        <f t="shared" si="35"/>
        <v>BL</v>
      </c>
      <c r="K269" s="104" t="str">
        <f t="shared" si="36"/>
        <v>BLOC</v>
      </c>
      <c r="L269" s="14" t="s">
        <v>2924</v>
      </c>
      <c r="M269" s="13">
        <v>-216</v>
      </c>
      <c r="N269" s="13"/>
      <c r="O269" s="12"/>
      <c r="P269" s="12"/>
    </row>
    <row r="270" spans="1:16" hidden="1" x14ac:dyDescent="0.25">
      <c r="A270" s="12">
        <v>42853</v>
      </c>
      <c r="B270" s="15" t="str">
        <f t="shared" si="30"/>
        <v>04</v>
      </c>
      <c r="C270" s="15">
        <f t="shared" si="31"/>
        <v>2017</v>
      </c>
      <c r="D270" s="100" t="str">
        <f>IF(ISNA(VLOOKUP(E270,Base!$L:$O,4,FALSE)),"",VLOOKUP(E270,Base!$L:$O,4,FALSE))</f>
        <v>079</v>
      </c>
      <c r="E270" s="14" t="s">
        <v>299</v>
      </c>
      <c r="F270" s="16" t="s">
        <v>13</v>
      </c>
      <c r="G270" s="104" t="str">
        <f t="shared" si="32"/>
        <v>CREMO ELEVAGE</v>
      </c>
      <c r="H270" s="15" t="str">
        <f t="shared" si="33"/>
        <v>25</v>
      </c>
      <c r="I270" s="104" t="str">
        <f t="shared" si="34"/>
        <v>25(KG/L)</v>
      </c>
      <c r="J270" s="15" t="str">
        <f t="shared" si="35"/>
        <v>S</v>
      </c>
      <c r="K270" s="104" t="str">
        <f t="shared" si="36"/>
        <v>Sac</v>
      </c>
      <c r="L270" s="14" t="s">
        <v>2924</v>
      </c>
      <c r="M270" s="13">
        <v>-325</v>
      </c>
      <c r="N270" s="13"/>
      <c r="O270" s="12"/>
      <c r="P270" s="12"/>
    </row>
    <row r="271" spans="1:16" hidden="1" x14ac:dyDescent="0.25">
      <c r="A271" s="12">
        <v>42853</v>
      </c>
      <c r="B271" s="15" t="str">
        <f t="shared" si="30"/>
        <v>04</v>
      </c>
      <c r="C271" s="15">
        <f t="shared" si="31"/>
        <v>2017</v>
      </c>
      <c r="D271" s="100" t="str">
        <f>IF(ISNA(VLOOKUP(E271,Base!$L:$O,4,FALSE)),"",VLOOKUP(E271,Base!$L:$O,4,FALSE))</f>
        <v>079</v>
      </c>
      <c r="E271" s="14" t="s">
        <v>299</v>
      </c>
      <c r="F271" s="16" t="s">
        <v>102</v>
      </c>
      <c r="G271" s="104" t="str">
        <f t="shared" si="32"/>
        <v>RUMIANE PROTEINE</v>
      </c>
      <c r="H271" s="15" t="str">
        <f t="shared" si="33"/>
        <v>25</v>
      </c>
      <c r="I271" s="104" t="str">
        <f t="shared" si="34"/>
        <v>25(KG/L)</v>
      </c>
      <c r="J271" s="15" t="str">
        <f t="shared" si="35"/>
        <v>S</v>
      </c>
      <c r="K271" s="104" t="str">
        <f t="shared" si="36"/>
        <v>Sac</v>
      </c>
      <c r="L271" s="14" t="s">
        <v>2924</v>
      </c>
      <c r="M271" s="13">
        <v>-275</v>
      </c>
      <c r="N271" s="13"/>
      <c r="O271" s="12"/>
      <c r="P271" s="12"/>
    </row>
    <row r="272" spans="1:16" hidden="1" x14ac:dyDescent="0.25">
      <c r="A272" s="12">
        <v>42853</v>
      </c>
      <c r="B272" s="15" t="str">
        <f t="shared" si="30"/>
        <v>04</v>
      </c>
      <c r="C272" s="15">
        <f t="shared" si="31"/>
        <v>2017</v>
      </c>
      <c r="D272" s="100" t="str">
        <f>IF(ISNA(VLOOKUP(E272,Base!$L:$O,4,FALSE)),"",VLOOKUP(E272,Base!$L:$O,4,FALSE))</f>
        <v>079</v>
      </c>
      <c r="E272" s="14" t="s">
        <v>299</v>
      </c>
      <c r="F272" s="16" t="s">
        <v>86</v>
      </c>
      <c r="G272" s="104" t="str">
        <f t="shared" si="32"/>
        <v>RUMIANE LAIT 2.5L</v>
      </c>
      <c r="H272" s="15" t="str">
        <f t="shared" si="33"/>
        <v>25</v>
      </c>
      <c r="I272" s="104" t="str">
        <f t="shared" si="34"/>
        <v>25(KG/L)</v>
      </c>
      <c r="J272" s="15" t="str">
        <f t="shared" si="35"/>
        <v>S</v>
      </c>
      <c r="K272" s="104" t="str">
        <f t="shared" si="36"/>
        <v>Sac</v>
      </c>
      <c r="L272" s="14" t="s">
        <v>2924</v>
      </c>
      <c r="M272" s="13">
        <v>-25</v>
      </c>
      <c r="N272" s="13"/>
      <c r="O272" s="12"/>
      <c r="P272" s="12"/>
    </row>
    <row r="273" spans="1:16" hidden="1" x14ac:dyDescent="0.25">
      <c r="A273" s="12">
        <v>42853</v>
      </c>
      <c r="B273" s="15" t="str">
        <f t="shared" si="30"/>
        <v>04</v>
      </c>
      <c r="C273" s="15">
        <f t="shared" si="31"/>
        <v>2017</v>
      </c>
      <c r="D273" s="100" t="str">
        <f>IF(ISNA(VLOOKUP(E273,Base!$L:$O,4,FALSE)),"",VLOOKUP(E273,Base!$L:$O,4,FALSE))</f>
        <v>079</v>
      </c>
      <c r="E273" s="14" t="s">
        <v>299</v>
      </c>
      <c r="F273" s="16" t="s">
        <v>16</v>
      </c>
      <c r="G273" s="104" t="str">
        <f t="shared" si="32"/>
        <v>RUMIANE ECLAIR</v>
      </c>
      <c r="H273" s="15" t="str">
        <f t="shared" si="33"/>
        <v>25</v>
      </c>
      <c r="I273" s="104" t="str">
        <f t="shared" si="34"/>
        <v>25(KG/L)</v>
      </c>
      <c r="J273" s="15" t="str">
        <f t="shared" si="35"/>
        <v>S</v>
      </c>
      <c r="K273" s="104" t="str">
        <f t="shared" si="36"/>
        <v>Sac</v>
      </c>
      <c r="L273" s="14" t="s">
        <v>2924</v>
      </c>
      <c r="M273" s="13">
        <v>-350</v>
      </c>
      <c r="N273" s="13"/>
      <c r="O273" s="12"/>
      <c r="P273" s="12"/>
    </row>
    <row r="274" spans="1:16" hidden="1" x14ac:dyDescent="0.25">
      <c r="A274" s="12">
        <v>42853</v>
      </c>
      <c r="B274" s="15" t="str">
        <f t="shared" si="30"/>
        <v>04</v>
      </c>
      <c r="C274" s="15">
        <f t="shared" si="31"/>
        <v>2017</v>
      </c>
      <c r="D274" s="100" t="str">
        <f>IF(ISNA(VLOOKUP(E274,Base!$L:$O,4,FALSE)),"",VLOOKUP(E274,Base!$L:$O,4,FALSE))</f>
        <v>079</v>
      </c>
      <c r="E274" s="14" t="s">
        <v>299</v>
      </c>
      <c r="F274" s="16" t="s">
        <v>71</v>
      </c>
      <c r="G274" s="104" t="str">
        <f t="shared" si="32"/>
        <v>SAPHIRTONIC PLUS</v>
      </c>
      <c r="H274" s="15" t="str">
        <f t="shared" si="33"/>
        <v>15</v>
      </c>
      <c r="I274" s="104" t="str">
        <f t="shared" si="34"/>
        <v>15(KG/L)</v>
      </c>
      <c r="J274" s="15" t="str">
        <f t="shared" si="35"/>
        <v>SE</v>
      </c>
      <c r="K274" s="104" t="str">
        <f t="shared" si="36"/>
        <v>SEAU</v>
      </c>
      <c r="L274" s="14" t="s">
        <v>2924</v>
      </c>
      <c r="M274" s="13">
        <v>-120</v>
      </c>
      <c r="N274" s="13"/>
      <c r="O274" s="12"/>
      <c r="P274" s="12"/>
    </row>
    <row r="275" spans="1:16" hidden="1" x14ac:dyDescent="0.25">
      <c r="A275" s="12">
        <v>42853</v>
      </c>
      <c r="B275" s="15" t="str">
        <f t="shared" si="30"/>
        <v>04</v>
      </c>
      <c r="C275" s="15">
        <f t="shared" si="31"/>
        <v>2017</v>
      </c>
      <c r="D275" s="100" t="str">
        <f>IF(ISNA(VLOOKUP(E275,Base!$L:$O,4,FALSE)),"",VLOOKUP(E275,Base!$L:$O,4,FALSE))</f>
        <v>079</v>
      </c>
      <c r="E275" s="14" t="s">
        <v>299</v>
      </c>
      <c r="F275" s="16" t="s">
        <v>196</v>
      </c>
      <c r="G275" s="104" t="str">
        <f t="shared" si="32"/>
        <v>SAPHIROLIGOVIT PLUS</v>
      </c>
      <c r="H275" s="15" t="str">
        <f t="shared" si="33"/>
        <v>20</v>
      </c>
      <c r="I275" s="104" t="str">
        <f t="shared" si="34"/>
        <v>20(KG/L)</v>
      </c>
      <c r="J275" s="15" t="str">
        <f t="shared" si="35"/>
        <v>SE</v>
      </c>
      <c r="K275" s="104" t="str">
        <f t="shared" si="36"/>
        <v>SEAU</v>
      </c>
      <c r="L275" s="14" t="s">
        <v>2924</v>
      </c>
      <c r="M275" s="13">
        <v>-40</v>
      </c>
      <c r="N275" s="13"/>
      <c r="O275" s="12"/>
      <c r="P275" s="12"/>
    </row>
    <row r="276" spans="1:16" hidden="1" x14ac:dyDescent="0.25">
      <c r="A276" s="12">
        <v>42853</v>
      </c>
      <c r="B276" s="15" t="str">
        <f t="shared" si="30"/>
        <v>04</v>
      </c>
      <c r="C276" s="15">
        <f t="shared" si="31"/>
        <v>2017</v>
      </c>
      <c r="D276" s="100" t="str">
        <f>IF(ISNA(VLOOKUP(E276,Base!$L:$O,4,FALSE)),"",VLOOKUP(E276,Base!$L:$O,4,FALSE))</f>
        <v>079</v>
      </c>
      <c r="E276" s="14" t="s">
        <v>299</v>
      </c>
      <c r="F276" s="16" t="s">
        <v>42</v>
      </c>
      <c r="G276" s="104" t="str">
        <f t="shared" si="32"/>
        <v>AZUR TOP SE 25 KG</v>
      </c>
      <c r="H276" s="15" t="str">
        <f t="shared" si="33"/>
        <v>25</v>
      </c>
      <c r="I276" s="104" t="str">
        <f t="shared" si="34"/>
        <v>25(KG/L)</v>
      </c>
      <c r="J276" s="15" t="str">
        <f t="shared" si="35"/>
        <v>S</v>
      </c>
      <c r="K276" s="104" t="str">
        <f t="shared" si="36"/>
        <v>Sac</v>
      </c>
      <c r="L276" s="14" t="s">
        <v>2924</v>
      </c>
      <c r="M276" s="13">
        <v>-125</v>
      </c>
      <c r="N276" s="13"/>
      <c r="O276" s="12"/>
      <c r="P276" s="12"/>
    </row>
    <row r="277" spans="1:16" hidden="1" x14ac:dyDescent="0.25">
      <c r="A277" s="12">
        <v>42853</v>
      </c>
      <c r="B277" s="15" t="str">
        <f t="shared" si="30"/>
        <v>04</v>
      </c>
      <c r="C277" s="15">
        <f t="shared" si="31"/>
        <v>2017</v>
      </c>
      <c r="D277" s="100" t="str">
        <f>IF(ISNA(VLOOKUP(E277,Base!$L:$O,4,FALSE)),"",VLOOKUP(E277,Base!$L:$O,4,FALSE))</f>
        <v>153</v>
      </c>
      <c r="E277" s="14" t="s">
        <v>372</v>
      </c>
      <c r="F277" s="16" t="s">
        <v>12</v>
      </c>
      <c r="G277" s="104" t="str">
        <f t="shared" si="32"/>
        <v>SEAU JAUNE SANDERS</v>
      </c>
      <c r="H277" s="15" t="str">
        <f t="shared" si="33"/>
        <v>01</v>
      </c>
      <c r="I277" s="104" t="str">
        <f t="shared" si="34"/>
        <v>1(KG/L)</v>
      </c>
      <c r="J277" s="15" t="str">
        <f t="shared" si="35"/>
        <v>U</v>
      </c>
      <c r="K277" s="104" t="str">
        <f t="shared" si="36"/>
        <v>UNITE</v>
      </c>
      <c r="L277" s="14" t="s">
        <v>2924</v>
      </c>
      <c r="M277" s="13">
        <v>-20</v>
      </c>
      <c r="N277" s="13"/>
      <c r="O277" s="12"/>
      <c r="P277" s="12"/>
    </row>
    <row r="278" spans="1:16" hidden="1" x14ac:dyDescent="0.25">
      <c r="A278" s="12">
        <v>42853</v>
      </c>
      <c r="B278" s="15" t="str">
        <f t="shared" si="30"/>
        <v>04</v>
      </c>
      <c r="C278" s="15">
        <f t="shared" si="31"/>
        <v>2017</v>
      </c>
      <c r="D278" s="100" t="str">
        <f>IF(ISNA(VLOOKUP(E278,Base!$L:$O,4,FALSE)),"",VLOOKUP(E278,Base!$L:$O,4,FALSE))</f>
        <v>153</v>
      </c>
      <c r="E278" s="14" t="s">
        <v>372</v>
      </c>
      <c r="F278" s="16" t="s">
        <v>512</v>
      </c>
      <c r="G278" s="104" t="str">
        <f t="shared" si="32"/>
        <v>AZURBLOC UNIVERSEL</v>
      </c>
      <c r="H278" s="15" t="str">
        <f t="shared" si="33"/>
        <v>20</v>
      </c>
      <c r="I278" s="104" t="str">
        <f t="shared" si="34"/>
        <v>20(KG/L)</v>
      </c>
      <c r="J278" s="15" t="str">
        <f t="shared" si="35"/>
        <v>S</v>
      </c>
      <c r="K278" s="104" t="str">
        <f t="shared" si="36"/>
        <v>Sac</v>
      </c>
      <c r="L278" s="14" t="s">
        <v>2924</v>
      </c>
      <c r="M278" s="13">
        <v>-40</v>
      </c>
      <c r="N278" s="13"/>
      <c r="O278" s="12"/>
      <c r="P278" s="12"/>
    </row>
    <row r="279" spans="1:16" hidden="1" x14ac:dyDescent="0.25">
      <c r="A279" s="12">
        <v>42853</v>
      </c>
      <c r="B279" s="15" t="str">
        <f t="shared" si="30"/>
        <v>04</v>
      </c>
      <c r="C279" s="15">
        <f t="shared" si="31"/>
        <v>2017</v>
      </c>
      <c r="D279" s="100" t="str">
        <f>IF(ISNA(VLOOKUP(E279,Base!$L:$O,4,FALSE)),"",VLOOKUP(E279,Base!$L:$O,4,FALSE))</f>
        <v>153</v>
      </c>
      <c r="E279" s="14" t="s">
        <v>372</v>
      </c>
      <c r="F279" s="16" t="s">
        <v>188</v>
      </c>
      <c r="G279" s="104" t="str">
        <f t="shared" si="32"/>
        <v>CRISTALSIL</v>
      </c>
      <c r="H279" s="15" t="str">
        <f t="shared" si="33"/>
        <v>01</v>
      </c>
      <c r="I279" s="104" t="str">
        <f t="shared" si="34"/>
        <v>1(KG/L)</v>
      </c>
      <c r="J279" s="15" t="str">
        <f t="shared" si="35"/>
        <v>U</v>
      </c>
      <c r="K279" s="104" t="str">
        <f t="shared" si="36"/>
        <v>UNITE</v>
      </c>
      <c r="L279" s="14" t="s">
        <v>2924</v>
      </c>
      <c r="M279" s="13">
        <v>-2</v>
      </c>
      <c r="N279" s="13"/>
      <c r="O279" s="12"/>
      <c r="P279" s="12"/>
    </row>
    <row r="280" spans="1:16" hidden="1" x14ac:dyDescent="0.25">
      <c r="A280" s="12">
        <v>42853</v>
      </c>
      <c r="B280" s="15" t="str">
        <f t="shared" si="30"/>
        <v>04</v>
      </c>
      <c r="C280" s="15">
        <f t="shared" si="31"/>
        <v>2017</v>
      </c>
      <c r="D280" s="100" t="str">
        <f>IF(ISNA(VLOOKUP(E280,Base!$L:$O,4,FALSE)),"",VLOOKUP(E280,Base!$L:$O,4,FALSE))</f>
        <v>153</v>
      </c>
      <c r="E280" s="14" t="s">
        <v>372</v>
      </c>
      <c r="F280" s="16" t="s">
        <v>16</v>
      </c>
      <c r="G280" s="104" t="str">
        <f t="shared" si="32"/>
        <v>RUMIANE ECLAIR</v>
      </c>
      <c r="H280" s="15" t="str">
        <f t="shared" si="33"/>
        <v>25</v>
      </c>
      <c r="I280" s="104" t="str">
        <f t="shared" si="34"/>
        <v>25(KG/L)</v>
      </c>
      <c r="J280" s="15" t="str">
        <f t="shared" si="35"/>
        <v>S</v>
      </c>
      <c r="K280" s="104" t="str">
        <f t="shared" si="36"/>
        <v>Sac</v>
      </c>
      <c r="L280" s="14" t="s">
        <v>2924</v>
      </c>
      <c r="M280" s="13">
        <v>-25</v>
      </c>
      <c r="N280" s="13"/>
      <c r="O280" s="12"/>
      <c r="P280" s="12"/>
    </row>
    <row r="281" spans="1:16" hidden="1" x14ac:dyDescent="0.25">
      <c r="A281" s="12">
        <v>42853</v>
      </c>
      <c r="B281" s="15" t="str">
        <f t="shared" si="30"/>
        <v>04</v>
      </c>
      <c r="C281" s="15">
        <f t="shared" si="31"/>
        <v>2017</v>
      </c>
      <c r="D281" s="100" t="str">
        <f>IF(ISNA(VLOOKUP(E281,Base!$L:$O,4,FALSE)),"",VLOOKUP(E281,Base!$L:$O,4,FALSE))</f>
        <v>153</v>
      </c>
      <c r="E281" s="14" t="s">
        <v>372</v>
      </c>
      <c r="F281" s="16" t="s">
        <v>169</v>
      </c>
      <c r="G281" s="104" t="str">
        <f t="shared" si="32"/>
        <v>SAPHIRSTRUM (1 BLISTER)</v>
      </c>
      <c r="H281" s="15" t="str">
        <f t="shared" si="33"/>
        <v>01</v>
      </c>
      <c r="I281" s="104" t="str">
        <f t="shared" si="34"/>
        <v>1(KG/L)</v>
      </c>
      <c r="J281" s="15" t="str">
        <f t="shared" si="35"/>
        <v>U</v>
      </c>
      <c r="K281" s="104" t="str">
        <f t="shared" si="36"/>
        <v>UNITE</v>
      </c>
      <c r="L281" s="14" t="s">
        <v>2924</v>
      </c>
      <c r="M281" s="13">
        <v>-1</v>
      </c>
      <c r="N281" s="13"/>
      <c r="O281" s="12"/>
      <c r="P281" s="12"/>
    </row>
    <row r="282" spans="1:16" hidden="1" x14ac:dyDescent="0.25">
      <c r="A282" s="12">
        <v>42853</v>
      </c>
      <c r="B282" s="15" t="str">
        <f t="shared" si="30"/>
        <v>04</v>
      </c>
      <c r="C282" s="15">
        <f t="shared" si="31"/>
        <v>2017</v>
      </c>
      <c r="D282" s="100" t="str">
        <f>IF(ISNA(VLOOKUP(E282,Base!$L:$O,4,FALSE)),"",VLOOKUP(E282,Base!$L:$O,4,FALSE))</f>
        <v>153</v>
      </c>
      <c r="E282" s="14" t="s">
        <v>372</v>
      </c>
      <c r="F282" s="16" t="s">
        <v>516</v>
      </c>
      <c r="G282" s="104" t="str">
        <f t="shared" si="32"/>
        <v>SAPHIR ENERGIE</v>
      </c>
      <c r="H282" s="15" t="str">
        <f t="shared" si="33"/>
        <v>25</v>
      </c>
      <c r="I282" s="104" t="str">
        <f t="shared" si="34"/>
        <v>25(KG/L)</v>
      </c>
      <c r="J282" s="15" t="str">
        <f t="shared" si="35"/>
        <v>S</v>
      </c>
      <c r="K282" s="104" t="str">
        <f t="shared" si="36"/>
        <v>Sac</v>
      </c>
      <c r="L282" s="14" t="s">
        <v>2924</v>
      </c>
      <c r="M282" s="13">
        <v>-25</v>
      </c>
      <c r="N282" s="13"/>
      <c r="O282" s="12"/>
      <c r="P282" s="12"/>
    </row>
    <row r="283" spans="1:16" hidden="1" x14ac:dyDescent="0.25">
      <c r="A283" s="12">
        <v>42853</v>
      </c>
      <c r="B283" s="15" t="str">
        <f t="shared" si="30"/>
        <v>04</v>
      </c>
      <c r="C283" s="15">
        <f t="shared" si="31"/>
        <v>2017</v>
      </c>
      <c r="D283" s="100" t="str">
        <f>IF(ISNA(VLOOKUP(E283,Base!$L:$O,4,FALSE)),"",VLOOKUP(E283,Base!$L:$O,4,FALSE))</f>
        <v>153</v>
      </c>
      <c r="E283" s="14" t="s">
        <v>372</v>
      </c>
      <c r="F283" s="16" t="s">
        <v>502</v>
      </c>
      <c r="G283" s="104" t="str">
        <f t="shared" si="32"/>
        <v>RAPIDACT SE 15 KG</v>
      </c>
      <c r="H283" s="15" t="str">
        <f t="shared" si="33"/>
        <v>15</v>
      </c>
      <c r="I283" s="104" t="str">
        <f t="shared" si="34"/>
        <v>15(KG/L)</v>
      </c>
      <c r="J283" s="15" t="str">
        <f t="shared" si="35"/>
        <v>S</v>
      </c>
      <c r="K283" s="104" t="str">
        <f t="shared" si="36"/>
        <v>Sac</v>
      </c>
      <c r="L283" s="14" t="s">
        <v>2924</v>
      </c>
      <c r="M283" s="13">
        <v>-30</v>
      </c>
      <c r="N283" s="13"/>
      <c r="O283" s="12"/>
      <c r="P283" s="12"/>
    </row>
    <row r="284" spans="1:16" hidden="1" x14ac:dyDescent="0.25">
      <c r="A284" s="12">
        <v>42853</v>
      </c>
      <c r="B284" s="15" t="str">
        <f t="shared" si="30"/>
        <v>04</v>
      </c>
      <c r="C284" s="15">
        <f t="shared" si="31"/>
        <v>2017</v>
      </c>
      <c r="D284" s="100" t="str">
        <f>IF(ISNA(VLOOKUP(E284,Base!$L:$O,4,FALSE)),"",VLOOKUP(E284,Base!$L:$O,4,FALSE))</f>
        <v>153</v>
      </c>
      <c r="E284" s="14" t="s">
        <v>372</v>
      </c>
      <c r="F284" s="16" t="s">
        <v>82</v>
      </c>
      <c r="G284" s="104" t="str">
        <f t="shared" si="32"/>
        <v>SAPHIRDIFFUPREPA BTE=20BOLUS</v>
      </c>
      <c r="H284" s="15" t="str">
        <f t="shared" si="33"/>
        <v>01</v>
      </c>
      <c r="I284" s="104" t="str">
        <f t="shared" si="34"/>
        <v>1(KG/L)</v>
      </c>
      <c r="J284" s="15" t="str">
        <f t="shared" si="35"/>
        <v>U</v>
      </c>
      <c r="K284" s="104" t="str">
        <f t="shared" si="36"/>
        <v>UNITE</v>
      </c>
      <c r="L284" s="14" t="s">
        <v>2924</v>
      </c>
      <c r="M284" s="13">
        <v>-2</v>
      </c>
      <c r="N284" s="13"/>
      <c r="O284" s="12"/>
      <c r="P284" s="12"/>
    </row>
    <row r="285" spans="1:16" hidden="1" x14ac:dyDescent="0.25">
      <c r="A285" s="12">
        <v>42853</v>
      </c>
      <c r="B285" s="15" t="str">
        <f t="shared" si="30"/>
        <v>04</v>
      </c>
      <c r="C285" s="15">
        <f t="shared" si="31"/>
        <v>2017</v>
      </c>
      <c r="D285" s="100" t="str">
        <f>IF(ISNA(VLOOKUP(E285,Base!$L:$O,4,FALSE)),"",VLOOKUP(E285,Base!$L:$O,4,FALSE))</f>
        <v>153</v>
      </c>
      <c r="E285" s="14" t="s">
        <v>372</v>
      </c>
      <c r="F285" s="16" t="s">
        <v>73</v>
      </c>
      <c r="G285" s="104" t="str">
        <f t="shared" si="32"/>
        <v>SAPHIRDIFFUMIX (BTE=20BOLUS)</v>
      </c>
      <c r="H285" s="15" t="str">
        <f t="shared" si="33"/>
        <v>01</v>
      </c>
      <c r="I285" s="104" t="str">
        <f t="shared" si="34"/>
        <v>1(KG/L)</v>
      </c>
      <c r="J285" s="15" t="str">
        <f t="shared" si="35"/>
        <v>U</v>
      </c>
      <c r="K285" s="104" t="str">
        <f t="shared" si="36"/>
        <v>UNITE</v>
      </c>
      <c r="L285" s="14" t="s">
        <v>2925</v>
      </c>
      <c r="M285" s="13">
        <v>-1</v>
      </c>
      <c r="N285" s="13"/>
      <c r="O285" s="12"/>
      <c r="P285" s="12"/>
    </row>
    <row r="286" spans="1:16" hidden="1" x14ac:dyDescent="0.25">
      <c r="A286" s="12">
        <v>42853</v>
      </c>
      <c r="B286" s="15" t="str">
        <f t="shared" si="30"/>
        <v>04</v>
      </c>
      <c r="C286" s="15">
        <f t="shared" si="31"/>
        <v>2017</v>
      </c>
      <c r="D286" s="100" t="str">
        <f>IF(ISNA(VLOOKUP(E286,Base!$L:$O,4,FALSE)),"",VLOOKUP(E286,Base!$L:$O,4,FALSE))</f>
        <v>153</v>
      </c>
      <c r="E286" s="14" t="s">
        <v>372</v>
      </c>
      <c r="F286" s="16" t="s">
        <v>82</v>
      </c>
      <c r="G286" s="104" t="str">
        <f t="shared" si="32"/>
        <v>SAPHIRDIFFUPREPA BTE=20BOLUS</v>
      </c>
      <c r="H286" s="15" t="str">
        <f t="shared" si="33"/>
        <v>01</v>
      </c>
      <c r="I286" s="104" t="str">
        <f t="shared" si="34"/>
        <v>1(KG/L)</v>
      </c>
      <c r="J286" s="15" t="str">
        <f t="shared" si="35"/>
        <v>U</v>
      </c>
      <c r="K286" s="104" t="str">
        <f t="shared" si="36"/>
        <v>UNITE</v>
      </c>
      <c r="L286" s="14" t="s">
        <v>2925</v>
      </c>
      <c r="M286" s="13">
        <v>-1</v>
      </c>
      <c r="N286" s="13"/>
      <c r="O286" s="12"/>
      <c r="P286" s="12"/>
    </row>
    <row r="287" spans="1:16" hidden="1" x14ac:dyDescent="0.25">
      <c r="A287" s="12">
        <v>42853</v>
      </c>
      <c r="B287" s="15" t="str">
        <f t="shared" si="30"/>
        <v>04</v>
      </c>
      <c r="C287" s="15">
        <f t="shared" si="31"/>
        <v>2017</v>
      </c>
      <c r="D287" s="100" t="str">
        <f>IF(ISNA(VLOOKUP(E287,Base!$L:$O,4,FALSE)),"",VLOOKUP(E287,Base!$L:$O,4,FALSE))</f>
        <v>153</v>
      </c>
      <c r="E287" s="14" t="s">
        <v>372</v>
      </c>
      <c r="F287" s="16" t="s">
        <v>98</v>
      </c>
      <c r="G287" s="104" t="str">
        <f t="shared" si="32"/>
        <v>SAPHIRDIFFUCAL (BTE=20BOLUS)</v>
      </c>
      <c r="H287" s="15" t="str">
        <f t="shared" si="33"/>
        <v>01</v>
      </c>
      <c r="I287" s="104" t="str">
        <f t="shared" si="34"/>
        <v>1(KG/L)</v>
      </c>
      <c r="J287" s="15" t="str">
        <f t="shared" si="35"/>
        <v>U</v>
      </c>
      <c r="K287" s="104" t="str">
        <f t="shared" si="36"/>
        <v>UNITE</v>
      </c>
      <c r="L287" s="14" t="s">
        <v>2925</v>
      </c>
      <c r="M287" s="13">
        <v>-3</v>
      </c>
      <c r="N287" s="13"/>
      <c r="O287" s="12"/>
      <c r="P287" s="12"/>
    </row>
    <row r="288" spans="1:16" hidden="1" x14ac:dyDescent="0.25">
      <c r="A288" s="12">
        <v>42853</v>
      </c>
      <c r="B288" s="15" t="str">
        <f t="shared" si="30"/>
        <v>04</v>
      </c>
      <c r="C288" s="15">
        <f t="shared" si="31"/>
        <v>2017</v>
      </c>
      <c r="D288" s="100" t="str">
        <f>IF(ISNA(VLOOKUP(E288,Base!$L:$O,4,FALSE)),"",VLOOKUP(E288,Base!$L:$O,4,FALSE))</f>
        <v>153</v>
      </c>
      <c r="E288" s="14" t="s">
        <v>372</v>
      </c>
      <c r="F288" s="16" t="s">
        <v>169</v>
      </c>
      <c r="G288" s="104" t="str">
        <f t="shared" si="32"/>
        <v>SAPHIRSTRUM (1 BLISTER)</v>
      </c>
      <c r="H288" s="15" t="str">
        <f t="shared" si="33"/>
        <v>01</v>
      </c>
      <c r="I288" s="104" t="str">
        <f t="shared" si="34"/>
        <v>1(KG/L)</v>
      </c>
      <c r="J288" s="15" t="str">
        <f t="shared" si="35"/>
        <v>U</v>
      </c>
      <c r="K288" s="104" t="str">
        <f t="shared" si="36"/>
        <v>UNITE</v>
      </c>
      <c r="L288" s="14" t="s">
        <v>2925</v>
      </c>
      <c r="M288" s="13">
        <v>-2</v>
      </c>
      <c r="N288" s="13"/>
      <c r="O288" s="12"/>
      <c r="P288" s="12"/>
    </row>
    <row r="289" spans="1:16" hidden="1" x14ac:dyDescent="0.25">
      <c r="A289" s="12">
        <v>42853</v>
      </c>
      <c r="B289" s="15" t="str">
        <f t="shared" si="30"/>
        <v>04</v>
      </c>
      <c r="C289" s="15">
        <f t="shared" si="31"/>
        <v>2017</v>
      </c>
      <c r="D289" s="100" t="str">
        <f>IF(ISNA(VLOOKUP(E289,Base!$L:$O,4,FALSE)),"",VLOOKUP(E289,Base!$L:$O,4,FALSE))</f>
        <v>153</v>
      </c>
      <c r="E289" s="14" t="s">
        <v>372</v>
      </c>
      <c r="F289" s="16" t="s">
        <v>389</v>
      </c>
      <c r="G289" s="104" t="str">
        <f t="shared" si="32"/>
        <v>JBC PONDEUSE CPLT</v>
      </c>
      <c r="H289" s="15" t="str">
        <f t="shared" si="33"/>
        <v>25</v>
      </c>
      <c r="I289" s="104" t="str">
        <f t="shared" si="34"/>
        <v>25(KG/L)</v>
      </c>
      <c r="J289" s="15" t="str">
        <f t="shared" si="35"/>
        <v>S</v>
      </c>
      <c r="K289" s="104" t="str">
        <f t="shared" si="36"/>
        <v>Sac</v>
      </c>
      <c r="L289" s="14" t="s">
        <v>2925</v>
      </c>
      <c r="M289" s="13">
        <v>-75</v>
      </c>
      <c r="N289" s="13"/>
      <c r="O289" s="12"/>
      <c r="P289" s="12"/>
    </row>
    <row r="290" spans="1:16" hidden="1" x14ac:dyDescent="0.25">
      <c r="A290" s="12">
        <v>42853</v>
      </c>
      <c r="B290" s="15" t="str">
        <f t="shared" si="30"/>
        <v>04</v>
      </c>
      <c r="C290" s="15">
        <f t="shared" si="31"/>
        <v>2017</v>
      </c>
      <c r="D290" s="100" t="str">
        <f>IF(ISNA(VLOOKUP(E290,Base!$L:$O,4,FALSE)),"",VLOOKUP(E290,Base!$L:$O,4,FALSE))</f>
        <v>153</v>
      </c>
      <c r="E290" s="14" t="s">
        <v>372</v>
      </c>
      <c r="F290" s="16" t="s">
        <v>33</v>
      </c>
      <c r="G290" s="104" t="str">
        <f t="shared" si="32"/>
        <v>SAPHIRGUM</v>
      </c>
      <c r="H290" s="15" t="str">
        <f t="shared" si="33"/>
        <v>10</v>
      </c>
      <c r="I290" s="104" t="str">
        <f t="shared" si="34"/>
        <v>10(KG/L)</v>
      </c>
      <c r="J290" s="15" t="str">
        <f t="shared" si="35"/>
        <v>SE</v>
      </c>
      <c r="K290" s="104" t="str">
        <f t="shared" si="36"/>
        <v>SEAU</v>
      </c>
      <c r="L290" s="14" t="s">
        <v>2925</v>
      </c>
      <c r="M290" s="13">
        <v>-10</v>
      </c>
      <c r="N290" s="13"/>
      <c r="O290" s="12"/>
      <c r="P290" s="12"/>
    </row>
    <row r="291" spans="1:16" hidden="1" x14ac:dyDescent="0.25">
      <c r="A291" s="12">
        <v>42853</v>
      </c>
      <c r="B291" s="15" t="str">
        <f t="shared" si="30"/>
        <v>04</v>
      </c>
      <c r="C291" s="15">
        <f t="shared" si="31"/>
        <v>2017</v>
      </c>
      <c r="D291" s="100" t="str">
        <f>IF(ISNA(VLOOKUP(E291,Base!$L:$O,4,FALSE)),"",VLOOKUP(E291,Base!$L:$O,4,FALSE))</f>
        <v>153</v>
      </c>
      <c r="E291" s="14" t="s">
        <v>372</v>
      </c>
      <c r="F291" s="16" t="s">
        <v>375</v>
      </c>
      <c r="G291" s="104" t="str">
        <f t="shared" si="32"/>
        <v>CRISTALORBLOC GESTIPLUS</v>
      </c>
      <c r="H291" s="15" t="str">
        <f t="shared" si="33"/>
        <v>20</v>
      </c>
      <c r="I291" s="104" t="str">
        <f t="shared" si="34"/>
        <v>20(KG/L)</v>
      </c>
      <c r="J291" s="15" t="str">
        <f t="shared" si="35"/>
        <v>SE</v>
      </c>
      <c r="K291" s="104" t="str">
        <f t="shared" si="36"/>
        <v>SEAU</v>
      </c>
      <c r="L291" s="14" t="s">
        <v>2933</v>
      </c>
      <c r="M291" s="13">
        <v>40</v>
      </c>
      <c r="N291" s="13"/>
      <c r="O291" s="12"/>
      <c r="P291" s="12"/>
    </row>
    <row r="292" spans="1:16" hidden="1" x14ac:dyDescent="0.25">
      <c r="A292" s="12">
        <v>42853</v>
      </c>
      <c r="B292" s="15" t="str">
        <f t="shared" si="30"/>
        <v>04</v>
      </c>
      <c r="C292" s="15">
        <f t="shared" si="31"/>
        <v>2017</v>
      </c>
      <c r="D292" s="100" t="str">
        <f>IF(ISNA(VLOOKUP(E292,Base!$L:$O,4,FALSE)),"",VLOOKUP(E292,Base!$L:$O,4,FALSE))</f>
        <v>062</v>
      </c>
      <c r="E292" s="14" t="s">
        <v>193</v>
      </c>
      <c r="F292" s="16" t="s">
        <v>296</v>
      </c>
      <c r="G292" s="104" t="str">
        <f t="shared" si="32"/>
        <v>EGALOLAIT ELEVAGE</v>
      </c>
      <c r="H292" s="15" t="str">
        <f t="shared" si="33"/>
        <v>25</v>
      </c>
      <c r="I292" s="104" t="str">
        <f t="shared" si="34"/>
        <v>25(KG/L)</v>
      </c>
      <c r="J292" s="15" t="str">
        <f t="shared" si="35"/>
        <v>S</v>
      </c>
      <c r="K292" s="104" t="str">
        <f t="shared" si="36"/>
        <v>Sac</v>
      </c>
      <c r="L292" s="14" t="s">
        <v>2924</v>
      </c>
      <c r="M292" s="13">
        <v>-100</v>
      </c>
      <c r="N292" s="13"/>
      <c r="O292" s="12"/>
      <c r="P292" s="12"/>
    </row>
    <row r="293" spans="1:16" hidden="1" x14ac:dyDescent="0.25">
      <c r="A293" s="12">
        <v>42853</v>
      </c>
      <c r="B293" s="15" t="str">
        <f t="shared" si="30"/>
        <v>04</v>
      </c>
      <c r="C293" s="15">
        <f t="shared" si="31"/>
        <v>2017</v>
      </c>
      <c r="D293" s="100" t="str">
        <f>IF(ISNA(VLOOKUP(E293,Base!$L:$O,4,FALSE)),"",VLOOKUP(E293,Base!$L:$O,4,FALSE))</f>
        <v>062</v>
      </c>
      <c r="E293" s="14" t="s">
        <v>193</v>
      </c>
      <c r="F293" s="16" t="s">
        <v>71</v>
      </c>
      <c r="G293" s="104" t="str">
        <f t="shared" si="32"/>
        <v>SAPHIRTONIC PLUS</v>
      </c>
      <c r="H293" s="15" t="str">
        <f t="shared" si="33"/>
        <v>15</v>
      </c>
      <c r="I293" s="104" t="str">
        <f t="shared" si="34"/>
        <v>15(KG/L)</v>
      </c>
      <c r="J293" s="15" t="str">
        <f t="shared" si="35"/>
        <v>SE</v>
      </c>
      <c r="K293" s="104" t="str">
        <f t="shared" si="36"/>
        <v>SEAU</v>
      </c>
      <c r="L293" s="14" t="s">
        <v>2924</v>
      </c>
      <c r="M293" s="13">
        <v>-15</v>
      </c>
      <c r="N293" s="13"/>
      <c r="O293" s="12"/>
      <c r="P293" s="12"/>
    </row>
    <row r="294" spans="1:16" hidden="1" x14ac:dyDescent="0.25">
      <c r="A294" s="12">
        <v>42853</v>
      </c>
      <c r="B294" s="15" t="str">
        <f t="shared" si="30"/>
        <v>04</v>
      </c>
      <c r="C294" s="15">
        <f t="shared" si="31"/>
        <v>2017</v>
      </c>
      <c r="D294" s="100" t="str">
        <f>IF(ISNA(VLOOKUP(E294,Base!$L:$O,4,FALSE)),"",VLOOKUP(E294,Base!$L:$O,4,FALSE))</f>
        <v>062</v>
      </c>
      <c r="E294" s="14" t="s">
        <v>193</v>
      </c>
      <c r="F294" s="16" t="s">
        <v>196</v>
      </c>
      <c r="G294" s="104" t="str">
        <f t="shared" si="32"/>
        <v>SAPHIROLIGOVIT PLUS</v>
      </c>
      <c r="H294" s="15" t="str">
        <f t="shared" si="33"/>
        <v>20</v>
      </c>
      <c r="I294" s="104" t="str">
        <f t="shared" si="34"/>
        <v>20(KG/L)</v>
      </c>
      <c r="J294" s="15" t="str">
        <f t="shared" si="35"/>
        <v>SE</v>
      </c>
      <c r="K294" s="104" t="str">
        <f t="shared" si="36"/>
        <v>SEAU</v>
      </c>
      <c r="L294" s="14" t="s">
        <v>2924</v>
      </c>
      <c r="M294" s="13">
        <v>-20</v>
      </c>
      <c r="N294" s="13"/>
      <c r="O294" s="12"/>
      <c r="P294" s="12"/>
    </row>
    <row r="295" spans="1:16" hidden="1" x14ac:dyDescent="0.25">
      <c r="A295" s="12">
        <v>42853</v>
      </c>
      <c r="B295" s="15" t="str">
        <f t="shared" si="30"/>
        <v>04</v>
      </c>
      <c r="C295" s="15">
        <f t="shared" si="31"/>
        <v>2017</v>
      </c>
      <c r="D295" s="100" t="str">
        <f>IF(ISNA(VLOOKUP(E295,Base!$L:$O,4,FALSE)),"",VLOOKUP(E295,Base!$L:$O,4,FALSE))</f>
        <v>062</v>
      </c>
      <c r="E295" s="14" t="s">
        <v>193</v>
      </c>
      <c r="F295" s="16" t="s">
        <v>153</v>
      </c>
      <c r="G295" s="104" t="str">
        <f t="shared" si="32"/>
        <v>SAPHIR ADAPT</v>
      </c>
      <c r="H295" s="15" t="str">
        <f t="shared" si="33"/>
        <v>10</v>
      </c>
      <c r="I295" s="104" t="str">
        <f t="shared" si="34"/>
        <v>10(KG/L)</v>
      </c>
      <c r="J295" s="15" t="str">
        <f t="shared" si="35"/>
        <v>BI</v>
      </c>
      <c r="K295" s="104" t="str">
        <f t="shared" si="36"/>
        <v>BIDON</v>
      </c>
      <c r="L295" s="14" t="s">
        <v>2924</v>
      </c>
      <c r="M295" s="13">
        <v>-10</v>
      </c>
      <c r="N295" s="13"/>
      <c r="O295" s="12"/>
      <c r="P295" s="12"/>
    </row>
    <row r="296" spans="1:16" hidden="1" x14ac:dyDescent="0.25">
      <c r="A296" s="12">
        <v>42853</v>
      </c>
      <c r="B296" s="15" t="str">
        <f t="shared" si="30"/>
        <v>04</v>
      </c>
      <c r="C296" s="15">
        <f t="shared" si="31"/>
        <v>2017</v>
      </c>
      <c r="D296" s="100" t="str">
        <f>IF(ISNA(VLOOKUP(E296,Base!$L:$O,4,FALSE)),"",VLOOKUP(E296,Base!$L:$O,4,FALSE))</f>
        <v>062</v>
      </c>
      <c r="E296" s="14" t="s">
        <v>193</v>
      </c>
      <c r="F296" s="16" t="s">
        <v>17</v>
      </c>
      <c r="G296" s="104" t="str">
        <f t="shared" si="32"/>
        <v>SAPHIRSTIM SEAU 15 KG</v>
      </c>
      <c r="H296" s="15" t="str">
        <f t="shared" si="33"/>
        <v>15</v>
      </c>
      <c r="I296" s="104" t="str">
        <f t="shared" si="34"/>
        <v>15(KG/L)</v>
      </c>
      <c r="J296" s="15" t="str">
        <f t="shared" si="35"/>
        <v>SE</v>
      </c>
      <c r="K296" s="104" t="str">
        <f t="shared" si="36"/>
        <v>SEAU</v>
      </c>
      <c r="L296" s="14" t="s">
        <v>2924</v>
      </c>
      <c r="M296" s="13">
        <v>-15</v>
      </c>
      <c r="N296" s="13"/>
      <c r="O296" s="12"/>
      <c r="P296" s="12"/>
    </row>
    <row r="297" spans="1:16" hidden="1" x14ac:dyDescent="0.25">
      <c r="A297" s="12">
        <v>42853</v>
      </c>
      <c r="B297" s="15" t="str">
        <f t="shared" ref="B297:B360" si="37">IF(ISBLANK(A297),"",IF(LEFT(MONTH(A297),1)="1",MONTH(A297),CONCATENATE("0",MONTH(A297))))</f>
        <v>04</v>
      </c>
      <c r="C297" s="15">
        <f t="shared" si="31"/>
        <v>2017</v>
      </c>
      <c r="D297" s="100" t="str">
        <f>IF(ISNA(VLOOKUP(E297,Base!$L:$O,4,FALSE)),"",VLOOKUP(E297,Base!$L:$O,4,FALSE))</f>
        <v>270</v>
      </c>
      <c r="E297" s="14" t="s">
        <v>758</v>
      </c>
      <c r="F297" s="16" t="s">
        <v>80</v>
      </c>
      <c r="G297" s="104" t="str">
        <f t="shared" si="32"/>
        <v>CRISTALOR TARIE</v>
      </c>
      <c r="H297" s="15" t="str">
        <f t="shared" si="33"/>
        <v>25</v>
      </c>
      <c r="I297" s="104" t="str">
        <f t="shared" si="34"/>
        <v>25(KG/L)</v>
      </c>
      <c r="J297" s="15" t="str">
        <f t="shared" si="35"/>
        <v>S</v>
      </c>
      <c r="K297" s="104" t="str">
        <f t="shared" si="36"/>
        <v>Sac</v>
      </c>
      <c r="L297" s="14" t="s">
        <v>2924</v>
      </c>
      <c r="M297" s="13">
        <v>-25</v>
      </c>
      <c r="N297" s="13"/>
      <c r="O297" s="12"/>
      <c r="P297" s="12"/>
    </row>
    <row r="298" spans="1:16" hidden="1" x14ac:dyDescent="0.25">
      <c r="A298" s="12">
        <v>42853</v>
      </c>
      <c r="B298" s="15" t="str">
        <f t="shared" si="37"/>
        <v>04</v>
      </c>
      <c r="C298" s="15">
        <f t="shared" si="31"/>
        <v>2017</v>
      </c>
      <c r="D298" s="100" t="str">
        <f>IF(ISNA(VLOOKUP(E298,Base!$L:$O,4,FALSE)),"",VLOOKUP(E298,Base!$L:$O,4,FALSE))</f>
        <v>270</v>
      </c>
      <c r="E298" s="14" t="s">
        <v>758</v>
      </c>
      <c r="F298" s="16" t="s">
        <v>13</v>
      </c>
      <c r="G298" s="104" t="str">
        <f t="shared" si="32"/>
        <v>CREMO ELEVAGE</v>
      </c>
      <c r="H298" s="15" t="str">
        <f t="shared" si="33"/>
        <v>25</v>
      </c>
      <c r="I298" s="104" t="str">
        <f t="shared" si="34"/>
        <v>25(KG/L)</v>
      </c>
      <c r="J298" s="15" t="str">
        <f t="shared" si="35"/>
        <v>S</v>
      </c>
      <c r="K298" s="104" t="str">
        <f t="shared" si="36"/>
        <v>Sac</v>
      </c>
      <c r="L298" s="14" t="s">
        <v>2924</v>
      </c>
      <c r="M298" s="13">
        <v>-175</v>
      </c>
      <c r="N298" s="13"/>
      <c r="O298" s="12"/>
      <c r="P298" s="12"/>
    </row>
    <row r="299" spans="1:16" hidden="1" x14ac:dyDescent="0.25">
      <c r="A299" s="12">
        <v>42853</v>
      </c>
      <c r="B299" s="15" t="str">
        <f t="shared" si="37"/>
        <v>04</v>
      </c>
      <c r="C299" s="15">
        <f t="shared" si="31"/>
        <v>2017</v>
      </c>
      <c r="D299" s="100" t="str">
        <f>IF(ISNA(VLOOKUP(E299,Base!$L:$O,4,FALSE)),"",VLOOKUP(E299,Base!$L:$O,4,FALSE))</f>
        <v>270</v>
      </c>
      <c r="E299" s="14" t="s">
        <v>758</v>
      </c>
      <c r="F299" s="16" t="s">
        <v>604</v>
      </c>
      <c r="G299" s="104" t="str">
        <f t="shared" si="32"/>
        <v>BICARBONATE DE SODIUM SOLVAY</v>
      </c>
      <c r="H299" s="15" t="str">
        <f t="shared" si="33"/>
        <v>25</v>
      </c>
      <c r="I299" s="104" t="str">
        <f t="shared" si="34"/>
        <v>25(KG/L)</v>
      </c>
      <c r="J299" s="15" t="str">
        <f t="shared" si="35"/>
        <v>S</v>
      </c>
      <c r="K299" s="104" t="str">
        <f t="shared" si="36"/>
        <v>Sac</v>
      </c>
      <c r="L299" s="14" t="s">
        <v>2924</v>
      </c>
      <c r="M299" s="13">
        <v>-200</v>
      </c>
      <c r="N299" s="13"/>
      <c r="O299" s="12"/>
      <c r="P299" s="12"/>
    </row>
    <row r="300" spans="1:16" hidden="1" x14ac:dyDescent="0.25">
      <c r="A300" s="12">
        <v>42853</v>
      </c>
      <c r="B300" s="15" t="str">
        <f t="shared" si="37"/>
        <v>04</v>
      </c>
      <c r="C300" s="15">
        <f t="shared" si="31"/>
        <v>2017</v>
      </c>
      <c r="D300" s="100" t="str">
        <f>IF(ISNA(VLOOKUP(E300,Base!$L:$O,4,FALSE)),"",VLOOKUP(E300,Base!$L:$O,4,FALSE))</f>
        <v>270</v>
      </c>
      <c r="E300" s="14" t="s">
        <v>758</v>
      </c>
      <c r="F300" s="16" t="s">
        <v>102</v>
      </c>
      <c r="G300" s="104" t="str">
        <f t="shared" si="32"/>
        <v>RUMIANE PROTEINE</v>
      </c>
      <c r="H300" s="15" t="str">
        <f t="shared" si="33"/>
        <v>25</v>
      </c>
      <c r="I300" s="104" t="str">
        <f t="shared" si="34"/>
        <v>25(KG/L)</v>
      </c>
      <c r="J300" s="15" t="str">
        <f t="shared" si="35"/>
        <v>S</v>
      </c>
      <c r="K300" s="104" t="str">
        <f t="shared" si="36"/>
        <v>Sac</v>
      </c>
      <c r="L300" s="14" t="s">
        <v>2924</v>
      </c>
      <c r="M300" s="13">
        <v>-700</v>
      </c>
      <c r="N300" s="13"/>
      <c r="O300" s="12"/>
      <c r="P300" s="12"/>
    </row>
    <row r="301" spans="1:16" hidden="1" x14ac:dyDescent="0.25">
      <c r="A301" s="12">
        <v>42853</v>
      </c>
      <c r="B301" s="15" t="str">
        <f t="shared" si="37"/>
        <v>04</v>
      </c>
      <c r="C301" s="15">
        <f t="shared" si="31"/>
        <v>2017</v>
      </c>
      <c r="D301" s="100" t="str">
        <f>IF(ISNA(VLOOKUP(E301,Base!$L:$O,4,FALSE)),"",VLOOKUP(E301,Base!$L:$O,4,FALSE))</f>
        <v>270</v>
      </c>
      <c r="E301" s="14" t="s">
        <v>758</v>
      </c>
      <c r="F301" s="16" t="s">
        <v>86</v>
      </c>
      <c r="G301" s="104" t="str">
        <f t="shared" si="32"/>
        <v>RUMIANE LAIT 2.5L</v>
      </c>
      <c r="H301" s="15" t="str">
        <f t="shared" si="33"/>
        <v>25</v>
      </c>
      <c r="I301" s="104" t="str">
        <f t="shared" si="34"/>
        <v>25(KG/L)</v>
      </c>
      <c r="J301" s="15" t="str">
        <f t="shared" si="35"/>
        <v>S</v>
      </c>
      <c r="K301" s="104" t="str">
        <f t="shared" si="36"/>
        <v>Sac</v>
      </c>
      <c r="L301" s="14" t="s">
        <v>2924</v>
      </c>
      <c r="M301" s="13">
        <v>-200</v>
      </c>
      <c r="N301" s="13"/>
      <c r="O301" s="12"/>
      <c r="P301" s="12"/>
    </row>
    <row r="302" spans="1:16" hidden="1" x14ac:dyDescent="0.25">
      <c r="A302" s="12">
        <v>42853</v>
      </c>
      <c r="B302" s="15" t="str">
        <f t="shared" si="37"/>
        <v>04</v>
      </c>
      <c r="C302" s="15">
        <f t="shared" si="31"/>
        <v>2017</v>
      </c>
      <c r="D302" s="100" t="str">
        <f>IF(ISNA(VLOOKUP(E302,Base!$L:$O,4,FALSE)),"",VLOOKUP(E302,Base!$L:$O,4,FALSE))</f>
        <v>270</v>
      </c>
      <c r="E302" s="14" t="s">
        <v>758</v>
      </c>
      <c r="F302" s="16" t="s">
        <v>16</v>
      </c>
      <c r="G302" s="104" t="str">
        <f t="shared" si="32"/>
        <v>RUMIANE ECLAIR</v>
      </c>
      <c r="H302" s="15" t="str">
        <f t="shared" si="33"/>
        <v>25</v>
      </c>
      <c r="I302" s="104" t="str">
        <f t="shared" si="34"/>
        <v>25(KG/L)</v>
      </c>
      <c r="J302" s="15" t="str">
        <f t="shared" si="35"/>
        <v>S</v>
      </c>
      <c r="K302" s="104" t="str">
        <f t="shared" si="36"/>
        <v>Sac</v>
      </c>
      <c r="L302" s="14" t="s">
        <v>2924</v>
      </c>
      <c r="M302" s="13">
        <v>-50</v>
      </c>
      <c r="N302" s="13"/>
      <c r="O302" s="12"/>
      <c r="P302" s="12"/>
    </row>
    <row r="303" spans="1:16" hidden="1" x14ac:dyDescent="0.25">
      <c r="A303" s="12">
        <v>42853</v>
      </c>
      <c r="B303" s="15" t="str">
        <f t="shared" si="37"/>
        <v>04</v>
      </c>
      <c r="C303" s="15">
        <f t="shared" si="31"/>
        <v>2017</v>
      </c>
      <c r="D303" s="100" t="str">
        <f>IF(ISNA(VLOOKUP(E303,Base!$L:$O,4,FALSE)),"",VLOOKUP(E303,Base!$L:$O,4,FALSE))</f>
        <v>270</v>
      </c>
      <c r="E303" s="14" t="s">
        <v>758</v>
      </c>
      <c r="F303" s="16" t="s">
        <v>71</v>
      </c>
      <c r="G303" s="104" t="str">
        <f t="shared" si="32"/>
        <v>SAPHIRTONIC PLUS</v>
      </c>
      <c r="H303" s="15" t="str">
        <f t="shared" si="33"/>
        <v>15</v>
      </c>
      <c r="I303" s="104" t="str">
        <f t="shared" si="34"/>
        <v>15(KG/L)</v>
      </c>
      <c r="J303" s="15" t="str">
        <f t="shared" si="35"/>
        <v>SE</v>
      </c>
      <c r="K303" s="104" t="str">
        <f t="shared" si="36"/>
        <v>SEAU</v>
      </c>
      <c r="L303" s="14" t="s">
        <v>2924</v>
      </c>
      <c r="M303" s="13">
        <v>-150</v>
      </c>
      <c r="N303" s="13"/>
      <c r="O303" s="12"/>
      <c r="P303" s="12"/>
    </row>
    <row r="304" spans="1:16" hidden="1" x14ac:dyDescent="0.25">
      <c r="A304" s="12">
        <v>42853</v>
      </c>
      <c r="B304" s="15" t="str">
        <f t="shared" si="37"/>
        <v>04</v>
      </c>
      <c r="C304" s="15">
        <f t="shared" si="31"/>
        <v>2017</v>
      </c>
      <c r="D304" s="100" t="str">
        <f>IF(ISNA(VLOOKUP(E304,Base!$L:$O,4,FALSE)),"",VLOOKUP(E304,Base!$L:$O,4,FALSE))</f>
        <v>040</v>
      </c>
      <c r="E304" s="14" t="s">
        <v>30</v>
      </c>
      <c r="F304" s="16" t="s">
        <v>47</v>
      </c>
      <c r="G304" s="104" t="str">
        <f t="shared" si="32"/>
        <v>AZURBLOC MAGNESIEN</v>
      </c>
      <c r="H304" s="15" t="str">
        <f t="shared" si="33"/>
        <v>20</v>
      </c>
      <c r="I304" s="104" t="str">
        <f t="shared" si="34"/>
        <v>20(KG/L)</v>
      </c>
      <c r="J304" s="15" t="str">
        <f t="shared" si="35"/>
        <v>SE</v>
      </c>
      <c r="K304" s="104" t="str">
        <f t="shared" si="36"/>
        <v>SEAU</v>
      </c>
      <c r="L304" s="14" t="s">
        <v>2924</v>
      </c>
      <c r="M304" s="13">
        <v>260</v>
      </c>
      <c r="N304" s="13"/>
      <c r="O304" s="12"/>
      <c r="P304" s="12"/>
    </row>
    <row r="305" spans="1:16" hidden="1" x14ac:dyDescent="0.25">
      <c r="A305" s="12">
        <v>42853</v>
      </c>
      <c r="B305" s="15" t="str">
        <f t="shared" si="37"/>
        <v>04</v>
      </c>
      <c r="C305" s="15">
        <f t="shared" si="31"/>
        <v>2017</v>
      </c>
      <c r="D305" s="100" t="str">
        <f>IF(ISNA(VLOOKUP(E305,Base!$L:$O,4,FALSE)),"",VLOOKUP(E305,Base!$L:$O,4,FALSE))</f>
        <v>040</v>
      </c>
      <c r="E305" s="14" t="s">
        <v>30</v>
      </c>
      <c r="F305" s="16" t="s">
        <v>268</v>
      </c>
      <c r="G305" s="104" t="str">
        <f t="shared" si="32"/>
        <v>SAPHIRJUNIOR FA S25</v>
      </c>
      <c r="H305" s="15" t="str">
        <f t="shared" si="33"/>
        <v>25</v>
      </c>
      <c r="I305" s="104" t="str">
        <f t="shared" si="34"/>
        <v>25(KG/L)</v>
      </c>
      <c r="J305" s="15" t="str">
        <f t="shared" si="35"/>
        <v>S</v>
      </c>
      <c r="K305" s="104" t="str">
        <f t="shared" si="36"/>
        <v>Sac</v>
      </c>
      <c r="L305" s="14" t="s">
        <v>2924</v>
      </c>
      <c r="M305" s="13">
        <v>25</v>
      </c>
      <c r="N305" s="13"/>
      <c r="O305" s="12"/>
      <c r="P305" s="12"/>
    </row>
    <row r="306" spans="1:16" hidden="1" x14ac:dyDescent="0.25">
      <c r="A306" s="12">
        <v>42853</v>
      </c>
      <c r="B306" s="15" t="str">
        <f t="shared" si="37"/>
        <v>04</v>
      </c>
      <c r="C306" s="15">
        <f t="shared" si="31"/>
        <v>2017</v>
      </c>
      <c r="D306" s="100" t="str">
        <f>IF(ISNA(VLOOKUP(E306,Base!$L:$O,4,FALSE)),"",VLOOKUP(E306,Base!$L:$O,4,FALSE))</f>
        <v>040</v>
      </c>
      <c r="E306" s="14" t="s">
        <v>30</v>
      </c>
      <c r="F306" s="16" t="s">
        <v>42</v>
      </c>
      <c r="G306" s="104" t="str">
        <f t="shared" si="32"/>
        <v>AZUR TOP SE 25 KG</v>
      </c>
      <c r="H306" s="15" t="str">
        <f t="shared" si="33"/>
        <v>25</v>
      </c>
      <c r="I306" s="104" t="str">
        <f t="shared" si="34"/>
        <v>25(KG/L)</v>
      </c>
      <c r="J306" s="15" t="str">
        <f t="shared" si="35"/>
        <v>S</v>
      </c>
      <c r="K306" s="104" t="str">
        <f t="shared" si="36"/>
        <v>Sac</v>
      </c>
      <c r="L306" s="14" t="s">
        <v>2924</v>
      </c>
      <c r="M306" s="13">
        <v>50</v>
      </c>
      <c r="N306" s="13"/>
      <c r="O306" s="12"/>
      <c r="P306" s="12"/>
    </row>
    <row r="307" spans="1:16" hidden="1" x14ac:dyDescent="0.25">
      <c r="A307" s="12">
        <v>42853</v>
      </c>
      <c r="B307" s="15" t="str">
        <f t="shared" si="37"/>
        <v>04</v>
      </c>
      <c r="C307" s="15">
        <f t="shared" si="31"/>
        <v>2017</v>
      </c>
      <c r="D307" s="100" t="str">
        <f>IF(ISNA(VLOOKUP(E307,Base!$L:$O,4,FALSE)),"",VLOOKUP(E307,Base!$L:$O,4,FALSE))</f>
        <v>040</v>
      </c>
      <c r="E307" s="14" t="s">
        <v>30</v>
      </c>
      <c r="F307" s="16" t="s">
        <v>51</v>
      </c>
      <c r="G307" s="104" t="str">
        <f t="shared" si="32"/>
        <v>PREMIENCE PRO EQUILIBRE</v>
      </c>
      <c r="H307" s="15" t="str">
        <f t="shared" si="33"/>
        <v>20</v>
      </c>
      <c r="I307" s="104" t="str">
        <f t="shared" si="34"/>
        <v>20(KG/L)</v>
      </c>
      <c r="J307" s="15" t="str">
        <f t="shared" si="35"/>
        <v>S</v>
      </c>
      <c r="K307" s="104" t="str">
        <f t="shared" si="36"/>
        <v>Sac</v>
      </c>
      <c r="L307" s="14" t="s">
        <v>2924</v>
      </c>
      <c r="M307" s="13">
        <v>20</v>
      </c>
      <c r="N307" s="13"/>
      <c r="O307" s="12"/>
      <c r="P307" s="12"/>
    </row>
    <row r="308" spans="1:16" hidden="1" x14ac:dyDescent="0.25">
      <c r="A308" s="12">
        <v>42853</v>
      </c>
      <c r="B308" s="15" t="str">
        <f t="shared" si="37"/>
        <v>04</v>
      </c>
      <c r="C308" s="15">
        <f t="shared" si="31"/>
        <v>2017</v>
      </c>
      <c r="D308" s="100" t="str">
        <f>IF(ISNA(VLOOKUP(E308,Base!$L:$O,4,FALSE)),"",VLOOKUP(E308,Base!$L:$O,4,FALSE))</f>
        <v>040</v>
      </c>
      <c r="E308" s="14" t="s">
        <v>30</v>
      </c>
      <c r="F308" s="16" t="s">
        <v>98</v>
      </c>
      <c r="G308" s="104" t="str">
        <f t="shared" si="32"/>
        <v>SAPHIRDIFFUCAL (BTE=20BOLUS)</v>
      </c>
      <c r="H308" s="15" t="str">
        <f t="shared" si="33"/>
        <v>01</v>
      </c>
      <c r="I308" s="104" t="str">
        <f t="shared" si="34"/>
        <v>1(KG/L)</v>
      </c>
      <c r="J308" s="15" t="str">
        <f t="shared" si="35"/>
        <v>U</v>
      </c>
      <c r="K308" s="104" t="str">
        <f t="shared" si="36"/>
        <v>UNITE</v>
      </c>
      <c r="L308" s="14" t="s">
        <v>2925</v>
      </c>
      <c r="M308" s="13">
        <v>-1</v>
      </c>
      <c r="N308" s="13"/>
      <c r="O308" s="12"/>
      <c r="P308" s="12"/>
    </row>
    <row r="309" spans="1:16" hidden="1" x14ac:dyDescent="0.25">
      <c r="A309" s="12">
        <v>42853</v>
      </c>
      <c r="B309" s="15" t="str">
        <f t="shared" si="37"/>
        <v>04</v>
      </c>
      <c r="C309" s="15">
        <f t="shared" si="31"/>
        <v>2017</v>
      </c>
      <c r="D309" s="100" t="str">
        <f>IF(ISNA(VLOOKUP(E309,Base!$L:$O,4,FALSE)),"",VLOOKUP(E309,Base!$L:$O,4,FALSE))</f>
        <v>040</v>
      </c>
      <c r="E309" s="14" t="s">
        <v>30</v>
      </c>
      <c r="F309" s="16" t="s">
        <v>82</v>
      </c>
      <c r="G309" s="104" t="str">
        <f t="shared" si="32"/>
        <v>SAPHIRDIFFUPREPA BTE=20BOLUS</v>
      </c>
      <c r="H309" s="15" t="str">
        <f t="shared" si="33"/>
        <v>01</v>
      </c>
      <c r="I309" s="104" t="str">
        <f t="shared" si="34"/>
        <v>1(KG/L)</v>
      </c>
      <c r="J309" s="15" t="str">
        <f t="shared" si="35"/>
        <v>U</v>
      </c>
      <c r="K309" s="104" t="str">
        <f t="shared" si="36"/>
        <v>UNITE</v>
      </c>
      <c r="L309" s="14" t="s">
        <v>2925</v>
      </c>
      <c r="M309" s="13">
        <v>-1</v>
      </c>
      <c r="N309" s="13"/>
      <c r="O309" s="12"/>
      <c r="P309" s="12"/>
    </row>
    <row r="310" spans="1:16" hidden="1" x14ac:dyDescent="0.25">
      <c r="A310" s="12">
        <v>42853</v>
      </c>
      <c r="B310" s="15" t="str">
        <f t="shared" si="37"/>
        <v>04</v>
      </c>
      <c r="C310" s="15">
        <f t="shared" si="31"/>
        <v>2017</v>
      </c>
      <c r="D310" s="100" t="str">
        <f>IF(ISNA(VLOOKUP(E310,Base!$L:$O,4,FALSE)),"",VLOOKUP(E310,Base!$L:$O,4,FALSE))</f>
        <v>040</v>
      </c>
      <c r="E310" s="14" t="s">
        <v>30</v>
      </c>
      <c r="F310" s="16" t="s">
        <v>33</v>
      </c>
      <c r="G310" s="104" t="str">
        <f t="shared" si="32"/>
        <v>SAPHIRGUM</v>
      </c>
      <c r="H310" s="15" t="str">
        <f t="shared" si="33"/>
        <v>10</v>
      </c>
      <c r="I310" s="104" t="str">
        <f t="shared" si="34"/>
        <v>10(KG/L)</v>
      </c>
      <c r="J310" s="15" t="str">
        <f t="shared" si="35"/>
        <v>SE</v>
      </c>
      <c r="K310" s="104" t="str">
        <f t="shared" si="36"/>
        <v>SEAU</v>
      </c>
      <c r="L310" s="14" t="s">
        <v>2925</v>
      </c>
      <c r="M310" s="13">
        <v>-10</v>
      </c>
      <c r="N310" s="13"/>
      <c r="O310" s="12"/>
      <c r="P310" s="12"/>
    </row>
    <row r="311" spans="1:16" hidden="1" x14ac:dyDescent="0.25">
      <c r="A311" s="12"/>
      <c r="B311" s="15" t="str">
        <f t="shared" si="37"/>
        <v/>
      </c>
      <c r="C311" s="15" t="str">
        <f t="shared" si="31"/>
        <v/>
      </c>
      <c r="D311" s="100" t="str">
        <f>IF(ISNA(VLOOKUP(E311,Base!$L:$O,4,FALSE)),"",VLOOKUP(E311,Base!$L:$O,4,FALSE))</f>
        <v/>
      </c>
      <c r="E311" s="14"/>
      <c r="F311" s="16"/>
      <c r="G311" s="104" t="str">
        <f t="shared" si="32"/>
        <v/>
      </c>
      <c r="H311" s="15" t="str">
        <f t="shared" si="33"/>
        <v/>
      </c>
      <c r="I311" s="104" t="str">
        <f t="shared" si="34"/>
        <v/>
      </c>
      <c r="J311" s="15" t="str">
        <f t="shared" si="35"/>
        <v/>
      </c>
      <c r="K311" s="104" t="str">
        <f t="shared" si="36"/>
        <v/>
      </c>
      <c r="L311" s="14"/>
      <c r="M311" s="13"/>
      <c r="N311" s="13"/>
      <c r="O311" s="12"/>
      <c r="P311" s="12"/>
    </row>
    <row r="312" spans="1:16" hidden="1" x14ac:dyDescent="0.25">
      <c r="A312" s="12"/>
      <c r="B312" s="15" t="str">
        <f t="shared" si="37"/>
        <v/>
      </c>
      <c r="C312" s="15" t="str">
        <f t="shared" si="31"/>
        <v/>
      </c>
      <c r="D312" s="100" t="str">
        <f>IF(ISNA(VLOOKUP(E312,Base!$L:$O,4,FALSE)),"",VLOOKUP(E312,Base!$L:$O,4,FALSE))</f>
        <v/>
      </c>
      <c r="E312" s="14"/>
      <c r="F312" s="16"/>
      <c r="G312" s="104" t="str">
        <f t="shared" si="32"/>
        <v/>
      </c>
      <c r="H312" s="15" t="str">
        <f t="shared" si="33"/>
        <v/>
      </c>
      <c r="I312" s="104" t="str">
        <f t="shared" si="34"/>
        <v/>
      </c>
      <c r="J312" s="15" t="str">
        <f t="shared" si="35"/>
        <v/>
      </c>
      <c r="K312" s="104" t="str">
        <f t="shared" si="36"/>
        <v/>
      </c>
      <c r="L312" s="14"/>
      <c r="M312" s="13"/>
      <c r="N312" s="13"/>
      <c r="O312" s="12"/>
      <c r="P312" s="12"/>
    </row>
    <row r="313" spans="1:16" hidden="1" x14ac:dyDescent="0.25">
      <c r="A313" s="12"/>
      <c r="B313" s="15" t="str">
        <f t="shared" si="37"/>
        <v/>
      </c>
      <c r="C313" s="15" t="str">
        <f t="shared" si="31"/>
        <v/>
      </c>
      <c r="D313" s="100" t="str">
        <f>IF(ISNA(VLOOKUP(E313,Base!$L:$O,4,FALSE)),"",VLOOKUP(E313,Base!$L:$O,4,FALSE))</f>
        <v/>
      </c>
      <c r="E313" s="14"/>
      <c r="F313" s="16"/>
      <c r="G313" s="104" t="str">
        <f t="shared" si="32"/>
        <v/>
      </c>
      <c r="H313" s="15" t="str">
        <f t="shared" si="33"/>
        <v/>
      </c>
      <c r="I313" s="104" t="str">
        <f t="shared" si="34"/>
        <v/>
      </c>
      <c r="J313" s="15" t="str">
        <f t="shared" si="35"/>
        <v/>
      </c>
      <c r="K313" s="104" t="str">
        <f t="shared" si="36"/>
        <v/>
      </c>
      <c r="L313" s="14"/>
      <c r="M313" s="13"/>
      <c r="N313" s="13"/>
      <c r="O313" s="12"/>
      <c r="P313" s="12"/>
    </row>
    <row r="314" spans="1:16" hidden="1" x14ac:dyDescent="0.25">
      <c r="A314" s="12"/>
      <c r="B314" s="15" t="str">
        <f t="shared" si="37"/>
        <v/>
      </c>
      <c r="C314" s="15" t="str">
        <f t="shared" si="31"/>
        <v/>
      </c>
      <c r="D314" s="100" t="str">
        <f>IF(ISNA(VLOOKUP(E314,Base!$L:$O,4,FALSE)),"",VLOOKUP(E314,Base!$L:$O,4,FALSE))</f>
        <v/>
      </c>
      <c r="E314" s="14"/>
      <c r="F314" s="16"/>
      <c r="G314" s="104" t="str">
        <f t="shared" si="32"/>
        <v/>
      </c>
      <c r="H314" s="15" t="str">
        <f t="shared" si="33"/>
        <v/>
      </c>
      <c r="I314" s="104" t="str">
        <f t="shared" si="34"/>
        <v/>
      </c>
      <c r="J314" s="15" t="str">
        <f t="shared" si="35"/>
        <v/>
      </c>
      <c r="K314" s="104" t="str">
        <f t="shared" si="36"/>
        <v/>
      </c>
      <c r="L314" s="14"/>
      <c r="M314" s="13"/>
      <c r="N314" s="13"/>
      <c r="O314" s="12"/>
      <c r="P314" s="12"/>
    </row>
    <row r="315" spans="1:16" hidden="1" x14ac:dyDescent="0.25">
      <c r="A315" s="12"/>
      <c r="B315" s="15" t="str">
        <f t="shared" si="37"/>
        <v/>
      </c>
      <c r="C315" s="15" t="str">
        <f t="shared" si="31"/>
        <v/>
      </c>
      <c r="D315" s="100" t="str">
        <f>IF(ISNA(VLOOKUP(E315,Base!$L:$O,4,FALSE)),"",VLOOKUP(E315,Base!$L:$O,4,FALSE))</f>
        <v/>
      </c>
      <c r="E315" s="14"/>
      <c r="F315" s="16"/>
      <c r="G315" s="104" t="str">
        <f t="shared" si="32"/>
        <v/>
      </c>
      <c r="H315" s="15" t="str">
        <f t="shared" si="33"/>
        <v/>
      </c>
      <c r="I315" s="104" t="str">
        <f t="shared" si="34"/>
        <v/>
      </c>
      <c r="J315" s="15" t="str">
        <f t="shared" si="35"/>
        <v/>
      </c>
      <c r="K315" s="104" t="str">
        <f t="shared" si="36"/>
        <v/>
      </c>
      <c r="L315" s="14"/>
      <c r="M315" s="13"/>
      <c r="N315" s="13"/>
      <c r="O315" s="12"/>
      <c r="P315" s="12"/>
    </row>
    <row r="316" spans="1:16" hidden="1" x14ac:dyDescent="0.25">
      <c r="A316" s="12"/>
      <c r="B316" s="15" t="str">
        <f t="shared" si="37"/>
        <v/>
      </c>
      <c r="C316" s="15" t="str">
        <f t="shared" si="31"/>
        <v/>
      </c>
      <c r="D316" s="100" t="str">
        <f>IF(ISNA(VLOOKUP(E316,Base!$L:$O,4,FALSE)),"",VLOOKUP(E316,Base!$L:$O,4,FALSE))</f>
        <v/>
      </c>
      <c r="E316" s="14"/>
      <c r="F316" s="16"/>
      <c r="G316" s="104" t="str">
        <f t="shared" si="32"/>
        <v/>
      </c>
      <c r="H316" s="15" t="str">
        <f t="shared" si="33"/>
        <v/>
      </c>
      <c r="I316" s="104" t="str">
        <f t="shared" si="34"/>
        <v/>
      </c>
      <c r="J316" s="15" t="str">
        <f t="shared" si="35"/>
        <v/>
      </c>
      <c r="K316" s="104" t="str">
        <f t="shared" si="36"/>
        <v/>
      </c>
      <c r="L316" s="14"/>
      <c r="M316" s="13"/>
      <c r="N316" s="13"/>
      <c r="O316" s="12"/>
      <c r="P316" s="12"/>
    </row>
    <row r="317" spans="1:16" hidden="1" x14ac:dyDescent="0.25">
      <c r="A317" s="12"/>
      <c r="B317" s="15" t="str">
        <f t="shared" si="37"/>
        <v/>
      </c>
      <c r="C317" s="15" t="str">
        <f t="shared" si="31"/>
        <v/>
      </c>
      <c r="D317" s="100" t="str">
        <f>IF(ISNA(VLOOKUP(E317,Base!$L:$O,4,FALSE)),"",VLOOKUP(E317,Base!$L:$O,4,FALSE))</f>
        <v/>
      </c>
      <c r="E317" s="14"/>
      <c r="F317" s="16"/>
      <c r="G317" s="104" t="str">
        <f t="shared" si="32"/>
        <v/>
      </c>
      <c r="H317" s="15" t="str">
        <f t="shared" si="33"/>
        <v/>
      </c>
      <c r="I317" s="104" t="str">
        <f t="shared" si="34"/>
        <v/>
      </c>
      <c r="J317" s="15" t="str">
        <f t="shared" si="35"/>
        <v/>
      </c>
      <c r="K317" s="104" t="str">
        <f t="shared" si="36"/>
        <v/>
      </c>
      <c r="L317" s="14"/>
      <c r="M317" s="13"/>
      <c r="N317" s="13"/>
      <c r="O317" s="12"/>
      <c r="P317" s="12"/>
    </row>
    <row r="318" spans="1:16" hidden="1" x14ac:dyDescent="0.25">
      <c r="A318" s="12"/>
      <c r="B318" s="15" t="str">
        <f t="shared" si="37"/>
        <v/>
      </c>
      <c r="C318" s="15" t="str">
        <f t="shared" si="31"/>
        <v/>
      </c>
      <c r="D318" s="100" t="str">
        <f>IF(ISNA(VLOOKUP(E318,Base!$L:$O,4,FALSE)),"",VLOOKUP(E318,Base!$L:$O,4,FALSE))</f>
        <v/>
      </c>
      <c r="E318" s="14"/>
      <c r="F318" s="16"/>
      <c r="G318" s="104" t="str">
        <f t="shared" si="32"/>
        <v/>
      </c>
      <c r="H318" s="15" t="str">
        <f t="shared" si="33"/>
        <v/>
      </c>
      <c r="I318" s="104" t="str">
        <f t="shared" si="34"/>
        <v/>
      </c>
      <c r="J318" s="15" t="str">
        <f t="shared" si="35"/>
        <v/>
      </c>
      <c r="K318" s="104" t="str">
        <f t="shared" si="36"/>
        <v/>
      </c>
      <c r="L318" s="14"/>
      <c r="M318" s="13"/>
      <c r="N318" s="13"/>
      <c r="O318" s="12"/>
      <c r="P318" s="12"/>
    </row>
    <row r="319" spans="1:16" hidden="1" x14ac:dyDescent="0.25">
      <c r="A319" s="12"/>
      <c r="B319" s="15" t="str">
        <f t="shared" si="37"/>
        <v/>
      </c>
      <c r="C319" s="15" t="str">
        <f t="shared" si="31"/>
        <v/>
      </c>
      <c r="D319" s="100" t="str">
        <f>IF(ISNA(VLOOKUP(E319,Base!$L:$O,4,FALSE)),"",VLOOKUP(E319,Base!$L:$O,4,FALSE))</f>
        <v/>
      </c>
      <c r="E319" s="14"/>
      <c r="F319" s="16"/>
      <c r="G319" s="104" t="str">
        <f t="shared" si="32"/>
        <v/>
      </c>
      <c r="H319" s="15" t="str">
        <f t="shared" si="33"/>
        <v/>
      </c>
      <c r="I319" s="104" t="str">
        <f t="shared" si="34"/>
        <v/>
      </c>
      <c r="J319" s="15" t="str">
        <f t="shared" si="35"/>
        <v/>
      </c>
      <c r="K319" s="104" t="str">
        <f t="shared" si="36"/>
        <v/>
      </c>
      <c r="L319" s="14"/>
      <c r="M319" s="13"/>
      <c r="N319" s="13"/>
      <c r="O319" s="12"/>
      <c r="P319" s="12"/>
    </row>
    <row r="320" spans="1:16" hidden="1" x14ac:dyDescent="0.25">
      <c r="A320" s="12"/>
      <c r="B320" s="15" t="str">
        <f t="shared" si="37"/>
        <v/>
      </c>
      <c r="C320" s="15" t="str">
        <f t="shared" si="31"/>
        <v/>
      </c>
      <c r="D320" s="100" t="str">
        <f>IF(ISNA(VLOOKUP(E320,Base!$L:$O,4,FALSE)),"",VLOOKUP(E320,Base!$L:$O,4,FALSE))</f>
        <v/>
      </c>
      <c r="E320" s="14"/>
      <c r="F320" s="16"/>
      <c r="G320" s="104" t="str">
        <f t="shared" si="32"/>
        <v/>
      </c>
      <c r="H320" s="15" t="str">
        <f t="shared" si="33"/>
        <v/>
      </c>
      <c r="I320" s="104" t="str">
        <f t="shared" si="34"/>
        <v/>
      </c>
      <c r="J320" s="15" t="str">
        <f t="shared" si="35"/>
        <v/>
      </c>
      <c r="K320" s="104" t="str">
        <f t="shared" si="36"/>
        <v/>
      </c>
      <c r="L320" s="14"/>
      <c r="M320" s="13"/>
      <c r="N320" s="13"/>
      <c r="O320" s="12"/>
      <c r="P320" s="12"/>
    </row>
    <row r="321" spans="1:16" hidden="1" x14ac:dyDescent="0.25">
      <c r="A321" s="12"/>
      <c r="B321" s="15" t="str">
        <f t="shared" si="37"/>
        <v/>
      </c>
      <c r="C321" s="15" t="str">
        <f t="shared" si="31"/>
        <v/>
      </c>
      <c r="D321" s="100" t="str">
        <f>IF(ISNA(VLOOKUP(E321,Base!$L:$O,4,FALSE)),"",VLOOKUP(E321,Base!$L:$O,4,FALSE))</f>
        <v/>
      </c>
      <c r="E321" s="14"/>
      <c r="F321" s="16"/>
      <c r="G321" s="104" t="str">
        <f t="shared" si="32"/>
        <v/>
      </c>
      <c r="H321" s="15" t="str">
        <f t="shared" si="33"/>
        <v/>
      </c>
      <c r="I321" s="104" t="str">
        <f t="shared" si="34"/>
        <v/>
      </c>
      <c r="J321" s="15" t="str">
        <f t="shared" si="35"/>
        <v/>
      </c>
      <c r="K321" s="104" t="str">
        <f t="shared" si="36"/>
        <v/>
      </c>
      <c r="L321" s="14"/>
      <c r="M321" s="13"/>
      <c r="N321" s="13"/>
      <c r="O321" s="12"/>
      <c r="P321" s="12"/>
    </row>
    <row r="322" spans="1:16" hidden="1" x14ac:dyDescent="0.25">
      <c r="A322" s="12"/>
      <c r="B322" s="15" t="str">
        <f t="shared" si="37"/>
        <v/>
      </c>
      <c r="C322" s="15" t="str">
        <f t="shared" ref="C322:C385" si="38">IF(ISBLANK(A322),"",YEAR(A322))</f>
        <v/>
      </c>
      <c r="D322" s="100" t="str">
        <f>IF(ISNA(VLOOKUP(E322,Base!$L:$O,4,FALSE)),"",VLOOKUP(E322,Base!$L:$O,4,FALSE))</f>
        <v/>
      </c>
      <c r="E322" s="14"/>
      <c r="F322" s="16"/>
      <c r="G322" s="104" t="str">
        <f t="shared" ref="G322:G385" si="39">IF(ISNA(VLOOKUP($F322,ARTICLE,2,FALSE)),"",VLOOKUP($F322,ARTICLE,2,FALSE))</f>
        <v/>
      </c>
      <c r="H322" s="15" t="str">
        <f t="shared" ref="H322:H385" si="40">IF(ISNA(VLOOKUP($F322,ARTICLE,3,FALSE)),"",VLOOKUP($F322,ARTICLE,3,FALSE))</f>
        <v/>
      </c>
      <c r="I322" s="104" t="str">
        <f t="shared" ref="I322:I385" si="41">IF(ISNA(VLOOKUP($F322,ARTICLE,4,FALSE)),"",VLOOKUP($F322,ARTICLE,4,FALSE))</f>
        <v/>
      </c>
      <c r="J322" s="15" t="str">
        <f t="shared" ref="J322:J385" si="42">IF(ISNA(VLOOKUP($F322,ARTICLE,5,FALSE)),"",VLOOKUP($F322,ARTICLE,5,FALSE))</f>
        <v/>
      </c>
      <c r="K322" s="104" t="str">
        <f t="shared" ref="K322:K385" si="43">IF(ISNA(VLOOKUP($F322,ARTICLE,6,FALSE)),"",VLOOKUP($F322,ARTICLE,6,FALSE))</f>
        <v/>
      </c>
      <c r="L322" s="14"/>
      <c r="M322" s="13"/>
      <c r="N322" s="13"/>
      <c r="O322" s="12"/>
      <c r="P322" s="12"/>
    </row>
    <row r="323" spans="1:16" hidden="1" x14ac:dyDescent="0.25">
      <c r="A323" s="12"/>
      <c r="B323" s="15" t="str">
        <f t="shared" si="37"/>
        <v/>
      </c>
      <c r="C323" s="15" t="str">
        <f t="shared" si="38"/>
        <v/>
      </c>
      <c r="D323" s="100" t="str">
        <f>IF(ISNA(VLOOKUP(E323,Base!$L:$O,4,FALSE)),"",VLOOKUP(E323,Base!$L:$O,4,FALSE))</f>
        <v/>
      </c>
      <c r="E323" s="14"/>
      <c r="F323" s="16"/>
      <c r="G323" s="104" t="str">
        <f t="shared" si="39"/>
        <v/>
      </c>
      <c r="H323" s="15" t="str">
        <f t="shared" si="40"/>
        <v/>
      </c>
      <c r="I323" s="104" t="str">
        <f t="shared" si="41"/>
        <v/>
      </c>
      <c r="J323" s="15" t="str">
        <f t="shared" si="42"/>
        <v/>
      </c>
      <c r="K323" s="104" t="str">
        <f t="shared" si="43"/>
        <v/>
      </c>
      <c r="L323" s="14"/>
      <c r="M323" s="13"/>
      <c r="N323" s="13"/>
      <c r="O323" s="12"/>
      <c r="P323" s="12"/>
    </row>
    <row r="324" spans="1:16" hidden="1" x14ac:dyDescent="0.25">
      <c r="A324" s="12"/>
      <c r="B324" s="15" t="str">
        <f t="shared" si="37"/>
        <v/>
      </c>
      <c r="C324" s="15" t="str">
        <f t="shared" si="38"/>
        <v/>
      </c>
      <c r="D324" s="100" t="str">
        <f>IF(ISNA(VLOOKUP(E324,Base!$L:$O,4,FALSE)),"",VLOOKUP(E324,Base!$L:$O,4,FALSE))</f>
        <v/>
      </c>
      <c r="E324" s="14"/>
      <c r="F324" s="16"/>
      <c r="G324" s="104" t="str">
        <f t="shared" si="39"/>
        <v/>
      </c>
      <c r="H324" s="15" t="str">
        <f t="shared" si="40"/>
        <v/>
      </c>
      <c r="I324" s="104" t="str">
        <f t="shared" si="41"/>
        <v/>
      </c>
      <c r="J324" s="15" t="str">
        <f t="shared" si="42"/>
        <v/>
      </c>
      <c r="K324" s="104" t="str">
        <f t="shared" si="43"/>
        <v/>
      </c>
      <c r="L324" s="14"/>
      <c r="M324" s="13"/>
      <c r="N324" s="13"/>
      <c r="O324" s="12"/>
      <c r="P324" s="12"/>
    </row>
    <row r="325" spans="1:16" hidden="1" x14ac:dyDescent="0.25">
      <c r="A325" s="12"/>
      <c r="B325" s="15" t="str">
        <f t="shared" si="37"/>
        <v/>
      </c>
      <c r="C325" s="15" t="str">
        <f t="shared" si="38"/>
        <v/>
      </c>
      <c r="D325" s="100" t="str">
        <f>IF(ISNA(VLOOKUP(E325,Base!$L:$O,4,FALSE)),"",VLOOKUP(E325,Base!$L:$O,4,FALSE))</f>
        <v/>
      </c>
      <c r="E325" s="14"/>
      <c r="F325" s="16"/>
      <c r="G325" s="104" t="str">
        <f t="shared" si="39"/>
        <v/>
      </c>
      <c r="H325" s="15" t="str">
        <f t="shared" si="40"/>
        <v/>
      </c>
      <c r="I325" s="104" t="str">
        <f t="shared" si="41"/>
        <v/>
      </c>
      <c r="J325" s="15" t="str">
        <f t="shared" si="42"/>
        <v/>
      </c>
      <c r="K325" s="104" t="str">
        <f t="shared" si="43"/>
        <v/>
      </c>
      <c r="L325" s="14"/>
      <c r="M325" s="13"/>
      <c r="N325" s="13"/>
      <c r="O325" s="12"/>
      <c r="P325" s="12"/>
    </row>
    <row r="326" spans="1:16" hidden="1" x14ac:dyDescent="0.25">
      <c r="A326" s="12"/>
      <c r="B326" s="15" t="str">
        <f t="shared" si="37"/>
        <v/>
      </c>
      <c r="C326" s="15" t="str">
        <f t="shared" si="38"/>
        <v/>
      </c>
      <c r="D326" s="100" t="str">
        <f>IF(ISNA(VLOOKUP(E326,Base!$L:$O,4,FALSE)),"",VLOOKUP(E326,Base!$L:$O,4,FALSE))</f>
        <v/>
      </c>
      <c r="E326" s="14"/>
      <c r="F326" s="16"/>
      <c r="G326" s="104" t="str">
        <f t="shared" si="39"/>
        <v/>
      </c>
      <c r="H326" s="15" t="str">
        <f t="shared" si="40"/>
        <v/>
      </c>
      <c r="I326" s="104" t="str">
        <f t="shared" si="41"/>
        <v/>
      </c>
      <c r="J326" s="15" t="str">
        <f t="shared" si="42"/>
        <v/>
      </c>
      <c r="K326" s="104" t="str">
        <f t="shared" si="43"/>
        <v/>
      </c>
      <c r="L326" s="14"/>
      <c r="M326" s="13"/>
      <c r="N326" s="13"/>
      <c r="O326" s="12"/>
      <c r="P326" s="12"/>
    </row>
    <row r="327" spans="1:16" hidden="1" x14ac:dyDescent="0.25">
      <c r="A327" s="12"/>
      <c r="B327" s="15" t="str">
        <f t="shared" si="37"/>
        <v/>
      </c>
      <c r="C327" s="15" t="str">
        <f t="shared" si="38"/>
        <v/>
      </c>
      <c r="D327" s="100" t="str">
        <f>IF(ISNA(VLOOKUP(E327,Base!$L:$O,4,FALSE)),"",VLOOKUP(E327,Base!$L:$O,4,FALSE))</f>
        <v/>
      </c>
      <c r="E327" s="14"/>
      <c r="F327" s="16"/>
      <c r="G327" s="104" t="str">
        <f t="shared" si="39"/>
        <v/>
      </c>
      <c r="H327" s="15" t="str">
        <f t="shared" si="40"/>
        <v/>
      </c>
      <c r="I327" s="104" t="str">
        <f t="shared" si="41"/>
        <v/>
      </c>
      <c r="J327" s="15" t="str">
        <f t="shared" si="42"/>
        <v/>
      </c>
      <c r="K327" s="104" t="str">
        <f t="shared" si="43"/>
        <v/>
      </c>
      <c r="L327" s="14"/>
      <c r="M327" s="13"/>
      <c r="N327" s="13"/>
      <c r="O327" s="12"/>
      <c r="P327" s="12"/>
    </row>
    <row r="328" spans="1:16" hidden="1" x14ac:dyDescent="0.25">
      <c r="A328" s="12"/>
      <c r="B328" s="15" t="str">
        <f t="shared" si="37"/>
        <v/>
      </c>
      <c r="C328" s="15" t="str">
        <f t="shared" si="38"/>
        <v/>
      </c>
      <c r="D328" s="100" t="str">
        <f>IF(ISNA(VLOOKUP(E328,Base!$L:$O,4,FALSE)),"",VLOOKUP(E328,Base!$L:$O,4,FALSE))</f>
        <v/>
      </c>
      <c r="E328" s="14"/>
      <c r="F328" s="16"/>
      <c r="G328" s="104" t="str">
        <f t="shared" si="39"/>
        <v/>
      </c>
      <c r="H328" s="15" t="str">
        <f t="shared" si="40"/>
        <v/>
      </c>
      <c r="I328" s="104" t="str">
        <f t="shared" si="41"/>
        <v/>
      </c>
      <c r="J328" s="15" t="str">
        <f t="shared" si="42"/>
        <v/>
      </c>
      <c r="K328" s="104" t="str">
        <f t="shared" si="43"/>
        <v/>
      </c>
      <c r="L328" s="14"/>
      <c r="M328" s="13"/>
      <c r="N328" s="13"/>
      <c r="O328" s="12"/>
      <c r="P328" s="12"/>
    </row>
    <row r="329" spans="1:16" hidden="1" x14ac:dyDescent="0.25">
      <c r="A329" s="12"/>
      <c r="B329" s="15" t="str">
        <f t="shared" si="37"/>
        <v/>
      </c>
      <c r="C329" s="15" t="str">
        <f t="shared" si="38"/>
        <v/>
      </c>
      <c r="D329" s="100" t="str">
        <f>IF(ISNA(VLOOKUP(E329,Base!$L:$O,4,FALSE)),"",VLOOKUP(E329,Base!$L:$O,4,FALSE))</f>
        <v/>
      </c>
      <c r="E329" s="14"/>
      <c r="F329" s="16"/>
      <c r="G329" s="104" t="str">
        <f t="shared" si="39"/>
        <v/>
      </c>
      <c r="H329" s="15" t="str">
        <f t="shared" si="40"/>
        <v/>
      </c>
      <c r="I329" s="104" t="str">
        <f t="shared" si="41"/>
        <v/>
      </c>
      <c r="J329" s="15" t="str">
        <f t="shared" si="42"/>
        <v/>
      </c>
      <c r="K329" s="104" t="str">
        <f t="shared" si="43"/>
        <v/>
      </c>
      <c r="L329" s="14"/>
      <c r="M329" s="13"/>
      <c r="N329" s="13"/>
      <c r="O329" s="12"/>
      <c r="P329" s="12"/>
    </row>
    <row r="330" spans="1:16" hidden="1" x14ac:dyDescent="0.25">
      <c r="A330" s="12"/>
      <c r="B330" s="15" t="str">
        <f t="shared" si="37"/>
        <v/>
      </c>
      <c r="C330" s="15" t="str">
        <f t="shared" si="38"/>
        <v/>
      </c>
      <c r="D330" s="100" t="str">
        <f>IF(ISNA(VLOOKUP(E330,Base!$L:$O,4,FALSE)),"",VLOOKUP(E330,Base!$L:$O,4,FALSE))</f>
        <v/>
      </c>
      <c r="E330" s="14"/>
      <c r="F330" s="16"/>
      <c r="G330" s="104" t="str">
        <f t="shared" si="39"/>
        <v/>
      </c>
      <c r="H330" s="15" t="str">
        <f t="shared" si="40"/>
        <v/>
      </c>
      <c r="I330" s="104" t="str">
        <f t="shared" si="41"/>
        <v/>
      </c>
      <c r="J330" s="15" t="str">
        <f t="shared" si="42"/>
        <v/>
      </c>
      <c r="K330" s="104" t="str">
        <f t="shared" si="43"/>
        <v/>
      </c>
      <c r="L330" s="14"/>
      <c r="M330" s="13"/>
      <c r="N330" s="13"/>
      <c r="O330" s="12"/>
      <c r="P330" s="12"/>
    </row>
    <row r="331" spans="1:16" hidden="1" x14ac:dyDescent="0.25">
      <c r="A331" s="12"/>
      <c r="B331" s="15" t="str">
        <f t="shared" si="37"/>
        <v/>
      </c>
      <c r="C331" s="15" t="str">
        <f t="shared" si="38"/>
        <v/>
      </c>
      <c r="D331" s="100" t="str">
        <f>IF(ISNA(VLOOKUP(E331,Base!$L:$O,4,FALSE)),"",VLOOKUP(E331,Base!$L:$O,4,FALSE))</f>
        <v/>
      </c>
      <c r="E331" s="14"/>
      <c r="F331" s="16"/>
      <c r="G331" s="104" t="str">
        <f t="shared" si="39"/>
        <v/>
      </c>
      <c r="H331" s="15" t="str">
        <f t="shared" si="40"/>
        <v/>
      </c>
      <c r="I331" s="104" t="str">
        <f t="shared" si="41"/>
        <v/>
      </c>
      <c r="J331" s="15" t="str">
        <f t="shared" si="42"/>
        <v/>
      </c>
      <c r="K331" s="104" t="str">
        <f t="shared" si="43"/>
        <v/>
      </c>
      <c r="L331" s="14"/>
      <c r="M331" s="13"/>
      <c r="N331" s="13"/>
      <c r="O331" s="12"/>
      <c r="P331" s="12"/>
    </row>
    <row r="332" spans="1:16" hidden="1" x14ac:dyDescent="0.25">
      <c r="A332" s="12"/>
      <c r="B332" s="15" t="str">
        <f t="shared" si="37"/>
        <v/>
      </c>
      <c r="C332" s="15" t="str">
        <f t="shared" si="38"/>
        <v/>
      </c>
      <c r="D332" s="100" t="str">
        <f>IF(ISNA(VLOOKUP(E332,Base!$L:$O,4,FALSE)),"",VLOOKUP(E332,Base!$L:$O,4,FALSE))</f>
        <v/>
      </c>
      <c r="E332" s="14"/>
      <c r="F332" s="16"/>
      <c r="G332" s="104" t="str">
        <f t="shared" si="39"/>
        <v/>
      </c>
      <c r="H332" s="15" t="str">
        <f t="shared" si="40"/>
        <v/>
      </c>
      <c r="I332" s="104" t="str">
        <f t="shared" si="41"/>
        <v/>
      </c>
      <c r="J332" s="15" t="str">
        <f t="shared" si="42"/>
        <v/>
      </c>
      <c r="K332" s="104" t="str">
        <f t="shared" si="43"/>
        <v/>
      </c>
      <c r="L332" s="14"/>
      <c r="M332" s="13"/>
      <c r="N332" s="13"/>
      <c r="O332" s="12"/>
      <c r="P332" s="12"/>
    </row>
    <row r="333" spans="1:16" hidden="1" x14ac:dyDescent="0.25">
      <c r="A333" s="12"/>
      <c r="B333" s="15" t="str">
        <f t="shared" si="37"/>
        <v/>
      </c>
      <c r="C333" s="15" t="str">
        <f t="shared" si="38"/>
        <v/>
      </c>
      <c r="D333" s="100" t="str">
        <f>IF(ISNA(VLOOKUP(E333,Base!$L:$O,4,FALSE)),"",VLOOKUP(E333,Base!$L:$O,4,FALSE))</f>
        <v/>
      </c>
      <c r="E333" s="14"/>
      <c r="F333" s="16"/>
      <c r="G333" s="104" t="str">
        <f t="shared" si="39"/>
        <v/>
      </c>
      <c r="H333" s="15" t="str">
        <f t="shared" si="40"/>
        <v/>
      </c>
      <c r="I333" s="104" t="str">
        <f t="shared" si="41"/>
        <v/>
      </c>
      <c r="J333" s="15" t="str">
        <f t="shared" si="42"/>
        <v/>
      </c>
      <c r="K333" s="104" t="str">
        <f t="shared" si="43"/>
        <v/>
      </c>
      <c r="L333" s="14"/>
      <c r="M333" s="13"/>
      <c r="N333" s="13"/>
      <c r="O333" s="12"/>
      <c r="P333" s="12"/>
    </row>
    <row r="334" spans="1:16" hidden="1" x14ac:dyDescent="0.25">
      <c r="A334" s="12"/>
      <c r="B334" s="15" t="str">
        <f t="shared" si="37"/>
        <v/>
      </c>
      <c r="C334" s="15" t="str">
        <f t="shared" si="38"/>
        <v/>
      </c>
      <c r="D334" s="100" t="str">
        <f>IF(ISNA(VLOOKUP(E334,Base!$L:$O,4,FALSE)),"",VLOOKUP(E334,Base!$L:$O,4,FALSE))</f>
        <v/>
      </c>
      <c r="E334" s="14"/>
      <c r="F334" s="16"/>
      <c r="G334" s="104" t="str">
        <f t="shared" si="39"/>
        <v/>
      </c>
      <c r="H334" s="15" t="str">
        <f t="shared" si="40"/>
        <v/>
      </c>
      <c r="I334" s="104" t="str">
        <f t="shared" si="41"/>
        <v/>
      </c>
      <c r="J334" s="15" t="str">
        <f t="shared" si="42"/>
        <v/>
      </c>
      <c r="K334" s="104" t="str">
        <f t="shared" si="43"/>
        <v/>
      </c>
      <c r="L334" s="14"/>
      <c r="M334" s="13"/>
      <c r="N334" s="13"/>
      <c r="O334" s="12"/>
      <c r="P334" s="12"/>
    </row>
    <row r="335" spans="1:16" hidden="1" x14ac:dyDescent="0.25">
      <c r="A335" s="12"/>
      <c r="B335" s="15" t="str">
        <f t="shared" si="37"/>
        <v/>
      </c>
      <c r="C335" s="15" t="str">
        <f t="shared" si="38"/>
        <v/>
      </c>
      <c r="D335" s="100" t="str">
        <f>IF(ISNA(VLOOKUP(E335,Base!$L:$O,4,FALSE)),"",VLOOKUP(E335,Base!$L:$O,4,FALSE))</f>
        <v/>
      </c>
      <c r="E335" s="14"/>
      <c r="F335" s="16"/>
      <c r="G335" s="104" t="str">
        <f t="shared" si="39"/>
        <v/>
      </c>
      <c r="H335" s="15" t="str">
        <f t="shared" si="40"/>
        <v/>
      </c>
      <c r="I335" s="104" t="str">
        <f t="shared" si="41"/>
        <v/>
      </c>
      <c r="J335" s="15" t="str">
        <f t="shared" si="42"/>
        <v/>
      </c>
      <c r="K335" s="104" t="str">
        <f t="shared" si="43"/>
        <v/>
      </c>
      <c r="L335" s="14"/>
      <c r="M335" s="13"/>
      <c r="N335" s="13"/>
      <c r="O335" s="12"/>
      <c r="P335" s="12"/>
    </row>
    <row r="336" spans="1:16" hidden="1" x14ac:dyDescent="0.25">
      <c r="A336" s="12"/>
      <c r="B336" s="15" t="str">
        <f t="shared" si="37"/>
        <v/>
      </c>
      <c r="C336" s="15" t="str">
        <f t="shared" si="38"/>
        <v/>
      </c>
      <c r="D336" s="100" t="str">
        <f>IF(ISNA(VLOOKUP(E336,Base!$L:$O,4,FALSE)),"",VLOOKUP(E336,Base!$L:$O,4,FALSE))</f>
        <v/>
      </c>
      <c r="E336" s="14"/>
      <c r="F336" s="16"/>
      <c r="G336" s="104" t="str">
        <f t="shared" si="39"/>
        <v/>
      </c>
      <c r="H336" s="15" t="str">
        <f t="shared" si="40"/>
        <v/>
      </c>
      <c r="I336" s="104" t="str">
        <f t="shared" si="41"/>
        <v/>
      </c>
      <c r="J336" s="15" t="str">
        <f t="shared" si="42"/>
        <v/>
      </c>
      <c r="K336" s="104" t="str">
        <f t="shared" si="43"/>
        <v/>
      </c>
      <c r="L336" s="14"/>
      <c r="M336" s="13"/>
      <c r="N336" s="13"/>
      <c r="O336" s="12"/>
      <c r="P336" s="12"/>
    </row>
    <row r="337" spans="1:16" hidden="1" x14ac:dyDescent="0.25">
      <c r="A337" s="12"/>
      <c r="B337" s="15" t="str">
        <f t="shared" si="37"/>
        <v/>
      </c>
      <c r="C337" s="15" t="str">
        <f t="shared" si="38"/>
        <v/>
      </c>
      <c r="D337" s="100" t="str">
        <f>IF(ISNA(VLOOKUP(E337,Base!$L:$O,4,FALSE)),"",VLOOKUP(E337,Base!$L:$O,4,FALSE))</f>
        <v/>
      </c>
      <c r="E337" s="14"/>
      <c r="F337" s="16"/>
      <c r="G337" s="104" t="str">
        <f t="shared" si="39"/>
        <v/>
      </c>
      <c r="H337" s="15" t="str">
        <f t="shared" si="40"/>
        <v/>
      </c>
      <c r="I337" s="104" t="str">
        <f t="shared" si="41"/>
        <v/>
      </c>
      <c r="J337" s="15" t="str">
        <f t="shared" si="42"/>
        <v/>
      </c>
      <c r="K337" s="104" t="str">
        <f t="shared" si="43"/>
        <v/>
      </c>
      <c r="L337" s="14"/>
      <c r="M337" s="13"/>
      <c r="N337" s="13"/>
      <c r="O337" s="12"/>
      <c r="P337" s="12"/>
    </row>
    <row r="338" spans="1:16" hidden="1" x14ac:dyDescent="0.25">
      <c r="A338" s="12"/>
      <c r="B338" s="15" t="str">
        <f t="shared" si="37"/>
        <v/>
      </c>
      <c r="C338" s="15" t="str">
        <f t="shared" si="38"/>
        <v/>
      </c>
      <c r="D338" s="100" t="str">
        <f>IF(ISNA(VLOOKUP(E338,Base!$L:$O,4,FALSE)),"",VLOOKUP(E338,Base!$L:$O,4,FALSE))</f>
        <v/>
      </c>
      <c r="E338" s="14"/>
      <c r="F338" s="16"/>
      <c r="G338" s="104" t="str">
        <f t="shared" si="39"/>
        <v/>
      </c>
      <c r="H338" s="15" t="str">
        <f t="shared" si="40"/>
        <v/>
      </c>
      <c r="I338" s="104" t="str">
        <f t="shared" si="41"/>
        <v/>
      </c>
      <c r="J338" s="15" t="str">
        <f t="shared" si="42"/>
        <v/>
      </c>
      <c r="K338" s="104" t="str">
        <f t="shared" si="43"/>
        <v/>
      </c>
      <c r="L338" s="14"/>
      <c r="M338" s="13"/>
      <c r="N338" s="13"/>
      <c r="O338" s="12"/>
      <c r="P338" s="12"/>
    </row>
    <row r="339" spans="1:16" hidden="1" x14ac:dyDescent="0.25">
      <c r="A339" s="12"/>
      <c r="B339" s="15" t="str">
        <f t="shared" si="37"/>
        <v/>
      </c>
      <c r="C339" s="15" t="str">
        <f t="shared" si="38"/>
        <v/>
      </c>
      <c r="D339" s="100" t="str">
        <f>IF(ISNA(VLOOKUP(E339,Base!$L:$O,4,FALSE)),"",VLOOKUP(E339,Base!$L:$O,4,FALSE))</f>
        <v/>
      </c>
      <c r="E339" s="14"/>
      <c r="F339" s="16"/>
      <c r="G339" s="104" t="str">
        <f t="shared" si="39"/>
        <v/>
      </c>
      <c r="H339" s="15" t="str">
        <f t="shared" si="40"/>
        <v/>
      </c>
      <c r="I339" s="104" t="str">
        <f t="shared" si="41"/>
        <v/>
      </c>
      <c r="J339" s="15" t="str">
        <f t="shared" si="42"/>
        <v/>
      </c>
      <c r="K339" s="104" t="str">
        <f t="shared" si="43"/>
        <v/>
      </c>
      <c r="L339" s="14"/>
      <c r="M339" s="13"/>
      <c r="N339" s="13"/>
      <c r="O339" s="12"/>
      <c r="P339" s="12"/>
    </row>
    <row r="340" spans="1:16" hidden="1" x14ac:dyDescent="0.25">
      <c r="A340" s="12"/>
      <c r="B340" s="15" t="str">
        <f t="shared" si="37"/>
        <v/>
      </c>
      <c r="C340" s="15" t="str">
        <f t="shared" si="38"/>
        <v/>
      </c>
      <c r="D340" s="100" t="str">
        <f>IF(ISNA(VLOOKUP(E340,Base!$L:$O,4,FALSE)),"",VLOOKUP(E340,Base!$L:$O,4,FALSE))</f>
        <v/>
      </c>
      <c r="E340" s="14"/>
      <c r="F340" s="16"/>
      <c r="G340" s="104" t="str">
        <f t="shared" si="39"/>
        <v/>
      </c>
      <c r="H340" s="15" t="str">
        <f t="shared" si="40"/>
        <v/>
      </c>
      <c r="I340" s="104" t="str">
        <f t="shared" si="41"/>
        <v/>
      </c>
      <c r="J340" s="15" t="str">
        <f t="shared" si="42"/>
        <v/>
      </c>
      <c r="K340" s="104" t="str">
        <f t="shared" si="43"/>
        <v/>
      </c>
      <c r="L340" s="14"/>
      <c r="M340" s="13"/>
      <c r="N340" s="13"/>
      <c r="O340" s="12"/>
      <c r="P340" s="12"/>
    </row>
    <row r="341" spans="1:16" hidden="1" x14ac:dyDescent="0.25">
      <c r="A341" s="12"/>
      <c r="B341" s="15" t="str">
        <f t="shared" si="37"/>
        <v/>
      </c>
      <c r="C341" s="15" t="str">
        <f t="shared" si="38"/>
        <v/>
      </c>
      <c r="D341" s="100" t="str">
        <f>IF(ISNA(VLOOKUP(E341,Base!$L:$O,4,FALSE)),"",VLOOKUP(E341,Base!$L:$O,4,FALSE))</f>
        <v/>
      </c>
      <c r="E341" s="14"/>
      <c r="F341" s="16"/>
      <c r="G341" s="104" t="str">
        <f t="shared" si="39"/>
        <v/>
      </c>
      <c r="H341" s="15" t="str">
        <f t="shared" si="40"/>
        <v/>
      </c>
      <c r="I341" s="104" t="str">
        <f t="shared" si="41"/>
        <v/>
      </c>
      <c r="J341" s="15" t="str">
        <f t="shared" si="42"/>
        <v/>
      </c>
      <c r="K341" s="104" t="str">
        <f t="shared" si="43"/>
        <v/>
      </c>
      <c r="L341" s="14"/>
      <c r="M341" s="13"/>
      <c r="N341" s="13"/>
      <c r="O341" s="12"/>
      <c r="P341" s="12"/>
    </row>
    <row r="342" spans="1:16" hidden="1" x14ac:dyDescent="0.25">
      <c r="A342" s="12"/>
      <c r="B342" s="15" t="str">
        <f t="shared" si="37"/>
        <v/>
      </c>
      <c r="C342" s="15" t="str">
        <f t="shared" si="38"/>
        <v/>
      </c>
      <c r="D342" s="100" t="str">
        <f>IF(ISNA(VLOOKUP(E342,Base!$L:$O,4,FALSE)),"",VLOOKUP(E342,Base!$L:$O,4,FALSE))</f>
        <v/>
      </c>
      <c r="E342" s="14"/>
      <c r="F342" s="16"/>
      <c r="G342" s="104" t="str">
        <f t="shared" si="39"/>
        <v/>
      </c>
      <c r="H342" s="15" t="str">
        <f t="shared" si="40"/>
        <v/>
      </c>
      <c r="I342" s="104" t="str">
        <f t="shared" si="41"/>
        <v/>
      </c>
      <c r="J342" s="15" t="str">
        <f t="shared" si="42"/>
        <v/>
      </c>
      <c r="K342" s="104" t="str">
        <f t="shared" si="43"/>
        <v/>
      </c>
      <c r="L342" s="14"/>
      <c r="M342" s="13"/>
      <c r="N342" s="13"/>
      <c r="O342" s="12"/>
      <c r="P342" s="12"/>
    </row>
    <row r="343" spans="1:16" hidden="1" x14ac:dyDescent="0.25">
      <c r="A343" s="12"/>
      <c r="B343" s="15" t="str">
        <f t="shared" si="37"/>
        <v/>
      </c>
      <c r="C343" s="15" t="str">
        <f t="shared" si="38"/>
        <v/>
      </c>
      <c r="D343" s="100" t="str">
        <f>IF(ISNA(VLOOKUP(E343,Base!$L:$O,4,FALSE)),"",VLOOKUP(E343,Base!$L:$O,4,FALSE))</f>
        <v/>
      </c>
      <c r="E343" s="14"/>
      <c r="F343" s="16"/>
      <c r="G343" s="104" t="str">
        <f t="shared" si="39"/>
        <v/>
      </c>
      <c r="H343" s="15" t="str">
        <f t="shared" si="40"/>
        <v/>
      </c>
      <c r="I343" s="104" t="str">
        <f t="shared" si="41"/>
        <v/>
      </c>
      <c r="J343" s="15" t="str">
        <f t="shared" si="42"/>
        <v/>
      </c>
      <c r="K343" s="104" t="str">
        <f t="shared" si="43"/>
        <v/>
      </c>
      <c r="L343" s="14"/>
      <c r="M343" s="13"/>
      <c r="N343" s="13"/>
      <c r="O343" s="12"/>
      <c r="P343" s="12"/>
    </row>
    <row r="344" spans="1:16" hidden="1" x14ac:dyDescent="0.25">
      <c r="A344" s="12"/>
      <c r="B344" s="15" t="str">
        <f t="shared" si="37"/>
        <v/>
      </c>
      <c r="C344" s="15" t="str">
        <f t="shared" si="38"/>
        <v/>
      </c>
      <c r="D344" s="100" t="str">
        <f>IF(ISNA(VLOOKUP(E344,Base!$L:$O,4,FALSE)),"",VLOOKUP(E344,Base!$L:$O,4,FALSE))</f>
        <v/>
      </c>
      <c r="E344" s="14"/>
      <c r="F344" s="16"/>
      <c r="G344" s="104" t="str">
        <f t="shared" si="39"/>
        <v/>
      </c>
      <c r="H344" s="15" t="str">
        <f t="shared" si="40"/>
        <v/>
      </c>
      <c r="I344" s="104" t="str">
        <f t="shared" si="41"/>
        <v/>
      </c>
      <c r="J344" s="15" t="str">
        <f t="shared" si="42"/>
        <v/>
      </c>
      <c r="K344" s="104" t="str">
        <f t="shared" si="43"/>
        <v/>
      </c>
      <c r="L344" s="14"/>
      <c r="M344" s="13"/>
      <c r="N344" s="13"/>
      <c r="O344" s="12"/>
      <c r="P344" s="12"/>
    </row>
    <row r="345" spans="1:16" hidden="1" x14ac:dyDescent="0.25">
      <c r="A345" s="12"/>
      <c r="B345" s="15" t="str">
        <f t="shared" si="37"/>
        <v/>
      </c>
      <c r="C345" s="15" t="str">
        <f t="shared" si="38"/>
        <v/>
      </c>
      <c r="D345" s="100" t="str">
        <f>IF(ISNA(VLOOKUP(E345,Base!$L:$O,4,FALSE)),"",VLOOKUP(E345,Base!$L:$O,4,FALSE))</f>
        <v/>
      </c>
      <c r="E345" s="14"/>
      <c r="F345" s="16"/>
      <c r="G345" s="104" t="str">
        <f t="shared" si="39"/>
        <v/>
      </c>
      <c r="H345" s="15" t="str">
        <f t="shared" si="40"/>
        <v/>
      </c>
      <c r="I345" s="104" t="str">
        <f t="shared" si="41"/>
        <v/>
      </c>
      <c r="J345" s="15" t="str">
        <f t="shared" si="42"/>
        <v/>
      </c>
      <c r="K345" s="104" t="str">
        <f t="shared" si="43"/>
        <v/>
      </c>
      <c r="L345" s="14"/>
      <c r="M345" s="13"/>
      <c r="N345" s="13"/>
      <c r="O345" s="12"/>
      <c r="P345" s="12"/>
    </row>
    <row r="346" spans="1:16" hidden="1" x14ac:dyDescent="0.25">
      <c r="A346" s="12"/>
      <c r="B346" s="15" t="str">
        <f t="shared" si="37"/>
        <v/>
      </c>
      <c r="C346" s="15" t="str">
        <f t="shared" si="38"/>
        <v/>
      </c>
      <c r="D346" s="100" t="str">
        <f>IF(ISNA(VLOOKUP(E346,Base!$L:$O,4,FALSE)),"",VLOOKUP(E346,Base!$L:$O,4,FALSE))</f>
        <v/>
      </c>
      <c r="E346" s="14"/>
      <c r="F346" s="16"/>
      <c r="G346" s="104" t="str">
        <f t="shared" si="39"/>
        <v/>
      </c>
      <c r="H346" s="15" t="str">
        <f t="shared" si="40"/>
        <v/>
      </c>
      <c r="I346" s="104" t="str">
        <f t="shared" si="41"/>
        <v/>
      </c>
      <c r="J346" s="15" t="str">
        <f t="shared" si="42"/>
        <v/>
      </c>
      <c r="K346" s="104" t="str">
        <f t="shared" si="43"/>
        <v/>
      </c>
      <c r="L346" s="14"/>
      <c r="M346" s="13"/>
      <c r="N346" s="13"/>
      <c r="O346" s="12"/>
      <c r="P346" s="12"/>
    </row>
    <row r="347" spans="1:16" hidden="1" x14ac:dyDescent="0.25">
      <c r="A347" s="12"/>
      <c r="B347" s="15" t="str">
        <f t="shared" si="37"/>
        <v/>
      </c>
      <c r="C347" s="15" t="str">
        <f t="shared" si="38"/>
        <v/>
      </c>
      <c r="D347" s="100" t="str">
        <f>IF(ISNA(VLOOKUP(E347,Base!$L:$O,4,FALSE)),"",VLOOKUP(E347,Base!$L:$O,4,FALSE))</f>
        <v/>
      </c>
      <c r="E347" s="14"/>
      <c r="F347" s="16"/>
      <c r="G347" s="104" t="str">
        <f t="shared" si="39"/>
        <v/>
      </c>
      <c r="H347" s="15" t="str">
        <f t="shared" si="40"/>
        <v/>
      </c>
      <c r="I347" s="104" t="str">
        <f t="shared" si="41"/>
        <v/>
      </c>
      <c r="J347" s="15" t="str">
        <f t="shared" si="42"/>
        <v/>
      </c>
      <c r="K347" s="104" t="str">
        <f t="shared" si="43"/>
        <v/>
      </c>
      <c r="L347" s="14"/>
      <c r="M347" s="13"/>
      <c r="N347" s="13"/>
      <c r="O347" s="12"/>
      <c r="P347" s="12"/>
    </row>
    <row r="348" spans="1:16" hidden="1" x14ac:dyDescent="0.25">
      <c r="A348" s="12"/>
      <c r="B348" s="15" t="str">
        <f t="shared" si="37"/>
        <v/>
      </c>
      <c r="C348" s="15" t="str">
        <f t="shared" si="38"/>
        <v/>
      </c>
      <c r="D348" s="100" t="str">
        <f>IF(ISNA(VLOOKUP(E348,Base!$L:$O,4,FALSE)),"",VLOOKUP(E348,Base!$L:$O,4,FALSE))</f>
        <v/>
      </c>
      <c r="E348" s="14"/>
      <c r="F348" s="16"/>
      <c r="G348" s="104" t="str">
        <f t="shared" si="39"/>
        <v/>
      </c>
      <c r="H348" s="15" t="str">
        <f t="shared" si="40"/>
        <v/>
      </c>
      <c r="I348" s="104" t="str">
        <f t="shared" si="41"/>
        <v/>
      </c>
      <c r="J348" s="15" t="str">
        <f t="shared" si="42"/>
        <v/>
      </c>
      <c r="K348" s="104" t="str">
        <f t="shared" si="43"/>
        <v/>
      </c>
      <c r="L348" s="14"/>
      <c r="M348" s="13"/>
      <c r="N348" s="13"/>
      <c r="O348" s="12"/>
      <c r="P348" s="12"/>
    </row>
    <row r="349" spans="1:16" hidden="1" x14ac:dyDescent="0.25">
      <c r="A349" s="12"/>
      <c r="B349" s="15" t="str">
        <f t="shared" si="37"/>
        <v/>
      </c>
      <c r="C349" s="15" t="str">
        <f t="shared" si="38"/>
        <v/>
      </c>
      <c r="D349" s="100" t="str">
        <f>IF(ISNA(VLOOKUP(E349,Base!$L:$O,4,FALSE)),"",VLOOKUP(E349,Base!$L:$O,4,FALSE))</f>
        <v/>
      </c>
      <c r="E349" s="14"/>
      <c r="F349" s="16"/>
      <c r="G349" s="104" t="str">
        <f t="shared" si="39"/>
        <v/>
      </c>
      <c r="H349" s="15" t="str">
        <f t="shared" si="40"/>
        <v/>
      </c>
      <c r="I349" s="104" t="str">
        <f t="shared" si="41"/>
        <v/>
      </c>
      <c r="J349" s="15" t="str">
        <f t="shared" si="42"/>
        <v/>
      </c>
      <c r="K349" s="104" t="str">
        <f t="shared" si="43"/>
        <v/>
      </c>
      <c r="L349" s="14"/>
      <c r="M349" s="13"/>
      <c r="N349" s="13"/>
      <c r="O349" s="12"/>
      <c r="P349" s="12"/>
    </row>
    <row r="350" spans="1:16" hidden="1" x14ac:dyDescent="0.25">
      <c r="A350" s="12"/>
      <c r="B350" s="15" t="str">
        <f t="shared" si="37"/>
        <v/>
      </c>
      <c r="C350" s="15" t="str">
        <f t="shared" si="38"/>
        <v/>
      </c>
      <c r="D350" s="100" t="str">
        <f>IF(ISNA(VLOOKUP(E350,Base!$L:$O,4,FALSE)),"",VLOOKUP(E350,Base!$L:$O,4,FALSE))</f>
        <v/>
      </c>
      <c r="E350" s="14"/>
      <c r="F350" s="16"/>
      <c r="G350" s="104" t="str">
        <f t="shared" si="39"/>
        <v/>
      </c>
      <c r="H350" s="15" t="str">
        <f t="shared" si="40"/>
        <v/>
      </c>
      <c r="I350" s="104" t="str">
        <f t="shared" si="41"/>
        <v/>
      </c>
      <c r="J350" s="15" t="str">
        <f t="shared" si="42"/>
        <v/>
      </c>
      <c r="K350" s="104" t="str">
        <f t="shared" si="43"/>
        <v/>
      </c>
      <c r="L350" s="14"/>
      <c r="M350" s="13"/>
      <c r="N350" s="13"/>
      <c r="O350" s="12"/>
      <c r="P350" s="12"/>
    </row>
    <row r="351" spans="1:16" hidden="1" x14ac:dyDescent="0.25">
      <c r="A351" s="12"/>
      <c r="B351" s="15" t="str">
        <f t="shared" si="37"/>
        <v/>
      </c>
      <c r="C351" s="15" t="str">
        <f t="shared" si="38"/>
        <v/>
      </c>
      <c r="D351" s="100" t="str">
        <f>IF(ISNA(VLOOKUP(E351,Base!$L:$O,4,FALSE)),"",VLOOKUP(E351,Base!$L:$O,4,FALSE))</f>
        <v/>
      </c>
      <c r="E351" s="14"/>
      <c r="F351" s="16"/>
      <c r="G351" s="104" t="str">
        <f t="shared" si="39"/>
        <v/>
      </c>
      <c r="H351" s="15" t="str">
        <f t="shared" si="40"/>
        <v/>
      </c>
      <c r="I351" s="104" t="str">
        <f t="shared" si="41"/>
        <v/>
      </c>
      <c r="J351" s="15" t="str">
        <f t="shared" si="42"/>
        <v/>
      </c>
      <c r="K351" s="104" t="str">
        <f t="shared" si="43"/>
        <v/>
      </c>
      <c r="L351" s="14"/>
      <c r="M351" s="13"/>
      <c r="N351" s="13"/>
      <c r="O351" s="12"/>
      <c r="P351" s="12"/>
    </row>
    <row r="352" spans="1:16" hidden="1" x14ac:dyDescent="0.25">
      <c r="A352" s="12"/>
      <c r="B352" s="15" t="str">
        <f t="shared" si="37"/>
        <v/>
      </c>
      <c r="C352" s="15" t="str">
        <f t="shared" si="38"/>
        <v/>
      </c>
      <c r="D352" s="100" t="str">
        <f>IF(ISNA(VLOOKUP(E352,Base!$L:$O,4,FALSE)),"",VLOOKUP(E352,Base!$L:$O,4,FALSE))</f>
        <v/>
      </c>
      <c r="E352" s="14"/>
      <c r="F352" s="16"/>
      <c r="G352" s="104" t="str">
        <f t="shared" si="39"/>
        <v/>
      </c>
      <c r="H352" s="15" t="str">
        <f t="shared" si="40"/>
        <v/>
      </c>
      <c r="I352" s="104" t="str">
        <f t="shared" si="41"/>
        <v/>
      </c>
      <c r="J352" s="15" t="str">
        <f t="shared" si="42"/>
        <v/>
      </c>
      <c r="K352" s="104" t="str">
        <f t="shared" si="43"/>
        <v/>
      </c>
      <c r="L352" s="14"/>
      <c r="M352" s="13"/>
      <c r="N352" s="13"/>
      <c r="O352" s="12"/>
      <c r="P352" s="12"/>
    </row>
    <row r="353" spans="1:16" hidden="1" x14ac:dyDescent="0.25">
      <c r="A353" s="12"/>
      <c r="B353" s="15" t="str">
        <f t="shared" si="37"/>
        <v/>
      </c>
      <c r="C353" s="15" t="str">
        <f t="shared" si="38"/>
        <v/>
      </c>
      <c r="D353" s="100" t="str">
        <f>IF(ISNA(VLOOKUP(E353,Base!$L:$O,4,FALSE)),"",VLOOKUP(E353,Base!$L:$O,4,FALSE))</f>
        <v/>
      </c>
      <c r="E353" s="14"/>
      <c r="F353" s="16"/>
      <c r="G353" s="104" t="str">
        <f t="shared" si="39"/>
        <v/>
      </c>
      <c r="H353" s="15" t="str">
        <f t="shared" si="40"/>
        <v/>
      </c>
      <c r="I353" s="104" t="str">
        <f t="shared" si="41"/>
        <v/>
      </c>
      <c r="J353" s="15" t="str">
        <f t="shared" si="42"/>
        <v/>
      </c>
      <c r="K353" s="104" t="str">
        <f t="shared" si="43"/>
        <v/>
      </c>
      <c r="L353" s="14"/>
      <c r="M353" s="13"/>
      <c r="N353" s="13"/>
      <c r="O353" s="12"/>
      <c r="P353" s="12"/>
    </row>
    <row r="354" spans="1:16" hidden="1" x14ac:dyDescent="0.25">
      <c r="A354" s="12"/>
      <c r="B354" s="15" t="str">
        <f t="shared" si="37"/>
        <v/>
      </c>
      <c r="C354" s="15" t="str">
        <f t="shared" si="38"/>
        <v/>
      </c>
      <c r="D354" s="100" t="str">
        <f>IF(ISNA(VLOOKUP(E354,Base!$L:$O,4,FALSE)),"",VLOOKUP(E354,Base!$L:$O,4,FALSE))</f>
        <v/>
      </c>
      <c r="E354" s="14"/>
      <c r="F354" s="16"/>
      <c r="G354" s="104" t="str">
        <f t="shared" si="39"/>
        <v/>
      </c>
      <c r="H354" s="15" t="str">
        <f t="shared" si="40"/>
        <v/>
      </c>
      <c r="I354" s="104" t="str">
        <f t="shared" si="41"/>
        <v/>
      </c>
      <c r="J354" s="15" t="str">
        <f t="shared" si="42"/>
        <v/>
      </c>
      <c r="K354" s="104" t="str">
        <f t="shared" si="43"/>
        <v/>
      </c>
      <c r="L354" s="14"/>
      <c r="M354" s="13"/>
      <c r="N354" s="13"/>
      <c r="O354" s="12"/>
      <c r="P354" s="12"/>
    </row>
    <row r="355" spans="1:16" hidden="1" x14ac:dyDescent="0.25">
      <c r="A355" s="12"/>
      <c r="B355" s="15" t="str">
        <f t="shared" si="37"/>
        <v/>
      </c>
      <c r="C355" s="15" t="str">
        <f t="shared" si="38"/>
        <v/>
      </c>
      <c r="D355" s="100" t="str">
        <f>IF(ISNA(VLOOKUP(E355,Base!$L:$O,4,FALSE)),"",VLOOKUP(E355,Base!$L:$O,4,FALSE))</f>
        <v/>
      </c>
      <c r="E355" s="14"/>
      <c r="F355" s="16"/>
      <c r="G355" s="104" t="str">
        <f t="shared" si="39"/>
        <v/>
      </c>
      <c r="H355" s="15" t="str">
        <f t="shared" si="40"/>
        <v/>
      </c>
      <c r="I355" s="104" t="str">
        <f t="shared" si="41"/>
        <v/>
      </c>
      <c r="J355" s="15" t="str">
        <f t="shared" si="42"/>
        <v/>
      </c>
      <c r="K355" s="104" t="str">
        <f t="shared" si="43"/>
        <v/>
      </c>
      <c r="L355" s="14"/>
      <c r="M355" s="13"/>
      <c r="N355" s="13"/>
      <c r="O355" s="12"/>
      <c r="P355" s="12"/>
    </row>
    <row r="356" spans="1:16" hidden="1" x14ac:dyDescent="0.25">
      <c r="A356" s="12"/>
      <c r="B356" s="15" t="str">
        <f t="shared" si="37"/>
        <v/>
      </c>
      <c r="C356" s="15" t="str">
        <f t="shared" si="38"/>
        <v/>
      </c>
      <c r="D356" s="100" t="str">
        <f>IF(ISNA(VLOOKUP(E356,Base!$L:$O,4,FALSE)),"",VLOOKUP(E356,Base!$L:$O,4,FALSE))</f>
        <v/>
      </c>
      <c r="E356" s="14"/>
      <c r="F356" s="16"/>
      <c r="G356" s="104" t="str">
        <f t="shared" si="39"/>
        <v/>
      </c>
      <c r="H356" s="15" t="str">
        <f t="shared" si="40"/>
        <v/>
      </c>
      <c r="I356" s="104" t="str">
        <f t="shared" si="41"/>
        <v/>
      </c>
      <c r="J356" s="15" t="str">
        <f t="shared" si="42"/>
        <v/>
      </c>
      <c r="K356" s="104" t="str">
        <f t="shared" si="43"/>
        <v/>
      </c>
      <c r="L356" s="14"/>
      <c r="M356" s="13"/>
      <c r="N356" s="13"/>
      <c r="O356" s="12"/>
      <c r="P356" s="12"/>
    </row>
    <row r="357" spans="1:16" hidden="1" x14ac:dyDescent="0.25">
      <c r="A357" s="12"/>
      <c r="B357" s="15" t="str">
        <f t="shared" si="37"/>
        <v/>
      </c>
      <c r="C357" s="15" t="str">
        <f t="shared" si="38"/>
        <v/>
      </c>
      <c r="D357" s="100" t="str">
        <f>IF(ISNA(VLOOKUP(E357,Base!$L:$O,4,FALSE)),"",VLOOKUP(E357,Base!$L:$O,4,FALSE))</f>
        <v/>
      </c>
      <c r="E357" s="14"/>
      <c r="F357" s="16"/>
      <c r="G357" s="104" t="str">
        <f t="shared" si="39"/>
        <v/>
      </c>
      <c r="H357" s="15" t="str">
        <f t="shared" si="40"/>
        <v/>
      </c>
      <c r="I357" s="104" t="str">
        <f t="shared" si="41"/>
        <v/>
      </c>
      <c r="J357" s="15" t="str">
        <f t="shared" si="42"/>
        <v/>
      </c>
      <c r="K357" s="104" t="str">
        <f t="shared" si="43"/>
        <v/>
      </c>
      <c r="L357" s="14"/>
      <c r="M357" s="13"/>
      <c r="N357" s="13"/>
      <c r="O357" s="12"/>
      <c r="P357" s="12"/>
    </row>
    <row r="358" spans="1:16" hidden="1" x14ac:dyDescent="0.25">
      <c r="A358" s="12"/>
      <c r="B358" s="15" t="str">
        <f t="shared" si="37"/>
        <v/>
      </c>
      <c r="C358" s="15" t="str">
        <f t="shared" si="38"/>
        <v/>
      </c>
      <c r="D358" s="100" t="str">
        <f>IF(ISNA(VLOOKUP(E358,Base!$L:$O,4,FALSE)),"",VLOOKUP(E358,Base!$L:$O,4,FALSE))</f>
        <v/>
      </c>
      <c r="E358" s="14"/>
      <c r="F358" s="16"/>
      <c r="G358" s="104" t="str">
        <f t="shared" si="39"/>
        <v/>
      </c>
      <c r="H358" s="15" t="str">
        <f t="shared" si="40"/>
        <v/>
      </c>
      <c r="I358" s="104" t="str">
        <f t="shared" si="41"/>
        <v/>
      </c>
      <c r="J358" s="15" t="str">
        <f t="shared" si="42"/>
        <v/>
      </c>
      <c r="K358" s="104" t="str">
        <f t="shared" si="43"/>
        <v/>
      </c>
      <c r="L358" s="14"/>
      <c r="M358" s="13"/>
      <c r="N358" s="13"/>
      <c r="O358" s="12"/>
      <c r="P358" s="12"/>
    </row>
    <row r="359" spans="1:16" hidden="1" x14ac:dyDescent="0.25">
      <c r="A359" s="12"/>
      <c r="B359" s="15" t="str">
        <f t="shared" si="37"/>
        <v/>
      </c>
      <c r="C359" s="15" t="str">
        <f t="shared" si="38"/>
        <v/>
      </c>
      <c r="D359" s="100" t="str">
        <f>IF(ISNA(VLOOKUP(E359,Base!$L:$O,4,FALSE)),"",VLOOKUP(E359,Base!$L:$O,4,FALSE))</f>
        <v/>
      </c>
      <c r="E359" s="14"/>
      <c r="F359" s="16"/>
      <c r="G359" s="104" t="str">
        <f t="shared" si="39"/>
        <v/>
      </c>
      <c r="H359" s="15" t="str">
        <f t="shared" si="40"/>
        <v/>
      </c>
      <c r="I359" s="104" t="str">
        <f t="shared" si="41"/>
        <v/>
      </c>
      <c r="J359" s="15" t="str">
        <f t="shared" si="42"/>
        <v/>
      </c>
      <c r="K359" s="104" t="str">
        <f t="shared" si="43"/>
        <v/>
      </c>
      <c r="L359" s="14"/>
      <c r="M359" s="13"/>
      <c r="N359" s="13"/>
      <c r="O359" s="12"/>
      <c r="P359" s="12"/>
    </row>
    <row r="360" spans="1:16" hidden="1" x14ac:dyDescent="0.25">
      <c r="A360" s="12"/>
      <c r="B360" s="15" t="str">
        <f t="shared" si="37"/>
        <v/>
      </c>
      <c r="C360" s="15" t="str">
        <f t="shared" si="38"/>
        <v/>
      </c>
      <c r="D360" s="100" t="str">
        <f>IF(ISNA(VLOOKUP(E360,Base!$L:$O,4,FALSE)),"",VLOOKUP(E360,Base!$L:$O,4,FALSE))</f>
        <v/>
      </c>
      <c r="E360" s="14"/>
      <c r="F360" s="16"/>
      <c r="G360" s="104" t="str">
        <f t="shared" si="39"/>
        <v/>
      </c>
      <c r="H360" s="15" t="str">
        <f t="shared" si="40"/>
        <v/>
      </c>
      <c r="I360" s="104" t="str">
        <f t="shared" si="41"/>
        <v/>
      </c>
      <c r="J360" s="15" t="str">
        <f t="shared" si="42"/>
        <v/>
      </c>
      <c r="K360" s="104" t="str">
        <f t="shared" si="43"/>
        <v/>
      </c>
      <c r="L360" s="14"/>
      <c r="M360" s="13"/>
      <c r="N360" s="13"/>
      <c r="O360" s="12"/>
      <c r="P360" s="12"/>
    </row>
    <row r="361" spans="1:16" hidden="1" x14ac:dyDescent="0.25">
      <c r="A361" s="12"/>
      <c r="B361" s="15" t="str">
        <f t="shared" ref="B361:B424" si="44">IF(ISBLANK(A361),"",IF(LEFT(MONTH(A361),1)="1",MONTH(A361),CONCATENATE("0",MONTH(A361))))</f>
        <v/>
      </c>
      <c r="C361" s="15" t="str">
        <f t="shared" si="38"/>
        <v/>
      </c>
      <c r="D361" s="100" t="str">
        <f>IF(ISNA(VLOOKUP(E361,Base!$L:$O,4,FALSE)),"",VLOOKUP(E361,Base!$L:$O,4,FALSE))</f>
        <v/>
      </c>
      <c r="E361" s="14"/>
      <c r="F361" s="16"/>
      <c r="G361" s="104" t="str">
        <f t="shared" si="39"/>
        <v/>
      </c>
      <c r="H361" s="15" t="str">
        <f t="shared" si="40"/>
        <v/>
      </c>
      <c r="I361" s="104" t="str">
        <f t="shared" si="41"/>
        <v/>
      </c>
      <c r="J361" s="15" t="str">
        <f t="shared" si="42"/>
        <v/>
      </c>
      <c r="K361" s="104" t="str">
        <f t="shared" si="43"/>
        <v/>
      </c>
      <c r="L361" s="14"/>
      <c r="M361" s="13"/>
      <c r="N361" s="13"/>
      <c r="O361" s="12"/>
      <c r="P361" s="12"/>
    </row>
    <row r="362" spans="1:16" hidden="1" x14ac:dyDescent="0.25">
      <c r="A362" s="12"/>
      <c r="B362" s="15" t="str">
        <f t="shared" si="44"/>
        <v/>
      </c>
      <c r="C362" s="15" t="str">
        <f t="shared" si="38"/>
        <v/>
      </c>
      <c r="D362" s="100" t="str">
        <f>IF(ISNA(VLOOKUP(E362,Base!$L:$O,4,FALSE)),"",VLOOKUP(E362,Base!$L:$O,4,FALSE))</f>
        <v/>
      </c>
      <c r="E362" s="14"/>
      <c r="F362" s="16"/>
      <c r="G362" s="104" t="str">
        <f t="shared" si="39"/>
        <v/>
      </c>
      <c r="H362" s="15" t="str">
        <f t="shared" si="40"/>
        <v/>
      </c>
      <c r="I362" s="104" t="str">
        <f t="shared" si="41"/>
        <v/>
      </c>
      <c r="J362" s="15" t="str">
        <f t="shared" si="42"/>
        <v/>
      </c>
      <c r="K362" s="104" t="str">
        <f t="shared" si="43"/>
        <v/>
      </c>
      <c r="L362" s="14"/>
      <c r="M362" s="13"/>
      <c r="N362" s="13"/>
      <c r="O362" s="12"/>
      <c r="P362" s="12"/>
    </row>
    <row r="363" spans="1:16" hidden="1" x14ac:dyDescent="0.25">
      <c r="A363" s="12"/>
      <c r="B363" s="15" t="str">
        <f t="shared" si="44"/>
        <v/>
      </c>
      <c r="C363" s="15" t="str">
        <f t="shared" si="38"/>
        <v/>
      </c>
      <c r="D363" s="100" t="str">
        <f>IF(ISNA(VLOOKUP(E363,Base!$L:$O,4,FALSE)),"",VLOOKUP(E363,Base!$L:$O,4,FALSE))</f>
        <v/>
      </c>
      <c r="E363" s="14"/>
      <c r="F363" s="16"/>
      <c r="G363" s="104" t="str">
        <f t="shared" si="39"/>
        <v/>
      </c>
      <c r="H363" s="15" t="str">
        <f t="shared" si="40"/>
        <v/>
      </c>
      <c r="I363" s="104" t="str">
        <f t="shared" si="41"/>
        <v/>
      </c>
      <c r="J363" s="15" t="str">
        <f t="shared" si="42"/>
        <v/>
      </c>
      <c r="K363" s="104" t="str">
        <f t="shared" si="43"/>
        <v/>
      </c>
      <c r="L363" s="14"/>
      <c r="M363" s="13"/>
      <c r="N363" s="13"/>
      <c r="O363" s="12"/>
      <c r="P363" s="12"/>
    </row>
    <row r="364" spans="1:16" hidden="1" x14ac:dyDescent="0.25">
      <c r="A364" s="12"/>
      <c r="B364" s="15" t="str">
        <f t="shared" si="44"/>
        <v/>
      </c>
      <c r="C364" s="15" t="str">
        <f t="shared" si="38"/>
        <v/>
      </c>
      <c r="D364" s="100" t="str">
        <f>IF(ISNA(VLOOKUP(E364,Base!$L:$O,4,FALSE)),"",VLOOKUP(E364,Base!$L:$O,4,FALSE))</f>
        <v/>
      </c>
      <c r="E364" s="14"/>
      <c r="F364" s="16"/>
      <c r="G364" s="104" t="str">
        <f t="shared" si="39"/>
        <v/>
      </c>
      <c r="H364" s="15" t="str">
        <f t="shared" si="40"/>
        <v/>
      </c>
      <c r="I364" s="104" t="str">
        <f t="shared" si="41"/>
        <v/>
      </c>
      <c r="J364" s="15" t="str">
        <f t="shared" si="42"/>
        <v/>
      </c>
      <c r="K364" s="104" t="str">
        <f t="shared" si="43"/>
        <v/>
      </c>
      <c r="L364" s="14"/>
      <c r="M364" s="13"/>
      <c r="N364" s="13"/>
      <c r="O364" s="12"/>
      <c r="P364" s="12"/>
    </row>
    <row r="365" spans="1:16" hidden="1" x14ac:dyDescent="0.25">
      <c r="A365" s="12"/>
      <c r="B365" s="15" t="str">
        <f t="shared" si="44"/>
        <v/>
      </c>
      <c r="C365" s="15" t="str">
        <f t="shared" si="38"/>
        <v/>
      </c>
      <c r="D365" s="100" t="str">
        <f>IF(ISNA(VLOOKUP(E365,Base!$L:$O,4,FALSE)),"",VLOOKUP(E365,Base!$L:$O,4,FALSE))</f>
        <v/>
      </c>
      <c r="E365" s="14"/>
      <c r="F365" s="16"/>
      <c r="G365" s="104" t="str">
        <f t="shared" si="39"/>
        <v/>
      </c>
      <c r="H365" s="15" t="str">
        <f t="shared" si="40"/>
        <v/>
      </c>
      <c r="I365" s="104" t="str">
        <f t="shared" si="41"/>
        <v/>
      </c>
      <c r="J365" s="15" t="str">
        <f t="shared" si="42"/>
        <v/>
      </c>
      <c r="K365" s="104" t="str">
        <f t="shared" si="43"/>
        <v/>
      </c>
      <c r="L365" s="14"/>
      <c r="M365" s="13"/>
      <c r="N365" s="13"/>
      <c r="O365" s="12"/>
      <c r="P365" s="12"/>
    </row>
    <row r="366" spans="1:16" hidden="1" x14ac:dyDescent="0.25">
      <c r="A366" s="12"/>
      <c r="B366" s="15" t="str">
        <f t="shared" si="44"/>
        <v/>
      </c>
      <c r="C366" s="15" t="str">
        <f t="shared" si="38"/>
        <v/>
      </c>
      <c r="D366" s="100" t="str">
        <f>IF(ISNA(VLOOKUP(E366,Base!$L:$O,4,FALSE)),"",VLOOKUP(E366,Base!$L:$O,4,FALSE))</f>
        <v/>
      </c>
      <c r="E366" s="14"/>
      <c r="F366" s="16"/>
      <c r="G366" s="104" t="str">
        <f t="shared" si="39"/>
        <v/>
      </c>
      <c r="H366" s="15" t="str">
        <f t="shared" si="40"/>
        <v/>
      </c>
      <c r="I366" s="104" t="str">
        <f t="shared" si="41"/>
        <v/>
      </c>
      <c r="J366" s="15" t="str">
        <f t="shared" si="42"/>
        <v/>
      </c>
      <c r="K366" s="104" t="str">
        <f t="shared" si="43"/>
        <v/>
      </c>
      <c r="L366" s="14"/>
      <c r="M366" s="13"/>
      <c r="N366" s="13"/>
      <c r="O366" s="12"/>
      <c r="P366" s="12"/>
    </row>
    <row r="367" spans="1:16" hidden="1" x14ac:dyDescent="0.25">
      <c r="A367" s="12"/>
      <c r="B367" s="15" t="str">
        <f t="shared" si="44"/>
        <v/>
      </c>
      <c r="C367" s="15" t="str">
        <f t="shared" si="38"/>
        <v/>
      </c>
      <c r="D367" s="100" t="str">
        <f>IF(ISNA(VLOOKUP(E367,Base!$L:$O,4,FALSE)),"",VLOOKUP(E367,Base!$L:$O,4,FALSE))</f>
        <v/>
      </c>
      <c r="E367" s="14"/>
      <c r="F367" s="16"/>
      <c r="G367" s="104" t="str">
        <f t="shared" si="39"/>
        <v/>
      </c>
      <c r="H367" s="15" t="str">
        <f t="shared" si="40"/>
        <v/>
      </c>
      <c r="I367" s="104" t="str">
        <f t="shared" si="41"/>
        <v/>
      </c>
      <c r="J367" s="15" t="str">
        <f t="shared" si="42"/>
        <v/>
      </c>
      <c r="K367" s="104" t="str">
        <f t="shared" si="43"/>
        <v/>
      </c>
      <c r="L367" s="14"/>
      <c r="M367" s="13"/>
      <c r="N367" s="13"/>
      <c r="O367" s="12"/>
      <c r="P367" s="12"/>
    </row>
    <row r="368" spans="1:16" hidden="1" x14ac:dyDescent="0.25">
      <c r="A368" s="12"/>
      <c r="B368" s="15" t="str">
        <f t="shared" si="44"/>
        <v/>
      </c>
      <c r="C368" s="15" t="str">
        <f t="shared" si="38"/>
        <v/>
      </c>
      <c r="D368" s="100" t="str">
        <f>IF(ISNA(VLOOKUP(E368,Base!$L:$O,4,FALSE)),"",VLOOKUP(E368,Base!$L:$O,4,FALSE))</f>
        <v/>
      </c>
      <c r="E368" s="14"/>
      <c r="F368" s="16"/>
      <c r="G368" s="104" t="str">
        <f t="shared" si="39"/>
        <v/>
      </c>
      <c r="H368" s="15" t="str">
        <f t="shared" si="40"/>
        <v/>
      </c>
      <c r="I368" s="104" t="str">
        <f t="shared" si="41"/>
        <v/>
      </c>
      <c r="J368" s="15" t="str">
        <f t="shared" si="42"/>
        <v/>
      </c>
      <c r="K368" s="104" t="str">
        <f t="shared" si="43"/>
        <v/>
      </c>
      <c r="L368" s="14"/>
      <c r="M368" s="13"/>
      <c r="N368" s="13"/>
      <c r="O368" s="12"/>
      <c r="P368" s="12"/>
    </row>
    <row r="369" spans="1:16" hidden="1" x14ac:dyDescent="0.25">
      <c r="A369" s="12"/>
      <c r="B369" s="15" t="str">
        <f t="shared" si="44"/>
        <v/>
      </c>
      <c r="C369" s="15" t="str">
        <f t="shared" si="38"/>
        <v/>
      </c>
      <c r="D369" s="100" t="str">
        <f>IF(ISNA(VLOOKUP(E369,Base!$L:$O,4,FALSE)),"",VLOOKUP(E369,Base!$L:$O,4,FALSE))</f>
        <v/>
      </c>
      <c r="E369" s="14"/>
      <c r="F369" s="16"/>
      <c r="G369" s="104" t="str">
        <f t="shared" si="39"/>
        <v/>
      </c>
      <c r="H369" s="15" t="str">
        <f t="shared" si="40"/>
        <v/>
      </c>
      <c r="I369" s="104" t="str">
        <f t="shared" si="41"/>
        <v/>
      </c>
      <c r="J369" s="15" t="str">
        <f t="shared" si="42"/>
        <v/>
      </c>
      <c r="K369" s="104" t="str">
        <f t="shared" si="43"/>
        <v/>
      </c>
      <c r="L369" s="14"/>
      <c r="M369" s="13"/>
      <c r="N369" s="13"/>
      <c r="O369" s="12"/>
      <c r="P369" s="12"/>
    </row>
    <row r="370" spans="1:16" hidden="1" x14ac:dyDescent="0.25">
      <c r="A370" s="12"/>
      <c r="B370" s="15" t="str">
        <f t="shared" si="44"/>
        <v/>
      </c>
      <c r="C370" s="15" t="str">
        <f t="shared" si="38"/>
        <v/>
      </c>
      <c r="D370" s="100" t="str">
        <f>IF(ISNA(VLOOKUP(E370,Base!$L:$O,4,FALSE)),"",VLOOKUP(E370,Base!$L:$O,4,FALSE))</f>
        <v/>
      </c>
      <c r="E370" s="14"/>
      <c r="F370" s="16"/>
      <c r="G370" s="104" t="str">
        <f t="shared" si="39"/>
        <v/>
      </c>
      <c r="H370" s="15" t="str">
        <f t="shared" si="40"/>
        <v/>
      </c>
      <c r="I370" s="104" t="str">
        <f t="shared" si="41"/>
        <v/>
      </c>
      <c r="J370" s="15" t="str">
        <f t="shared" si="42"/>
        <v/>
      </c>
      <c r="K370" s="104" t="str">
        <f t="shared" si="43"/>
        <v/>
      </c>
      <c r="L370" s="14"/>
      <c r="M370" s="13"/>
      <c r="N370" s="13"/>
      <c r="O370" s="12"/>
      <c r="P370" s="12"/>
    </row>
    <row r="371" spans="1:16" hidden="1" x14ac:dyDescent="0.25">
      <c r="A371" s="12"/>
      <c r="B371" s="15" t="str">
        <f t="shared" si="44"/>
        <v/>
      </c>
      <c r="C371" s="15" t="str">
        <f t="shared" si="38"/>
        <v/>
      </c>
      <c r="D371" s="100" t="str">
        <f>IF(ISNA(VLOOKUP(E371,Base!$L:$O,4,FALSE)),"",VLOOKUP(E371,Base!$L:$O,4,FALSE))</f>
        <v/>
      </c>
      <c r="E371" s="14"/>
      <c r="F371" s="16"/>
      <c r="G371" s="104" t="str">
        <f t="shared" si="39"/>
        <v/>
      </c>
      <c r="H371" s="15" t="str">
        <f t="shared" si="40"/>
        <v/>
      </c>
      <c r="I371" s="104" t="str">
        <f t="shared" si="41"/>
        <v/>
      </c>
      <c r="J371" s="15" t="str">
        <f t="shared" si="42"/>
        <v/>
      </c>
      <c r="K371" s="104" t="str">
        <f t="shared" si="43"/>
        <v/>
      </c>
      <c r="L371" s="14"/>
      <c r="M371" s="13"/>
      <c r="N371" s="13"/>
      <c r="O371" s="12"/>
      <c r="P371" s="12"/>
    </row>
    <row r="372" spans="1:16" hidden="1" x14ac:dyDescent="0.25">
      <c r="A372" s="12"/>
      <c r="B372" s="15" t="str">
        <f t="shared" si="44"/>
        <v/>
      </c>
      <c r="C372" s="15" t="str">
        <f t="shared" si="38"/>
        <v/>
      </c>
      <c r="D372" s="100" t="str">
        <f>IF(ISNA(VLOOKUP(E372,Base!$L:$O,4,FALSE)),"",VLOOKUP(E372,Base!$L:$O,4,FALSE))</f>
        <v/>
      </c>
      <c r="E372" s="14"/>
      <c r="F372" s="16"/>
      <c r="G372" s="104" t="str">
        <f t="shared" si="39"/>
        <v/>
      </c>
      <c r="H372" s="15" t="str">
        <f t="shared" si="40"/>
        <v/>
      </c>
      <c r="I372" s="104" t="str">
        <f t="shared" si="41"/>
        <v/>
      </c>
      <c r="J372" s="15" t="str">
        <f t="shared" si="42"/>
        <v/>
      </c>
      <c r="K372" s="104" t="str">
        <f t="shared" si="43"/>
        <v/>
      </c>
      <c r="L372" s="14"/>
      <c r="M372" s="13"/>
      <c r="N372" s="13"/>
      <c r="O372" s="12"/>
      <c r="P372" s="12"/>
    </row>
    <row r="373" spans="1:16" hidden="1" x14ac:dyDescent="0.25">
      <c r="A373" s="12"/>
      <c r="B373" s="15" t="str">
        <f t="shared" si="44"/>
        <v/>
      </c>
      <c r="C373" s="15" t="str">
        <f t="shared" si="38"/>
        <v/>
      </c>
      <c r="D373" s="100" t="str">
        <f>IF(ISNA(VLOOKUP(E373,Base!$L:$O,4,FALSE)),"",VLOOKUP(E373,Base!$L:$O,4,FALSE))</f>
        <v/>
      </c>
      <c r="E373" s="14"/>
      <c r="F373" s="16"/>
      <c r="G373" s="104" t="str">
        <f t="shared" si="39"/>
        <v/>
      </c>
      <c r="H373" s="15" t="str">
        <f t="shared" si="40"/>
        <v/>
      </c>
      <c r="I373" s="104" t="str">
        <f t="shared" si="41"/>
        <v/>
      </c>
      <c r="J373" s="15" t="str">
        <f t="shared" si="42"/>
        <v/>
      </c>
      <c r="K373" s="104" t="str">
        <f t="shared" si="43"/>
        <v/>
      </c>
      <c r="L373" s="14"/>
      <c r="M373" s="13"/>
      <c r="N373" s="13"/>
      <c r="O373" s="12"/>
      <c r="P373" s="12"/>
    </row>
    <row r="374" spans="1:16" hidden="1" x14ac:dyDescent="0.25">
      <c r="A374" s="12"/>
      <c r="B374" s="15" t="str">
        <f t="shared" si="44"/>
        <v/>
      </c>
      <c r="C374" s="15" t="str">
        <f t="shared" si="38"/>
        <v/>
      </c>
      <c r="D374" s="100" t="str">
        <f>IF(ISNA(VLOOKUP(E374,Base!$L:$O,4,FALSE)),"",VLOOKUP(E374,Base!$L:$O,4,FALSE))</f>
        <v/>
      </c>
      <c r="E374" s="14"/>
      <c r="F374" s="16"/>
      <c r="G374" s="104" t="str">
        <f t="shared" si="39"/>
        <v/>
      </c>
      <c r="H374" s="15" t="str">
        <f t="shared" si="40"/>
        <v/>
      </c>
      <c r="I374" s="104" t="str">
        <f t="shared" si="41"/>
        <v/>
      </c>
      <c r="J374" s="15" t="str">
        <f t="shared" si="42"/>
        <v/>
      </c>
      <c r="K374" s="104" t="str">
        <f t="shared" si="43"/>
        <v/>
      </c>
      <c r="L374" s="14"/>
      <c r="M374" s="13"/>
      <c r="N374" s="13"/>
      <c r="O374" s="12"/>
      <c r="P374" s="12"/>
    </row>
    <row r="375" spans="1:16" hidden="1" x14ac:dyDescent="0.25">
      <c r="A375" s="12"/>
      <c r="B375" s="15" t="str">
        <f t="shared" si="44"/>
        <v/>
      </c>
      <c r="C375" s="15" t="str">
        <f t="shared" si="38"/>
        <v/>
      </c>
      <c r="D375" s="100" t="str">
        <f>IF(ISNA(VLOOKUP(E375,Base!$L:$O,4,FALSE)),"",VLOOKUP(E375,Base!$L:$O,4,FALSE))</f>
        <v/>
      </c>
      <c r="E375" s="14"/>
      <c r="F375" s="16"/>
      <c r="G375" s="104" t="str">
        <f t="shared" si="39"/>
        <v/>
      </c>
      <c r="H375" s="15" t="str">
        <f t="shared" si="40"/>
        <v/>
      </c>
      <c r="I375" s="104" t="str">
        <f t="shared" si="41"/>
        <v/>
      </c>
      <c r="J375" s="15" t="str">
        <f t="shared" si="42"/>
        <v/>
      </c>
      <c r="K375" s="104" t="str">
        <f t="shared" si="43"/>
        <v/>
      </c>
      <c r="L375" s="14"/>
      <c r="M375" s="13"/>
      <c r="N375" s="13"/>
      <c r="O375" s="12"/>
      <c r="P375" s="12"/>
    </row>
    <row r="376" spans="1:16" hidden="1" x14ac:dyDescent="0.25">
      <c r="A376" s="12"/>
      <c r="B376" s="15" t="str">
        <f t="shared" si="44"/>
        <v/>
      </c>
      <c r="C376" s="15" t="str">
        <f t="shared" si="38"/>
        <v/>
      </c>
      <c r="D376" s="100" t="str">
        <f>IF(ISNA(VLOOKUP(E376,Base!$L:$O,4,FALSE)),"",VLOOKUP(E376,Base!$L:$O,4,FALSE))</f>
        <v/>
      </c>
      <c r="E376" s="14"/>
      <c r="F376" s="16"/>
      <c r="G376" s="104" t="str">
        <f t="shared" si="39"/>
        <v/>
      </c>
      <c r="H376" s="15" t="str">
        <f t="shared" si="40"/>
        <v/>
      </c>
      <c r="I376" s="104" t="str">
        <f t="shared" si="41"/>
        <v/>
      </c>
      <c r="J376" s="15" t="str">
        <f t="shared" si="42"/>
        <v/>
      </c>
      <c r="K376" s="104" t="str">
        <f t="shared" si="43"/>
        <v/>
      </c>
      <c r="L376" s="14"/>
      <c r="M376" s="13"/>
      <c r="N376" s="13"/>
      <c r="O376" s="12"/>
      <c r="P376" s="12"/>
    </row>
    <row r="377" spans="1:16" hidden="1" x14ac:dyDescent="0.25">
      <c r="A377" s="12"/>
      <c r="B377" s="15" t="str">
        <f t="shared" si="44"/>
        <v/>
      </c>
      <c r="C377" s="15" t="str">
        <f t="shared" si="38"/>
        <v/>
      </c>
      <c r="D377" s="100" t="str">
        <f>IF(ISNA(VLOOKUP(E377,Base!$L:$O,4,FALSE)),"",VLOOKUP(E377,Base!$L:$O,4,FALSE))</f>
        <v/>
      </c>
      <c r="E377" s="14"/>
      <c r="F377" s="16"/>
      <c r="G377" s="104" t="str">
        <f t="shared" si="39"/>
        <v/>
      </c>
      <c r="H377" s="15" t="str">
        <f t="shared" si="40"/>
        <v/>
      </c>
      <c r="I377" s="104" t="str">
        <f t="shared" si="41"/>
        <v/>
      </c>
      <c r="J377" s="15" t="str">
        <f t="shared" si="42"/>
        <v/>
      </c>
      <c r="K377" s="104" t="str">
        <f t="shared" si="43"/>
        <v/>
      </c>
      <c r="L377" s="14"/>
      <c r="M377" s="13"/>
      <c r="N377" s="13"/>
      <c r="O377" s="12"/>
      <c r="P377" s="12"/>
    </row>
    <row r="378" spans="1:16" hidden="1" x14ac:dyDescent="0.25">
      <c r="A378" s="12"/>
      <c r="B378" s="15" t="str">
        <f t="shared" si="44"/>
        <v/>
      </c>
      <c r="C378" s="15" t="str">
        <f t="shared" si="38"/>
        <v/>
      </c>
      <c r="D378" s="100" t="str">
        <f>IF(ISNA(VLOOKUP(E378,Base!$L:$O,4,FALSE)),"",VLOOKUP(E378,Base!$L:$O,4,FALSE))</f>
        <v/>
      </c>
      <c r="E378" s="14"/>
      <c r="F378" s="16"/>
      <c r="G378" s="104" t="str">
        <f t="shared" si="39"/>
        <v/>
      </c>
      <c r="H378" s="15" t="str">
        <f t="shared" si="40"/>
        <v/>
      </c>
      <c r="I378" s="104" t="str">
        <f t="shared" si="41"/>
        <v/>
      </c>
      <c r="J378" s="15" t="str">
        <f t="shared" si="42"/>
        <v/>
      </c>
      <c r="K378" s="104" t="str">
        <f t="shared" si="43"/>
        <v/>
      </c>
      <c r="L378" s="14"/>
      <c r="M378" s="13"/>
      <c r="N378" s="13"/>
      <c r="O378" s="12"/>
      <c r="P378" s="12"/>
    </row>
    <row r="379" spans="1:16" hidden="1" x14ac:dyDescent="0.25">
      <c r="A379" s="12"/>
      <c r="B379" s="15" t="str">
        <f t="shared" si="44"/>
        <v/>
      </c>
      <c r="C379" s="15" t="str">
        <f t="shared" si="38"/>
        <v/>
      </c>
      <c r="D379" s="100" t="str">
        <f>IF(ISNA(VLOOKUP(E379,Base!$L:$O,4,FALSE)),"",VLOOKUP(E379,Base!$L:$O,4,FALSE))</f>
        <v/>
      </c>
      <c r="E379" s="14"/>
      <c r="F379" s="16"/>
      <c r="G379" s="104" t="str">
        <f t="shared" si="39"/>
        <v/>
      </c>
      <c r="H379" s="15" t="str">
        <f t="shared" si="40"/>
        <v/>
      </c>
      <c r="I379" s="104" t="str">
        <f t="shared" si="41"/>
        <v/>
      </c>
      <c r="J379" s="15" t="str">
        <f t="shared" si="42"/>
        <v/>
      </c>
      <c r="K379" s="104" t="str">
        <f t="shared" si="43"/>
        <v/>
      </c>
      <c r="L379" s="14"/>
      <c r="M379" s="13"/>
      <c r="N379" s="13"/>
      <c r="O379" s="12"/>
      <c r="P379" s="12"/>
    </row>
    <row r="380" spans="1:16" hidden="1" x14ac:dyDescent="0.25">
      <c r="A380" s="12"/>
      <c r="B380" s="15" t="str">
        <f t="shared" si="44"/>
        <v/>
      </c>
      <c r="C380" s="15" t="str">
        <f t="shared" si="38"/>
        <v/>
      </c>
      <c r="D380" s="100" t="str">
        <f>IF(ISNA(VLOOKUP(E380,Base!$L:$O,4,FALSE)),"",VLOOKUP(E380,Base!$L:$O,4,FALSE))</f>
        <v/>
      </c>
      <c r="E380" s="14"/>
      <c r="F380" s="16"/>
      <c r="G380" s="104" t="str">
        <f t="shared" si="39"/>
        <v/>
      </c>
      <c r="H380" s="15" t="str">
        <f t="shared" si="40"/>
        <v/>
      </c>
      <c r="I380" s="104" t="str">
        <f t="shared" si="41"/>
        <v/>
      </c>
      <c r="J380" s="15" t="str">
        <f t="shared" si="42"/>
        <v/>
      </c>
      <c r="K380" s="104" t="str">
        <f t="shared" si="43"/>
        <v/>
      </c>
      <c r="L380" s="14"/>
      <c r="M380" s="13"/>
      <c r="N380" s="13"/>
      <c r="O380" s="12"/>
      <c r="P380" s="12"/>
    </row>
    <row r="381" spans="1:16" hidden="1" x14ac:dyDescent="0.25">
      <c r="A381" s="12"/>
      <c r="B381" s="15" t="str">
        <f t="shared" si="44"/>
        <v/>
      </c>
      <c r="C381" s="15" t="str">
        <f t="shared" si="38"/>
        <v/>
      </c>
      <c r="D381" s="100" t="str">
        <f>IF(ISNA(VLOOKUP(E381,Base!$L:$O,4,FALSE)),"",VLOOKUP(E381,Base!$L:$O,4,FALSE))</f>
        <v/>
      </c>
      <c r="E381" s="14"/>
      <c r="F381" s="16"/>
      <c r="G381" s="104" t="str">
        <f t="shared" si="39"/>
        <v/>
      </c>
      <c r="H381" s="15" t="str">
        <f t="shared" si="40"/>
        <v/>
      </c>
      <c r="I381" s="104" t="str">
        <f t="shared" si="41"/>
        <v/>
      </c>
      <c r="J381" s="15" t="str">
        <f t="shared" si="42"/>
        <v/>
      </c>
      <c r="K381" s="104" t="str">
        <f t="shared" si="43"/>
        <v/>
      </c>
      <c r="L381" s="14"/>
      <c r="M381" s="13"/>
      <c r="N381" s="13"/>
      <c r="O381" s="12"/>
      <c r="P381" s="12"/>
    </row>
    <row r="382" spans="1:16" hidden="1" x14ac:dyDescent="0.25">
      <c r="A382" s="12"/>
      <c r="B382" s="15" t="str">
        <f t="shared" si="44"/>
        <v/>
      </c>
      <c r="C382" s="15" t="str">
        <f t="shared" si="38"/>
        <v/>
      </c>
      <c r="D382" s="100" t="str">
        <f>IF(ISNA(VLOOKUP(E382,Base!$L:$O,4,FALSE)),"",VLOOKUP(E382,Base!$L:$O,4,FALSE))</f>
        <v/>
      </c>
      <c r="E382" s="14"/>
      <c r="F382" s="16"/>
      <c r="G382" s="104" t="str">
        <f t="shared" si="39"/>
        <v/>
      </c>
      <c r="H382" s="15" t="str">
        <f t="shared" si="40"/>
        <v/>
      </c>
      <c r="I382" s="104" t="str">
        <f t="shared" si="41"/>
        <v/>
      </c>
      <c r="J382" s="15" t="str">
        <f t="shared" si="42"/>
        <v/>
      </c>
      <c r="K382" s="104" t="str">
        <f t="shared" si="43"/>
        <v/>
      </c>
      <c r="L382" s="14"/>
      <c r="M382" s="13"/>
      <c r="N382" s="13"/>
      <c r="O382" s="12"/>
      <c r="P382" s="12"/>
    </row>
    <row r="383" spans="1:16" hidden="1" x14ac:dyDescent="0.25">
      <c r="A383" s="12"/>
      <c r="B383" s="15" t="str">
        <f t="shared" si="44"/>
        <v/>
      </c>
      <c r="C383" s="15" t="str">
        <f t="shared" si="38"/>
        <v/>
      </c>
      <c r="D383" s="100" t="str">
        <f>IF(ISNA(VLOOKUP(E383,Base!$L:$O,4,FALSE)),"",VLOOKUP(E383,Base!$L:$O,4,FALSE))</f>
        <v/>
      </c>
      <c r="E383" s="14"/>
      <c r="F383" s="16"/>
      <c r="G383" s="104" t="str">
        <f t="shared" si="39"/>
        <v/>
      </c>
      <c r="H383" s="15" t="str">
        <f t="shared" si="40"/>
        <v/>
      </c>
      <c r="I383" s="104" t="str">
        <f t="shared" si="41"/>
        <v/>
      </c>
      <c r="J383" s="15" t="str">
        <f t="shared" si="42"/>
        <v/>
      </c>
      <c r="K383" s="104" t="str">
        <f t="shared" si="43"/>
        <v/>
      </c>
      <c r="L383" s="14"/>
      <c r="M383" s="13"/>
      <c r="N383" s="13"/>
      <c r="O383" s="12"/>
      <c r="P383" s="12"/>
    </row>
    <row r="384" spans="1:16" hidden="1" x14ac:dyDescent="0.25">
      <c r="A384" s="12"/>
      <c r="B384" s="15" t="str">
        <f t="shared" si="44"/>
        <v/>
      </c>
      <c r="C384" s="15" t="str">
        <f t="shared" si="38"/>
        <v/>
      </c>
      <c r="D384" s="100" t="str">
        <f>IF(ISNA(VLOOKUP(E384,Base!$L:$O,4,FALSE)),"",VLOOKUP(E384,Base!$L:$O,4,FALSE))</f>
        <v/>
      </c>
      <c r="E384" s="14"/>
      <c r="F384" s="16"/>
      <c r="G384" s="104" t="str">
        <f t="shared" si="39"/>
        <v/>
      </c>
      <c r="H384" s="15" t="str">
        <f t="shared" si="40"/>
        <v/>
      </c>
      <c r="I384" s="104" t="str">
        <f t="shared" si="41"/>
        <v/>
      </c>
      <c r="J384" s="15" t="str">
        <f t="shared" si="42"/>
        <v/>
      </c>
      <c r="K384" s="104" t="str">
        <f t="shared" si="43"/>
        <v/>
      </c>
      <c r="L384" s="14"/>
      <c r="M384" s="13"/>
      <c r="N384" s="13"/>
      <c r="O384" s="12"/>
      <c r="P384" s="12"/>
    </row>
    <row r="385" spans="1:16" hidden="1" x14ac:dyDescent="0.25">
      <c r="A385" s="12"/>
      <c r="B385" s="15" t="str">
        <f t="shared" si="44"/>
        <v/>
      </c>
      <c r="C385" s="15" t="str">
        <f t="shared" si="38"/>
        <v/>
      </c>
      <c r="D385" s="100" t="str">
        <f>IF(ISNA(VLOOKUP(E385,Base!$L:$O,4,FALSE)),"",VLOOKUP(E385,Base!$L:$O,4,FALSE))</f>
        <v/>
      </c>
      <c r="E385" s="14"/>
      <c r="F385" s="16"/>
      <c r="G385" s="104" t="str">
        <f t="shared" si="39"/>
        <v/>
      </c>
      <c r="H385" s="15" t="str">
        <f t="shared" si="40"/>
        <v/>
      </c>
      <c r="I385" s="104" t="str">
        <f t="shared" si="41"/>
        <v/>
      </c>
      <c r="J385" s="15" t="str">
        <f t="shared" si="42"/>
        <v/>
      </c>
      <c r="K385" s="104" t="str">
        <f t="shared" si="43"/>
        <v/>
      </c>
      <c r="L385" s="14"/>
      <c r="M385" s="13"/>
      <c r="N385" s="13"/>
      <c r="O385" s="12"/>
      <c r="P385" s="12"/>
    </row>
    <row r="386" spans="1:16" hidden="1" x14ac:dyDescent="0.25">
      <c r="A386" s="12"/>
      <c r="B386" s="15" t="str">
        <f t="shared" si="44"/>
        <v/>
      </c>
      <c r="C386" s="15" t="str">
        <f t="shared" ref="C386:C449" si="45">IF(ISBLANK(A386),"",YEAR(A386))</f>
        <v/>
      </c>
      <c r="D386" s="100" t="str">
        <f>IF(ISNA(VLOOKUP(E386,Base!$L:$O,4,FALSE)),"",VLOOKUP(E386,Base!$L:$O,4,FALSE))</f>
        <v/>
      </c>
      <c r="E386" s="14"/>
      <c r="F386" s="16"/>
      <c r="G386" s="104" t="str">
        <f t="shared" ref="G386:G449" si="46">IF(ISNA(VLOOKUP($F386,ARTICLE,2,FALSE)),"",VLOOKUP($F386,ARTICLE,2,FALSE))</f>
        <v/>
      </c>
      <c r="H386" s="15" t="str">
        <f t="shared" ref="H386:H449" si="47">IF(ISNA(VLOOKUP($F386,ARTICLE,3,FALSE)),"",VLOOKUP($F386,ARTICLE,3,FALSE))</f>
        <v/>
      </c>
      <c r="I386" s="104" t="str">
        <f t="shared" ref="I386:I449" si="48">IF(ISNA(VLOOKUP($F386,ARTICLE,4,FALSE)),"",VLOOKUP($F386,ARTICLE,4,FALSE))</f>
        <v/>
      </c>
      <c r="J386" s="15" t="str">
        <f t="shared" ref="J386:J449" si="49">IF(ISNA(VLOOKUP($F386,ARTICLE,5,FALSE)),"",VLOOKUP($F386,ARTICLE,5,FALSE))</f>
        <v/>
      </c>
      <c r="K386" s="104" t="str">
        <f t="shared" ref="K386:K449" si="50">IF(ISNA(VLOOKUP($F386,ARTICLE,6,FALSE)),"",VLOOKUP($F386,ARTICLE,6,FALSE))</f>
        <v/>
      </c>
      <c r="L386" s="14"/>
      <c r="M386" s="13"/>
      <c r="N386" s="13"/>
      <c r="O386" s="12"/>
      <c r="P386" s="12"/>
    </row>
    <row r="387" spans="1:16" hidden="1" x14ac:dyDescent="0.25">
      <c r="A387" s="12"/>
      <c r="B387" s="15" t="str">
        <f t="shared" si="44"/>
        <v/>
      </c>
      <c r="C387" s="15" t="str">
        <f t="shared" si="45"/>
        <v/>
      </c>
      <c r="D387" s="100" t="str">
        <f>IF(ISNA(VLOOKUP(E387,Base!$L:$O,4,FALSE)),"",VLOOKUP(E387,Base!$L:$O,4,FALSE))</f>
        <v/>
      </c>
      <c r="E387" s="14"/>
      <c r="F387" s="16"/>
      <c r="G387" s="104" t="str">
        <f t="shared" si="46"/>
        <v/>
      </c>
      <c r="H387" s="15" t="str">
        <f t="shared" si="47"/>
        <v/>
      </c>
      <c r="I387" s="104" t="str">
        <f t="shared" si="48"/>
        <v/>
      </c>
      <c r="J387" s="15" t="str">
        <f t="shared" si="49"/>
        <v/>
      </c>
      <c r="K387" s="104" t="str">
        <f t="shared" si="50"/>
        <v/>
      </c>
      <c r="L387" s="14"/>
      <c r="M387" s="13"/>
      <c r="N387" s="13"/>
      <c r="O387" s="12"/>
      <c r="P387" s="12"/>
    </row>
    <row r="388" spans="1:16" hidden="1" x14ac:dyDescent="0.25">
      <c r="A388" s="12"/>
      <c r="B388" s="15" t="str">
        <f t="shared" si="44"/>
        <v/>
      </c>
      <c r="C388" s="15" t="str">
        <f t="shared" si="45"/>
        <v/>
      </c>
      <c r="D388" s="100" t="str">
        <f>IF(ISNA(VLOOKUP(E388,Base!$L:$O,4,FALSE)),"",VLOOKUP(E388,Base!$L:$O,4,FALSE))</f>
        <v/>
      </c>
      <c r="E388" s="14"/>
      <c r="F388" s="16"/>
      <c r="G388" s="104" t="str">
        <f t="shared" si="46"/>
        <v/>
      </c>
      <c r="H388" s="15" t="str">
        <f t="shared" si="47"/>
        <v/>
      </c>
      <c r="I388" s="104" t="str">
        <f t="shared" si="48"/>
        <v/>
      </c>
      <c r="J388" s="15" t="str">
        <f t="shared" si="49"/>
        <v/>
      </c>
      <c r="K388" s="104" t="str">
        <f t="shared" si="50"/>
        <v/>
      </c>
      <c r="L388" s="14"/>
      <c r="M388" s="13"/>
      <c r="N388" s="13"/>
      <c r="O388" s="12"/>
      <c r="P388" s="12"/>
    </row>
    <row r="389" spans="1:16" hidden="1" x14ac:dyDescent="0.25">
      <c r="A389" s="12"/>
      <c r="B389" s="15" t="str">
        <f t="shared" si="44"/>
        <v/>
      </c>
      <c r="C389" s="15" t="str">
        <f t="shared" si="45"/>
        <v/>
      </c>
      <c r="D389" s="100" t="str">
        <f>IF(ISNA(VLOOKUP(E389,Base!$L:$O,4,FALSE)),"",VLOOKUP(E389,Base!$L:$O,4,FALSE))</f>
        <v/>
      </c>
      <c r="E389" s="14"/>
      <c r="F389" s="16"/>
      <c r="G389" s="104" t="str">
        <f t="shared" si="46"/>
        <v/>
      </c>
      <c r="H389" s="15" t="str">
        <f t="shared" si="47"/>
        <v/>
      </c>
      <c r="I389" s="104" t="str">
        <f t="shared" si="48"/>
        <v/>
      </c>
      <c r="J389" s="15" t="str">
        <f t="shared" si="49"/>
        <v/>
      </c>
      <c r="K389" s="104" t="str">
        <f t="shared" si="50"/>
        <v/>
      </c>
      <c r="L389" s="14"/>
      <c r="M389" s="13"/>
      <c r="N389" s="13"/>
      <c r="O389" s="12"/>
      <c r="P389" s="12"/>
    </row>
    <row r="390" spans="1:16" hidden="1" x14ac:dyDescent="0.25">
      <c r="A390" s="12"/>
      <c r="B390" s="15" t="str">
        <f t="shared" si="44"/>
        <v/>
      </c>
      <c r="C390" s="15" t="str">
        <f t="shared" si="45"/>
        <v/>
      </c>
      <c r="D390" s="100" t="str">
        <f>IF(ISNA(VLOOKUP(E390,Base!$L:$O,4,FALSE)),"",VLOOKUP(E390,Base!$L:$O,4,FALSE))</f>
        <v/>
      </c>
      <c r="E390" s="14"/>
      <c r="F390" s="16"/>
      <c r="G390" s="104" t="str">
        <f t="shared" si="46"/>
        <v/>
      </c>
      <c r="H390" s="15" t="str">
        <f t="shared" si="47"/>
        <v/>
      </c>
      <c r="I390" s="104" t="str">
        <f t="shared" si="48"/>
        <v/>
      </c>
      <c r="J390" s="15" t="str">
        <f t="shared" si="49"/>
        <v/>
      </c>
      <c r="K390" s="104" t="str">
        <f t="shared" si="50"/>
        <v/>
      </c>
      <c r="L390" s="14"/>
      <c r="M390" s="13"/>
      <c r="N390" s="13"/>
      <c r="O390" s="12"/>
      <c r="P390" s="12"/>
    </row>
    <row r="391" spans="1:16" hidden="1" x14ac:dyDescent="0.25">
      <c r="A391" s="12"/>
      <c r="B391" s="15" t="str">
        <f t="shared" si="44"/>
        <v/>
      </c>
      <c r="C391" s="15" t="str">
        <f t="shared" si="45"/>
        <v/>
      </c>
      <c r="D391" s="100" t="str">
        <f>IF(ISNA(VLOOKUP(E391,Base!$L:$O,4,FALSE)),"",VLOOKUP(E391,Base!$L:$O,4,FALSE))</f>
        <v/>
      </c>
      <c r="E391" s="14"/>
      <c r="F391" s="16"/>
      <c r="G391" s="104" t="str">
        <f t="shared" si="46"/>
        <v/>
      </c>
      <c r="H391" s="15" t="str">
        <f t="shared" si="47"/>
        <v/>
      </c>
      <c r="I391" s="104" t="str">
        <f t="shared" si="48"/>
        <v/>
      </c>
      <c r="J391" s="15" t="str">
        <f t="shared" si="49"/>
        <v/>
      </c>
      <c r="K391" s="104" t="str">
        <f t="shared" si="50"/>
        <v/>
      </c>
      <c r="L391" s="14"/>
      <c r="M391" s="13"/>
      <c r="N391" s="13"/>
      <c r="O391" s="12"/>
      <c r="P391" s="12"/>
    </row>
    <row r="392" spans="1:16" hidden="1" x14ac:dyDescent="0.25">
      <c r="A392" s="12"/>
      <c r="B392" s="15" t="str">
        <f t="shared" si="44"/>
        <v/>
      </c>
      <c r="C392" s="15" t="str">
        <f t="shared" si="45"/>
        <v/>
      </c>
      <c r="D392" s="100" t="str">
        <f>IF(ISNA(VLOOKUP(E392,Base!$L:$O,4,FALSE)),"",VLOOKUP(E392,Base!$L:$O,4,FALSE))</f>
        <v/>
      </c>
      <c r="E392" s="14"/>
      <c r="F392" s="16"/>
      <c r="G392" s="104" t="str">
        <f t="shared" si="46"/>
        <v/>
      </c>
      <c r="H392" s="15" t="str">
        <f t="shared" si="47"/>
        <v/>
      </c>
      <c r="I392" s="104" t="str">
        <f t="shared" si="48"/>
        <v/>
      </c>
      <c r="J392" s="15" t="str">
        <f t="shared" si="49"/>
        <v/>
      </c>
      <c r="K392" s="104" t="str">
        <f t="shared" si="50"/>
        <v/>
      </c>
      <c r="L392" s="14"/>
      <c r="M392" s="13"/>
      <c r="N392" s="13"/>
      <c r="O392" s="12"/>
      <c r="P392" s="12"/>
    </row>
    <row r="393" spans="1:16" hidden="1" x14ac:dyDescent="0.25">
      <c r="A393" s="12"/>
      <c r="B393" s="15" t="str">
        <f t="shared" si="44"/>
        <v/>
      </c>
      <c r="C393" s="15" t="str">
        <f t="shared" si="45"/>
        <v/>
      </c>
      <c r="D393" s="100" t="str">
        <f>IF(ISNA(VLOOKUP(E393,Base!$L:$O,4,FALSE)),"",VLOOKUP(E393,Base!$L:$O,4,FALSE))</f>
        <v/>
      </c>
      <c r="E393" s="14"/>
      <c r="F393" s="16"/>
      <c r="G393" s="104" t="str">
        <f t="shared" si="46"/>
        <v/>
      </c>
      <c r="H393" s="15" t="str">
        <f t="shared" si="47"/>
        <v/>
      </c>
      <c r="I393" s="104" t="str">
        <f t="shared" si="48"/>
        <v/>
      </c>
      <c r="J393" s="15" t="str">
        <f t="shared" si="49"/>
        <v/>
      </c>
      <c r="K393" s="104" t="str">
        <f t="shared" si="50"/>
        <v/>
      </c>
      <c r="L393" s="14"/>
      <c r="M393" s="13"/>
      <c r="N393" s="13"/>
      <c r="O393" s="12"/>
      <c r="P393" s="12"/>
    </row>
    <row r="394" spans="1:16" hidden="1" x14ac:dyDescent="0.25">
      <c r="A394" s="12"/>
      <c r="B394" s="15" t="str">
        <f t="shared" si="44"/>
        <v/>
      </c>
      <c r="C394" s="15" t="str">
        <f t="shared" si="45"/>
        <v/>
      </c>
      <c r="D394" s="100" t="str">
        <f>IF(ISNA(VLOOKUP(E394,Base!$L:$O,4,FALSE)),"",VLOOKUP(E394,Base!$L:$O,4,FALSE))</f>
        <v/>
      </c>
      <c r="E394" s="14"/>
      <c r="F394" s="16"/>
      <c r="G394" s="104" t="str">
        <f t="shared" si="46"/>
        <v/>
      </c>
      <c r="H394" s="15" t="str">
        <f t="shared" si="47"/>
        <v/>
      </c>
      <c r="I394" s="104" t="str">
        <f t="shared" si="48"/>
        <v/>
      </c>
      <c r="J394" s="15" t="str">
        <f t="shared" si="49"/>
        <v/>
      </c>
      <c r="K394" s="104" t="str">
        <f t="shared" si="50"/>
        <v/>
      </c>
      <c r="L394" s="14"/>
      <c r="M394" s="13"/>
      <c r="N394" s="13"/>
      <c r="O394" s="12"/>
      <c r="P394" s="12"/>
    </row>
    <row r="395" spans="1:16" hidden="1" x14ac:dyDescent="0.25">
      <c r="A395" s="12"/>
      <c r="B395" s="15" t="str">
        <f t="shared" si="44"/>
        <v/>
      </c>
      <c r="C395" s="15" t="str">
        <f t="shared" si="45"/>
        <v/>
      </c>
      <c r="D395" s="100" t="str">
        <f>IF(ISNA(VLOOKUP(E395,Base!$L:$O,4,FALSE)),"",VLOOKUP(E395,Base!$L:$O,4,FALSE))</f>
        <v/>
      </c>
      <c r="E395" s="14"/>
      <c r="F395" s="16"/>
      <c r="G395" s="104" t="str">
        <f t="shared" si="46"/>
        <v/>
      </c>
      <c r="H395" s="15" t="str">
        <f t="shared" si="47"/>
        <v/>
      </c>
      <c r="I395" s="104" t="str">
        <f t="shared" si="48"/>
        <v/>
      </c>
      <c r="J395" s="15" t="str">
        <f t="shared" si="49"/>
        <v/>
      </c>
      <c r="K395" s="104" t="str">
        <f t="shared" si="50"/>
        <v/>
      </c>
      <c r="L395" s="14"/>
      <c r="M395" s="13"/>
      <c r="N395" s="13"/>
      <c r="O395" s="12"/>
      <c r="P395" s="12"/>
    </row>
    <row r="396" spans="1:16" hidden="1" x14ac:dyDescent="0.25">
      <c r="A396" s="12"/>
      <c r="B396" s="15" t="str">
        <f t="shared" si="44"/>
        <v/>
      </c>
      <c r="C396" s="15" t="str">
        <f t="shared" si="45"/>
        <v/>
      </c>
      <c r="D396" s="100" t="str">
        <f>IF(ISNA(VLOOKUP(E396,Base!$L:$O,4,FALSE)),"",VLOOKUP(E396,Base!$L:$O,4,FALSE))</f>
        <v/>
      </c>
      <c r="E396" s="14"/>
      <c r="F396" s="16"/>
      <c r="G396" s="104" t="str">
        <f t="shared" si="46"/>
        <v/>
      </c>
      <c r="H396" s="15" t="str">
        <f t="shared" si="47"/>
        <v/>
      </c>
      <c r="I396" s="104" t="str">
        <f t="shared" si="48"/>
        <v/>
      </c>
      <c r="J396" s="15" t="str">
        <f t="shared" si="49"/>
        <v/>
      </c>
      <c r="K396" s="104" t="str">
        <f t="shared" si="50"/>
        <v/>
      </c>
      <c r="L396" s="14"/>
      <c r="M396" s="13"/>
      <c r="N396" s="13"/>
      <c r="O396" s="12"/>
      <c r="P396" s="12"/>
    </row>
    <row r="397" spans="1:16" hidden="1" x14ac:dyDescent="0.25">
      <c r="A397" s="12"/>
      <c r="B397" s="15" t="str">
        <f t="shared" si="44"/>
        <v/>
      </c>
      <c r="C397" s="15" t="str">
        <f t="shared" si="45"/>
        <v/>
      </c>
      <c r="D397" s="100" t="str">
        <f>IF(ISNA(VLOOKUP(E397,Base!$L:$O,4,FALSE)),"",VLOOKUP(E397,Base!$L:$O,4,FALSE))</f>
        <v/>
      </c>
      <c r="E397" s="14"/>
      <c r="F397" s="16"/>
      <c r="G397" s="104" t="str">
        <f t="shared" si="46"/>
        <v/>
      </c>
      <c r="H397" s="15" t="str">
        <f t="shared" si="47"/>
        <v/>
      </c>
      <c r="I397" s="104" t="str">
        <f t="shared" si="48"/>
        <v/>
      </c>
      <c r="J397" s="15" t="str">
        <f t="shared" si="49"/>
        <v/>
      </c>
      <c r="K397" s="104" t="str">
        <f t="shared" si="50"/>
        <v/>
      </c>
      <c r="L397" s="14"/>
      <c r="M397" s="13"/>
      <c r="N397" s="13"/>
      <c r="O397" s="12"/>
      <c r="P397" s="12"/>
    </row>
    <row r="398" spans="1:16" hidden="1" x14ac:dyDescent="0.25">
      <c r="A398" s="12"/>
      <c r="B398" s="15" t="str">
        <f t="shared" si="44"/>
        <v/>
      </c>
      <c r="C398" s="15" t="str">
        <f t="shared" si="45"/>
        <v/>
      </c>
      <c r="D398" s="100" t="str">
        <f>IF(ISNA(VLOOKUP(E398,Base!$L:$O,4,FALSE)),"",VLOOKUP(E398,Base!$L:$O,4,FALSE))</f>
        <v/>
      </c>
      <c r="E398" s="14"/>
      <c r="F398" s="16"/>
      <c r="G398" s="104" t="str">
        <f t="shared" si="46"/>
        <v/>
      </c>
      <c r="H398" s="15" t="str">
        <f t="shared" si="47"/>
        <v/>
      </c>
      <c r="I398" s="104" t="str">
        <f t="shared" si="48"/>
        <v/>
      </c>
      <c r="J398" s="15" t="str">
        <f t="shared" si="49"/>
        <v/>
      </c>
      <c r="K398" s="104" t="str">
        <f t="shared" si="50"/>
        <v/>
      </c>
      <c r="L398" s="14"/>
      <c r="M398" s="13"/>
      <c r="N398" s="13"/>
      <c r="O398" s="12"/>
      <c r="P398" s="12"/>
    </row>
    <row r="399" spans="1:16" hidden="1" x14ac:dyDescent="0.25">
      <c r="A399" s="12"/>
      <c r="B399" s="15" t="str">
        <f t="shared" si="44"/>
        <v/>
      </c>
      <c r="C399" s="15" t="str">
        <f t="shared" si="45"/>
        <v/>
      </c>
      <c r="D399" s="100" t="str">
        <f>IF(ISNA(VLOOKUP(E399,Base!$L:$O,4,FALSE)),"",VLOOKUP(E399,Base!$L:$O,4,FALSE))</f>
        <v/>
      </c>
      <c r="E399" s="14"/>
      <c r="F399" s="16"/>
      <c r="G399" s="104" t="str">
        <f t="shared" si="46"/>
        <v/>
      </c>
      <c r="H399" s="15" t="str">
        <f t="shared" si="47"/>
        <v/>
      </c>
      <c r="I399" s="104" t="str">
        <f t="shared" si="48"/>
        <v/>
      </c>
      <c r="J399" s="15" t="str">
        <f t="shared" si="49"/>
        <v/>
      </c>
      <c r="K399" s="104" t="str">
        <f t="shared" si="50"/>
        <v/>
      </c>
      <c r="L399" s="14"/>
      <c r="M399" s="13"/>
      <c r="N399" s="13"/>
      <c r="O399" s="12"/>
      <c r="P399" s="12"/>
    </row>
    <row r="400" spans="1:16" hidden="1" x14ac:dyDescent="0.25">
      <c r="A400" s="12"/>
      <c r="B400" s="15" t="str">
        <f t="shared" si="44"/>
        <v/>
      </c>
      <c r="C400" s="15" t="str">
        <f t="shared" si="45"/>
        <v/>
      </c>
      <c r="D400" s="100" t="str">
        <f>IF(ISNA(VLOOKUP(E400,Base!$L:$O,4,FALSE)),"",VLOOKUP(E400,Base!$L:$O,4,FALSE))</f>
        <v/>
      </c>
      <c r="E400" s="14"/>
      <c r="F400" s="16"/>
      <c r="G400" s="104" t="str">
        <f t="shared" si="46"/>
        <v/>
      </c>
      <c r="H400" s="15" t="str">
        <f t="shared" si="47"/>
        <v/>
      </c>
      <c r="I400" s="104" t="str">
        <f t="shared" si="48"/>
        <v/>
      </c>
      <c r="J400" s="15" t="str">
        <f t="shared" si="49"/>
        <v/>
      </c>
      <c r="K400" s="104" t="str">
        <f t="shared" si="50"/>
        <v/>
      </c>
      <c r="L400" s="14"/>
      <c r="M400" s="13"/>
      <c r="N400" s="13"/>
      <c r="O400" s="12"/>
      <c r="P400" s="12"/>
    </row>
    <row r="401" spans="1:16" hidden="1" x14ac:dyDescent="0.25">
      <c r="A401" s="12"/>
      <c r="B401" s="15" t="str">
        <f t="shared" si="44"/>
        <v/>
      </c>
      <c r="C401" s="15" t="str">
        <f t="shared" si="45"/>
        <v/>
      </c>
      <c r="D401" s="100" t="str">
        <f>IF(ISNA(VLOOKUP(E401,Base!$L:$O,4,FALSE)),"",VLOOKUP(E401,Base!$L:$O,4,FALSE))</f>
        <v/>
      </c>
      <c r="E401" s="14"/>
      <c r="F401" s="16"/>
      <c r="G401" s="104" t="str">
        <f t="shared" si="46"/>
        <v/>
      </c>
      <c r="H401" s="15" t="str">
        <f t="shared" si="47"/>
        <v/>
      </c>
      <c r="I401" s="104" t="str">
        <f t="shared" si="48"/>
        <v/>
      </c>
      <c r="J401" s="15" t="str">
        <f t="shared" si="49"/>
        <v/>
      </c>
      <c r="K401" s="104" t="str">
        <f t="shared" si="50"/>
        <v/>
      </c>
      <c r="L401" s="14"/>
      <c r="M401" s="13"/>
      <c r="N401" s="13"/>
      <c r="O401" s="12"/>
      <c r="P401" s="12"/>
    </row>
    <row r="402" spans="1:16" hidden="1" x14ac:dyDescent="0.25">
      <c r="A402" s="12"/>
      <c r="B402" s="15" t="str">
        <f t="shared" si="44"/>
        <v/>
      </c>
      <c r="C402" s="15" t="str">
        <f t="shared" si="45"/>
        <v/>
      </c>
      <c r="D402" s="100" t="str">
        <f>IF(ISNA(VLOOKUP(E402,Base!$L:$O,4,FALSE)),"",VLOOKUP(E402,Base!$L:$O,4,FALSE))</f>
        <v/>
      </c>
      <c r="E402" s="14"/>
      <c r="F402" s="16"/>
      <c r="G402" s="104" t="str">
        <f t="shared" si="46"/>
        <v/>
      </c>
      <c r="H402" s="15" t="str">
        <f t="shared" si="47"/>
        <v/>
      </c>
      <c r="I402" s="104" t="str">
        <f t="shared" si="48"/>
        <v/>
      </c>
      <c r="J402" s="15" t="str">
        <f t="shared" si="49"/>
        <v/>
      </c>
      <c r="K402" s="104" t="str">
        <f t="shared" si="50"/>
        <v/>
      </c>
      <c r="L402" s="14"/>
      <c r="M402" s="13"/>
      <c r="N402" s="13"/>
      <c r="O402" s="12"/>
      <c r="P402" s="12"/>
    </row>
    <row r="403" spans="1:16" hidden="1" x14ac:dyDescent="0.25">
      <c r="A403" s="12"/>
      <c r="B403" s="15" t="str">
        <f t="shared" si="44"/>
        <v/>
      </c>
      <c r="C403" s="15" t="str">
        <f t="shared" si="45"/>
        <v/>
      </c>
      <c r="D403" s="100" t="str">
        <f>IF(ISNA(VLOOKUP(E403,Base!$L:$O,4,FALSE)),"",VLOOKUP(E403,Base!$L:$O,4,FALSE))</f>
        <v/>
      </c>
      <c r="E403" s="14"/>
      <c r="F403" s="16"/>
      <c r="G403" s="104" t="str">
        <f t="shared" si="46"/>
        <v/>
      </c>
      <c r="H403" s="15" t="str">
        <f t="shared" si="47"/>
        <v/>
      </c>
      <c r="I403" s="104" t="str">
        <f t="shared" si="48"/>
        <v/>
      </c>
      <c r="J403" s="15" t="str">
        <f t="shared" si="49"/>
        <v/>
      </c>
      <c r="K403" s="104" t="str">
        <f t="shared" si="50"/>
        <v/>
      </c>
      <c r="L403" s="14"/>
      <c r="M403" s="13"/>
      <c r="N403" s="13"/>
      <c r="O403" s="12"/>
      <c r="P403" s="12"/>
    </row>
    <row r="404" spans="1:16" hidden="1" x14ac:dyDescent="0.25">
      <c r="A404" s="12"/>
      <c r="B404" s="15" t="str">
        <f t="shared" si="44"/>
        <v/>
      </c>
      <c r="C404" s="15" t="str">
        <f t="shared" si="45"/>
        <v/>
      </c>
      <c r="D404" s="100" t="str">
        <f>IF(ISNA(VLOOKUP(E404,Base!$L:$O,4,FALSE)),"",VLOOKUP(E404,Base!$L:$O,4,FALSE))</f>
        <v/>
      </c>
      <c r="E404" s="14"/>
      <c r="F404" s="16"/>
      <c r="G404" s="104" t="str">
        <f t="shared" si="46"/>
        <v/>
      </c>
      <c r="H404" s="15" t="str">
        <f t="shared" si="47"/>
        <v/>
      </c>
      <c r="I404" s="104" t="str">
        <f t="shared" si="48"/>
        <v/>
      </c>
      <c r="J404" s="15" t="str">
        <f t="shared" si="49"/>
        <v/>
      </c>
      <c r="K404" s="104" t="str">
        <f t="shared" si="50"/>
        <v/>
      </c>
      <c r="L404" s="14"/>
      <c r="M404" s="13"/>
      <c r="N404" s="13"/>
      <c r="O404" s="12"/>
      <c r="P404" s="12"/>
    </row>
    <row r="405" spans="1:16" hidden="1" x14ac:dyDescent="0.25">
      <c r="A405" s="12"/>
      <c r="B405" s="15" t="str">
        <f t="shared" si="44"/>
        <v/>
      </c>
      <c r="C405" s="15" t="str">
        <f t="shared" si="45"/>
        <v/>
      </c>
      <c r="D405" s="100" t="str">
        <f>IF(ISNA(VLOOKUP(E405,Base!$L:$O,4,FALSE)),"",VLOOKUP(E405,Base!$L:$O,4,FALSE))</f>
        <v/>
      </c>
      <c r="E405" s="14"/>
      <c r="F405" s="16"/>
      <c r="G405" s="104" t="str">
        <f t="shared" si="46"/>
        <v/>
      </c>
      <c r="H405" s="15" t="str">
        <f t="shared" si="47"/>
        <v/>
      </c>
      <c r="I405" s="104" t="str">
        <f t="shared" si="48"/>
        <v/>
      </c>
      <c r="J405" s="15" t="str">
        <f t="shared" si="49"/>
        <v/>
      </c>
      <c r="K405" s="104" t="str">
        <f t="shared" si="50"/>
        <v/>
      </c>
      <c r="L405" s="14"/>
      <c r="M405" s="13"/>
      <c r="N405" s="13"/>
      <c r="O405" s="12"/>
      <c r="P405" s="12"/>
    </row>
    <row r="406" spans="1:16" hidden="1" x14ac:dyDescent="0.25">
      <c r="A406" s="12"/>
      <c r="B406" s="15" t="str">
        <f t="shared" si="44"/>
        <v/>
      </c>
      <c r="C406" s="15" t="str">
        <f t="shared" si="45"/>
        <v/>
      </c>
      <c r="D406" s="100" t="str">
        <f>IF(ISNA(VLOOKUP(E406,Base!$L:$O,4,FALSE)),"",VLOOKUP(E406,Base!$L:$O,4,FALSE))</f>
        <v/>
      </c>
      <c r="E406" s="14"/>
      <c r="F406" s="16"/>
      <c r="G406" s="104" t="str">
        <f t="shared" si="46"/>
        <v/>
      </c>
      <c r="H406" s="15" t="str">
        <f t="shared" si="47"/>
        <v/>
      </c>
      <c r="I406" s="104" t="str">
        <f t="shared" si="48"/>
        <v/>
      </c>
      <c r="J406" s="15" t="str">
        <f t="shared" si="49"/>
        <v/>
      </c>
      <c r="K406" s="104" t="str">
        <f t="shared" si="50"/>
        <v/>
      </c>
      <c r="L406" s="14"/>
      <c r="M406" s="13"/>
      <c r="N406" s="13"/>
      <c r="O406" s="12"/>
      <c r="P406" s="12"/>
    </row>
    <row r="407" spans="1:16" hidden="1" x14ac:dyDescent="0.25">
      <c r="A407" s="12"/>
      <c r="B407" s="15" t="str">
        <f t="shared" si="44"/>
        <v/>
      </c>
      <c r="C407" s="15" t="str">
        <f t="shared" si="45"/>
        <v/>
      </c>
      <c r="D407" s="100" t="str">
        <f>IF(ISNA(VLOOKUP(E407,Base!$L:$O,4,FALSE)),"",VLOOKUP(E407,Base!$L:$O,4,FALSE))</f>
        <v/>
      </c>
      <c r="E407" s="14"/>
      <c r="F407" s="16"/>
      <c r="G407" s="104" t="str">
        <f t="shared" si="46"/>
        <v/>
      </c>
      <c r="H407" s="15" t="str">
        <f t="shared" si="47"/>
        <v/>
      </c>
      <c r="I407" s="104" t="str">
        <f t="shared" si="48"/>
        <v/>
      </c>
      <c r="J407" s="15" t="str">
        <f t="shared" si="49"/>
        <v/>
      </c>
      <c r="K407" s="104" t="str">
        <f t="shared" si="50"/>
        <v/>
      </c>
      <c r="L407" s="14"/>
      <c r="M407" s="13"/>
      <c r="N407" s="13"/>
      <c r="O407" s="12"/>
      <c r="P407" s="12"/>
    </row>
    <row r="408" spans="1:16" hidden="1" x14ac:dyDescent="0.25">
      <c r="A408" s="12"/>
      <c r="B408" s="15" t="str">
        <f t="shared" si="44"/>
        <v/>
      </c>
      <c r="C408" s="15" t="str">
        <f t="shared" si="45"/>
        <v/>
      </c>
      <c r="D408" s="100" t="str">
        <f>IF(ISNA(VLOOKUP(E408,Base!$L:$O,4,FALSE)),"",VLOOKUP(E408,Base!$L:$O,4,FALSE))</f>
        <v/>
      </c>
      <c r="E408" s="14"/>
      <c r="F408" s="16"/>
      <c r="G408" s="104" t="str">
        <f t="shared" si="46"/>
        <v/>
      </c>
      <c r="H408" s="15" t="str">
        <f t="shared" si="47"/>
        <v/>
      </c>
      <c r="I408" s="104" t="str">
        <f t="shared" si="48"/>
        <v/>
      </c>
      <c r="J408" s="15" t="str">
        <f t="shared" si="49"/>
        <v/>
      </c>
      <c r="K408" s="104" t="str">
        <f t="shared" si="50"/>
        <v/>
      </c>
      <c r="L408" s="14"/>
      <c r="M408" s="13"/>
      <c r="N408" s="13"/>
      <c r="O408" s="12"/>
      <c r="P408" s="12"/>
    </row>
    <row r="409" spans="1:16" hidden="1" x14ac:dyDescent="0.25">
      <c r="A409" s="12"/>
      <c r="B409" s="15" t="str">
        <f t="shared" si="44"/>
        <v/>
      </c>
      <c r="C409" s="15" t="str">
        <f t="shared" si="45"/>
        <v/>
      </c>
      <c r="D409" s="100" t="str">
        <f>IF(ISNA(VLOOKUP(E409,Base!$L:$O,4,FALSE)),"",VLOOKUP(E409,Base!$L:$O,4,FALSE))</f>
        <v/>
      </c>
      <c r="E409" s="14"/>
      <c r="F409" s="16"/>
      <c r="G409" s="104" t="str">
        <f t="shared" si="46"/>
        <v/>
      </c>
      <c r="H409" s="15" t="str">
        <f t="shared" si="47"/>
        <v/>
      </c>
      <c r="I409" s="104" t="str">
        <f t="shared" si="48"/>
        <v/>
      </c>
      <c r="J409" s="15" t="str">
        <f t="shared" si="49"/>
        <v/>
      </c>
      <c r="K409" s="104" t="str">
        <f t="shared" si="50"/>
        <v/>
      </c>
      <c r="L409" s="14"/>
      <c r="M409" s="13"/>
      <c r="N409" s="13"/>
      <c r="O409" s="12"/>
      <c r="P409" s="12"/>
    </row>
    <row r="410" spans="1:16" hidden="1" x14ac:dyDescent="0.25">
      <c r="A410" s="12"/>
      <c r="B410" s="15" t="str">
        <f t="shared" si="44"/>
        <v/>
      </c>
      <c r="C410" s="15" t="str">
        <f t="shared" si="45"/>
        <v/>
      </c>
      <c r="D410" s="100" t="str">
        <f>IF(ISNA(VLOOKUP(E410,Base!$L:$O,4,FALSE)),"",VLOOKUP(E410,Base!$L:$O,4,FALSE))</f>
        <v/>
      </c>
      <c r="E410" s="14"/>
      <c r="F410" s="16"/>
      <c r="G410" s="104" t="str">
        <f t="shared" si="46"/>
        <v/>
      </c>
      <c r="H410" s="15" t="str">
        <f t="shared" si="47"/>
        <v/>
      </c>
      <c r="I410" s="104" t="str">
        <f t="shared" si="48"/>
        <v/>
      </c>
      <c r="J410" s="15" t="str">
        <f t="shared" si="49"/>
        <v/>
      </c>
      <c r="K410" s="104" t="str">
        <f t="shared" si="50"/>
        <v/>
      </c>
      <c r="L410" s="14"/>
      <c r="M410" s="13"/>
      <c r="N410" s="13"/>
      <c r="O410" s="12"/>
      <c r="P410" s="12"/>
    </row>
    <row r="411" spans="1:16" hidden="1" x14ac:dyDescent="0.25">
      <c r="A411" s="12"/>
      <c r="B411" s="15" t="str">
        <f t="shared" si="44"/>
        <v/>
      </c>
      <c r="C411" s="15" t="str">
        <f t="shared" si="45"/>
        <v/>
      </c>
      <c r="D411" s="100" t="str">
        <f>IF(ISNA(VLOOKUP(E411,Base!$L:$O,4,FALSE)),"",VLOOKUP(E411,Base!$L:$O,4,FALSE))</f>
        <v/>
      </c>
      <c r="E411" s="14"/>
      <c r="F411" s="16"/>
      <c r="G411" s="104" t="str">
        <f t="shared" si="46"/>
        <v/>
      </c>
      <c r="H411" s="15" t="str">
        <f t="shared" si="47"/>
        <v/>
      </c>
      <c r="I411" s="104" t="str">
        <f t="shared" si="48"/>
        <v/>
      </c>
      <c r="J411" s="15" t="str">
        <f t="shared" si="49"/>
        <v/>
      </c>
      <c r="K411" s="104" t="str">
        <f t="shared" si="50"/>
        <v/>
      </c>
      <c r="L411" s="14"/>
      <c r="M411" s="13"/>
      <c r="N411" s="13"/>
      <c r="O411" s="12"/>
      <c r="P411" s="12"/>
    </row>
    <row r="412" spans="1:16" hidden="1" x14ac:dyDescent="0.25">
      <c r="A412" s="12"/>
      <c r="B412" s="15" t="str">
        <f t="shared" si="44"/>
        <v/>
      </c>
      <c r="C412" s="15" t="str">
        <f t="shared" si="45"/>
        <v/>
      </c>
      <c r="D412" s="100" t="str">
        <f>IF(ISNA(VLOOKUP(E412,Base!$L:$O,4,FALSE)),"",VLOOKUP(E412,Base!$L:$O,4,FALSE))</f>
        <v/>
      </c>
      <c r="E412" s="14"/>
      <c r="F412" s="16"/>
      <c r="G412" s="104" t="str">
        <f t="shared" si="46"/>
        <v/>
      </c>
      <c r="H412" s="15" t="str">
        <f t="shared" si="47"/>
        <v/>
      </c>
      <c r="I412" s="104" t="str">
        <f t="shared" si="48"/>
        <v/>
      </c>
      <c r="J412" s="15" t="str">
        <f t="shared" si="49"/>
        <v/>
      </c>
      <c r="K412" s="104" t="str">
        <f t="shared" si="50"/>
        <v/>
      </c>
      <c r="L412" s="14"/>
      <c r="M412" s="13"/>
      <c r="N412" s="13"/>
      <c r="O412" s="12"/>
      <c r="P412" s="12"/>
    </row>
    <row r="413" spans="1:16" hidden="1" x14ac:dyDescent="0.25">
      <c r="A413" s="12"/>
      <c r="B413" s="15" t="str">
        <f t="shared" si="44"/>
        <v/>
      </c>
      <c r="C413" s="15" t="str">
        <f t="shared" si="45"/>
        <v/>
      </c>
      <c r="D413" s="100" t="str">
        <f>IF(ISNA(VLOOKUP(E413,Base!$L:$O,4,FALSE)),"",VLOOKUP(E413,Base!$L:$O,4,FALSE))</f>
        <v/>
      </c>
      <c r="E413" s="14"/>
      <c r="F413" s="16"/>
      <c r="G413" s="104" t="str">
        <f t="shared" si="46"/>
        <v/>
      </c>
      <c r="H413" s="15" t="str">
        <f t="shared" si="47"/>
        <v/>
      </c>
      <c r="I413" s="104" t="str">
        <f t="shared" si="48"/>
        <v/>
      </c>
      <c r="J413" s="15" t="str">
        <f t="shared" si="49"/>
        <v/>
      </c>
      <c r="K413" s="104" t="str">
        <f t="shared" si="50"/>
        <v/>
      </c>
      <c r="L413" s="14"/>
      <c r="M413" s="13"/>
      <c r="N413" s="13"/>
      <c r="O413" s="12"/>
      <c r="P413" s="12"/>
    </row>
    <row r="414" spans="1:16" hidden="1" x14ac:dyDescent="0.25">
      <c r="A414" s="12"/>
      <c r="B414" s="15" t="str">
        <f t="shared" si="44"/>
        <v/>
      </c>
      <c r="C414" s="15" t="str">
        <f t="shared" si="45"/>
        <v/>
      </c>
      <c r="D414" s="100" t="str">
        <f>IF(ISNA(VLOOKUP(E414,Base!$L:$O,4,FALSE)),"",VLOOKUP(E414,Base!$L:$O,4,FALSE))</f>
        <v/>
      </c>
      <c r="E414" s="14"/>
      <c r="F414" s="16"/>
      <c r="G414" s="104" t="str">
        <f t="shared" si="46"/>
        <v/>
      </c>
      <c r="H414" s="15" t="str">
        <f t="shared" si="47"/>
        <v/>
      </c>
      <c r="I414" s="104" t="str">
        <f t="shared" si="48"/>
        <v/>
      </c>
      <c r="J414" s="15" t="str">
        <f t="shared" si="49"/>
        <v/>
      </c>
      <c r="K414" s="104" t="str">
        <f t="shared" si="50"/>
        <v/>
      </c>
      <c r="L414" s="14"/>
      <c r="M414" s="13"/>
      <c r="N414" s="13"/>
      <c r="O414" s="12"/>
      <c r="P414" s="12"/>
    </row>
    <row r="415" spans="1:16" hidden="1" x14ac:dyDescent="0.25">
      <c r="A415" s="12"/>
      <c r="B415" s="15" t="str">
        <f t="shared" si="44"/>
        <v/>
      </c>
      <c r="C415" s="15" t="str">
        <f t="shared" si="45"/>
        <v/>
      </c>
      <c r="D415" s="100" t="str">
        <f>IF(ISNA(VLOOKUP(E415,Base!$L:$O,4,FALSE)),"",VLOOKUP(E415,Base!$L:$O,4,FALSE))</f>
        <v/>
      </c>
      <c r="E415" s="14"/>
      <c r="F415" s="16"/>
      <c r="G415" s="104" t="str">
        <f t="shared" si="46"/>
        <v/>
      </c>
      <c r="H415" s="15" t="str">
        <f t="shared" si="47"/>
        <v/>
      </c>
      <c r="I415" s="104" t="str">
        <f t="shared" si="48"/>
        <v/>
      </c>
      <c r="J415" s="15" t="str">
        <f t="shared" si="49"/>
        <v/>
      </c>
      <c r="K415" s="104" t="str">
        <f t="shared" si="50"/>
        <v/>
      </c>
      <c r="L415" s="14"/>
      <c r="M415" s="13"/>
      <c r="N415" s="13"/>
      <c r="O415" s="12"/>
      <c r="P415" s="12"/>
    </row>
    <row r="416" spans="1:16" hidden="1" x14ac:dyDescent="0.25">
      <c r="A416" s="12"/>
      <c r="B416" s="15" t="str">
        <f t="shared" si="44"/>
        <v/>
      </c>
      <c r="C416" s="15" t="str">
        <f t="shared" si="45"/>
        <v/>
      </c>
      <c r="D416" s="100" t="str">
        <f>IF(ISNA(VLOOKUP(E416,Base!$L:$O,4,FALSE)),"",VLOOKUP(E416,Base!$L:$O,4,FALSE))</f>
        <v/>
      </c>
      <c r="E416" s="14"/>
      <c r="F416" s="16"/>
      <c r="G416" s="104" t="str">
        <f t="shared" si="46"/>
        <v/>
      </c>
      <c r="H416" s="15" t="str">
        <f t="shared" si="47"/>
        <v/>
      </c>
      <c r="I416" s="104" t="str">
        <f t="shared" si="48"/>
        <v/>
      </c>
      <c r="J416" s="15" t="str">
        <f t="shared" si="49"/>
        <v/>
      </c>
      <c r="K416" s="104" t="str">
        <f t="shared" si="50"/>
        <v/>
      </c>
      <c r="L416" s="14"/>
      <c r="M416" s="13"/>
      <c r="N416" s="13"/>
      <c r="O416" s="12"/>
      <c r="P416" s="12"/>
    </row>
    <row r="417" spans="1:16" hidden="1" x14ac:dyDescent="0.25">
      <c r="A417" s="12"/>
      <c r="B417" s="15" t="str">
        <f t="shared" si="44"/>
        <v/>
      </c>
      <c r="C417" s="15" t="str">
        <f t="shared" si="45"/>
        <v/>
      </c>
      <c r="D417" s="100" t="str">
        <f>IF(ISNA(VLOOKUP(E417,Base!$L:$O,4,FALSE)),"",VLOOKUP(E417,Base!$L:$O,4,FALSE))</f>
        <v/>
      </c>
      <c r="E417" s="14"/>
      <c r="F417" s="16"/>
      <c r="G417" s="104" t="str">
        <f t="shared" si="46"/>
        <v/>
      </c>
      <c r="H417" s="15" t="str">
        <f t="shared" si="47"/>
        <v/>
      </c>
      <c r="I417" s="104" t="str">
        <f t="shared" si="48"/>
        <v/>
      </c>
      <c r="J417" s="15" t="str">
        <f t="shared" si="49"/>
        <v/>
      </c>
      <c r="K417" s="104" t="str">
        <f t="shared" si="50"/>
        <v/>
      </c>
      <c r="L417" s="14"/>
      <c r="M417" s="13"/>
      <c r="N417" s="13"/>
      <c r="O417" s="12"/>
      <c r="P417" s="12"/>
    </row>
    <row r="418" spans="1:16" hidden="1" x14ac:dyDescent="0.25">
      <c r="A418" s="12"/>
      <c r="B418" s="15" t="str">
        <f t="shared" si="44"/>
        <v/>
      </c>
      <c r="C418" s="15" t="str">
        <f t="shared" si="45"/>
        <v/>
      </c>
      <c r="D418" s="100" t="str">
        <f>IF(ISNA(VLOOKUP(E418,Base!$L:$O,4,FALSE)),"",VLOOKUP(E418,Base!$L:$O,4,FALSE))</f>
        <v/>
      </c>
      <c r="E418" s="14"/>
      <c r="F418" s="16"/>
      <c r="G418" s="104" t="str">
        <f t="shared" si="46"/>
        <v/>
      </c>
      <c r="H418" s="15" t="str">
        <f t="shared" si="47"/>
        <v/>
      </c>
      <c r="I418" s="104" t="str">
        <f t="shared" si="48"/>
        <v/>
      </c>
      <c r="J418" s="15" t="str">
        <f t="shared" si="49"/>
        <v/>
      </c>
      <c r="K418" s="104" t="str">
        <f t="shared" si="50"/>
        <v/>
      </c>
      <c r="L418" s="14"/>
      <c r="M418" s="13"/>
      <c r="N418" s="13"/>
      <c r="O418" s="12"/>
      <c r="P418" s="12"/>
    </row>
    <row r="419" spans="1:16" hidden="1" x14ac:dyDescent="0.25">
      <c r="A419" s="12"/>
      <c r="B419" s="15" t="str">
        <f t="shared" si="44"/>
        <v/>
      </c>
      <c r="C419" s="15" t="str">
        <f t="shared" si="45"/>
        <v/>
      </c>
      <c r="D419" s="100" t="str">
        <f>IF(ISNA(VLOOKUP(E419,Base!$L:$O,4,FALSE)),"",VLOOKUP(E419,Base!$L:$O,4,FALSE))</f>
        <v/>
      </c>
      <c r="E419" s="14"/>
      <c r="F419" s="16"/>
      <c r="G419" s="104" t="str">
        <f t="shared" si="46"/>
        <v/>
      </c>
      <c r="H419" s="15" t="str">
        <f t="shared" si="47"/>
        <v/>
      </c>
      <c r="I419" s="104" t="str">
        <f t="shared" si="48"/>
        <v/>
      </c>
      <c r="J419" s="15" t="str">
        <f t="shared" si="49"/>
        <v/>
      </c>
      <c r="K419" s="104" t="str">
        <f t="shared" si="50"/>
        <v/>
      </c>
      <c r="L419" s="14"/>
      <c r="M419" s="13"/>
      <c r="N419" s="13"/>
      <c r="O419" s="12"/>
      <c r="P419" s="12"/>
    </row>
    <row r="420" spans="1:16" hidden="1" x14ac:dyDescent="0.25">
      <c r="A420" s="12"/>
      <c r="B420" s="15" t="str">
        <f t="shared" si="44"/>
        <v/>
      </c>
      <c r="C420" s="15" t="str">
        <f t="shared" si="45"/>
        <v/>
      </c>
      <c r="D420" s="100" t="str">
        <f>IF(ISNA(VLOOKUP(E420,Base!$L:$O,4,FALSE)),"",VLOOKUP(E420,Base!$L:$O,4,FALSE))</f>
        <v/>
      </c>
      <c r="E420" s="14"/>
      <c r="F420" s="16"/>
      <c r="G420" s="104" t="str">
        <f t="shared" si="46"/>
        <v/>
      </c>
      <c r="H420" s="15" t="str">
        <f t="shared" si="47"/>
        <v/>
      </c>
      <c r="I420" s="104" t="str">
        <f t="shared" si="48"/>
        <v/>
      </c>
      <c r="J420" s="15" t="str">
        <f t="shared" si="49"/>
        <v/>
      </c>
      <c r="K420" s="104" t="str">
        <f t="shared" si="50"/>
        <v/>
      </c>
      <c r="L420" s="14"/>
      <c r="M420" s="13"/>
      <c r="N420" s="13"/>
      <c r="O420" s="12"/>
      <c r="P420" s="12"/>
    </row>
    <row r="421" spans="1:16" hidden="1" x14ac:dyDescent="0.25">
      <c r="A421" s="12"/>
      <c r="B421" s="15" t="str">
        <f t="shared" si="44"/>
        <v/>
      </c>
      <c r="C421" s="15" t="str">
        <f t="shared" si="45"/>
        <v/>
      </c>
      <c r="D421" s="100" t="str">
        <f>IF(ISNA(VLOOKUP(E421,Base!$L:$O,4,FALSE)),"",VLOOKUP(E421,Base!$L:$O,4,FALSE))</f>
        <v/>
      </c>
      <c r="E421" s="14"/>
      <c r="F421" s="16"/>
      <c r="G421" s="104" t="str">
        <f t="shared" si="46"/>
        <v/>
      </c>
      <c r="H421" s="15" t="str">
        <f t="shared" si="47"/>
        <v/>
      </c>
      <c r="I421" s="104" t="str">
        <f t="shared" si="48"/>
        <v/>
      </c>
      <c r="J421" s="15" t="str">
        <f t="shared" si="49"/>
        <v/>
      </c>
      <c r="K421" s="104" t="str">
        <f t="shared" si="50"/>
        <v/>
      </c>
      <c r="L421" s="14"/>
      <c r="M421" s="13"/>
      <c r="N421" s="13"/>
      <c r="O421" s="12"/>
      <c r="P421" s="12"/>
    </row>
    <row r="422" spans="1:16" hidden="1" x14ac:dyDescent="0.25">
      <c r="A422" s="12"/>
      <c r="B422" s="15" t="str">
        <f t="shared" si="44"/>
        <v/>
      </c>
      <c r="C422" s="15" t="str">
        <f t="shared" si="45"/>
        <v/>
      </c>
      <c r="D422" s="100" t="str">
        <f>IF(ISNA(VLOOKUP(E422,Base!$L:$O,4,FALSE)),"",VLOOKUP(E422,Base!$L:$O,4,FALSE))</f>
        <v/>
      </c>
      <c r="E422" s="14"/>
      <c r="F422" s="16"/>
      <c r="G422" s="104" t="str">
        <f t="shared" si="46"/>
        <v/>
      </c>
      <c r="H422" s="15" t="str">
        <f t="shared" si="47"/>
        <v/>
      </c>
      <c r="I422" s="104" t="str">
        <f t="shared" si="48"/>
        <v/>
      </c>
      <c r="J422" s="15" t="str">
        <f t="shared" si="49"/>
        <v/>
      </c>
      <c r="K422" s="104" t="str">
        <f t="shared" si="50"/>
        <v/>
      </c>
      <c r="L422" s="14"/>
      <c r="M422" s="13"/>
      <c r="N422" s="13"/>
      <c r="O422" s="12"/>
      <c r="P422" s="12"/>
    </row>
    <row r="423" spans="1:16" hidden="1" x14ac:dyDescent="0.25">
      <c r="A423" s="12"/>
      <c r="B423" s="15" t="str">
        <f t="shared" si="44"/>
        <v/>
      </c>
      <c r="C423" s="15" t="str">
        <f t="shared" si="45"/>
        <v/>
      </c>
      <c r="D423" s="100" t="str">
        <f>IF(ISNA(VLOOKUP(E423,Base!$L:$O,4,FALSE)),"",VLOOKUP(E423,Base!$L:$O,4,FALSE))</f>
        <v/>
      </c>
      <c r="E423" s="14"/>
      <c r="F423" s="16"/>
      <c r="G423" s="104" t="str">
        <f t="shared" si="46"/>
        <v/>
      </c>
      <c r="H423" s="15" t="str">
        <f t="shared" si="47"/>
        <v/>
      </c>
      <c r="I423" s="104" t="str">
        <f t="shared" si="48"/>
        <v/>
      </c>
      <c r="J423" s="15" t="str">
        <f t="shared" si="49"/>
        <v/>
      </c>
      <c r="K423" s="104" t="str">
        <f t="shared" si="50"/>
        <v/>
      </c>
      <c r="L423" s="14"/>
      <c r="M423" s="13"/>
      <c r="N423" s="13"/>
      <c r="O423" s="12"/>
      <c r="P423" s="12"/>
    </row>
    <row r="424" spans="1:16" hidden="1" x14ac:dyDescent="0.25">
      <c r="A424" s="12"/>
      <c r="B424" s="15" t="str">
        <f t="shared" si="44"/>
        <v/>
      </c>
      <c r="C424" s="15" t="str">
        <f t="shared" si="45"/>
        <v/>
      </c>
      <c r="D424" s="100" t="str">
        <f>IF(ISNA(VLOOKUP(E424,Base!$L:$O,4,FALSE)),"",VLOOKUP(E424,Base!$L:$O,4,FALSE))</f>
        <v/>
      </c>
      <c r="E424" s="14"/>
      <c r="F424" s="16"/>
      <c r="G424" s="104" t="str">
        <f t="shared" si="46"/>
        <v/>
      </c>
      <c r="H424" s="15" t="str">
        <f t="shared" si="47"/>
        <v/>
      </c>
      <c r="I424" s="104" t="str">
        <f t="shared" si="48"/>
        <v/>
      </c>
      <c r="J424" s="15" t="str">
        <f t="shared" si="49"/>
        <v/>
      </c>
      <c r="K424" s="104" t="str">
        <f t="shared" si="50"/>
        <v/>
      </c>
      <c r="L424" s="14"/>
      <c r="M424" s="13"/>
      <c r="N424" s="13"/>
      <c r="O424" s="12"/>
      <c r="P424" s="12"/>
    </row>
    <row r="425" spans="1:16" hidden="1" x14ac:dyDescent="0.25">
      <c r="A425" s="12"/>
      <c r="B425" s="15" t="str">
        <f t="shared" ref="B425:B488" si="51">IF(ISBLANK(A425),"",IF(LEFT(MONTH(A425),1)="1",MONTH(A425),CONCATENATE("0",MONTH(A425))))</f>
        <v/>
      </c>
      <c r="C425" s="15" t="str">
        <f t="shared" si="45"/>
        <v/>
      </c>
      <c r="D425" s="100" t="str">
        <f>IF(ISNA(VLOOKUP(E425,Base!$L:$O,4,FALSE)),"",VLOOKUP(E425,Base!$L:$O,4,FALSE))</f>
        <v/>
      </c>
      <c r="E425" s="14"/>
      <c r="F425" s="16"/>
      <c r="G425" s="104" t="str">
        <f t="shared" si="46"/>
        <v/>
      </c>
      <c r="H425" s="15" t="str">
        <f t="shared" si="47"/>
        <v/>
      </c>
      <c r="I425" s="104" t="str">
        <f t="shared" si="48"/>
        <v/>
      </c>
      <c r="J425" s="15" t="str">
        <f t="shared" si="49"/>
        <v/>
      </c>
      <c r="K425" s="104" t="str">
        <f t="shared" si="50"/>
        <v/>
      </c>
      <c r="L425" s="14"/>
      <c r="M425" s="13"/>
      <c r="N425" s="13"/>
      <c r="O425" s="12"/>
      <c r="P425" s="12"/>
    </row>
    <row r="426" spans="1:16" hidden="1" x14ac:dyDescent="0.25">
      <c r="A426" s="12"/>
      <c r="B426" s="15" t="str">
        <f t="shared" si="51"/>
        <v/>
      </c>
      <c r="C426" s="15" t="str">
        <f t="shared" si="45"/>
        <v/>
      </c>
      <c r="D426" s="100" t="str">
        <f>IF(ISNA(VLOOKUP(E426,Base!$L:$O,4,FALSE)),"",VLOOKUP(E426,Base!$L:$O,4,FALSE))</f>
        <v/>
      </c>
      <c r="E426" s="14"/>
      <c r="F426" s="16"/>
      <c r="G426" s="104" t="str">
        <f t="shared" si="46"/>
        <v/>
      </c>
      <c r="H426" s="15" t="str">
        <f t="shared" si="47"/>
        <v/>
      </c>
      <c r="I426" s="104" t="str">
        <f t="shared" si="48"/>
        <v/>
      </c>
      <c r="J426" s="15" t="str">
        <f t="shared" si="49"/>
        <v/>
      </c>
      <c r="K426" s="104" t="str">
        <f t="shared" si="50"/>
        <v/>
      </c>
      <c r="L426" s="14"/>
      <c r="M426" s="13"/>
      <c r="N426" s="13"/>
      <c r="O426" s="12"/>
      <c r="P426" s="12"/>
    </row>
    <row r="427" spans="1:16" hidden="1" x14ac:dyDescent="0.25">
      <c r="A427" s="12"/>
      <c r="B427" s="15" t="str">
        <f t="shared" si="51"/>
        <v/>
      </c>
      <c r="C427" s="15" t="str">
        <f t="shared" si="45"/>
        <v/>
      </c>
      <c r="D427" s="100" t="str">
        <f>IF(ISNA(VLOOKUP(E427,Base!$L:$O,4,FALSE)),"",VLOOKUP(E427,Base!$L:$O,4,FALSE))</f>
        <v/>
      </c>
      <c r="E427" s="14"/>
      <c r="F427" s="16"/>
      <c r="G427" s="104" t="str">
        <f t="shared" si="46"/>
        <v/>
      </c>
      <c r="H427" s="15" t="str">
        <f t="shared" si="47"/>
        <v/>
      </c>
      <c r="I427" s="104" t="str">
        <f t="shared" si="48"/>
        <v/>
      </c>
      <c r="J427" s="15" t="str">
        <f t="shared" si="49"/>
        <v/>
      </c>
      <c r="K427" s="104" t="str">
        <f t="shared" si="50"/>
        <v/>
      </c>
      <c r="L427" s="14"/>
      <c r="M427" s="13"/>
      <c r="N427" s="13"/>
      <c r="O427" s="12"/>
      <c r="P427" s="12"/>
    </row>
    <row r="428" spans="1:16" hidden="1" x14ac:dyDescent="0.25">
      <c r="A428" s="12"/>
      <c r="B428" s="15" t="str">
        <f t="shared" si="51"/>
        <v/>
      </c>
      <c r="C428" s="15" t="str">
        <f t="shared" si="45"/>
        <v/>
      </c>
      <c r="D428" s="100" t="str">
        <f>IF(ISNA(VLOOKUP(E428,Base!$L:$O,4,FALSE)),"",VLOOKUP(E428,Base!$L:$O,4,FALSE))</f>
        <v/>
      </c>
      <c r="E428" s="14"/>
      <c r="F428" s="16"/>
      <c r="G428" s="104" t="str">
        <f t="shared" si="46"/>
        <v/>
      </c>
      <c r="H428" s="15" t="str">
        <f t="shared" si="47"/>
        <v/>
      </c>
      <c r="I428" s="104" t="str">
        <f t="shared" si="48"/>
        <v/>
      </c>
      <c r="J428" s="15" t="str">
        <f t="shared" si="49"/>
        <v/>
      </c>
      <c r="K428" s="104" t="str">
        <f t="shared" si="50"/>
        <v/>
      </c>
      <c r="L428" s="14"/>
      <c r="M428" s="13"/>
      <c r="N428" s="13"/>
      <c r="O428" s="12"/>
      <c r="P428" s="12"/>
    </row>
    <row r="429" spans="1:16" hidden="1" x14ac:dyDescent="0.25">
      <c r="A429" s="12"/>
      <c r="B429" s="15" t="str">
        <f t="shared" si="51"/>
        <v/>
      </c>
      <c r="C429" s="15" t="str">
        <f t="shared" si="45"/>
        <v/>
      </c>
      <c r="D429" s="100" t="str">
        <f>IF(ISNA(VLOOKUP(E429,Base!$L:$O,4,FALSE)),"",VLOOKUP(E429,Base!$L:$O,4,FALSE))</f>
        <v/>
      </c>
      <c r="E429" s="14"/>
      <c r="F429" s="16"/>
      <c r="G429" s="104" t="str">
        <f t="shared" si="46"/>
        <v/>
      </c>
      <c r="H429" s="15" t="str">
        <f t="shared" si="47"/>
        <v/>
      </c>
      <c r="I429" s="104" t="str">
        <f t="shared" si="48"/>
        <v/>
      </c>
      <c r="J429" s="15" t="str">
        <f t="shared" si="49"/>
        <v/>
      </c>
      <c r="K429" s="104" t="str">
        <f t="shared" si="50"/>
        <v/>
      </c>
      <c r="L429" s="14"/>
      <c r="M429" s="13"/>
      <c r="N429" s="13"/>
      <c r="O429" s="12"/>
      <c r="P429" s="12"/>
    </row>
    <row r="430" spans="1:16" hidden="1" x14ac:dyDescent="0.25">
      <c r="A430" s="12"/>
      <c r="B430" s="15" t="str">
        <f t="shared" si="51"/>
        <v/>
      </c>
      <c r="C430" s="15" t="str">
        <f t="shared" si="45"/>
        <v/>
      </c>
      <c r="D430" s="100" t="str">
        <f>IF(ISNA(VLOOKUP(E430,Base!$L:$O,4,FALSE)),"",VLOOKUP(E430,Base!$L:$O,4,FALSE))</f>
        <v/>
      </c>
      <c r="E430" s="14"/>
      <c r="F430" s="16"/>
      <c r="G430" s="104" t="str">
        <f t="shared" si="46"/>
        <v/>
      </c>
      <c r="H430" s="15" t="str">
        <f t="shared" si="47"/>
        <v/>
      </c>
      <c r="I430" s="104" t="str">
        <f t="shared" si="48"/>
        <v/>
      </c>
      <c r="J430" s="15" t="str">
        <f t="shared" si="49"/>
        <v/>
      </c>
      <c r="K430" s="104" t="str">
        <f t="shared" si="50"/>
        <v/>
      </c>
      <c r="L430" s="14"/>
      <c r="M430" s="13"/>
      <c r="N430" s="13"/>
      <c r="O430" s="12"/>
      <c r="P430" s="12"/>
    </row>
    <row r="431" spans="1:16" hidden="1" x14ac:dyDescent="0.25">
      <c r="A431" s="12"/>
      <c r="B431" s="15" t="str">
        <f t="shared" si="51"/>
        <v/>
      </c>
      <c r="C431" s="15" t="str">
        <f t="shared" si="45"/>
        <v/>
      </c>
      <c r="D431" s="100" t="str">
        <f>IF(ISNA(VLOOKUP(E431,Base!$L:$O,4,FALSE)),"",VLOOKUP(E431,Base!$L:$O,4,FALSE))</f>
        <v/>
      </c>
      <c r="E431" s="14"/>
      <c r="F431" s="16"/>
      <c r="G431" s="104" t="str">
        <f t="shared" si="46"/>
        <v/>
      </c>
      <c r="H431" s="15" t="str">
        <f t="shared" si="47"/>
        <v/>
      </c>
      <c r="I431" s="104" t="str">
        <f t="shared" si="48"/>
        <v/>
      </c>
      <c r="J431" s="15" t="str">
        <f t="shared" si="49"/>
        <v/>
      </c>
      <c r="K431" s="104" t="str">
        <f t="shared" si="50"/>
        <v/>
      </c>
      <c r="L431" s="14"/>
      <c r="M431" s="13"/>
      <c r="N431" s="13"/>
      <c r="O431" s="12"/>
      <c r="P431" s="12"/>
    </row>
    <row r="432" spans="1:16" hidden="1" x14ac:dyDescent="0.25">
      <c r="A432" s="12"/>
      <c r="B432" s="15" t="str">
        <f t="shared" si="51"/>
        <v/>
      </c>
      <c r="C432" s="15" t="str">
        <f t="shared" si="45"/>
        <v/>
      </c>
      <c r="D432" s="100" t="str">
        <f>IF(ISNA(VLOOKUP(E432,Base!$L:$O,4,FALSE)),"",VLOOKUP(E432,Base!$L:$O,4,FALSE))</f>
        <v/>
      </c>
      <c r="E432" s="14"/>
      <c r="F432" s="16"/>
      <c r="G432" s="104" t="str">
        <f t="shared" si="46"/>
        <v/>
      </c>
      <c r="H432" s="15" t="str">
        <f t="shared" si="47"/>
        <v/>
      </c>
      <c r="I432" s="104" t="str">
        <f t="shared" si="48"/>
        <v/>
      </c>
      <c r="J432" s="15" t="str">
        <f t="shared" si="49"/>
        <v/>
      </c>
      <c r="K432" s="104" t="str">
        <f t="shared" si="50"/>
        <v/>
      </c>
      <c r="L432" s="14"/>
      <c r="M432" s="13"/>
      <c r="N432" s="13"/>
      <c r="O432" s="12"/>
      <c r="P432" s="12"/>
    </row>
    <row r="433" spans="1:16" hidden="1" x14ac:dyDescent="0.25">
      <c r="A433" s="12"/>
      <c r="B433" s="15" t="str">
        <f t="shared" si="51"/>
        <v/>
      </c>
      <c r="C433" s="15" t="str">
        <f t="shared" si="45"/>
        <v/>
      </c>
      <c r="D433" s="100" t="str">
        <f>IF(ISNA(VLOOKUP(E433,Base!$L:$O,4,FALSE)),"",VLOOKUP(E433,Base!$L:$O,4,FALSE))</f>
        <v/>
      </c>
      <c r="E433" s="14"/>
      <c r="F433" s="16"/>
      <c r="G433" s="104" t="str">
        <f t="shared" si="46"/>
        <v/>
      </c>
      <c r="H433" s="15" t="str">
        <f t="shared" si="47"/>
        <v/>
      </c>
      <c r="I433" s="104" t="str">
        <f t="shared" si="48"/>
        <v/>
      </c>
      <c r="J433" s="15" t="str">
        <f t="shared" si="49"/>
        <v/>
      </c>
      <c r="K433" s="104" t="str">
        <f t="shared" si="50"/>
        <v/>
      </c>
      <c r="L433" s="14"/>
      <c r="M433" s="13"/>
      <c r="N433" s="13"/>
      <c r="O433" s="12"/>
      <c r="P433" s="12"/>
    </row>
    <row r="434" spans="1:16" hidden="1" x14ac:dyDescent="0.25">
      <c r="A434" s="12"/>
      <c r="B434" s="15" t="str">
        <f t="shared" si="51"/>
        <v/>
      </c>
      <c r="C434" s="15" t="str">
        <f t="shared" si="45"/>
        <v/>
      </c>
      <c r="D434" s="100" t="str">
        <f>IF(ISNA(VLOOKUP(E434,Base!$L:$O,4,FALSE)),"",VLOOKUP(E434,Base!$L:$O,4,FALSE))</f>
        <v/>
      </c>
      <c r="E434" s="14"/>
      <c r="F434" s="16"/>
      <c r="G434" s="104" t="str">
        <f t="shared" si="46"/>
        <v/>
      </c>
      <c r="H434" s="15" t="str">
        <f t="shared" si="47"/>
        <v/>
      </c>
      <c r="I434" s="104" t="str">
        <f t="shared" si="48"/>
        <v/>
      </c>
      <c r="J434" s="15" t="str">
        <f t="shared" si="49"/>
        <v/>
      </c>
      <c r="K434" s="104" t="str">
        <f t="shared" si="50"/>
        <v/>
      </c>
      <c r="L434" s="14"/>
      <c r="M434" s="13"/>
      <c r="N434" s="13"/>
      <c r="O434" s="12"/>
      <c r="P434" s="12"/>
    </row>
    <row r="435" spans="1:16" hidden="1" x14ac:dyDescent="0.25">
      <c r="A435" s="12"/>
      <c r="B435" s="15" t="str">
        <f t="shared" si="51"/>
        <v/>
      </c>
      <c r="C435" s="15" t="str">
        <f t="shared" si="45"/>
        <v/>
      </c>
      <c r="D435" s="100" t="str">
        <f>IF(ISNA(VLOOKUP(E435,Base!$L:$O,4,FALSE)),"",VLOOKUP(E435,Base!$L:$O,4,FALSE))</f>
        <v/>
      </c>
      <c r="E435" s="14"/>
      <c r="F435" s="16"/>
      <c r="G435" s="104" t="str">
        <f t="shared" si="46"/>
        <v/>
      </c>
      <c r="H435" s="15" t="str">
        <f t="shared" si="47"/>
        <v/>
      </c>
      <c r="I435" s="104" t="str">
        <f t="shared" si="48"/>
        <v/>
      </c>
      <c r="J435" s="15" t="str">
        <f t="shared" si="49"/>
        <v/>
      </c>
      <c r="K435" s="104" t="str">
        <f t="shared" si="50"/>
        <v/>
      </c>
      <c r="L435" s="14"/>
      <c r="M435" s="13"/>
      <c r="N435" s="13"/>
      <c r="O435" s="12"/>
      <c r="P435" s="12"/>
    </row>
    <row r="436" spans="1:16" hidden="1" x14ac:dyDescent="0.25">
      <c r="A436" s="12"/>
      <c r="B436" s="15" t="str">
        <f t="shared" si="51"/>
        <v/>
      </c>
      <c r="C436" s="15" t="str">
        <f t="shared" si="45"/>
        <v/>
      </c>
      <c r="D436" s="100" t="str">
        <f>IF(ISNA(VLOOKUP(E436,Base!$L:$O,4,FALSE)),"",VLOOKUP(E436,Base!$L:$O,4,FALSE))</f>
        <v/>
      </c>
      <c r="E436" s="14"/>
      <c r="F436" s="16"/>
      <c r="G436" s="104" t="str">
        <f t="shared" si="46"/>
        <v/>
      </c>
      <c r="H436" s="15" t="str">
        <f t="shared" si="47"/>
        <v/>
      </c>
      <c r="I436" s="104" t="str">
        <f t="shared" si="48"/>
        <v/>
      </c>
      <c r="J436" s="15" t="str">
        <f t="shared" si="49"/>
        <v/>
      </c>
      <c r="K436" s="104" t="str">
        <f t="shared" si="50"/>
        <v/>
      </c>
      <c r="L436" s="14"/>
      <c r="M436" s="13"/>
      <c r="N436" s="13"/>
      <c r="O436" s="12"/>
      <c r="P436" s="12"/>
    </row>
    <row r="437" spans="1:16" hidden="1" x14ac:dyDescent="0.25">
      <c r="A437" s="12"/>
      <c r="B437" s="15" t="str">
        <f t="shared" si="51"/>
        <v/>
      </c>
      <c r="C437" s="15" t="str">
        <f t="shared" si="45"/>
        <v/>
      </c>
      <c r="D437" s="100" t="str">
        <f>IF(ISNA(VLOOKUP(E437,Base!$L:$O,4,FALSE)),"",VLOOKUP(E437,Base!$L:$O,4,FALSE))</f>
        <v/>
      </c>
      <c r="E437" s="14"/>
      <c r="F437" s="16"/>
      <c r="G437" s="104" t="str">
        <f t="shared" si="46"/>
        <v/>
      </c>
      <c r="H437" s="15" t="str">
        <f t="shared" si="47"/>
        <v/>
      </c>
      <c r="I437" s="104" t="str">
        <f t="shared" si="48"/>
        <v/>
      </c>
      <c r="J437" s="15" t="str">
        <f t="shared" si="49"/>
        <v/>
      </c>
      <c r="K437" s="104" t="str">
        <f t="shared" si="50"/>
        <v/>
      </c>
      <c r="L437" s="14"/>
      <c r="M437" s="13"/>
      <c r="N437" s="13"/>
      <c r="O437" s="12"/>
      <c r="P437" s="12"/>
    </row>
    <row r="438" spans="1:16" hidden="1" x14ac:dyDescent="0.25">
      <c r="A438" s="12"/>
      <c r="B438" s="15" t="str">
        <f t="shared" si="51"/>
        <v/>
      </c>
      <c r="C438" s="15" t="str">
        <f t="shared" si="45"/>
        <v/>
      </c>
      <c r="D438" s="100" t="str">
        <f>IF(ISNA(VLOOKUP(E438,Base!$L:$O,4,FALSE)),"",VLOOKUP(E438,Base!$L:$O,4,FALSE))</f>
        <v/>
      </c>
      <c r="E438" s="14"/>
      <c r="F438" s="16"/>
      <c r="G438" s="104" t="str">
        <f t="shared" si="46"/>
        <v/>
      </c>
      <c r="H438" s="15" t="str">
        <f t="shared" si="47"/>
        <v/>
      </c>
      <c r="I438" s="104" t="str">
        <f t="shared" si="48"/>
        <v/>
      </c>
      <c r="J438" s="15" t="str">
        <f t="shared" si="49"/>
        <v/>
      </c>
      <c r="K438" s="104" t="str">
        <f t="shared" si="50"/>
        <v/>
      </c>
      <c r="L438" s="14"/>
      <c r="M438" s="13"/>
      <c r="N438" s="13"/>
      <c r="O438" s="12"/>
      <c r="P438" s="12"/>
    </row>
    <row r="439" spans="1:16" hidden="1" x14ac:dyDescent="0.25">
      <c r="A439" s="12"/>
      <c r="B439" s="15" t="str">
        <f t="shared" si="51"/>
        <v/>
      </c>
      <c r="C439" s="15" t="str">
        <f t="shared" si="45"/>
        <v/>
      </c>
      <c r="D439" s="100" t="str">
        <f>IF(ISNA(VLOOKUP(E439,Base!$L:$O,4,FALSE)),"",VLOOKUP(E439,Base!$L:$O,4,FALSE))</f>
        <v/>
      </c>
      <c r="E439" s="14"/>
      <c r="F439" s="16"/>
      <c r="G439" s="104" t="str">
        <f t="shared" si="46"/>
        <v/>
      </c>
      <c r="H439" s="15" t="str">
        <f t="shared" si="47"/>
        <v/>
      </c>
      <c r="I439" s="104" t="str">
        <f t="shared" si="48"/>
        <v/>
      </c>
      <c r="J439" s="15" t="str">
        <f t="shared" si="49"/>
        <v/>
      </c>
      <c r="K439" s="104" t="str">
        <f t="shared" si="50"/>
        <v/>
      </c>
      <c r="L439" s="14"/>
      <c r="M439" s="13"/>
      <c r="N439" s="13"/>
      <c r="O439" s="12"/>
      <c r="P439" s="12"/>
    </row>
    <row r="440" spans="1:16" hidden="1" x14ac:dyDescent="0.25">
      <c r="A440" s="12"/>
      <c r="B440" s="15" t="str">
        <f t="shared" si="51"/>
        <v/>
      </c>
      <c r="C440" s="15" t="str">
        <f t="shared" si="45"/>
        <v/>
      </c>
      <c r="D440" s="100" t="str">
        <f>IF(ISNA(VLOOKUP(E440,Base!$L:$O,4,FALSE)),"",VLOOKUP(E440,Base!$L:$O,4,FALSE))</f>
        <v/>
      </c>
      <c r="E440" s="14"/>
      <c r="F440" s="16"/>
      <c r="G440" s="104" t="str">
        <f t="shared" si="46"/>
        <v/>
      </c>
      <c r="H440" s="15" t="str">
        <f t="shared" si="47"/>
        <v/>
      </c>
      <c r="I440" s="104" t="str">
        <f t="shared" si="48"/>
        <v/>
      </c>
      <c r="J440" s="15" t="str">
        <f t="shared" si="49"/>
        <v/>
      </c>
      <c r="K440" s="104" t="str">
        <f t="shared" si="50"/>
        <v/>
      </c>
      <c r="L440" s="14"/>
      <c r="M440" s="13"/>
      <c r="N440" s="13"/>
      <c r="O440" s="12"/>
      <c r="P440" s="12"/>
    </row>
    <row r="441" spans="1:16" hidden="1" x14ac:dyDescent="0.25">
      <c r="A441" s="12"/>
      <c r="B441" s="15" t="str">
        <f t="shared" si="51"/>
        <v/>
      </c>
      <c r="C441" s="15" t="str">
        <f t="shared" si="45"/>
        <v/>
      </c>
      <c r="D441" s="100" t="str">
        <f>IF(ISNA(VLOOKUP(E441,Base!$L:$O,4,FALSE)),"",VLOOKUP(E441,Base!$L:$O,4,FALSE))</f>
        <v/>
      </c>
      <c r="E441" s="14"/>
      <c r="F441" s="16"/>
      <c r="G441" s="104" t="str">
        <f t="shared" si="46"/>
        <v/>
      </c>
      <c r="H441" s="15" t="str">
        <f t="shared" si="47"/>
        <v/>
      </c>
      <c r="I441" s="104" t="str">
        <f t="shared" si="48"/>
        <v/>
      </c>
      <c r="J441" s="15" t="str">
        <f t="shared" si="49"/>
        <v/>
      </c>
      <c r="K441" s="104" t="str">
        <f t="shared" si="50"/>
        <v/>
      </c>
      <c r="L441" s="14"/>
      <c r="M441" s="13"/>
      <c r="N441" s="13"/>
      <c r="O441" s="12"/>
      <c r="P441" s="12"/>
    </row>
    <row r="442" spans="1:16" hidden="1" x14ac:dyDescent="0.25">
      <c r="A442" s="12"/>
      <c r="B442" s="15" t="str">
        <f t="shared" si="51"/>
        <v/>
      </c>
      <c r="C442" s="15" t="str">
        <f t="shared" si="45"/>
        <v/>
      </c>
      <c r="D442" s="100" t="str">
        <f>IF(ISNA(VLOOKUP(E442,Base!$L:$O,4,FALSE)),"",VLOOKUP(E442,Base!$L:$O,4,FALSE))</f>
        <v/>
      </c>
      <c r="E442" s="14"/>
      <c r="F442" s="16"/>
      <c r="G442" s="104" t="str">
        <f t="shared" si="46"/>
        <v/>
      </c>
      <c r="H442" s="15" t="str">
        <f t="shared" si="47"/>
        <v/>
      </c>
      <c r="I442" s="104" t="str">
        <f t="shared" si="48"/>
        <v/>
      </c>
      <c r="J442" s="15" t="str">
        <f t="shared" si="49"/>
        <v/>
      </c>
      <c r="K442" s="104" t="str">
        <f t="shared" si="50"/>
        <v/>
      </c>
      <c r="L442" s="14"/>
      <c r="M442" s="13"/>
      <c r="N442" s="13"/>
      <c r="O442" s="12"/>
      <c r="P442" s="12"/>
    </row>
    <row r="443" spans="1:16" hidden="1" x14ac:dyDescent="0.25">
      <c r="A443" s="12"/>
      <c r="B443" s="15" t="str">
        <f t="shared" si="51"/>
        <v/>
      </c>
      <c r="C443" s="15" t="str">
        <f t="shared" si="45"/>
        <v/>
      </c>
      <c r="D443" s="100" t="str">
        <f>IF(ISNA(VLOOKUP(E443,Base!$L:$O,4,FALSE)),"",VLOOKUP(E443,Base!$L:$O,4,FALSE))</f>
        <v/>
      </c>
      <c r="E443" s="14"/>
      <c r="F443" s="16"/>
      <c r="G443" s="104" t="str">
        <f t="shared" si="46"/>
        <v/>
      </c>
      <c r="H443" s="15" t="str">
        <f t="shared" si="47"/>
        <v/>
      </c>
      <c r="I443" s="104" t="str">
        <f t="shared" si="48"/>
        <v/>
      </c>
      <c r="J443" s="15" t="str">
        <f t="shared" si="49"/>
        <v/>
      </c>
      <c r="K443" s="104" t="str">
        <f t="shared" si="50"/>
        <v/>
      </c>
      <c r="L443" s="14"/>
      <c r="M443" s="13"/>
      <c r="N443" s="13"/>
      <c r="O443" s="12"/>
      <c r="P443" s="12"/>
    </row>
    <row r="444" spans="1:16" hidden="1" x14ac:dyDescent="0.25">
      <c r="A444" s="12"/>
      <c r="B444" s="15" t="str">
        <f t="shared" si="51"/>
        <v/>
      </c>
      <c r="C444" s="15" t="str">
        <f t="shared" si="45"/>
        <v/>
      </c>
      <c r="D444" s="100" t="str">
        <f>IF(ISNA(VLOOKUP(E444,Base!$L:$O,4,FALSE)),"",VLOOKUP(E444,Base!$L:$O,4,FALSE))</f>
        <v/>
      </c>
      <c r="E444" s="14"/>
      <c r="F444" s="16"/>
      <c r="G444" s="104" t="str">
        <f t="shared" si="46"/>
        <v/>
      </c>
      <c r="H444" s="15" t="str">
        <f t="shared" si="47"/>
        <v/>
      </c>
      <c r="I444" s="104" t="str">
        <f t="shared" si="48"/>
        <v/>
      </c>
      <c r="J444" s="15" t="str">
        <f t="shared" si="49"/>
        <v/>
      </c>
      <c r="K444" s="104" t="str">
        <f t="shared" si="50"/>
        <v/>
      </c>
      <c r="L444" s="14"/>
      <c r="M444" s="13"/>
      <c r="N444" s="13"/>
      <c r="O444" s="12"/>
      <c r="P444" s="12"/>
    </row>
    <row r="445" spans="1:16" hidden="1" x14ac:dyDescent="0.25">
      <c r="A445" s="12"/>
      <c r="B445" s="15" t="str">
        <f t="shared" si="51"/>
        <v/>
      </c>
      <c r="C445" s="15" t="str">
        <f t="shared" si="45"/>
        <v/>
      </c>
      <c r="D445" s="100" t="str">
        <f>IF(ISNA(VLOOKUP(E445,Base!$L:$O,4,FALSE)),"",VLOOKUP(E445,Base!$L:$O,4,FALSE))</f>
        <v/>
      </c>
      <c r="E445" s="14"/>
      <c r="F445" s="16"/>
      <c r="G445" s="104" t="str">
        <f t="shared" si="46"/>
        <v/>
      </c>
      <c r="H445" s="15" t="str">
        <f t="shared" si="47"/>
        <v/>
      </c>
      <c r="I445" s="104" t="str">
        <f t="shared" si="48"/>
        <v/>
      </c>
      <c r="J445" s="15" t="str">
        <f t="shared" si="49"/>
        <v/>
      </c>
      <c r="K445" s="104" t="str">
        <f t="shared" si="50"/>
        <v/>
      </c>
      <c r="L445" s="14"/>
      <c r="M445" s="13"/>
      <c r="N445" s="13"/>
      <c r="O445" s="12"/>
      <c r="P445" s="12"/>
    </row>
    <row r="446" spans="1:16" hidden="1" x14ac:dyDescent="0.25">
      <c r="A446" s="12"/>
      <c r="B446" s="15" t="str">
        <f t="shared" si="51"/>
        <v/>
      </c>
      <c r="C446" s="15" t="str">
        <f t="shared" si="45"/>
        <v/>
      </c>
      <c r="D446" s="100" t="str">
        <f>IF(ISNA(VLOOKUP(E446,Base!$L:$O,4,FALSE)),"",VLOOKUP(E446,Base!$L:$O,4,FALSE))</f>
        <v/>
      </c>
      <c r="E446" s="14"/>
      <c r="F446" s="16"/>
      <c r="G446" s="104" t="str">
        <f t="shared" si="46"/>
        <v/>
      </c>
      <c r="H446" s="15" t="str">
        <f t="shared" si="47"/>
        <v/>
      </c>
      <c r="I446" s="104" t="str">
        <f t="shared" si="48"/>
        <v/>
      </c>
      <c r="J446" s="15" t="str">
        <f t="shared" si="49"/>
        <v/>
      </c>
      <c r="K446" s="104" t="str">
        <f t="shared" si="50"/>
        <v/>
      </c>
      <c r="L446" s="14"/>
      <c r="M446" s="13"/>
      <c r="N446" s="13"/>
      <c r="O446" s="12"/>
      <c r="P446" s="12"/>
    </row>
    <row r="447" spans="1:16" hidden="1" x14ac:dyDescent="0.25">
      <c r="A447" s="12"/>
      <c r="B447" s="15" t="str">
        <f t="shared" si="51"/>
        <v/>
      </c>
      <c r="C447" s="15" t="str">
        <f t="shared" si="45"/>
        <v/>
      </c>
      <c r="D447" s="100" t="str">
        <f>IF(ISNA(VLOOKUP(E447,Base!$L:$O,4,FALSE)),"",VLOOKUP(E447,Base!$L:$O,4,FALSE))</f>
        <v/>
      </c>
      <c r="E447" s="14"/>
      <c r="F447" s="16"/>
      <c r="G447" s="104" t="str">
        <f t="shared" si="46"/>
        <v/>
      </c>
      <c r="H447" s="15" t="str">
        <f t="shared" si="47"/>
        <v/>
      </c>
      <c r="I447" s="104" t="str">
        <f t="shared" si="48"/>
        <v/>
      </c>
      <c r="J447" s="15" t="str">
        <f t="shared" si="49"/>
        <v/>
      </c>
      <c r="K447" s="104" t="str">
        <f t="shared" si="50"/>
        <v/>
      </c>
      <c r="L447" s="14"/>
      <c r="M447" s="13"/>
      <c r="N447" s="13"/>
      <c r="O447" s="12"/>
      <c r="P447" s="12"/>
    </row>
    <row r="448" spans="1:16" hidden="1" x14ac:dyDescent="0.25">
      <c r="A448" s="12"/>
      <c r="B448" s="15" t="str">
        <f t="shared" si="51"/>
        <v/>
      </c>
      <c r="C448" s="15" t="str">
        <f t="shared" si="45"/>
        <v/>
      </c>
      <c r="D448" s="100" t="str">
        <f>IF(ISNA(VLOOKUP(E448,Base!$L:$O,4,FALSE)),"",VLOOKUP(E448,Base!$L:$O,4,FALSE))</f>
        <v/>
      </c>
      <c r="E448" s="14"/>
      <c r="F448" s="16"/>
      <c r="G448" s="104" t="str">
        <f t="shared" si="46"/>
        <v/>
      </c>
      <c r="H448" s="15" t="str">
        <f t="shared" si="47"/>
        <v/>
      </c>
      <c r="I448" s="104" t="str">
        <f t="shared" si="48"/>
        <v/>
      </c>
      <c r="J448" s="15" t="str">
        <f t="shared" si="49"/>
        <v/>
      </c>
      <c r="K448" s="104" t="str">
        <f t="shared" si="50"/>
        <v/>
      </c>
      <c r="L448" s="14"/>
      <c r="M448" s="13"/>
      <c r="N448" s="13"/>
      <c r="O448" s="12"/>
      <c r="P448" s="12"/>
    </row>
    <row r="449" spans="1:16" hidden="1" x14ac:dyDescent="0.25">
      <c r="A449" s="12"/>
      <c r="B449" s="15" t="str">
        <f t="shared" si="51"/>
        <v/>
      </c>
      <c r="C449" s="15" t="str">
        <f t="shared" si="45"/>
        <v/>
      </c>
      <c r="D449" s="100" t="str">
        <f>IF(ISNA(VLOOKUP(E449,Base!$L:$O,4,FALSE)),"",VLOOKUP(E449,Base!$L:$O,4,FALSE))</f>
        <v/>
      </c>
      <c r="E449" s="14"/>
      <c r="F449" s="16"/>
      <c r="G449" s="104" t="str">
        <f t="shared" si="46"/>
        <v/>
      </c>
      <c r="H449" s="15" t="str">
        <f t="shared" si="47"/>
        <v/>
      </c>
      <c r="I449" s="104" t="str">
        <f t="shared" si="48"/>
        <v/>
      </c>
      <c r="J449" s="15" t="str">
        <f t="shared" si="49"/>
        <v/>
      </c>
      <c r="K449" s="104" t="str">
        <f t="shared" si="50"/>
        <v/>
      </c>
      <c r="L449" s="14"/>
      <c r="M449" s="13"/>
      <c r="N449" s="13"/>
      <c r="O449" s="12"/>
      <c r="P449" s="12"/>
    </row>
    <row r="450" spans="1:16" hidden="1" x14ac:dyDescent="0.25">
      <c r="A450" s="12"/>
      <c r="B450" s="15" t="str">
        <f t="shared" si="51"/>
        <v/>
      </c>
      <c r="C450" s="15" t="str">
        <f t="shared" ref="C450:C513" si="52">IF(ISBLANK(A450),"",YEAR(A450))</f>
        <v/>
      </c>
      <c r="D450" s="100" t="str">
        <f>IF(ISNA(VLOOKUP(E450,Base!$L:$O,4,FALSE)),"",VLOOKUP(E450,Base!$L:$O,4,FALSE))</f>
        <v/>
      </c>
      <c r="E450" s="14"/>
      <c r="F450" s="16"/>
      <c r="G450" s="104" t="str">
        <f t="shared" ref="G450:G513" si="53">IF(ISNA(VLOOKUP($F450,ARTICLE,2,FALSE)),"",VLOOKUP($F450,ARTICLE,2,FALSE))</f>
        <v/>
      </c>
      <c r="H450" s="15" t="str">
        <f t="shared" ref="H450:H513" si="54">IF(ISNA(VLOOKUP($F450,ARTICLE,3,FALSE)),"",VLOOKUP($F450,ARTICLE,3,FALSE))</f>
        <v/>
      </c>
      <c r="I450" s="104" t="str">
        <f t="shared" ref="I450:I513" si="55">IF(ISNA(VLOOKUP($F450,ARTICLE,4,FALSE)),"",VLOOKUP($F450,ARTICLE,4,FALSE))</f>
        <v/>
      </c>
      <c r="J450" s="15" t="str">
        <f t="shared" ref="J450:J513" si="56">IF(ISNA(VLOOKUP($F450,ARTICLE,5,FALSE)),"",VLOOKUP($F450,ARTICLE,5,FALSE))</f>
        <v/>
      </c>
      <c r="K450" s="104" t="str">
        <f t="shared" ref="K450:K513" si="57">IF(ISNA(VLOOKUP($F450,ARTICLE,6,FALSE)),"",VLOOKUP($F450,ARTICLE,6,FALSE))</f>
        <v/>
      </c>
      <c r="L450" s="14"/>
      <c r="M450" s="13"/>
      <c r="N450" s="13"/>
      <c r="O450" s="12"/>
      <c r="P450" s="12"/>
    </row>
    <row r="451" spans="1:16" hidden="1" x14ac:dyDescent="0.25">
      <c r="A451" s="12"/>
      <c r="B451" s="15" t="str">
        <f t="shared" si="51"/>
        <v/>
      </c>
      <c r="C451" s="15" t="str">
        <f t="shared" si="52"/>
        <v/>
      </c>
      <c r="D451" s="100" t="str">
        <f>IF(ISNA(VLOOKUP(E451,Base!$L:$O,4,FALSE)),"",VLOOKUP(E451,Base!$L:$O,4,FALSE))</f>
        <v/>
      </c>
      <c r="E451" s="14"/>
      <c r="F451" s="16"/>
      <c r="G451" s="104" t="str">
        <f t="shared" si="53"/>
        <v/>
      </c>
      <c r="H451" s="15" t="str">
        <f t="shared" si="54"/>
        <v/>
      </c>
      <c r="I451" s="104" t="str">
        <f t="shared" si="55"/>
        <v/>
      </c>
      <c r="J451" s="15" t="str">
        <f t="shared" si="56"/>
        <v/>
      </c>
      <c r="K451" s="104" t="str">
        <f t="shared" si="57"/>
        <v/>
      </c>
      <c r="L451" s="14"/>
      <c r="M451" s="13"/>
      <c r="N451" s="13"/>
      <c r="O451" s="12"/>
      <c r="P451" s="12"/>
    </row>
    <row r="452" spans="1:16" hidden="1" x14ac:dyDescent="0.25">
      <c r="A452" s="12"/>
      <c r="B452" s="15" t="str">
        <f t="shared" si="51"/>
        <v/>
      </c>
      <c r="C452" s="15" t="str">
        <f t="shared" si="52"/>
        <v/>
      </c>
      <c r="D452" s="100" t="str">
        <f>IF(ISNA(VLOOKUP(E452,Base!$L:$O,4,FALSE)),"",VLOOKUP(E452,Base!$L:$O,4,FALSE))</f>
        <v/>
      </c>
      <c r="E452" s="14"/>
      <c r="F452" s="16"/>
      <c r="G452" s="104" t="str">
        <f t="shared" si="53"/>
        <v/>
      </c>
      <c r="H452" s="15" t="str">
        <f t="shared" si="54"/>
        <v/>
      </c>
      <c r="I452" s="104" t="str">
        <f t="shared" si="55"/>
        <v/>
      </c>
      <c r="J452" s="15" t="str">
        <f t="shared" si="56"/>
        <v/>
      </c>
      <c r="K452" s="104" t="str">
        <f t="shared" si="57"/>
        <v/>
      </c>
      <c r="L452" s="14"/>
      <c r="M452" s="13"/>
      <c r="N452" s="13"/>
      <c r="O452" s="12"/>
      <c r="P452" s="12"/>
    </row>
    <row r="453" spans="1:16" hidden="1" x14ac:dyDescent="0.25">
      <c r="A453" s="12"/>
      <c r="B453" s="15" t="str">
        <f t="shared" si="51"/>
        <v/>
      </c>
      <c r="C453" s="15" t="str">
        <f t="shared" si="52"/>
        <v/>
      </c>
      <c r="D453" s="100" t="str">
        <f>IF(ISNA(VLOOKUP(E453,Base!$L:$O,4,FALSE)),"",VLOOKUP(E453,Base!$L:$O,4,FALSE))</f>
        <v/>
      </c>
      <c r="E453" s="14"/>
      <c r="F453" s="16"/>
      <c r="G453" s="104" t="str">
        <f t="shared" si="53"/>
        <v/>
      </c>
      <c r="H453" s="15" t="str">
        <f t="shared" si="54"/>
        <v/>
      </c>
      <c r="I453" s="104" t="str">
        <f t="shared" si="55"/>
        <v/>
      </c>
      <c r="J453" s="15" t="str">
        <f t="shared" si="56"/>
        <v/>
      </c>
      <c r="K453" s="104" t="str">
        <f t="shared" si="57"/>
        <v/>
      </c>
      <c r="L453" s="14"/>
      <c r="M453" s="13"/>
      <c r="N453" s="13"/>
      <c r="O453" s="12"/>
      <c r="P453" s="12"/>
    </row>
    <row r="454" spans="1:16" hidden="1" x14ac:dyDescent="0.25">
      <c r="A454" s="12"/>
      <c r="B454" s="15" t="str">
        <f t="shared" si="51"/>
        <v/>
      </c>
      <c r="C454" s="15" t="str">
        <f t="shared" si="52"/>
        <v/>
      </c>
      <c r="D454" s="100" t="str">
        <f>IF(ISNA(VLOOKUP(E454,Base!$L:$O,4,FALSE)),"",VLOOKUP(E454,Base!$L:$O,4,FALSE))</f>
        <v/>
      </c>
      <c r="E454" s="14"/>
      <c r="F454" s="16"/>
      <c r="G454" s="104" t="str">
        <f t="shared" si="53"/>
        <v/>
      </c>
      <c r="H454" s="15" t="str">
        <f t="shared" si="54"/>
        <v/>
      </c>
      <c r="I454" s="104" t="str">
        <f t="shared" si="55"/>
        <v/>
      </c>
      <c r="J454" s="15" t="str">
        <f t="shared" si="56"/>
        <v/>
      </c>
      <c r="K454" s="104" t="str">
        <f t="shared" si="57"/>
        <v/>
      </c>
      <c r="L454" s="14"/>
      <c r="M454" s="13"/>
      <c r="N454" s="13"/>
      <c r="O454" s="12"/>
      <c r="P454" s="12"/>
    </row>
    <row r="455" spans="1:16" hidden="1" x14ac:dyDescent="0.25">
      <c r="A455" s="12"/>
      <c r="B455" s="15" t="str">
        <f t="shared" si="51"/>
        <v/>
      </c>
      <c r="C455" s="15" t="str">
        <f t="shared" si="52"/>
        <v/>
      </c>
      <c r="D455" s="100" t="str">
        <f>IF(ISNA(VLOOKUP(E455,Base!$L:$O,4,FALSE)),"",VLOOKUP(E455,Base!$L:$O,4,FALSE))</f>
        <v/>
      </c>
      <c r="E455" s="14"/>
      <c r="F455" s="16"/>
      <c r="G455" s="104" t="str">
        <f t="shared" si="53"/>
        <v/>
      </c>
      <c r="H455" s="15" t="str">
        <f t="shared" si="54"/>
        <v/>
      </c>
      <c r="I455" s="104" t="str">
        <f t="shared" si="55"/>
        <v/>
      </c>
      <c r="J455" s="15" t="str">
        <f t="shared" si="56"/>
        <v/>
      </c>
      <c r="K455" s="104" t="str">
        <f t="shared" si="57"/>
        <v/>
      </c>
      <c r="L455" s="14"/>
      <c r="M455" s="13"/>
      <c r="N455" s="13"/>
      <c r="O455" s="12"/>
      <c r="P455" s="12"/>
    </row>
    <row r="456" spans="1:16" hidden="1" x14ac:dyDescent="0.25">
      <c r="A456" s="12"/>
      <c r="B456" s="15" t="str">
        <f t="shared" si="51"/>
        <v/>
      </c>
      <c r="C456" s="15" t="str">
        <f t="shared" si="52"/>
        <v/>
      </c>
      <c r="D456" s="100" t="str">
        <f>IF(ISNA(VLOOKUP(E456,Base!$L:$O,4,FALSE)),"",VLOOKUP(E456,Base!$L:$O,4,FALSE))</f>
        <v/>
      </c>
      <c r="E456" s="14"/>
      <c r="F456" s="16"/>
      <c r="G456" s="104" t="str">
        <f t="shared" si="53"/>
        <v/>
      </c>
      <c r="H456" s="15" t="str">
        <f t="shared" si="54"/>
        <v/>
      </c>
      <c r="I456" s="104" t="str">
        <f t="shared" si="55"/>
        <v/>
      </c>
      <c r="J456" s="15" t="str">
        <f t="shared" si="56"/>
        <v/>
      </c>
      <c r="K456" s="104" t="str">
        <f t="shared" si="57"/>
        <v/>
      </c>
      <c r="L456" s="14"/>
      <c r="M456" s="13"/>
      <c r="N456" s="13"/>
      <c r="O456" s="12"/>
      <c r="P456" s="12"/>
    </row>
    <row r="457" spans="1:16" hidden="1" x14ac:dyDescent="0.25">
      <c r="A457" s="12"/>
      <c r="B457" s="15" t="str">
        <f t="shared" si="51"/>
        <v/>
      </c>
      <c r="C457" s="15" t="str">
        <f t="shared" si="52"/>
        <v/>
      </c>
      <c r="D457" s="100" t="str">
        <f>IF(ISNA(VLOOKUP(E457,Base!$L:$O,4,FALSE)),"",VLOOKUP(E457,Base!$L:$O,4,FALSE))</f>
        <v/>
      </c>
      <c r="E457" s="14"/>
      <c r="F457" s="16"/>
      <c r="G457" s="104" t="str">
        <f t="shared" si="53"/>
        <v/>
      </c>
      <c r="H457" s="15" t="str">
        <f t="shared" si="54"/>
        <v/>
      </c>
      <c r="I457" s="104" t="str">
        <f t="shared" si="55"/>
        <v/>
      </c>
      <c r="J457" s="15" t="str">
        <f t="shared" si="56"/>
        <v/>
      </c>
      <c r="K457" s="104" t="str">
        <f t="shared" si="57"/>
        <v/>
      </c>
      <c r="L457" s="14"/>
      <c r="M457" s="13"/>
      <c r="N457" s="13"/>
      <c r="O457" s="12"/>
      <c r="P457" s="12"/>
    </row>
    <row r="458" spans="1:16" hidden="1" x14ac:dyDescent="0.25">
      <c r="A458" s="12"/>
      <c r="B458" s="15" t="str">
        <f t="shared" si="51"/>
        <v/>
      </c>
      <c r="C458" s="15" t="str">
        <f t="shared" si="52"/>
        <v/>
      </c>
      <c r="D458" s="100" t="str">
        <f>IF(ISNA(VLOOKUP(E458,Base!$L:$O,4,FALSE)),"",VLOOKUP(E458,Base!$L:$O,4,FALSE))</f>
        <v/>
      </c>
      <c r="E458" s="14"/>
      <c r="F458" s="16"/>
      <c r="G458" s="104" t="str">
        <f t="shared" si="53"/>
        <v/>
      </c>
      <c r="H458" s="15" t="str">
        <f t="shared" si="54"/>
        <v/>
      </c>
      <c r="I458" s="104" t="str">
        <f t="shared" si="55"/>
        <v/>
      </c>
      <c r="J458" s="15" t="str">
        <f t="shared" si="56"/>
        <v/>
      </c>
      <c r="K458" s="104" t="str">
        <f t="shared" si="57"/>
        <v/>
      </c>
      <c r="L458" s="14"/>
      <c r="M458" s="13"/>
      <c r="N458" s="13"/>
      <c r="O458" s="12"/>
      <c r="P458" s="12"/>
    </row>
    <row r="459" spans="1:16" hidden="1" x14ac:dyDescent="0.25">
      <c r="A459" s="12"/>
      <c r="B459" s="15" t="str">
        <f t="shared" si="51"/>
        <v/>
      </c>
      <c r="C459" s="15" t="str">
        <f t="shared" si="52"/>
        <v/>
      </c>
      <c r="D459" s="100" t="str">
        <f>IF(ISNA(VLOOKUP(E459,Base!$L:$O,4,FALSE)),"",VLOOKUP(E459,Base!$L:$O,4,FALSE))</f>
        <v/>
      </c>
      <c r="E459" s="14"/>
      <c r="F459" s="16"/>
      <c r="G459" s="104" t="str">
        <f t="shared" si="53"/>
        <v/>
      </c>
      <c r="H459" s="15" t="str">
        <f t="shared" si="54"/>
        <v/>
      </c>
      <c r="I459" s="104" t="str">
        <f t="shared" si="55"/>
        <v/>
      </c>
      <c r="J459" s="15" t="str">
        <f t="shared" si="56"/>
        <v/>
      </c>
      <c r="K459" s="104" t="str">
        <f t="shared" si="57"/>
        <v/>
      </c>
      <c r="L459" s="14"/>
      <c r="M459" s="13"/>
      <c r="N459" s="13"/>
      <c r="O459" s="12"/>
      <c r="P459" s="12"/>
    </row>
    <row r="460" spans="1:16" hidden="1" x14ac:dyDescent="0.25">
      <c r="A460" s="12"/>
      <c r="B460" s="15" t="str">
        <f t="shared" si="51"/>
        <v/>
      </c>
      <c r="C460" s="15" t="str">
        <f t="shared" si="52"/>
        <v/>
      </c>
      <c r="D460" s="100" t="str">
        <f>IF(ISNA(VLOOKUP(E460,Base!$L:$O,4,FALSE)),"",VLOOKUP(E460,Base!$L:$O,4,FALSE))</f>
        <v/>
      </c>
      <c r="E460" s="14"/>
      <c r="F460" s="16"/>
      <c r="G460" s="104" t="str">
        <f t="shared" si="53"/>
        <v/>
      </c>
      <c r="H460" s="15" t="str">
        <f t="shared" si="54"/>
        <v/>
      </c>
      <c r="I460" s="104" t="str">
        <f t="shared" si="55"/>
        <v/>
      </c>
      <c r="J460" s="15" t="str">
        <f t="shared" si="56"/>
        <v/>
      </c>
      <c r="K460" s="104" t="str">
        <f t="shared" si="57"/>
        <v/>
      </c>
      <c r="L460" s="14"/>
      <c r="M460" s="13"/>
      <c r="N460" s="13"/>
      <c r="O460" s="12"/>
      <c r="P460" s="12"/>
    </row>
    <row r="461" spans="1:16" hidden="1" x14ac:dyDescent="0.25">
      <c r="A461" s="12"/>
      <c r="B461" s="15" t="str">
        <f t="shared" si="51"/>
        <v/>
      </c>
      <c r="C461" s="15" t="str">
        <f t="shared" si="52"/>
        <v/>
      </c>
      <c r="D461" s="100" t="str">
        <f>IF(ISNA(VLOOKUP(E461,Base!$L:$O,4,FALSE)),"",VLOOKUP(E461,Base!$L:$O,4,FALSE))</f>
        <v/>
      </c>
      <c r="E461" s="14"/>
      <c r="F461" s="16"/>
      <c r="G461" s="104" t="str">
        <f t="shared" si="53"/>
        <v/>
      </c>
      <c r="H461" s="15" t="str">
        <f t="shared" si="54"/>
        <v/>
      </c>
      <c r="I461" s="104" t="str">
        <f t="shared" si="55"/>
        <v/>
      </c>
      <c r="J461" s="15" t="str">
        <f t="shared" si="56"/>
        <v/>
      </c>
      <c r="K461" s="104" t="str">
        <f t="shared" si="57"/>
        <v/>
      </c>
      <c r="L461" s="14"/>
      <c r="M461" s="13"/>
      <c r="N461" s="13"/>
      <c r="O461" s="12"/>
      <c r="P461" s="12"/>
    </row>
    <row r="462" spans="1:16" hidden="1" x14ac:dyDescent="0.25">
      <c r="A462" s="12"/>
      <c r="B462" s="15" t="str">
        <f t="shared" si="51"/>
        <v/>
      </c>
      <c r="C462" s="15" t="str">
        <f t="shared" si="52"/>
        <v/>
      </c>
      <c r="D462" s="100" t="str">
        <f>IF(ISNA(VLOOKUP(E462,Base!$L:$O,4,FALSE)),"",VLOOKUP(E462,Base!$L:$O,4,FALSE))</f>
        <v/>
      </c>
      <c r="E462" s="14"/>
      <c r="F462" s="16"/>
      <c r="G462" s="104" t="str">
        <f t="shared" si="53"/>
        <v/>
      </c>
      <c r="H462" s="15" t="str">
        <f t="shared" si="54"/>
        <v/>
      </c>
      <c r="I462" s="104" t="str">
        <f t="shared" si="55"/>
        <v/>
      </c>
      <c r="J462" s="15" t="str">
        <f t="shared" si="56"/>
        <v/>
      </c>
      <c r="K462" s="104" t="str">
        <f t="shared" si="57"/>
        <v/>
      </c>
      <c r="L462" s="14"/>
      <c r="M462" s="13"/>
      <c r="N462" s="13"/>
      <c r="O462" s="12"/>
      <c r="P462" s="12"/>
    </row>
    <row r="463" spans="1:16" hidden="1" x14ac:dyDescent="0.25">
      <c r="A463" s="12"/>
      <c r="B463" s="15" t="str">
        <f t="shared" si="51"/>
        <v/>
      </c>
      <c r="C463" s="15" t="str">
        <f t="shared" si="52"/>
        <v/>
      </c>
      <c r="D463" s="100" t="str">
        <f>IF(ISNA(VLOOKUP(E463,Base!$L:$O,4,FALSE)),"",VLOOKUP(E463,Base!$L:$O,4,FALSE))</f>
        <v/>
      </c>
      <c r="E463" s="14"/>
      <c r="F463" s="16"/>
      <c r="G463" s="104" t="str">
        <f t="shared" si="53"/>
        <v/>
      </c>
      <c r="H463" s="15" t="str">
        <f t="shared" si="54"/>
        <v/>
      </c>
      <c r="I463" s="104" t="str">
        <f t="shared" si="55"/>
        <v/>
      </c>
      <c r="J463" s="15" t="str">
        <f t="shared" si="56"/>
        <v/>
      </c>
      <c r="K463" s="104" t="str">
        <f t="shared" si="57"/>
        <v/>
      </c>
      <c r="L463" s="14"/>
      <c r="M463" s="13"/>
      <c r="N463" s="13"/>
      <c r="O463" s="12"/>
      <c r="P463" s="12"/>
    </row>
    <row r="464" spans="1:16" hidden="1" x14ac:dyDescent="0.25">
      <c r="A464" s="12"/>
      <c r="B464" s="15" t="str">
        <f t="shared" si="51"/>
        <v/>
      </c>
      <c r="C464" s="15" t="str">
        <f t="shared" si="52"/>
        <v/>
      </c>
      <c r="D464" s="100" t="str">
        <f>IF(ISNA(VLOOKUP(E464,Base!$L:$O,4,FALSE)),"",VLOOKUP(E464,Base!$L:$O,4,FALSE))</f>
        <v/>
      </c>
      <c r="E464" s="14"/>
      <c r="F464" s="16"/>
      <c r="G464" s="104" t="str">
        <f t="shared" si="53"/>
        <v/>
      </c>
      <c r="H464" s="15" t="str">
        <f t="shared" si="54"/>
        <v/>
      </c>
      <c r="I464" s="104" t="str">
        <f t="shared" si="55"/>
        <v/>
      </c>
      <c r="J464" s="15" t="str">
        <f t="shared" si="56"/>
        <v/>
      </c>
      <c r="K464" s="104" t="str">
        <f t="shared" si="57"/>
        <v/>
      </c>
      <c r="L464" s="14"/>
      <c r="M464" s="13"/>
      <c r="N464" s="13"/>
      <c r="O464" s="12"/>
      <c r="P464" s="12"/>
    </row>
    <row r="465" spans="1:16" hidden="1" x14ac:dyDescent="0.25">
      <c r="A465" s="12"/>
      <c r="B465" s="15" t="str">
        <f t="shared" si="51"/>
        <v/>
      </c>
      <c r="C465" s="15" t="str">
        <f t="shared" si="52"/>
        <v/>
      </c>
      <c r="D465" s="100" t="str">
        <f>IF(ISNA(VLOOKUP(E465,Base!$L:$O,4,FALSE)),"",VLOOKUP(E465,Base!$L:$O,4,FALSE))</f>
        <v/>
      </c>
      <c r="E465" s="14"/>
      <c r="F465" s="16"/>
      <c r="G465" s="104" t="str">
        <f t="shared" si="53"/>
        <v/>
      </c>
      <c r="H465" s="15" t="str">
        <f t="shared" si="54"/>
        <v/>
      </c>
      <c r="I465" s="104" t="str">
        <f t="shared" si="55"/>
        <v/>
      </c>
      <c r="J465" s="15" t="str">
        <f t="shared" si="56"/>
        <v/>
      </c>
      <c r="K465" s="104" t="str">
        <f t="shared" si="57"/>
        <v/>
      </c>
      <c r="L465" s="14"/>
      <c r="M465" s="13"/>
      <c r="N465" s="13"/>
      <c r="O465" s="12"/>
      <c r="P465" s="12"/>
    </row>
    <row r="466" spans="1:16" hidden="1" x14ac:dyDescent="0.25">
      <c r="A466" s="12"/>
      <c r="B466" s="15" t="str">
        <f t="shared" si="51"/>
        <v/>
      </c>
      <c r="C466" s="15" t="str">
        <f t="shared" si="52"/>
        <v/>
      </c>
      <c r="D466" s="100" t="str">
        <f>IF(ISNA(VLOOKUP(E466,Base!$L:$O,4,FALSE)),"",VLOOKUP(E466,Base!$L:$O,4,FALSE))</f>
        <v/>
      </c>
      <c r="E466" s="14"/>
      <c r="F466" s="16"/>
      <c r="G466" s="104" t="str">
        <f t="shared" si="53"/>
        <v/>
      </c>
      <c r="H466" s="15" t="str">
        <f t="shared" si="54"/>
        <v/>
      </c>
      <c r="I466" s="104" t="str">
        <f t="shared" si="55"/>
        <v/>
      </c>
      <c r="J466" s="15" t="str">
        <f t="shared" si="56"/>
        <v/>
      </c>
      <c r="K466" s="104" t="str">
        <f t="shared" si="57"/>
        <v/>
      </c>
      <c r="L466" s="14"/>
      <c r="M466" s="13"/>
      <c r="N466" s="13"/>
      <c r="O466" s="12"/>
      <c r="P466" s="12"/>
    </row>
    <row r="467" spans="1:16" hidden="1" x14ac:dyDescent="0.25">
      <c r="A467" s="12"/>
      <c r="B467" s="15" t="str">
        <f t="shared" si="51"/>
        <v/>
      </c>
      <c r="C467" s="15" t="str">
        <f t="shared" si="52"/>
        <v/>
      </c>
      <c r="D467" s="100" t="str">
        <f>IF(ISNA(VLOOKUP(E467,Base!$L:$O,4,FALSE)),"",VLOOKUP(E467,Base!$L:$O,4,FALSE))</f>
        <v/>
      </c>
      <c r="E467" s="14"/>
      <c r="F467" s="16"/>
      <c r="G467" s="104" t="str">
        <f t="shared" si="53"/>
        <v/>
      </c>
      <c r="H467" s="15" t="str">
        <f t="shared" si="54"/>
        <v/>
      </c>
      <c r="I467" s="104" t="str">
        <f t="shared" si="55"/>
        <v/>
      </c>
      <c r="J467" s="15" t="str">
        <f t="shared" si="56"/>
        <v/>
      </c>
      <c r="K467" s="104" t="str">
        <f t="shared" si="57"/>
        <v/>
      </c>
      <c r="L467" s="14"/>
      <c r="M467" s="13"/>
      <c r="N467" s="13"/>
      <c r="O467" s="12"/>
      <c r="P467" s="12"/>
    </row>
    <row r="468" spans="1:16" hidden="1" x14ac:dyDescent="0.25">
      <c r="A468" s="12"/>
      <c r="B468" s="15" t="str">
        <f t="shared" si="51"/>
        <v/>
      </c>
      <c r="C468" s="15" t="str">
        <f t="shared" si="52"/>
        <v/>
      </c>
      <c r="D468" s="100" t="str">
        <f>IF(ISNA(VLOOKUP(E468,Base!$L:$O,4,FALSE)),"",VLOOKUP(E468,Base!$L:$O,4,FALSE))</f>
        <v/>
      </c>
      <c r="E468" s="14"/>
      <c r="F468" s="16"/>
      <c r="G468" s="104" t="str">
        <f t="shared" si="53"/>
        <v/>
      </c>
      <c r="H468" s="15" t="str">
        <f t="shared" si="54"/>
        <v/>
      </c>
      <c r="I468" s="104" t="str">
        <f t="shared" si="55"/>
        <v/>
      </c>
      <c r="J468" s="15" t="str">
        <f t="shared" si="56"/>
        <v/>
      </c>
      <c r="K468" s="104" t="str">
        <f t="shared" si="57"/>
        <v/>
      </c>
      <c r="L468" s="14"/>
      <c r="M468" s="13"/>
      <c r="N468" s="13"/>
      <c r="O468" s="12"/>
      <c r="P468" s="12"/>
    </row>
    <row r="469" spans="1:16" hidden="1" x14ac:dyDescent="0.25">
      <c r="A469" s="12"/>
      <c r="B469" s="15" t="str">
        <f t="shared" si="51"/>
        <v/>
      </c>
      <c r="C469" s="15" t="str">
        <f t="shared" si="52"/>
        <v/>
      </c>
      <c r="D469" s="100" t="str">
        <f>IF(ISNA(VLOOKUP(E469,Base!$L:$O,4,FALSE)),"",VLOOKUP(E469,Base!$L:$O,4,FALSE))</f>
        <v/>
      </c>
      <c r="E469" s="14"/>
      <c r="F469" s="16"/>
      <c r="G469" s="104" t="str">
        <f t="shared" si="53"/>
        <v/>
      </c>
      <c r="H469" s="15" t="str">
        <f t="shared" si="54"/>
        <v/>
      </c>
      <c r="I469" s="104" t="str">
        <f t="shared" si="55"/>
        <v/>
      </c>
      <c r="J469" s="15" t="str">
        <f t="shared" si="56"/>
        <v/>
      </c>
      <c r="K469" s="104" t="str">
        <f t="shared" si="57"/>
        <v/>
      </c>
      <c r="L469" s="14"/>
      <c r="M469" s="13"/>
      <c r="N469" s="13"/>
      <c r="O469" s="12"/>
      <c r="P469" s="12"/>
    </row>
    <row r="470" spans="1:16" hidden="1" x14ac:dyDescent="0.25">
      <c r="A470" s="12"/>
      <c r="B470" s="15" t="str">
        <f t="shared" si="51"/>
        <v/>
      </c>
      <c r="C470" s="15" t="str">
        <f t="shared" si="52"/>
        <v/>
      </c>
      <c r="D470" s="100" t="str">
        <f>IF(ISNA(VLOOKUP(E470,Base!$L:$O,4,FALSE)),"",VLOOKUP(E470,Base!$L:$O,4,FALSE))</f>
        <v/>
      </c>
      <c r="E470" s="14"/>
      <c r="F470" s="16"/>
      <c r="G470" s="104" t="str">
        <f t="shared" si="53"/>
        <v/>
      </c>
      <c r="H470" s="15" t="str">
        <f t="shared" si="54"/>
        <v/>
      </c>
      <c r="I470" s="104" t="str">
        <f t="shared" si="55"/>
        <v/>
      </c>
      <c r="J470" s="15" t="str">
        <f t="shared" si="56"/>
        <v/>
      </c>
      <c r="K470" s="104" t="str">
        <f t="shared" si="57"/>
        <v/>
      </c>
      <c r="L470" s="14"/>
      <c r="M470" s="13"/>
      <c r="N470" s="13"/>
      <c r="O470" s="12"/>
      <c r="P470" s="12"/>
    </row>
    <row r="471" spans="1:16" hidden="1" x14ac:dyDescent="0.25">
      <c r="A471" s="12"/>
      <c r="B471" s="15" t="str">
        <f t="shared" si="51"/>
        <v/>
      </c>
      <c r="C471" s="15" t="str">
        <f t="shared" si="52"/>
        <v/>
      </c>
      <c r="D471" s="100" t="str">
        <f>IF(ISNA(VLOOKUP(E471,Base!$L:$O,4,FALSE)),"",VLOOKUP(E471,Base!$L:$O,4,FALSE))</f>
        <v/>
      </c>
      <c r="E471" s="14"/>
      <c r="F471" s="16"/>
      <c r="G471" s="104" t="str">
        <f t="shared" si="53"/>
        <v/>
      </c>
      <c r="H471" s="15" t="str">
        <f t="shared" si="54"/>
        <v/>
      </c>
      <c r="I471" s="104" t="str">
        <f t="shared" si="55"/>
        <v/>
      </c>
      <c r="J471" s="15" t="str">
        <f t="shared" si="56"/>
        <v/>
      </c>
      <c r="K471" s="104" t="str">
        <f t="shared" si="57"/>
        <v/>
      </c>
      <c r="L471" s="14"/>
      <c r="M471" s="13"/>
      <c r="N471" s="13"/>
      <c r="O471" s="12"/>
      <c r="P471" s="12"/>
    </row>
    <row r="472" spans="1:16" hidden="1" x14ac:dyDescent="0.25">
      <c r="A472" s="12"/>
      <c r="B472" s="15" t="str">
        <f t="shared" si="51"/>
        <v/>
      </c>
      <c r="C472" s="15" t="str">
        <f t="shared" si="52"/>
        <v/>
      </c>
      <c r="D472" s="100" t="str">
        <f>IF(ISNA(VLOOKUP(E472,Base!$L:$O,4,FALSE)),"",VLOOKUP(E472,Base!$L:$O,4,FALSE))</f>
        <v/>
      </c>
      <c r="E472" s="14"/>
      <c r="F472" s="16"/>
      <c r="G472" s="104" t="str">
        <f t="shared" si="53"/>
        <v/>
      </c>
      <c r="H472" s="15" t="str">
        <f t="shared" si="54"/>
        <v/>
      </c>
      <c r="I472" s="104" t="str">
        <f t="shared" si="55"/>
        <v/>
      </c>
      <c r="J472" s="15" t="str">
        <f t="shared" si="56"/>
        <v/>
      </c>
      <c r="K472" s="104" t="str">
        <f t="shared" si="57"/>
        <v/>
      </c>
      <c r="L472" s="14"/>
      <c r="M472" s="13"/>
      <c r="N472" s="13"/>
      <c r="O472" s="12"/>
      <c r="P472" s="12"/>
    </row>
    <row r="473" spans="1:16" hidden="1" x14ac:dyDescent="0.25">
      <c r="A473" s="12"/>
      <c r="B473" s="15" t="str">
        <f t="shared" si="51"/>
        <v/>
      </c>
      <c r="C473" s="15" t="str">
        <f t="shared" si="52"/>
        <v/>
      </c>
      <c r="D473" s="100" t="str">
        <f>IF(ISNA(VLOOKUP(E473,Base!$L:$O,4,FALSE)),"",VLOOKUP(E473,Base!$L:$O,4,FALSE))</f>
        <v/>
      </c>
      <c r="E473" s="14"/>
      <c r="F473" s="16"/>
      <c r="G473" s="104" t="str">
        <f t="shared" si="53"/>
        <v/>
      </c>
      <c r="H473" s="15" t="str">
        <f t="shared" si="54"/>
        <v/>
      </c>
      <c r="I473" s="104" t="str">
        <f t="shared" si="55"/>
        <v/>
      </c>
      <c r="J473" s="15" t="str">
        <f t="shared" si="56"/>
        <v/>
      </c>
      <c r="K473" s="104" t="str">
        <f t="shared" si="57"/>
        <v/>
      </c>
      <c r="L473" s="14"/>
      <c r="M473" s="13"/>
      <c r="N473" s="13"/>
      <c r="O473" s="12"/>
      <c r="P473" s="12"/>
    </row>
    <row r="474" spans="1:16" hidden="1" x14ac:dyDescent="0.25">
      <c r="A474" s="12"/>
      <c r="B474" s="15" t="str">
        <f t="shared" si="51"/>
        <v/>
      </c>
      <c r="C474" s="15" t="str">
        <f t="shared" si="52"/>
        <v/>
      </c>
      <c r="D474" s="100" t="str">
        <f>IF(ISNA(VLOOKUP(E474,Base!$L:$O,4,FALSE)),"",VLOOKUP(E474,Base!$L:$O,4,FALSE))</f>
        <v/>
      </c>
      <c r="E474" s="14"/>
      <c r="F474" s="16"/>
      <c r="G474" s="104" t="str">
        <f t="shared" si="53"/>
        <v/>
      </c>
      <c r="H474" s="15" t="str">
        <f t="shared" si="54"/>
        <v/>
      </c>
      <c r="I474" s="104" t="str">
        <f t="shared" si="55"/>
        <v/>
      </c>
      <c r="J474" s="15" t="str">
        <f t="shared" si="56"/>
        <v/>
      </c>
      <c r="K474" s="104" t="str">
        <f t="shared" si="57"/>
        <v/>
      </c>
      <c r="L474" s="14"/>
      <c r="M474" s="13"/>
      <c r="N474" s="13"/>
      <c r="O474" s="12"/>
      <c r="P474" s="12"/>
    </row>
    <row r="475" spans="1:16" hidden="1" x14ac:dyDescent="0.25">
      <c r="A475" s="12"/>
      <c r="B475" s="15" t="str">
        <f t="shared" si="51"/>
        <v/>
      </c>
      <c r="C475" s="15" t="str">
        <f t="shared" si="52"/>
        <v/>
      </c>
      <c r="D475" s="100" t="str">
        <f>IF(ISNA(VLOOKUP(E475,Base!$L:$O,4,FALSE)),"",VLOOKUP(E475,Base!$L:$O,4,FALSE))</f>
        <v/>
      </c>
      <c r="E475" s="14"/>
      <c r="F475" s="16"/>
      <c r="G475" s="104" t="str">
        <f t="shared" si="53"/>
        <v/>
      </c>
      <c r="H475" s="15" t="str">
        <f t="shared" si="54"/>
        <v/>
      </c>
      <c r="I475" s="104" t="str">
        <f t="shared" si="55"/>
        <v/>
      </c>
      <c r="J475" s="15" t="str">
        <f t="shared" si="56"/>
        <v/>
      </c>
      <c r="K475" s="104" t="str">
        <f t="shared" si="57"/>
        <v/>
      </c>
      <c r="L475" s="14"/>
      <c r="M475" s="13"/>
      <c r="N475" s="13"/>
      <c r="O475" s="12"/>
      <c r="P475" s="12"/>
    </row>
    <row r="476" spans="1:16" hidden="1" x14ac:dyDescent="0.25">
      <c r="A476" s="12"/>
      <c r="B476" s="15" t="str">
        <f t="shared" si="51"/>
        <v/>
      </c>
      <c r="C476" s="15" t="str">
        <f t="shared" si="52"/>
        <v/>
      </c>
      <c r="D476" s="100" t="str">
        <f>IF(ISNA(VLOOKUP(E476,Base!$L:$O,4,FALSE)),"",VLOOKUP(E476,Base!$L:$O,4,FALSE))</f>
        <v/>
      </c>
      <c r="E476" s="14"/>
      <c r="F476" s="16"/>
      <c r="G476" s="104" t="str">
        <f t="shared" si="53"/>
        <v/>
      </c>
      <c r="H476" s="15" t="str">
        <f t="shared" si="54"/>
        <v/>
      </c>
      <c r="I476" s="104" t="str">
        <f t="shared" si="55"/>
        <v/>
      </c>
      <c r="J476" s="15" t="str">
        <f t="shared" si="56"/>
        <v/>
      </c>
      <c r="K476" s="104" t="str">
        <f t="shared" si="57"/>
        <v/>
      </c>
      <c r="L476" s="14"/>
      <c r="M476" s="13"/>
      <c r="N476" s="13"/>
      <c r="O476" s="12"/>
      <c r="P476" s="12"/>
    </row>
    <row r="477" spans="1:16" hidden="1" x14ac:dyDescent="0.25">
      <c r="A477" s="12"/>
      <c r="B477" s="15" t="str">
        <f t="shared" si="51"/>
        <v/>
      </c>
      <c r="C477" s="15" t="str">
        <f t="shared" si="52"/>
        <v/>
      </c>
      <c r="D477" s="100" t="str">
        <f>IF(ISNA(VLOOKUP(E477,Base!$L:$O,4,FALSE)),"",VLOOKUP(E477,Base!$L:$O,4,FALSE))</f>
        <v/>
      </c>
      <c r="E477" s="14"/>
      <c r="F477" s="16"/>
      <c r="G477" s="104" t="str">
        <f t="shared" si="53"/>
        <v/>
      </c>
      <c r="H477" s="15" t="str">
        <f t="shared" si="54"/>
        <v/>
      </c>
      <c r="I477" s="104" t="str">
        <f t="shared" si="55"/>
        <v/>
      </c>
      <c r="J477" s="15" t="str">
        <f t="shared" si="56"/>
        <v/>
      </c>
      <c r="K477" s="104" t="str">
        <f t="shared" si="57"/>
        <v/>
      </c>
      <c r="L477" s="14"/>
      <c r="M477" s="13"/>
      <c r="N477" s="13"/>
      <c r="O477" s="12"/>
      <c r="P477" s="12"/>
    </row>
    <row r="478" spans="1:16" hidden="1" x14ac:dyDescent="0.25">
      <c r="A478" s="12"/>
      <c r="B478" s="15" t="str">
        <f t="shared" si="51"/>
        <v/>
      </c>
      <c r="C478" s="15" t="str">
        <f t="shared" si="52"/>
        <v/>
      </c>
      <c r="D478" s="100" t="str">
        <f>IF(ISNA(VLOOKUP(E478,Base!$L:$O,4,FALSE)),"",VLOOKUP(E478,Base!$L:$O,4,FALSE))</f>
        <v/>
      </c>
      <c r="E478" s="14"/>
      <c r="F478" s="16"/>
      <c r="G478" s="104" t="str">
        <f t="shared" si="53"/>
        <v/>
      </c>
      <c r="H478" s="15" t="str">
        <f t="shared" si="54"/>
        <v/>
      </c>
      <c r="I478" s="104" t="str">
        <f t="shared" si="55"/>
        <v/>
      </c>
      <c r="J478" s="15" t="str">
        <f t="shared" si="56"/>
        <v/>
      </c>
      <c r="K478" s="104" t="str">
        <f t="shared" si="57"/>
        <v/>
      </c>
      <c r="L478" s="14"/>
      <c r="M478" s="13"/>
      <c r="N478" s="13"/>
      <c r="O478" s="12"/>
      <c r="P478" s="12"/>
    </row>
    <row r="479" spans="1:16" hidden="1" x14ac:dyDescent="0.25">
      <c r="A479" s="12"/>
      <c r="B479" s="15" t="str">
        <f t="shared" si="51"/>
        <v/>
      </c>
      <c r="C479" s="15" t="str">
        <f t="shared" si="52"/>
        <v/>
      </c>
      <c r="D479" s="100" t="str">
        <f>IF(ISNA(VLOOKUP(E479,Base!$L:$O,4,FALSE)),"",VLOOKUP(E479,Base!$L:$O,4,FALSE))</f>
        <v/>
      </c>
      <c r="E479" s="14"/>
      <c r="F479" s="16"/>
      <c r="G479" s="104" t="str">
        <f t="shared" si="53"/>
        <v/>
      </c>
      <c r="H479" s="15" t="str">
        <f t="shared" si="54"/>
        <v/>
      </c>
      <c r="I479" s="104" t="str">
        <f t="shared" si="55"/>
        <v/>
      </c>
      <c r="J479" s="15" t="str">
        <f t="shared" si="56"/>
        <v/>
      </c>
      <c r="K479" s="104" t="str">
        <f t="shared" si="57"/>
        <v/>
      </c>
      <c r="L479" s="14"/>
      <c r="M479" s="13"/>
      <c r="N479" s="13"/>
      <c r="O479" s="12"/>
      <c r="P479" s="12"/>
    </row>
    <row r="480" spans="1:16" hidden="1" x14ac:dyDescent="0.25">
      <c r="A480" s="12"/>
      <c r="B480" s="15" t="str">
        <f t="shared" si="51"/>
        <v/>
      </c>
      <c r="C480" s="15" t="str">
        <f t="shared" si="52"/>
        <v/>
      </c>
      <c r="D480" s="100" t="str">
        <f>IF(ISNA(VLOOKUP(E480,Base!$L:$O,4,FALSE)),"",VLOOKUP(E480,Base!$L:$O,4,FALSE))</f>
        <v/>
      </c>
      <c r="E480" s="14"/>
      <c r="F480" s="16"/>
      <c r="G480" s="104" t="str">
        <f t="shared" si="53"/>
        <v/>
      </c>
      <c r="H480" s="15" t="str">
        <f t="shared" si="54"/>
        <v/>
      </c>
      <c r="I480" s="104" t="str">
        <f t="shared" si="55"/>
        <v/>
      </c>
      <c r="J480" s="15" t="str">
        <f t="shared" si="56"/>
        <v/>
      </c>
      <c r="K480" s="104" t="str">
        <f t="shared" si="57"/>
        <v/>
      </c>
      <c r="L480" s="14"/>
      <c r="M480" s="13"/>
      <c r="N480" s="13"/>
      <c r="O480" s="12"/>
      <c r="P480" s="12"/>
    </row>
    <row r="481" spans="1:16" hidden="1" x14ac:dyDescent="0.25">
      <c r="A481" s="12"/>
      <c r="B481" s="15" t="str">
        <f t="shared" si="51"/>
        <v/>
      </c>
      <c r="C481" s="15" t="str">
        <f t="shared" si="52"/>
        <v/>
      </c>
      <c r="D481" s="100" t="str">
        <f>IF(ISNA(VLOOKUP(E481,Base!$L:$O,4,FALSE)),"",VLOOKUP(E481,Base!$L:$O,4,FALSE))</f>
        <v/>
      </c>
      <c r="E481" s="14"/>
      <c r="F481" s="16"/>
      <c r="G481" s="104" t="str">
        <f t="shared" si="53"/>
        <v/>
      </c>
      <c r="H481" s="15" t="str">
        <f t="shared" si="54"/>
        <v/>
      </c>
      <c r="I481" s="104" t="str">
        <f t="shared" si="55"/>
        <v/>
      </c>
      <c r="J481" s="15" t="str">
        <f t="shared" si="56"/>
        <v/>
      </c>
      <c r="K481" s="104" t="str">
        <f t="shared" si="57"/>
        <v/>
      </c>
      <c r="L481" s="14"/>
      <c r="M481" s="13"/>
      <c r="N481" s="13"/>
      <c r="O481" s="12"/>
      <c r="P481" s="12"/>
    </row>
    <row r="482" spans="1:16" hidden="1" x14ac:dyDescent="0.25">
      <c r="A482" s="12"/>
      <c r="B482" s="15" t="str">
        <f t="shared" si="51"/>
        <v/>
      </c>
      <c r="C482" s="15" t="str">
        <f t="shared" si="52"/>
        <v/>
      </c>
      <c r="D482" s="100" t="str">
        <f>IF(ISNA(VLOOKUP(E482,Base!$L:$O,4,FALSE)),"",VLOOKUP(E482,Base!$L:$O,4,FALSE))</f>
        <v/>
      </c>
      <c r="E482" s="14"/>
      <c r="F482" s="16"/>
      <c r="G482" s="104" t="str">
        <f t="shared" si="53"/>
        <v/>
      </c>
      <c r="H482" s="15" t="str">
        <f t="shared" si="54"/>
        <v/>
      </c>
      <c r="I482" s="104" t="str">
        <f t="shared" si="55"/>
        <v/>
      </c>
      <c r="J482" s="15" t="str">
        <f t="shared" si="56"/>
        <v/>
      </c>
      <c r="K482" s="104" t="str">
        <f t="shared" si="57"/>
        <v/>
      </c>
      <c r="L482" s="14"/>
      <c r="M482" s="13"/>
      <c r="N482" s="13"/>
      <c r="O482" s="12"/>
      <c r="P482" s="12"/>
    </row>
    <row r="483" spans="1:16" hidden="1" x14ac:dyDescent="0.25">
      <c r="A483" s="12"/>
      <c r="B483" s="15" t="str">
        <f t="shared" si="51"/>
        <v/>
      </c>
      <c r="C483" s="15" t="str">
        <f t="shared" si="52"/>
        <v/>
      </c>
      <c r="D483" s="100" t="str">
        <f>IF(ISNA(VLOOKUP(E483,Base!$L:$O,4,FALSE)),"",VLOOKUP(E483,Base!$L:$O,4,FALSE))</f>
        <v/>
      </c>
      <c r="E483" s="14"/>
      <c r="F483" s="16"/>
      <c r="G483" s="104" t="str">
        <f t="shared" si="53"/>
        <v/>
      </c>
      <c r="H483" s="15" t="str">
        <f t="shared" si="54"/>
        <v/>
      </c>
      <c r="I483" s="104" t="str">
        <f t="shared" si="55"/>
        <v/>
      </c>
      <c r="J483" s="15" t="str">
        <f t="shared" si="56"/>
        <v/>
      </c>
      <c r="K483" s="104" t="str">
        <f t="shared" si="57"/>
        <v/>
      </c>
      <c r="L483" s="14"/>
      <c r="M483" s="13"/>
      <c r="N483" s="13"/>
      <c r="O483" s="12"/>
      <c r="P483" s="12"/>
    </row>
    <row r="484" spans="1:16" hidden="1" x14ac:dyDescent="0.25">
      <c r="A484" s="12"/>
      <c r="B484" s="15" t="str">
        <f t="shared" si="51"/>
        <v/>
      </c>
      <c r="C484" s="15" t="str">
        <f t="shared" si="52"/>
        <v/>
      </c>
      <c r="D484" s="100" t="str">
        <f>IF(ISNA(VLOOKUP(E484,Base!$L:$O,4,FALSE)),"",VLOOKUP(E484,Base!$L:$O,4,FALSE))</f>
        <v/>
      </c>
      <c r="E484" s="14"/>
      <c r="F484" s="16"/>
      <c r="G484" s="104" t="str">
        <f t="shared" si="53"/>
        <v/>
      </c>
      <c r="H484" s="15" t="str">
        <f t="shared" si="54"/>
        <v/>
      </c>
      <c r="I484" s="104" t="str">
        <f t="shared" si="55"/>
        <v/>
      </c>
      <c r="J484" s="15" t="str">
        <f t="shared" si="56"/>
        <v/>
      </c>
      <c r="K484" s="104" t="str">
        <f t="shared" si="57"/>
        <v/>
      </c>
      <c r="L484" s="14"/>
      <c r="M484" s="13"/>
      <c r="N484" s="13"/>
      <c r="O484" s="12"/>
      <c r="P484" s="12"/>
    </row>
    <row r="485" spans="1:16" hidden="1" x14ac:dyDescent="0.25">
      <c r="A485" s="12"/>
      <c r="B485" s="15" t="str">
        <f t="shared" si="51"/>
        <v/>
      </c>
      <c r="C485" s="15" t="str">
        <f t="shared" si="52"/>
        <v/>
      </c>
      <c r="D485" s="100" t="str">
        <f>IF(ISNA(VLOOKUP(E485,Base!$L:$O,4,FALSE)),"",VLOOKUP(E485,Base!$L:$O,4,FALSE))</f>
        <v/>
      </c>
      <c r="E485" s="14"/>
      <c r="F485" s="16"/>
      <c r="G485" s="104" t="str">
        <f t="shared" si="53"/>
        <v/>
      </c>
      <c r="H485" s="15" t="str">
        <f t="shared" si="54"/>
        <v/>
      </c>
      <c r="I485" s="104" t="str">
        <f t="shared" si="55"/>
        <v/>
      </c>
      <c r="J485" s="15" t="str">
        <f t="shared" si="56"/>
        <v/>
      </c>
      <c r="K485" s="104" t="str">
        <f t="shared" si="57"/>
        <v/>
      </c>
      <c r="L485" s="14"/>
      <c r="M485" s="13"/>
      <c r="N485" s="13"/>
      <c r="O485" s="12"/>
      <c r="P485" s="12"/>
    </row>
    <row r="486" spans="1:16" hidden="1" x14ac:dyDescent="0.25">
      <c r="A486" s="12"/>
      <c r="B486" s="15" t="str">
        <f t="shared" si="51"/>
        <v/>
      </c>
      <c r="C486" s="15" t="str">
        <f t="shared" si="52"/>
        <v/>
      </c>
      <c r="D486" s="100" t="str">
        <f>IF(ISNA(VLOOKUP(E486,Base!$L:$O,4,FALSE)),"",VLOOKUP(E486,Base!$L:$O,4,FALSE))</f>
        <v/>
      </c>
      <c r="E486" s="14"/>
      <c r="F486" s="16"/>
      <c r="G486" s="104" t="str">
        <f t="shared" si="53"/>
        <v/>
      </c>
      <c r="H486" s="15" t="str">
        <f t="shared" si="54"/>
        <v/>
      </c>
      <c r="I486" s="104" t="str">
        <f t="shared" si="55"/>
        <v/>
      </c>
      <c r="J486" s="15" t="str">
        <f t="shared" si="56"/>
        <v/>
      </c>
      <c r="K486" s="104" t="str">
        <f t="shared" si="57"/>
        <v/>
      </c>
      <c r="L486" s="14"/>
      <c r="M486" s="13"/>
      <c r="N486" s="13"/>
      <c r="O486" s="12"/>
      <c r="P486" s="12"/>
    </row>
    <row r="487" spans="1:16" hidden="1" x14ac:dyDescent="0.25">
      <c r="A487" s="12"/>
      <c r="B487" s="15" t="str">
        <f t="shared" si="51"/>
        <v/>
      </c>
      <c r="C487" s="15" t="str">
        <f t="shared" si="52"/>
        <v/>
      </c>
      <c r="D487" s="100" t="str">
        <f>IF(ISNA(VLOOKUP(E487,Base!$L:$O,4,FALSE)),"",VLOOKUP(E487,Base!$L:$O,4,FALSE))</f>
        <v/>
      </c>
      <c r="E487" s="14"/>
      <c r="F487" s="16"/>
      <c r="G487" s="104" t="str">
        <f t="shared" si="53"/>
        <v/>
      </c>
      <c r="H487" s="15" t="str">
        <f t="shared" si="54"/>
        <v/>
      </c>
      <c r="I487" s="104" t="str">
        <f t="shared" si="55"/>
        <v/>
      </c>
      <c r="J487" s="15" t="str">
        <f t="shared" si="56"/>
        <v/>
      </c>
      <c r="K487" s="104" t="str">
        <f t="shared" si="57"/>
        <v/>
      </c>
      <c r="L487" s="14"/>
      <c r="M487" s="13"/>
      <c r="N487" s="13"/>
      <c r="O487" s="12"/>
      <c r="P487" s="12"/>
    </row>
    <row r="488" spans="1:16" hidden="1" x14ac:dyDescent="0.25">
      <c r="A488" s="12"/>
      <c r="B488" s="15" t="str">
        <f t="shared" si="51"/>
        <v/>
      </c>
      <c r="C488" s="15" t="str">
        <f t="shared" si="52"/>
        <v/>
      </c>
      <c r="D488" s="100" t="str">
        <f>IF(ISNA(VLOOKUP(E488,Base!$L:$O,4,FALSE)),"",VLOOKUP(E488,Base!$L:$O,4,FALSE))</f>
        <v/>
      </c>
      <c r="E488" s="14"/>
      <c r="F488" s="16"/>
      <c r="G488" s="104" t="str">
        <f t="shared" si="53"/>
        <v/>
      </c>
      <c r="H488" s="15" t="str">
        <f t="shared" si="54"/>
        <v/>
      </c>
      <c r="I488" s="104" t="str">
        <f t="shared" si="55"/>
        <v/>
      </c>
      <c r="J488" s="15" t="str">
        <f t="shared" si="56"/>
        <v/>
      </c>
      <c r="K488" s="104" t="str">
        <f t="shared" si="57"/>
        <v/>
      </c>
      <c r="L488" s="14"/>
      <c r="M488" s="13"/>
      <c r="N488" s="13"/>
      <c r="O488" s="12"/>
      <c r="P488" s="12"/>
    </row>
    <row r="489" spans="1:16" hidden="1" x14ac:dyDescent="0.25">
      <c r="A489" s="12"/>
      <c r="B489" s="15" t="str">
        <f t="shared" ref="B489:B552" si="58">IF(ISBLANK(A489),"",IF(LEFT(MONTH(A489),1)="1",MONTH(A489),CONCATENATE("0",MONTH(A489))))</f>
        <v/>
      </c>
      <c r="C489" s="15" t="str">
        <f t="shared" si="52"/>
        <v/>
      </c>
      <c r="D489" s="100" t="str">
        <f>IF(ISNA(VLOOKUP(E489,Base!$L:$O,4,FALSE)),"",VLOOKUP(E489,Base!$L:$O,4,FALSE))</f>
        <v/>
      </c>
      <c r="E489" s="14"/>
      <c r="F489" s="16"/>
      <c r="G489" s="104" t="str">
        <f t="shared" si="53"/>
        <v/>
      </c>
      <c r="H489" s="15" t="str">
        <f t="shared" si="54"/>
        <v/>
      </c>
      <c r="I489" s="104" t="str">
        <f t="shared" si="55"/>
        <v/>
      </c>
      <c r="J489" s="15" t="str">
        <f t="shared" si="56"/>
        <v/>
      </c>
      <c r="K489" s="104" t="str">
        <f t="shared" si="57"/>
        <v/>
      </c>
      <c r="L489" s="14"/>
      <c r="M489" s="13"/>
      <c r="N489" s="13"/>
      <c r="O489" s="12"/>
      <c r="P489" s="12"/>
    </row>
    <row r="490" spans="1:16" hidden="1" x14ac:dyDescent="0.25">
      <c r="A490" s="12"/>
      <c r="B490" s="15" t="str">
        <f t="shared" si="58"/>
        <v/>
      </c>
      <c r="C490" s="15" t="str">
        <f t="shared" si="52"/>
        <v/>
      </c>
      <c r="D490" s="100" t="str">
        <f>IF(ISNA(VLOOKUP(E490,Base!$L:$O,4,FALSE)),"",VLOOKUP(E490,Base!$L:$O,4,FALSE))</f>
        <v/>
      </c>
      <c r="E490" s="14"/>
      <c r="F490" s="16"/>
      <c r="G490" s="104" t="str">
        <f t="shared" si="53"/>
        <v/>
      </c>
      <c r="H490" s="15" t="str">
        <f t="shared" si="54"/>
        <v/>
      </c>
      <c r="I490" s="104" t="str">
        <f t="shared" si="55"/>
        <v/>
      </c>
      <c r="J490" s="15" t="str">
        <f t="shared" si="56"/>
        <v/>
      </c>
      <c r="K490" s="104" t="str">
        <f t="shared" si="57"/>
        <v/>
      </c>
      <c r="L490" s="14"/>
      <c r="M490" s="13"/>
      <c r="N490" s="13"/>
      <c r="O490" s="12"/>
      <c r="P490" s="12"/>
    </row>
    <row r="491" spans="1:16" hidden="1" x14ac:dyDescent="0.25">
      <c r="A491" s="12"/>
      <c r="B491" s="15" t="str">
        <f t="shared" si="58"/>
        <v/>
      </c>
      <c r="C491" s="15" t="str">
        <f t="shared" si="52"/>
        <v/>
      </c>
      <c r="D491" s="100" t="str">
        <f>IF(ISNA(VLOOKUP(E491,Base!$L:$O,4,FALSE)),"",VLOOKUP(E491,Base!$L:$O,4,FALSE))</f>
        <v/>
      </c>
      <c r="E491" s="14"/>
      <c r="F491" s="16"/>
      <c r="G491" s="104" t="str">
        <f t="shared" si="53"/>
        <v/>
      </c>
      <c r="H491" s="15" t="str">
        <f t="shared" si="54"/>
        <v/>
      </c>
      <c r="I491" s="104" t="str">
        <f t="shared" si="55"/>
        <v/>
      </c>
      <c r="J491" s="15" t="str">
        <f t="shared" si="56"/>
        <v/>
      </c>
      <c r="K491" s="104" t="str">
        <f t="shared" si="57"/>
        <v/>
      </c>
      <c r="L491" s="14"/>
      <c r="M491" s="13"/>
      <c r="N491" s="13"/>
      <c r="O491" s="12"/>
      <c r="P491" s="12"/>
    </row>
    <row r="492" spans="1:16" hidden="1" x14ac:dyDescent="0.25">
      <c r="A492" s="12"/>
      <c r="B492" s="15" t="str">
        <f t="shared" si="58"/>
        <v/>
      </c>
      <c r="C492" s="15" t="str">
        <f t="shared" si="52"/>
        <v/>
      </c>
      <c r="D492" s="100" t="str">
        <f>IF(ISNA(VLOOKUP(E492,Base!$L:$O,4,FALSE)),"",VLOOKUP(E492,Base!$L:$O,4,FALSE))</f>
        <v/>
      </c>
      <c r="E492" s="14"/>
      <c r="F492" s="16"/>
      <c r="G492" s="104" t="str">
        <f t="shared" si="53"/>
        <v/>
      </c>
      <c r="H492" s="15" t="str">
        <f t="shared" si="54"/>
        <v/>
      </c>
      <c r="I492" s="104" t="str">
        <f t="shared" si="55"/>
        <v/>
      </c>
      <c r="J492" s="15" t="str">
        <f t="shared" si="56"/>
        <v/>
      </c>
      <c r="K492" s="104" t="str">
        <f t="shared" si="57"/>
        <v/>
      </c>
      <c r="L492" s="14"/>
      <c r="M492" s="13"/>
      <c r="N492" s="13"/>
      <c r="O492" s="12"/>
      <c r="P492" s="12"/>
    </row>
    <row r="493" spans="1:16" hidden="1" x14ac:dyDescent="0.25">
      <c r="A493" s="12"/>
      <c r="B493" s="15" t="str">
        <f t="shared" si="58"/>
        <v/>
      </c>
      <c r="C493" s="15" t="str">
        <f t="shared" si="52"/>
        <v/>
      </c>
      <c r="D493" s="100" t="str">
        <f>IF(ISNA(VLOOKUP(E493,Base!$L:$O,4,FALSE)),"",VLOOKUP(E493,Base!$L:$O,4,FALSE))</f>
        <v/>
      </c>
      <c r="E493" s="14"/>
      <c r="F493" s="16"/>
      <c r="G493" s="104" t="str">
        <f t="shared" si="53"/>
        <v/>
      </c>
      <c r="H493" s="15" t="str">
        <f t="shared" si="54"/>
        <v/>
      </c>
      <c r="I493" s="104" t="str">
        <f t="shared" si="55"/>
        <v/>
      </c>
      <c r="J493" s="15" t="str">
        <f t="shared" si="56"/>
        <v/>
      </c>
      <c r="K493" s="104" t="str">
        <f t="shared" si="57"/>
        <v/>
      </c>
      <c r="L493" s="14"/>
      <c r="M493" s="13"/>
      <c r="N493" s="13"/>
      <c r="O493" s="12"/>
      <c r="P493" s="12"/>
    </row>
    <row r="494" spans="1:16" hidden="1" x14ac:dyDescent="0.25">
      <c r="A494" s="12"/>
      <c r="B494" s="15" t="str">
        <f t="shared" si="58"/>
        <v/>
      </c>
      <c r="C494" s="15" t="str">
        <f t="shared" si="52"/>
        <v/>
      </c>
      <c r="D494" s="100" t="str">
        <f>IF(ISNA(VLOOKUP(E494,Base!$L:$O,4,FALSE)),"",VLOOKUP(E494,Base!$L:$O,4,FALSE))</f>
        <v/>
      </c>
      <c r="E494" s="14"/>
      <c r="F494" s="16"/>
      <c r="G494" s="104" t="str">
        <f t="shared" si="53"/>
        <v/>
      </c>
      <c r="H494" s="15" t="str">
        <f t="shared" si="54"/>
        <v/>
      </c>
      <c r="I494" s="104" t="str">
        <f t="shared" si="55"/>
        <v/>
      </c>
      <c r="J494" s="15" t="str">
        <f t="shared" si="56"/>
        <v/>
      </c>
      <c r="K494" s="104" t="str">
        <f t="shared" si="57"/>
        <v/>
      </c>
      <c r="L494" s="14"/>
      <c r="M494" s="13"/>
      <c r="N494" s="13"/>
      <c r="O494" s="12"/>
      <c r="P494" s="12"/>
    </row>
    <row r="495" spans="1:16" hidden="1" x14ac:dyDescent="0.25">
      <c r="A495" s="12"/>
      <c r="B495" s="15" t="str">
        <f t="shared" si="58"/>
        <v/>
      </c>
      <c r="C495" s="15" t="str">
        <f t="shared" si="52"/>
        <v/>
      </c>
      <c r="D495" s="100" t="str">
        <f>IF(ISNA(VLOOKUP(E495,Base!$L:$O,4,FALSE)),"",VLOOKUP(E495,Base!$L:$O,4,FALSE))</f>
        <v/>
      </c>
      <c r="E495" s="14"/>
      <c r="F495" s="16"/>
      <c r="G495" s="104" t="str">
        <f t="shared" si="53"/>
        <v/>
      </c>
      <c r="H495" s="15" t="str">
        <f t="shared" si="54"/>
        <v/>
      </c>
      <c r="I495" s="104" t="str">
        <f t="shared" si="55"/>
        <v/>
      </c>
      <c r="J495" s="15" t="str">
        <f t="shared" si="56"/>
        <v/>
      </c>
      <c r="K495" s="104" t="str">
        <f t="shared" si="57"/>
        <v/>
      </c>
      <c r="L495" s="14"/>
      <c r="M495" s="13"/>
      <c r="N495" s="13"/>
      <c r="O495" s="12"/>
      <c r="P495" s="12"/>
    </row>
    <row r="496" spans="1:16" hidden="1" x14ac:dyDescent="0.25">
      <c r="A496" s="12"/>
      <c r="B496" s="15" t="str">
        <f t="shared" si="58"/>
        <v/>
      </c>
      <c r="C496" s="15" t="str">
        <f t="shared" si="52"/>
        <v/>
      </c>
      <c r="D496" s="100" t="str">
        <f>IF(ISNA(VLOOKUP(E496,Base!$L:$O,4,FALSE)),"",VLOOKUP(E496,Base!$L:$O,4,FALSE))</f>
        <v/>
      </c>
      <c r="E496" s="14"/>
      <c r="F496" s="16"/>
      <c r="G496" s="104" t="str">
        <f t="shared" si="53"/>
        <v/>
      </c>
      <c r="H496" s="15" t="str">
        <f t="shared" si="54"/>
        <v/>
      </c>
      <c r="I496" s="104" t="str">
        <f t="shared" si="55"/>
        <v/>
      </c>
      <c r="J496" s="15" t="str">
        <f t="shared" si="56"/>
        <v/>
      </c>
      <c r="K496" s="104" t="str">
        <f t="shared" si="57"/>
        <v/>
      </c>
      <c r="L496" s="14"/>
      <c r="M496" s="13"/>
      <c r="N496" s="13"/>
      <c r="O496" s="12"/>
      <c r="P496" s="12"/>
    </row>
    <row r="497" spans="1:16" hidden="1" x14ac:dyDescent="0.25">
      <c r="A497" s="12"/>
      <c r="B497" s="15" t="str">
        <f t="shared" si="58"/>
        <v/>
      </c>
      <c r="C497" s="15" t="str">
        <f t="shared" si="52"/>
        <v/>
      </c>
      <c r="D497" s="100" t="str">
        <f>IF(ISNA(VLOOKUP(E497,Base!$L:$O,4,FALSE)),"",VLOOKUP(E497,Base!$L:$O,4,FALSE))</f>
        <v/>
      </c>
      <c r="E497" s="14"/>
      <c r="F497" s="16"/>
      <c r="G497" s="104" t="str">
        <f t="shared" si="53"/>
        <v/>
      </c>
      <c r="H497" s="15" t="str">
        <f t="shared" si="54"/>
        <v/>
      </c>
      <c r="I497" s="104" t="str">
        <f t="shared" si="55"/>
        <v/>
      </c>
      <c r="J497" s="15" t="str">
        <f t="shared" si="56"/>
        <v/>
      </c>
      <c r="K497" s="104" t="str">
        <f t="shared" si="57"/>
        <v/>
      </c>
      <c r="L497" s="14"/>
      <c r="M497" s="13"/>
      <c r="N497" s="13"/>
      <c r="O497" s="12"/>
      <c r="P497" s="12"/>
    </row>
    <row r="498" spans="1:16" hidden="1" x14ac:dyDescent="0.25">
      <c r="A498" s="12"/>
      <c r="B498" s="15" t="str">
        <f t="shared" si="58"/>
        <v/>
      </c>
      <c r="C498" s="15" t="str">
        <f t="shared" si="52"/>
        <v/>
      </c>
      <c r="D498" s="100" t="str">
        <f>IF(ISNA(VLOOKUP(E498,Base!$L:$O,4,FALSE)),"",VLOOKUP(E498,Base!$L:$O,4,FALSE))</f>
        <v/>
      </c>
      <c r="E498" s="14"/>
      <c r="F498" s="16"/>
      <c r="G498" s="104" t="str">
        <f t="shared" si="53"/>
        <v/>
      </c>
      <c r="H498" s="15" t="str">
        <f t="shared" si="54"/>
        <v/>
      </c>
      <c r="I498" s="104" t="str">
        <f t="shared" si="55"/>
        <v/>
      </c>
      <c r="J498" s="15" t="str">
        <f t="shared" si="56"/>
        <v/>
      </c>
      <c r="K498" s="104" t="str">
        <f t="shared" si="57"/>
        <v/>
      </c>
      <c r="L498" s="14"/>
      <c r="M498" s="13"/>
      <c r="N498" s="13"/>
      <c r="O498" s="12"/>
      <c r="P498" s="12"/>
    </row>
    <row r="499" spans="1:16" hidden="1" x14ac:dyDescent="0.25">
      <c r="A499" s="12"/>
      <c r="B499" s="15" t="str">
        <f t="shared" si="58"/>
        <v/>
      </c>
      <c r="C499" s="15" t="str">
        <f t="shared" si="52"/>
        <v/>
      </c>
      <c r="D499" s="100" t="str">
        <f>IF(ISNA(VLOOKUP(E499,Base!$L:$O,4,FALSE)),"",VLOOKUP(E499,Base!$L:$O,4,FALSE))</f>
        <v/>
      </c>
      <c r="E499" s="14"/>
      <c r="F499" s="16"/>
      <c r="G499" s="104" t="str">
        <f t="shared" si="53"/>
        <v/>
      </c>
      <c r="H499" s="15" t="str">
        <f t="shared" si="54"/>
        <v/>
      </c>
      <c r="I499" s="104" t="str">
        <f t="shared" si="55"/>
        <v/>
      </c>
      <c r="J499" s="15" t="str">
        <f t="shared" si="56"/>
        <v/>
      </c>
      <c r="K499" s="104" t="str">
        <f t="shared" si="57"/>
        <v/>
      </c>
      <c r="L499" s="14"/>
      <c r="M499" s="13"/>
      <c r="N499" s="13"/>
      <c r="O499" s="12"/>
      <c r="P499" s="12"/>
    </row>
    <row r="500" spans="1:16" hidden="1" x14ac:dyDescent="0.25">
      <c r="A500" s="12"/>
      <c r="B500" s="15" t="str">
        <f t="shared" si="58"/>
        <v/>
      </c>
      <c r="C500" s="15" t="str">
        <f t="shared" si="52"/>
        <v/>
      </c>
      <c r="D500" s="100" t="str">
        <f>IF(ISNA(VLOOKUP(E500,Base!$L:$O,4,FALSE)),"",VLOOKUP(E500,Base!$L:$O,4,FALSE))</f>
        <v/>
      </c>
      <c r="E500" s="14"/>
      <c r="F500" s="16"/>
      <c r="G500" s="104" t="str">
        <f t="shared" si="53"/>
        <v/>
      </c>
      <c r="H500" s="15" t="str">
        <f t="shared" si="54"/>
        <v/>
      </c>
      <c r="I500" s="104" t="str">
        <f t="shared" si="55"/>
        <v/>
      </c>
      <c r="J500" s="15" t="str">
        <f t="shared" si="56"/>
        <v/>
      </c>
      <c r="K500" s="104" t="str">
        <f t="shared" si="57"/>
        <v/>
      </c>
      <c r="L500" s="14"/>
      <c r="M500" s="13"/>
      <c r="N500" s="13"/>
      <c r="O500" s="12"/>
      <c r="P500" s="12"/>
    </row>
    <row r="501" spans="1:16" hidden="1" x14ac:dyDescent="0.25">
      <c r="A501" s="12"/>
      <c r="B501" s="15" t="str">
        <f t="shared" si="58"/>
        <v/>
      </c>
      <c r="C501" s="15" t="str">
        <f t="shared" si="52"/>
        <v/>
      </c>
      <c r="D501" s="100" t="str">
        <f>IF(ISNA(VLOOKUP(E501,Base!$L:$O,4,FALSE)),"",VLOOKUP(E501,Base!$L:$O,4,FALSE))</f>
        <v/>
      </c>
      <c r="E501" s="14"/>
      <c r="F501" s="16"/>
      <c r="G501" s="104" t="str">
        <f t="shared" si="53"/>
        <v/>
      </c>
      <c r="H501" s="15" t="str">
        <f t="shared" si="54"/>
        <v/>
      </c>
      <c r="I501" s="104" t="str">
        <f t="shared" si="55"/>
        <v/>
      </c>
      <c r="J501" s="15" t="str">
        <f t="shared" si="56"/>
        <v/>
      </c>
      <c r="K501" s="104" t="str">
        <f t="shared" si="57"/>
        <v/>
      </c>
      <c r="L501" s="14"/>
      <c r="M501" s="13"/>
      <c r="N501" s="13"/>
      <c r="O501" s="12"/>
      <c r="P501" s="12"/>
    </row>
    <row r="502" spans="1:16" hidden="1" x14ac:dyDescent="0.25">
      <c r="A502" s="12"/>
      <c r="B502" s="15" t="str">
        <f t="shared" si="58"/>
        <v/>
      </c>
      <c r="C502" s="15" t="str">
        <f t="shared" si="52"/>
        <v/>
      </c>
      <c r="D502" s="100" t="str">
        <f>IF(ISNA(VLOOKUP(E502,Base!$L:$O,4,FALSE)),"",VLOOKUP(E502,Base!$L:$O,4,FALSE))</f>
        <v/>
      </c>
      <c r="E502" s="14"/>
      <c r="F502" s="16"/>
      <c r="G502" s="104" t="str">
        <f t="shared" si="53"/>
        <v/>
      </c>
      <c r="H502" s="15" t="str">
        <f t="shared" si="54"/>
        <v/>
      </c>
      <c r="I502" s="104" t="str">
        <f t="shared" si="55"/>
        <v/>
      </c>
      <c r="J502" s="15" t="str">
        <f t="shared" si="56"/>
        <v/>
      </c>
      <c r="K502" s="104" t="str">
        <f t="shared" si="57"/>
        <v/>
      </c>
      <c r="L502" s="14"/>
      <c r="M502" s="13"/>
      <c r="N502" s="13"/>
      <c r="O502" s="12"/>
      <c r="P502" s="12"/>
    </row>
    <row r="503" spans="1:16" hidden="1" x14ac:dyDescent="0.25">
      <c r="A503" s="12"/>
      <c r="B503" s="15" t="str">
        <f t="shared" si="58"/>
        <v/>
      </c>
      <c r="C503" s="15" t="str">
        <f t="shared" si="52"/>
        <v/>
      </c>
      <c r="D503" s="100" t="str">
        <f>IF(ISNA(VLOOKUP(E503,Base!$L:$O,4,FALSE)),"",VLOOKUP(E503,Base!$L:$O,4,FALSE))</f>
        <v/>
      </c>
      <c r="E503" s="14"/>
      <c r="F503" s="16"/>
      <c r="G503" s="104" t="str">
        <f t="shared" si="53"/>
        <v/>
      </c>
      <c r="H503" s="15" t="str">
        <f t="shared" si="54"/>
        <v/>
      </c>
      <c r="I503" s="104" t="str">
        <f t="shared" si="55"/>
        <v/>
      </c>
      <c r="J503" s="15" t="str">
        <f t="shared" si="56"/>
        <v/>
      </c>
      <c r="K503" s="104" t="str">
        <f t="shared" si="57"/>
        <v/>
      </c>
      <c r="L503" s="14"/>
      <c r="M503" s="13"/>
      <c r="N503" s="13"/>
      <c r="O503" s="12"/>
      <c r="P503" s="12"/>
    </row>
    <row r="504" spans="1:16" hidden="1" x14ac:dyDescent="0.25">
      <c r="A504" s="12"/>
      <c r="B504" s="15" t="str">
        <f t="shared" si="58"/>
        <v/>
      </c>
      <c r="C504" s="15" t="str">
        <f t="shared" si="52"/>
        <v/>
      </c>
      <c r="D504" s="100" t="str">
        <f>IF(ISNA(VLOOKUP(E504,Base!$L:$O,4,FALSE)),"",VLOOKUP(E504,Base!$L:$O,4,FALSE))</f>
        <v/>
      </c>
      <c r="E504" s="14"/>
      <c r="F504" s="16"/>
      <c r="G504" s="104" t="str">
        <f t="shared" si="53"/>
        <v/>
      </c>
      <c r="H504" s="15" t="str">
        <f t="shared" si="54"/>
        <v/>
      </c>
      <c r="I504" s="104" t="str">
        <f t="shared" si="55"/>
        <v/>
      </c>
      <c r="J504" s="15" t="str">
        <f t="shared" si="56"/>
        <v/>
      </c>
      <c r="K504" s="104" t="str">
        <f t="shared" si="57"/>
        <v/>
      </c>
      <c r="L504" s="14"/>
      <c r="M504" s="13"/>
      <c r="N504" s="13"/>
      <c r="O504" s="12"/>
      <c r="P504" s="12"/>
    </row>
    <row r="505" spans="1:16" hidden="1" x14ac:dyDescent="0.25">
      <c r="A505" s="12"/>
      <c r="B505" s="15" t="str">
        <f t="shared" si="58"/>
        <v/>
      </c>
      <c r="C505" s="15" t="str">
        <f t="shared" si="52"/>
        <v/>
      </c>
      <c r="D505" s="100" t="str">
        <f>IF(ISNA(VLOOKUP(E505,Base!$L:$O,4,FALSE)),"",VLOOKUP(E505,Base!$L:$O,4,FALSE))</f>
        <v/>
      </c>
      <c r="E505" s="14"/>
      <c r="F505" s="16"/>
      <c r="G505" s="104" t="str">
        <f t="shared" si="53"/>
        <v/>
      </c>
      <c r="H505" s="15" t="str">
        <f t="shared" si="54"/>
        <v/>
      </c>
      <c r="I505" s="104" t="str">
        <f t="shared" si="55"/>
        <v/>
      </c>
      <c r="J505" s="15" t="str">
        <f t="shared" si="56"/>
        <v/>
      </c>
      <c r="K505" s="104" t="str">
        <f t="shared" si="57"/>
        <v/>
      </c>
      <c r="L505" s="14"/>
      <c r="M505" s="13"/>
      <c r="N505" s="13"/>
      <c r="O505" s="12"/>
      <c r="P505" s="12"/>
    </row>
    <row r="506" spans="1:16" hidden="1" x14ac:dyDescent="0.25">
      <c r="A506" s="12"/>
      <c r="B506" s="15" t="str">
        <f t="shared" si="58"/>
        <v/>
      </c>
      <c r="C506" s="15" t="str">
        <f t="shared" si="52"/>
        <v/>
      </c>
      <c r="D506" s="100" t="str">
        <f>IF(ISNA(VLOOKUP(E506,Base!$L:$O,4,FALSE)),"",VLOOKUP(E506,Base!$L:$O,4,FALSE))</f>
        <v/>
      </c>
      <c r="E506" s="14"/>
      <c r="F506" s="16"/>
      <c r="G506" s="104" t="str">
        <f t="shared" si="53"/>
        <v/>
      </c>
      <c r="H506" s="15" t="str">
        <f t="shared" si="54"/>
        <v/>
      </c>
      <c r="I506" s="104" t="str">
        <f t="shared" si="55"/>
        <v/>
      </c>
      <c r="J506" s="15" t="str">
        <f t="shared" si="56"/>
        <v/>
      </c>
      <c r="K506" s="104" t="str">
        <f t="shared" si="57"/>
        <v/>
      </c>
      <c r="L506" s="14"/>
      <c r="M506" s="13"/>
      <c r="N506" s="13"/>
      <c r="O506" s="12"/>
      <c r="P506" s="12"/>
    </row>
    <row r="507" spans="1:16" hidden="1" x14ac:dyDescent="0.25">
      <c r="A507" s="12"/>
      <c r="B507" s="15" t="str">
        <f t="shared" si="58"/>
        <v/>
      </c>
      <c r="C507" s="15" t="str">
        <f t="shared" si="52"/>
        <v/>
      </c>
      <c r="D507" s="100" t="str">
        <f>IF(ISNA(VLOOKUP(E507,Base!$L:$O,4,FALSE)),"",VLOOKUP(E507,Base!$L:$O,4,FALSE))</f>
        <v/>
      </c>
      <c r="E507" s="14"/>
      <c r="F507" s="16"/>
      <c r="G507" s="104" t="str">
        <f t="shared" si="53"/>
        <v/>
      </c>
      <c r="H507" s="15" t="str">
        <f t="shared" si="54"/>
        <v/>
      </c>
      <c r="I507" s="104" t="str">
        <f t="shared" si="55"/>
        <v/>
      </c>
      <c r="J507" s="15" t="str">
        <f t="shared" si="56"/>
        <v/>
      </c>
      <c r="K507" s="104" t="str">
        <f t="shared" si="57"/>
        <v/>
      </c>
      <c r="L507" s="14"/>
      <c r="M507" s="13"/>
      <c r="N507" s="13"/>
      <c r="O507" s="12"/>
      <c r="P507" s="12"/>
    </row>
    <row r="508" spans="1:16" hidden="1" x14ac:dyDescent="0.25">
      <c r="A508" s="12"/>
      <c r="B508" s="15" t="str">
        <f t="shared" si="58"/>
        <v/>
      </c>
      <c r="C508" s="15" t="str">
        <f t="shared" si="52"/>
        <v/>
      </c>
      <c r="D508" s="100" t="str">
        <f>IF(ISNA(VLOOKUP(E508,Base!$L:$O,4,FALSE)),"",VLOOKUP(E508,Base!$L:$O,4,FALSE))</f>
        <v/>
      </c>
      <c r="E508" s="14"/>
      <c r="F508" s="16"/>
      <c r="G508" s="104" t="str">
        <f t="shared" si="53"/>
        <v/>
      </c>
      <c r="H508" s="15" t="str">
        <f t="shared" si="54"/>
        <v/>
      </c>
      <c r="I508" s="104" t="str">
        <f t="shared" si="55"/>
        <v/>
      </c>
      <c r="J508" s="15" t="str">
        <f t="shared" si="56"/>
        <v/>
      </c>
      <c r="K508" s="104" t="str">
        <f t="shared" si="57"/>
        <v/>
      </c>
      <c r="L508" s="14"/>
      <c r="M508" s="13"/>
      <c r="N508" s="13"/>
      <c r="O508" s="12"/>
      <c r="P508" s="12"/>
    </row>
    <row r="509" spans="1:16" hidden="1" x14ac:dyDescent="0.25">
      <c r="A509" s="12"/>
      <c r="B509" s="15" t="str">
        <f t="shared" si="58"/>
        <v/>
      </c>
      <c r="C509" s="15" t="str">
        <f t="shared" si="52"/>
        <v/>
      </c>
      <c r="D509" s="100" t="str">
        <f>IF(ISNA(VLOOKUP(E509,Base!$L:$O,4,FALSE)),"",VLOOKUP(E509,Base!$L:$O,4,FALSE))</f>
        <v/>
      </c>
      <c r="E509" s="14"/>
      <c r="F509" s="16"/>
      <c r="G509" s="104" t="str">
        <f t="shared" si="53"/>
        <v/>
      </c>
      <c r="H509" s="15" t="str">
        <f t="shared" si="54"/>
        <v/>
      </c>
      <c r="I509" s="104" t="str">
        <f t="shared" si="55"/>
        <v/>
      </c>
      <c r="J509" s="15" t="str">
        <f t="shared" si="56"/>
        <v/>
      </c>
      <c r="K509" s="104" t="str">
        <f t="shared" si="57"/>
        <v/>
      </c>
      <c r="L509" s="14"/>
      <c r="M509" s="13"/>
      <c r="N509" s="13"/>
      <c r="O509" s="12"/>
      <c r="P509" s="12"/>
    </row>
    <row r="510" spans="1:16" hidden="1" x14ac:dyDescent="0.25">
      <c r="A510" s="12"/>
      <c r="B510" s="15" t="str">
        <f t="shared" si="58"/>
        <v/>
      </c>
      <c r="C510" s="15" t="str">
        <f t="shared" si="52"/>
        <v/>
      </c>
      <c r="D510" s="100" t="str">
        <f>IF(ISNA(VLOOKUP(E510,Base!$L:$O,4,FALSE)),"",VLOOKUP(E510,Base!$L:$O,4,FALSE))</f>
        <v/>
      </c>
      <c r="E510" s="14"/>
      <c r="F510" s="16"/>
      <c r="G510" s="104" t="str">
        <f t="shared" si="53"/>
        <v/>
      </c>
      <c r="H510" s="15" t="str">
        <f t="shared" si="54"/>
        <v/>
      </c>
      <c r="I510" s="104" t="str">
        <f t="shared" si="55"/>
        <v/>
      </c>
      <c r="J510" s="15" t="str">
        <f t="shared" si="56"/>
        <v/>
      </c>
      <c r="K510" s="104" t="str">
        <f t="shared" si="57"/>
        <v/>
      </c>
      <c r="L510" s="14"/>
      <c r="M510" s="13"/>
      <c r="N510" s="13"/>
      <c r="O510" s="12"/>
      <c r="P510" s="12"/>
    </row>
    <row r="511" spans="1:16" hidden="1" x14ac:dyDescent="0.25">
      <c r="A511" s="12"/>
      <c r="B511" s="15" t="str">
        <f t="shared" si="58"/>
        <v/>
      </c>
      <c r="C511" s="15" t="str">
        <f t="shared" si="52"/>
        <v/>
      </c>
      <c r="D511" s="100" t="str">
        <f>IF(ISNA(VLOOKUP(E511,Base!$L:$O,4,FALSE)),"",VLOOKUP(E511,Base!$L:$O,4,FALSE))</f>
        <v/>
      </c>
      <c r="E511" s="14"/>
      <c r="F511" s="16"/>
      <c r="G511" s="104" t="str">
        <f t="shared" si="53"/>
        <v/>
      </c>
      <c r="H511" s="15" t="str">
        <f t="shared" si="54"/>
        <v/>
      </c>
      <c r="I511" s="104" t="str">
        <f t="shared" si="55"/>
        <v/>
      </c>
      <c r="J511" s="15" t="str">
        <f t="shared" si="56"/>
        <v/>
      </c>
      <c r="K511" s="104" t="str">
        <f t="shared" si="57"/>
        <v/>
      </c>
      <c r="L511" s="14"/>
      <c r="M511" s="13"/>
      <c r="N511" s="13"/>
      <c r="O511" s="12"/>
      <c r="P511" s="12"/>
    </row>
    <row r="512" spans="1:16" hidden="1" x14ac:dyDescent="0.25">
      <c r="A512" s="12"/>
      <c r="B512" s="15" t="str">
        <f t="shared" si="58"/>
        <v/>
      </c>
      <c r="C512" s="15" t="str">
        <f t="shared" si="52"/>
        <v/>
      </c>
      <c r="D512" s="100" t="str">
        <f>IF(ISNA(VLOOKUP(E512,Base!$L:$O,4,FALSE)),"",VLOOKUP(E512,Base!$L:$O,4,FALSE))</f>
        <v/>
      </c>
      <c r="E512" s="14"/>
      <c r="F512" s="16"/>
      <c r="G512" s="104" t="str">
        <f t="shared" si="53"/>
        <v/>
      </c>
      <c r="H512" s="15" t="str">
        <f t="shared" si="54"/>
        <v/>
      </c>
      <c r="I512" s="104" t="str">
        <f t="shared" si="55"/>
        <v/>
      </c>
      <c r="J512" s="15" t="str">
        <f t="shared" si="56"/>
        <v/>
      </c>
      <c r="K512" s="104" t="str">
        <f t="shared" si="57"/>
        <v/>
      </c>
      <c r="L512" s="14"/>
      <c r="M512" s="13"/>
      <c r="N512" s="13"/>
      <c r="O512" s="12"/>
      <c r="P512" s="12"/>
    </row>
    <row r="513" spans="1:16" hidden="1" x14ac:dyDescent="0.25">
      <c r="A513" s="12"/>
      <c r="B513" s="15" t="str">
        <f t="shared" si="58"/>
        <v/>
      </c>
      <c r="C513" s="15" t="str">
        <f t="shared" si="52"/>
        <v/>
      </c>
      <c r="D513" s="100" t="str">
        <f>IF(ISNA(VLOOKUP(E513,Base!$L:$O,4,FALSE)),"",VLOOKUP(E513,Base!$L:$O,4,FALSE))</f>
        <v/>
      </c>
      <c r="E513" s="14"/>
      <c r="F513" s="16"/>
      <c r="G513" s="104" t="str">
        <f t="shared" si="53"/>
        <v/>
      </c>
      <c r="H513" s="15" t="str">
        <f t="shared" si="54"/>
        <v/>
      </c>
      <c r="I513" s="104" t="str">
        <f t="shared" si="55"/>
        <v/>
      </c>
      <c r="J513" s="15" t="str">
        <f t="shared" si="56"/>
        <v/>
      </c>
      <c r="K513" s="104" t="str">
        <f t="shared" si="57"/>
        <v/>
      </c>
      <c r="L513" s="14"/>
      <c r="M513" s="13"/>
      <c r="N513" s="13"/>
      <c r="O513" s="12"/>
      <c r="P513" s="12"/>
    </row>
    <row r="514" spans="1:16" hidden="1" x14ac:dyDescent="0.25">
      <c r="A514" s="12"/>
      <c r="B514" s="15" t="str">
        <f t="shared" si="58"/>
        <v/>
      </c>
      <c r="C514" s="15" t="str">
        <f t="shared" ref="C514:C577" si="59">IF(ISBLANK(A514),"",YEAR(A514))</f>
        <v/>
      </c>
      <c r="D514" s="100" t="str">
        <f>IF(ISNA(VLOOKUP(E514,Base!$L:$O,4,FALSE)),"",VLOOKUP(E514,Base!$L:$O,4,FALSE))</f>
        <v/>
      </c>
      <c r="E514" s="14"/>
      <c r="F514" s="16"/>
      <c r="G514" s="104" t="str">
        <f t="shared" ref="G514:G577" si="60">IF(ISNA(VLOOKUP($F514,ARTICLE,2,FALSE)),"",VLOOKUP($F514,ARTICLE,2,FALSE))</f>
        <v/>
      </c>
      <c r="H514" s="15" t="str">
        <f t="shared" ref="H514:H577" si="61">IF(ISNA(VLOOKUP($F514,ARTICLE,3,FALSE)),"",VLOOKUP($F514,ARTICLE,3,FALSE))</f>
        <v/>
      </c>
      <c r="I514" s="104" t="str">
        <f t="shared" ref="I514:I577" si="62">IF(ISNA(VLOOKUP($F514,ARTICLE,4,FALSE)),"",VLOOKUP($F514,ARTICLE,4,FALSE))</f>
        <v/>
      </c>
      <c r="J514" s="15" t="str">
        <f t="shared" ref="J514:J577" si="63">IF(ISNA(VLOOKUP($F514,ARTICLE,5,FALSE)),"",VLOOKUP($F514,ARTICLE,5,FALSE))</f>
        <v/>
      </c>
      <c r="K514" s="104" t="str">
        <f t="shared" ref="K514:K577" si="64">IF(ISNA(VLOOKUP($F514,ARTICLE,6,FALSE)),"",VLOOKUP($F514,ARTICLE,6,FALSE))</f>
        <v/>
      </c>
      <c r="L514" s="14"/>
      <c r="M514" s="13"/>
      <c r="N514" s="13"/>
      <c r="O514" s="12"/>
      <c r="P514" s="12"/>
    </row>
    <row r="515" spans="1:16" hidden="1" x14ac:dyDescent="0.25">
      <c r="A515" s="12"/>
      <c r="B515" s="15" t="str">
        <f t="shared" si="58"/>
        <v/>
      </c>
      <c r="C515" s="15" t="str">
        <f t="shared" si="59"/>
        <v/>
      </c>
      <c r="D515" s="100" t="str">
        <f>IF(ISNA(VLOOKUP(E515,Base!$L:$O,4,FALSE)),"",VLOOKUP(E515,Base!$L:$O,4,FALSE))</f>
        <v/>
      </c>
      <c r="E515" s="14"/>
      <c r="F515" s="16"/>
      <c r="G515" s="104" t="str">
        <f t="shared" si="60"/>
        <v/>
      </c>
      <c r="H515" s="15" t="str">
        <f t="shared" si="61"/>
        <v/>
      </c>
      <c r="I515" s="104" t="str">
        <f t="shared" si="62"/>
        <v/>
      </c>
      <c r="J515" s="15" t="str">
        <f t="shared" si="63"/>
        <v/>
      </c>
      <c r="K515" s="104" t="str">
        <f t="shared" si="64"/>
        <v/>
      </c>
      <c r="L515" s="14"/>
      <c r="M515" s="13"/>
      <c r="N515" s="13"/>
      <c r="O515" s="12"/>
      <c r="P515" s="12"/>
    </row>
    <row r="516" spans="1:16" hidden="1" x14ac:dyDescent="0.25">
      <c r="A516" s="12"/>
      <c r="B516" s="15" t="str">
        <f t="shared" si="58"/>
        <v/>
      </c>
      <c r="C516" s="15" t="str">
        <f t="shared" si="59"/>
        <v/>
      </c>
      <c r="D516" s="100" t="str">
        <f>IF(ISNA(VLOOKUP(E516,Base!$L:$O,4,FALSE)),"",VLOOKUP(E516,Base!$L:$O,4,FALSE))</f>
        <v/>
      </c>
      <c r="E516" s="14"/>
      <c r="F516" s="16"/>
      <c r="G516" s="104" t="str">
        <f t="shared" si="60"/>
        <v/>
      </c>
      <c r="H516" s="15" t="str">
        <f t="shared" si="61"/>
        <v/>
      </c>
      <c r="I516" s="104" t="str">
        <f t="shared" si="62"/>
        <v/>
      </c>
      <c r="J516" s="15" t="str">
        <f t="shared" si="63"/>
        <v/>
      </c>
      <c r="K516" s="104" t="str">
        <f t="shared" si="64"/>
        <v/>
      </c>
      <c r="L516" s="14"/>
      <c r="M516" s="13"/>
      <c r="N516" s="13"/>
      <c r="O516" s="12"/>
      <c r="P516" s="12"/>
    </row>
    <row r="517" spans="1:16" hidden="1" x14ac:dyDescent="0.25">
      <c r="A517" s="12"/>
      <c r="B517" s="15" t="str">
        <f t="shared" si="58"/>
        <v/>
      </c>
      <c r="C517" s="15" t="str">
        <f t="shared" si="59"/>
        <v/>
      </c>
      <c r="D517" s="100" t="str">
        <f>IF(ISNA(VLOOKUP(E517,Base!$L:$O,4,FALSE)),"",VLOOKUP(E517,Base!$L:$O,4,FALSE))</f>
        <v/>
      </c>
      <c r="E517" s="14"/>
      <c r="F517" s="16"/>
      <c r="G517" s="104" t="str">
        <f t="shared" si="60"/>
        <v/>
      </c>
      <c r="H517" s="15" t="str">
        <f t="shared" si="61"/>
        <v/>
      </c>
      <c r="I517" s="104" t="str">
        <f t="shared" si="62"/>
        <v/>
      </c>
      <c r="J517" s="15" t="str">
        <f t="shared" si="63"/>
        <v/>
      </c>
      <c r="K517" s="104" t="str">
        <f t="shared" si="64"/>
        <v/>
      </c>
      <c r="L517" s="14"/>
      <c r="M517" s="13"/>
      <c r="N517" s="13"/>
      <c r="O517" s="12"/>
      <c r="P517" s="12"/>
    </row>
    <row r="518" spans="1:16" hidden="1" x14ac:dyDescent="0.25">
      <c r="A518" s="12"/>
      <c r="B518" s="15" t="str">
        <f t="shared" si="58"/>
        <v/>
      </c>
      <c r="C518" s="15" t="str">
        <f t="shared" si="59"/>
        <v/>
      </c>
      <c r="D518" s="100" t="str">
        <f>IF(ISNA(VLOOKUP(E518,Base!$L:$O,4,FALSE)),"",VLOOKUP(E518,Base!$L:$O,4,FALSE))</f>
        <v/>
      </c>
      <c r="E518" s="14"/>
      <c r="F518" s="16"/>
      <c r="G518" s="104" t="str">
        <f t="shared" si="60"/>
        <v/>
      </c>
      <c r="H518" s="15" t="str">
        <f t="shared" si="61"/>
        <v/>
      </c>
      <c r="I518" s="104" t="str">
        <f t="shared" si="62"/>
        <v/>
      </c>
      <c r="J518" s="15" t="str">
        <f t="shared" si="63"/>
        <v/>
      </c>
      <c r="K518" s="104" t="str">
        <f t="shared" si="64"/>
        <v/>
      </c>
      <c r="L518" s="14"/>
      <c r="M518" s="13"/>
      <c r="N518" s="13"/>
      <c r="O518" s="12"/>
      <c r="P518" s="12"/>
    </row>
    <row r="519" spans="1:16" hidden="1" x14ac:dyDescent="0.25">
      <c r="A519" s="12"/>
      <c r="B519" s="15" t="str">
        <f t="shared" si="58"/>
        <v/>
      </c>
      <c r="C519" s="15" t="str">
        <f t="shared" si="59"/>
        <v/>
      </c>
      <c r="D519" s="100" t="str">
        <f>IF(ISNA(VLOOKUP(E519,Base!$L:$O,4,FALSE)),"",VLOOKUP(E519,Base!$L:$O,4,FALSE))</f>
        <v/>
      </c>
      <c r="E519" s="14"/>
      <c r="F519" s="16"/>
      <c r="G519" s="104" t="str">
        <f t="shared" si="60"/>
        <v/>
      </c>
      <c r="H519" s="15" t="str">
        <f t="shared" si="61"/>
        <v/>
      </c>
      <c r="I519" s="104" t="str">
        <f t="shared" si="62"/>
        <v/>
      </c>
      <c r="J519" s="15" t="str">
        <f t="shared" si="63"/>
        <v/>
      </c>
      <c r="K519" s="104" t="str">
        <f t="shared" si="64"/>
        <v/>
      </c>
      <c r="L519" s="14"/>
      <c r="M519" s="13"/>
      <c r="N519" s="13"/>
      <c r="O519" s="12"/>
      <c r="P519" s="12"/>
    </row>
    <row r="520" spans="1:16" hidden="1" x14ac:dyDescent="0.25">
      <c r="A520" s="12"/>
      <c r="B520" s="15" t="str">
        <f t="shared" si="58"/>
        <v/>
      </c>
      <c r="C520" s="15" t="str">
        <f t="shared" si="59"/>
        <v/>
      </c>
      <c r="D520" s="100" t="str">
        <f>IF(ISNA(VLOOKUP(E520,Base!$L:$O,4,FALSE)),"",VLOOKUP(E520,Base!$L:$O,4,FALSE))</f>
        <v/>
      </c>
      <c r="E520" s="14"/>
      <c r="F520" s="16"/>
      <c r="G520" s="104" t="str">
        <f t="shared" si="60"/>
        <v/>
      </c>
      <c r="H520" s="15" t="str">
        <f t="shared" si="61"/>
        <v/>
      </c>
      <c r="I520" s="104" t="str">
        <f t="shared" si="62"/>
        <v/>
      </c>
      <c r="J520" s="15" t="str">
        <f t="shared" si="63"/>
        <v/>
      </c>
      <c r="K520" s="104" t="str">
        <f t="shared" si="64"/>
        <v/>
      </c>
      <c r="L520" s="14"/>
      <c r="M520" s="13"/>
      <c r="N520" s="13"/>
      <c r="O520" s="12"/>
      <c r="P520" s="12"/>
    </row>
    <row r="521" spans="1:16" hidden="1" x14ac:dyDescent="0.25">
      <c r="A521" s="12"/>
      <c r="B521" s="15" t="str">
        <f t="shared" si="58"/>
        <v/>
      </c>
      <c r="C521" s="15" t="str">
        <f t="shared" si="59"/>
        <v/>
      </c>
      <c r="D521" s="100" t="str">
        <f>IF(ISNA(VLOOKUP(E521,Base!$L:$O,4,FALSE)),"",VLOOKUP(E521,Base!$L:$O,4,FALSE))</f>
        <v/>
      </c>
      <c r="E521" s="14"/>
      <c r="F521" s="16"/>
      <c r="G521" s="104" t="str">
        <f t="shared" si="60"/>
        <v/>
      </c>
      <c r="H521" s="15" t="str">
        <f t="shared" si="61"/>
        <v/>
      </c>
      <c r="I521" s="104" t="str">
        <f t="shared" si="62"/>
        <v/>
      </c>
      <c r="J521" s="15" t="str">
        <f t="shared" si="63"/>
        <v/>
      </c>
      <c r="K521" s="104" t="str">
        <f t="shared" si="64"/>
        <v/>
      </c>
      <c r="L521" s="14"/>
      <c r="M521" s="13"/>
      <c r="N521" s="13"/>
      <c r="O521" s="12"/>
      <c r="P521" s="12"/>
    </row>
    <row r="522" spans="1:16" hidden="1" x14ac:dyDescent="0.25">
      <c r="A522" s="12"/>
      <c r="B522" s="15" t="str">
        <f t="shared" si="58"/>
        <v/>
      </c>
      <c r="C522" s="15" t="str">
        <f t="shared" si="59"/>
        <v/>
      </c>
      <c r="D522" s="100" t="str">
        <f>IF(ISNA(VLOOKUP(E522,Base!$L:$O,4,FALSE)),"",VLOOKUP(E522,Base!$L:$O,4,FALSE))</f>
        <v/>
      </c>
      <c r="E522" s="14"/>
      <c r="F522" s="16"/>
      <c r="G522" s="104" t="str">
        <f t="shared" si="60"/>
        <v/>
      </c>
      <c r="H522" s="15" t="str">
        <f t="shared" si="61"/>
        <v/>
      </c>
      <c r="I522" s="104" t="str">
        <f t="shared" si="62"/>
        <v/>
      </c>
      <c r="J522" s="15" t="str">
        <f t="shared" si="63"/>
        <v/>
      </c>
      <c r="K522" s="104" t="str">
        <f t="shared" si="64"/>
        <v/>
      </c>
      <c r="L522" s="14"/>
      <c r="M522" s="13"/>
      <c r="N522" s="13"/>
      <c r="O522" s="12"/>
      <c r="P522" s="12"/>
    </row>
    <row r="523" spans="1:16" hidden="1" x14ac:dyDescent="0.25">
      <c r="A523" s="12"/>
      <c r="B523" s="15" t="str">
        <f t="shared" si="58"/>
        <v/>
      </c>
      <c r="C523" s="15" t="str">
        <f t="shared" si="59"/>
        <v/>
      </c>
      <c r="D523" s="100" t="str">
        <f>IF(ISNA(VLOOKUP(E523,Base!$L:$O,4,FALSE)),"",VLOOKUP(E523,Base!$L:$O,4,FALSE))</f>
        <v/>
      </c>
      <c r="E523" s="14"/>
      <c r="F523" s="16"/>
      <c r="G523" s="104" t="str">
        <f t="shared" si="60"/>
        <v/>
      </c>
      <c r="H523" s="15" t="str">
        <f t="shared" si="61"/>
        <v/>
      </c>
      <c r="I523" s="104" t="str">
        <f t="shared" si="62"/>
        <v/>
      </c>
      <c r="J523" s="15" t="str">
        <f t="shared" si="63"/>
        <v/>
      </c>
      <c r="K523" s="104" t="str">
        <f t="shared" si="64"/>
        <v/>
      </c>
      <c r="L523" s="14"/>
      <c r="M523" s="13"/>
      <c r="N523" s="13"/>
      <c r="O523" s="12"/>
      <c r="P523" s="12"/>
    </row>
    <row r="524" spans="1:16" hidden="1" x14ac:dyDescent="0.25">
      <c r="A524" s="12"/>
      <c r="B524" s="15" t="str">
        <f t="shared" si="58"/>
        <v/>
      </c>
      <c r="C524" s="15" t="str">
        <f t="shared" si="59"/>
        <v/>
      </c>
      <c r="D524" s="100" t="str">
        <f>IF(ISNA(VLOOKUP(E524,Base!$L:$O,4,FALSE)),"",VLOOKUP(E524,Base!$L:$O,4,FALSE))</f>
        <v/>
      </c>
      <c r="E524" s="14"/>
      <c r="F524" s="16"/>
      <c r="G524" s="104" t="str">
        <f t="shared" si="60"/>
        <v/>
      </c>
      <c r="H524" s="15" t="str">
        <f t="shared" si="61"/>
        <v/>
      </c>
      <c r="I524" s="104" t="str">
        <f t="shared" si="62"/>
        <v/>
      </c>
      <c r="J524" s="15" t="str">
        <f t="shared" si="63"/>
        <v/>
      </c>
      <c r="K524" s="104" t="str">
        <f t="shared" si="64"/>
        <v/>
      </c>
      <c r="L524" s="14"/>
      <c r="M524" s="13"/>
      <c r="N524" s="13"/>
      <c r="O524" s="12"/>
      <c r="P524" s="12"/>
    </row>
    <row r="525" spans="1:16" hidden="1" x14ac:dyDescent="0.25">
      <c r="A525" s="12"/>
      <c r="B525" s="15" t="str">
        <f t="shared" si="58"/>
        <v/>
      </c>
      <c r="C525" s="15" t="str">
        <f t="shared" si="59"/>
        <v/>
      </c>
      <c r="D525" s="100" t="str">
        <f>IF(ISNA(VLOOKUP(E525,Base!$L:$O,4,FALSE)),"",VLOOKUP(E525,Base!$L:$O,4,FALSE))</f>
        <v/>
      </c>
      <c r="E525" s="14"/>
      <c r="F525" s="16"/>
      <c r="G525" s="104" t="str">
        <f t="shared" si="60"/>
        <v/>
      </c>
      <c r="H525" s="15" t="str">
        <f t="shared" si="61"/>
        <v/>
      </c>
      <c r="I525" s="104" t="str">
        <f t="shared" si="62"/>
        <v/>
      </c>
      <c r="J525" s="15" t="str">
        <f t="shared" si="63"/>
        <v/>
      </c>
      <c r="K525" s="104" t="str">
        <f t="shared" si="64"/>
        <v/>
      </c>
      <c r="L525" s="14"/>
      <c r="M525" s="13"/>
      <c r="N525" s="13"/>
      <c r="O525" s="12"/>
      <c r="P525" s="12"/>
    </row>
    <row r="526" spans="1:16" hidden="1" x14ac:dyDescent="0.25">
      <c r="A526" s="12"/>
      <c r="B526" s="15" t="str">
        <f t="shared" si="58"/>
        <v/>
      </c>
      <c r="C526" s="15" t="str">
        <f t="shared" si="59"/>
        <v/>
      </c>
      <c r="D526" s="100" t="str">
        <f>IF(ISNA(VLOOKUP(E526,Base!$L:$O,4,FALSE)),"",VLOOKUP(E526,Base!$L:$O,4,FALSE))</f>
        <v/>
      </c>
      <c r="E526" s="14"/>
      <c r="F526" s="16"/>
      <c r="G526" s="104" t="str">
        <f t="shared" si="60"/>
        <v/>
      </c>
      <c r="H526" s="15" t="str">
        <f t="shared" si="61"/>
        <v/>
      </c>
      <c r="I526" s="104" t="str">
        <f t="shared" si="62"/>
        <v/>
      </c>
      <c r="J526" s="15" t="str">
        <f t="shared" si="63"/>
        <v/>
      </c>
      <c r="K526" s="104" t="str">
        <f t="shared" si="64"/>
        <v/>
      </c>
      <c r="L526" s="14"/>
      <c r="M526" s="13"/>
      <c r="N526" s="13"/>
      <c r="O526" s="12"/>
      <c r="P526" s="12"/>
    </row>
    <row r="527" spans="1:16" hidden="1" x14ac:dyDescent="0.25">
      <c r="A527" s="12"/>
      <c r="B527" s="15" t="str">
        <f t="shared" si="58"/>
        <v/>
      </c>
      <c r="C527" s="15" t="str">
        <f t="shared" si="59"/>
        <v/>
      </c>
      <c r="D527" s="100" t="str">
        <f>IF(ISNA(VLOOKUP(E527,Base!$L:$O,4,FALSE)),"",VLOOKUP(E527,Base!$L:$O,4,FALSE))</f>
        <v/>
      </c>
      <c r="E527" s="14"/>
      <c r="F527" s="16"/>
      <c r="G527" s="104" t="str">
        <f t="shared" si="60"/>
        <v/>
      </c>
      <c r="H527" s="15" t="str">
        <f t="shared" si="61"/>
        <v/>
      </c>
      <c r="I527" s="104" t="str">
        <f t="shared" si="62"/>
        <v/>
      </c>
      <c r="J527" s="15" t="str">
        <f t="shared" si="63"/>
        <v/>
      </c>
      <c r="K527" s="104" t="str">
        <f t="shared" si="64"/>
        <v/>
      </c>
      <c r="L527" s="14"/>
      <c r="M527" s="13"/>
      <c r="N527" s="13"/>
      <c r="O527" s="12"/>
      <c r="P527" s="12"/>
    </row>
    <row r="528" spans="1:16" hidden="1" x14ac:dyDescent="0.25">
      <c r="A528" s="12"/>
      <c r="B528" s="15" t="str">
        <f t="shared" si="58"/>
        <v/>
      </c>
      <c r="C528" s="15" t="str">
        <f t="shared" si="59"/>
        <v/>
      </c>
      <c r="D528" s="100" t="str">
        <f>IF(ISNA(VLOOKUP(E528,Base!$L:$O,4,FALSE)),"",VLOOKUP(E528,Base!$L:$O,4,FALSE))</f>
        <v/>
      </c>
      <c r="E528" s="14"/>
      <c r="F528" s="16"/>
      <c r="G528" s="104" t="str">
        <f t="shared" si="60"/>
        <v/>
      </c>
      <c r="H528" s="15" t="str">
        <f t="shared" si="61"/>
        <v/>
      </c>
      <c r="I528" s="104" t="str">
        <f t="shared" si="62"/>
        <v/>
      </c>
      <c r="J528" s="15" t="str">
        <f t="shared" si="63"/>
        <v/>
      </c>
      <c r="K528" s="104" t="str">
        <f t="shared" si="64"/>
        <v/>
      </c>
      <c r="L528" s="14"/>
      <c r="M528" s="13"/>
      <c r="N528" s="13"/>
      <c r="O528" s="12"/>
      <c r="P528" s="12"/>
    </row>
    <row r="529" spans="1:16" hidden="1" x14ac:dyDescent="0.25">
      <c r="A529" s="12"/>
      <c r="B529" s="15" t="str">
        <f t="shared" si="58"/>
        <v/>
      </c>
      <c r="C529" s="15" t="str">
        <f t="shared" si="59"/>
        <v/>
      </c>
      <c r="D529" s="100" t="str">
        <f>IF(ISNA(VLOOKUP(E529,Base!$L:$O,4,FALSE)),"",VLOOKUP(E529,Base!$L:$O,4,FALSE))</f>
        <v/>
      </c>
      <c r="E529" s="14"/>
      <c r="F529" s="16"/>
      <c r="G529" s="104" t="str">
        <f t="shared" si="60"/>
        <v/>
      </c>
      <c r="H529" s="15" t="str">
        <f t="shared" si="61"/>
        <v/>
      </c>
      <c r="I529" s="104" t="str">
        <f t="shared" si="62"/>
        <v/>
      </c>
      <c r="J529" s="15" t="str">
        <f t="shared" si="63"/>
        <v/>
      </c>
      <c r="K529" s="104" t="str">
        <f t="shared" si="64"/>
        <v/>
      </c>
      <c r="L529" s="14"/>
      <c r="M529" s="13"/>
      <c r="N529" s="13"/>
      <c r="O529" s="12"/>
      <c r="P529" s="12"/>
    </row>
    <row r="530" spans="1:16" hidden="1" x14ac:dyDescent="0.25">
      <c r="A530" s="12"/>
      <c r="B530" s="15" t="str">
        <f t="shared" si="58"/>
        <v/>
      </c>
      <c r="C530" s="15" t="str">
        <f t="shared" si="59"/>
        <v/>
      </c>
      <c r="D530" s="100" t="str">
        <f>IF(ISNA(VLOOKUP(E530,Base!$L:$O,4,FALSE)),"",VLOOKUP(E530,Base!$L:$O,4,FALSE))</f>
        <v/>
      </c>
      <c r="E530" s="14"/>
      <c r="F530" s="16"/>
      <c r="G530" s="104" t="str">
        <f t="shared" si="60"/>
        <v/>
      </c>
      <c r="H530" s="15" t="str">
        <f t="shared" si="61"/>
        <v/>
      </c>
      <c r="I530" s="104" t="str">
        <f t="shared" si="62"/>
        <v/>
      </c>
      <c r="J530" s="15" t="str">
        <f t="shared" si="63"/>
        <v/>
      </c>
      <c r="K530" s="104" t="str">
        <f t="shared" si="64"/>
        <v/>
      </c>
      <c r="L530" s="14"/>
      <c r="M530" s="13"/>
      <c r="N530" s="13"/>
      <c r="O530" s="12"/>
      <c r="P530" s="12"/>
    </row>
    <row r="531" spans="1:16" hidden="1" x14ac:dyDescent="0.25">
      <c r="A531" s="12"/>
      <c r="B531" s="15" t="str">
        <f t="shared" si="58"/>
        <v/>
      </c>
      <c r="C531" s="15" t="str">
        <f t="shared" si="59"/>
        <v/>
      </c>
      <c r="D531" s="100" t="str">
        <f>IF(ISNA(VLOOKUP(E531,Base!$L:$O,4,FALSE)),"",VLOOKUP(E531,Base!$L:$O,4,FALSE))</f>
        <v/>
      </c>
      <c r="E531" s="14"/>
      <c r="F531" s="16"/>
      <c r="G531" s="104" t="str">
        <f t="shared" si="60"/>
        <v/>
      </c>
      <c r="H531" s="15" t="str">
        <f t="shared" si="61"/>
        <v/>
      </c>
      <c r="I531" s="104" t="str">
        <f t="shared" si="62"/>
        <v/>
      </c>
      <c r="J531" s="15" t="str">
        <f t="shared" si="63"/>
        <v/>
      </c>
      <c r="K531" s="104" t="str">
        <f t="shared" si="64"/>
        <v/>
      </c>
      <c r="L531" s="14"/>
      <c r="M531" s="13"/>
      <c r="N531" s="13"/>
      <c r="O531" s="12"/>
      <c r="P531" s="12"/>
    </row>
    <row r="532" spans="1:16" hidden="1" x14ac:dyDescent="0.25">
      <c r="A532" s="12"/>
      <c r="B532" s="15" t="str">
        <f t="shared" si="58"/>
        <v/>
      </c>
      <c r="C532" s="15" t="str">
        <f t="shared" si="59"/>
        <v/>
      </c>
      <c r="D532" s="100" t="str">
        <f>IF(ISNA(VLOOKUP(E532,Base!$L:$O,4,FALSE)),"",VLOOKUP(E532,Base!$L:$O,4,FALSE))</f>
        <v/>
      </c>
      <c r="E532" s="14"/>
      <c r="F532" s="16"/>
      <c r="G532" s="104" t="str">
        <f t="shared" si="60"/>
        <v/>
      </c>
      <c r="H532" s="15" t="str">
        <f t="shared" si="61"/>
        <v/>
      </c>
      <c r="I532" s="104" t="str">
        <f t="shared" si="62"/>
        <v/>
      </c>
      <c r="J532" s="15" t="str">
        <f t="shared" si="63"/>
        <v/>
      </c>
      <c r="K532" s="104" t="str">
        <f t="shared" si="64"/>
        <v/>
      </c>
      <c r="L532" s="14"/>
      <c r="M532" s="13"/>
      <c r="N532" s="13"/>
      <c r="O532" s="12"/>
      <c r="P532" s="12"/>
    </row>
    <row r="533" spans="1:16" hidden="1" x14ac:dyDescent="0.25">
      <c r="A533" s="12"/>
      <c r="B533" s="15" t="str">
        <f t="shared" si="58"/>
        <v/>
      </c>
      <c r="C533" s="15" t="str">
        <f t="shared" si="59"/>
        <v/>
      </c>
      <c r="D533" s="100" t="str">
        <f>IF(ISNA(VLOOKUP(E533,Base!$L:$O,4,FALSE)),"",VLOOKUP(E533,Base!$L:$O,4,FALSE))</f>
        <v/>
      </c>
      <c r="E533" s="14"/>
      <c r="F533" s="16"/>
      <c r="G533" s="104" t="str">
        <f t="shared" si="60"/>
        <v/>
      </c>
      <c r="H533" s="15" t="str">
        <f t="shared" si="61"/>
        <v/>
      </c>
      <c r="I533" s="104" t="str">
        <f t="shared" si="62"/>
        <v/>
      </c>
      <c r="J533" s="15" t="str">
        <f t="shared" si="63"/>
        <v/>
      </c>
      <c r="K533" s="104" t="str">
        <f t="shared" si="64"/>
        <v/>
      </c>
      <c r="L533" s="14"/>
      <c r="M533" s="13"/>
      <c r="N533" s="13"/>
      <c r="O533" s="12"/>
      <c r="P533" s="12"/>
    </row>
    <row r="534" spans="1:16" hidden="1" x14ac:dyDescent="0.25">
      <c r="A534" s="12"/>
      <c r="B534" s="15" t="str">
        <f t="shared" si="58"/>
        <v/>
      </c>
      <c r="C534" s="15" t="str">
        <f t="shared" si="59"/>
        <v/>
      </c>
      <c r="D534" s="100" t="str">
        <f>IF(ISNA(VLOOKUP(E534,Base!$L:$O,4,FALSE)),"",VLOOKUP(E534,Base!$L:$O,4,FALSE))</f>
        <v/>
      </c>
      <c r="E534" s="14"/>
      <c r="F534" s="16"/>
      <c r="G534" s="104" t="str">
        <f t="shared" si="60"/>
        <v/>
      </c>
      <c r="H534" s="15" t="str">
        <f t="shared" si="61"/>
        <v/>
      </c>
      <c r="I534" s="104" t="str">
        <f t="shared" si="62"/>
        <v/>
      </c>
      <c r="J534" s="15" t="str">
        <f t="shared" si="63"/>
        <v/>
      </c>
      <c r="K534" s="104" t="str">
        <f t="shared" si="64"/>
        <v/>
      </c>
      <c r="L534" s="14"/>
      <c r="M534" s="13"/>
      <c r="N534" s="13"/>
      <c r="O534" s="12"/>
      <c r="P534" s="12"/>
    </row>
    <row r="535" spans="1:16" hidden="1" x14ac:dyDescent="0.25">
      <c r="A535" s="12"/>
      <c r="B535" s="15" t="str">
        <f t="shared" si="58"/>
        <v/>
      </c>
      <c r="C535" s="15" t="str">
        <f t="shared" si="59"/>
        <v/>
      </c>
      <c r="D535" s="100" t="str">
        <f>IF(ISNA(VLOOKUP(E535,Base!$L:$O,4,FALSE)),"",VLOOKUP(E535,Base!$L:$O,4,FALSE))</f>
        <v/>
      </c>
      <c r="E535" s="14"/>
      <c r="F535" s="16"/>
      <c r="G535" s="104" t="str">
        <f t="shared" si="60"/>
        <v/>
      </c>
      <c r="H535" s="15" t="str">
        <f t="shared" si="61"/>
        <v/>
      </c>
      <c r="I535" s="104" t="str">
        <f t="shared" si="62"/>
        <v/>
      </c>
      <c r="J535" s="15" t="str">
        <f t="shared" si="63"/>
        <v/>
      </c>
      <c r="K535" s="104" t="str">
        <f t="shared" si="64"/>
        <v/>
      </c>
      <c r="L535" s="14"/>
      <c r="M535" s="13"/>
      <c r="N535" s="13"/>
      <c r="O535" s="12"/>
      <c r="P535" s="12"/>
    </row>
    <row r="536" spans="1:16" hidden="1" x14ac:dyDescent="0.25">
      <c r="A536" s="12"/>
      <c r="B536" s="15" t="str">
        <f t="shared" si="58"/>
        <v/>
      </c>
      <c r="C536" s="15" t="str">
        <f t="shared" si="59"/>
        <v/>
      </c>
      <c r="D536" s="100" t="str">
        <f>IF(ISNA(VLOOKUP(E536,Base!$L:$O,4,FALSE)),"",VLOOKUP(E536,Base!$L:$O,4,FALSE))</f>
        <v/>
      </c>
      <c r="E536" s="14"/>
      <c r="F536" s="16"/>
      <c r="G536" s="104" t="str">
        <f t="shared" si="60"/>
        <v/>
      </c>
      <c r="H536" s="15" t="str">
        <f t="shared" si="61"/>
        <v/>
      </c>
      <c r="I536" s="104" t="str">
        <f t="shared" si="62"/>
        <v/>
      </c>
      <c r="J536" s="15" t="str">
        <f t="shared" si="63"/>
        <v/>
      </c>
      <c r="K536" s="104" t="str">
        <f t="shared" si="64"/>
        <v/>
      </c>
      <c r="L536" s="14"/>
      <c r="M536" s="13"/>
      <c r="N536" s="13"/>
      <c r="O536" s="12"/>
      <c r="P536" s="12"/>
    </row>
    <row r="537" spans="1:16" hidden="1" x14ac:dyDescent="0.25">
      <c r="A537" s="12"/>
      <c r="B537" s="15" t="str">
        <f t="shared" si="58"/>
        <v/>
      </c>
      <c r="C537" s="15" t="str">
        <f t="shared" si="59"/>
        <v/>
      </c>
      <c r="D537" s="100" t="str">
        <f>IF(ISNA(VLOOKUP(E537,Base!$L:$O,4,FALSE)),"",VLOOKUP(E537,Base!$L:$O,4,FALSE))</f>
        <v/>
      </c>
      <c r="E537" s="14"/>
      <c r="F537" s="16"/>
      <c r="G537" s="104" t="str">
        <f t="shared" si="60"/>
        <v/>
      </c>
      <c r="H537" s="15" t="str">
        <f t="shared" si="61"/>
        <v/>
      </c>
      <c r="I537" s="104" t="str">
        <f t="shared" si="62"/>
        <v/>
      </c>
      <c r="J537" s="15" t="str">
        <f t="shared" si="63"/>
        <v/>
      </c>
      <c r="K537" s="104" t="str">
        <f t="shared" si="64"/>
        <v/>
      </c>
      <c r="L537" s="14"/>
      <c r="M537" s="13"/>
      <c r="N537" s="13"/>
      <c r="O537" s="12"/>
      <c r="P537" s="12"/>
    </row>
    <row r="538" spans="1:16" hidden="1" x14ac:dyDescent="0.25">
      <c r="A538" s="12"/>
      <c r="B538" s="15" t="str">
        <f t="shared" si="58"/>
        <v/>
      </c>
      <c r="C538" s="15" t="str">
        <f t="shared" si="59"/>
        <v/>
      </c>
      <c r="D538" s="100" t="str">
        <f>IF(ISNA(VLOOKUP(E538,Base!$L:$O,4,FALSE)),"",VLOOKUP(E538,Base!$L:$O,4,FALSE))</f>
        <v/>
      </c>
      <c r="E538" s="14"/>
      <c r="F538" s="16"/>
      <c r="G538" s="104" t="str">
        <f t="shared" si="60"/>
        <v/>
      </c>
      <c r="H538" s="15" t="str">
        <f t="shared" si="61"/>
        <v/>
      </c>
      <c r="I538" s="104" t="str">
        <f t="shared" si="62"/>
        <v/>
      </c>
      <c r="J538" s="15" t="str">
        <f t="shared" si="63"/>
        <v/>
      </c>
      <c r="K538" s="104" t="str">
        <f t="shared" si="64"/>
        <v/>
      </c>
      <c r="L538" s="14"/>
      <c r="M538" s="13"/>
      <c r="N538" s="13"/>
      <c r="O538" s="12"/>
      <c r="P538" s="12"/>
    </row>
    <row r="539" spans="1:16" hidden="1" x14ac:dyDescent="0.25">
      <c r="A539" s="12"/>
      <c r="B539" s="15" t="str">
        <f t="shared" si="58"/>
        <v/>
      </c>
      <c r="C539" s="15" t="str">
        <f t="shared" si="59"/>
        <v/>
      </c>
      <c r="D539" s="100" t="str">
        <f>IF(ISNA(VLOOKUP(E539,Base!$L:$O,4,FALSE)),"",VLOOKUP(E539,Base!$L:$O,4,FALSE))</f>
        <v/>
      </c>
      <c r="E539" s="14"/>
      <c r="F539" s="16"/>
      <c r="G539" s="104" t="str">
        <f t="shared" si="60"/>
        <v/>
      </c>
      <c r="H539" s="15" t="str">
        <f t="shared" si="61"/>
        <v/>
      </c>
      <c r="I539" s="104" t="str">
        <f t="shared" si="62"/>
        <v/>
      </c>
      <c r="J539" s="15" t="str">
        <f t="shared" si="63"/>
        <v/>
      </c>
      <c r="K539" s="104" t="str">
        <f t="shared" si="64"/>
        <v/>
      </c>
      <c r="L539" s="14"/>
      <c r="M539" s="13"/>
      <c r="N539" s="13"/>
      <c r="O539" s="12"/>
      <c r="P539" s="12"/>
    </row>
    <row r="540" spans="1:16" hidden="1" x14ac:dyDescent="0.25">
      <c r="A540" s="12"/>
      <c r="B540" s="15" t="str">
        <f t="shared" si="58"/>
        <v/>
      </c>
      <c r="C540" s="15" t="str">
        <f t="shared" si="59"/>
        <v/>
      </c>
      <c r="D540" s="100" t="str">
        <f>IF(ISNA(VLOOKUP(E540,Base!$L:$O,4,FALSE)),"",VLOOKUP(E540,Base!$L:$O,4,FALSE))</f>
        <v/>
      </c>
      <c r="E540" s="14"/>
      <c r="F540" s="16"/>
      <c r="G540" s="104" t="str">
        <f t="shared" si="60"/>
        <v/>
      </c>
      <c r="H540" s="15" t="str">
        <f t="shared" si="61"/>
        <v/>
      </c>
      <c r="I540" s="104" t="str">
        <f t="shared" si="62"/>
        <v/>
      </c>
      <c r="J540" s="15" t="str">
        <f t="shared" si="63"/>
        <v/>
      </c>
      <c r="K540" s="104" t="str">
        <f t="shared" si="64"/>
        <v/>
      </c>
      <c r="L540" s="14"/>
      <c r="M540" s="13"/>
      <c r="N540" s="13"/>
      <c r="O540" s="12"/>
      <c r="P540" s="12"/>
    </row>
    <row r="541" spans="1:16" hidden="1" x14ac:dyDescent="0.25">
      <c r="A541" s="12"/>
      <c r="B541" s="15" t="str">
        <f t="shared" si="58"/>
        <v/>
      </c>
      <c r="C541" s="15" t="str">
        <f t="shared" si="59"/>
        <v/>
      </c>
      <c r="D541" s="100" t="str">
        <f>IF(ISNA(VLOOKUP(E541,Base!$L:$O,4,FALSE)),"",VLOOKUP(E541,Base!$L:$O,4,FALSE))</f>
        <v/>
      </c>
      <c r="E541" s="14"/>
      <c r="F541" s="16"/>
      <c r="G541" s="104" t="str">
        <f t="shared" si="60"/>
        <v/>
      </c>
      <c r="H541" s="15" t="str">
        <f t="shared" si="61"/>
        <v/>
      </c>
      <c r="I541" s="104" t="str">
        <f t="shared" si="62"/>
        <v/>
      </c>
      <c r="J541" s="15" t="str">
        <f t="shared" si="63"/>
        <v/>
      </c>
      <c r="K541" s="104" t="str">
        <f t="shared" si="64"/>
        <v/>
      </c>
      <c r="L541" s="14"/>
      <c r="M541" s="13"/>
      <c r="N541" s="13"/>
      <c r="O541" s="12"/>
      <c r="P541" s="12"/>
    </row>
    <row r="542" spans="1:16" hidden="1" x14ac:dyDescent="0.25">
      <c r="A542" s="12"/>
      <c r="B542" s="15" t="str">
        <f t="shared" si="58"/>
        <v/>
      </c>
      <c r="C542" s="15" t="str">
        <f t="shared" si="59"/>
        <v/>
      </c>
      <c r="D542" s="100" t="str">
        <f>IF(ISNA(VLOOKUP(E542,Base!$L:$O,4,FALSE)),"",VLOOKUP(E542,Base!$L:$O,4,FALSE))</f>
        <v/>
      </c>
      <c r="E542" s="14"/>
      <c r="F542" s="16"/>
      <c r="G542" s="104" t="str">
        <f t="shared" si="60"/>
        <v/>
      </c>
      <c r="H542" s="15" t="str">
        <f t="shared" si="61"/>
        <v/>
      </c>
      <c r="I542" s="104" t="str">
        <f t="shared" si="62"/>
        <v/>
      </c>
      <c r="J542" s="15" t="str">
        <f t="shared" si="63"/>
        <v/>
      </c>
      <c r="K542" s="104" t="str">
        <f t="shared" si="64"/>
        <v/>
      </c>
      <c r="L542" s="14"/>
      <c r="M542" s="13"/>
      <c r="N542" s="13"/>
      <c r="O542" s="12"/>
      <c r="P542" s="12"/>
    </row>
    <row r="543" spans="1:16" hidden="1" x14ac:dyDescent="0.25">
      <c r="A543" s="12"/>
      <c r="B543" s="15" t="str">
        <f t="shared" si="58"/>
        <v/>
      </c>
      <c r="C543" s="15" t="str">
        <f t="shared" si="59"/>
        <v/>
      </c>
      <c r="D543" s="100" t="str">
        <f>IF(ISNA(VLOOKUP(E543,Base!$L:$O,4,FALSE)),"",VLOOKUP(E543,Base!$L:$O,4,FALSE))</f>
        <v/>
      </c>
      <c r="E543" s="14"/>
      <c r="F543" s="16"/>
      <c r="G543" s="104" t="str">
        <f t="shared" si="60"/>
        <v/>
      </c>
      <c r="H543" s="15" t="str">
        <f t="shared" si="61"/>
        <v/>
      </c>
      <c r="I543" s="104" t="str">
        <f t="shared" si="62"/>
        <v/>
      </c>
      <c r="J543" s="15" t="str">
        <f t="shared" si="63"/>
        <v/>
      </c>
      <c r="K543" s="104" t="str">
        <f t="shared" si="64"/>
        <v/>
      </c>
      <c r="L543" s="14"/>
      <c r="M543" s="13"/>
      <c r="N543" s="13"/>
      <c r="O543" s="12"/>
      <c r="P543" s="12"/>
    </row>
    <row r="544" spans="1:16" hidden="1" x14ac:dyDescent="0.25">
      <c r="A544" s="12"/>
      <c r="B544" s="15" t="str">
        <f t="shared" si="58"/>
        <v/>
      </c>
      <c r="C544" s="15" t="str">
        <f t="shared" si="59"/>
        <v/>
      </c>
      <c r="D544" s="100" t="str">
        <f>IF(ISNA(VLOOKUP(E544,Base!$L:$O,4,FALSE)),"",VLOOKUP(E544,Base!$L:$O,4,FALSE))</f>
        <v/>
      </c>
      <c r="E544" s="14"/>
      <c r="F544" s="16"/>
      <c r="G544" s="104" t="str">
        <f t="shared" si="60"/>
        <v/>
      </c>
      <c r="H544" s="15" t="str">
        <f t="shared" si="61"/>
        <v/>
      </c>
      <c r="I544" s="104" t="str">
        <f t="shared" si="62"/>
        <v/>
      </c>
      <c r="J544" s="15" t="str">
        <f t="shared" si="63"/>
        <v/>
      </c>
      <c r="K544" s="104" t="str">
        <f t="shared" si="64"/>
        <v/>
      </c>
      <c r="L544" s="14"/>
      <c r="M544" s="13"/>
      <c r="N544" s="13"/>
      <c r="O544" s="12"/>
      <c r="P544" s="12"/>
    </row>
    <row r="545" spans="1:16" hidden="1" x14ac:dyDescent="0.25">
      <c r="A545" s="12"/>
      <c r="B545" s="15" t="str">
        <f t="shared" si="58"/>
        <v/>
      </c>
      <c r="C545" s="15" t="str">
        <f t="shared" si="59"/>
        <v/>
      </c>
      <c r="D545" s="100" t="str">
        <f>IF(ISNA(VLOOKUP(E545,Base!$L:$O,4,FALSE)),"",VLOOKUP(E545,Base!$L:$O,4,FALSE))</f>
        <v/>
      </c>
      <c r="E545" s="14"/>
      <c r="F545" s="16"/>
      <c r="G545" s="104" t="str">
        <f t="shared" si="60"/>
        <v/>
      </c>
      <c r="H545" s="15" t="str">
        <f t="shared" si="61"/>
        <v/>
      </c>
      <c r="I545" s="104" t="str">
        <f t="shared" si="62"/>
        <v/>
      </c>
      <c r="J545" s="15" t="str">
        <f t="shared" si="63"/>
        <v/>
      </c>
      <c r="K545" s="104" t="str">
        <f t="shared" si="64"/>
        <v/>
      </c>
      <c r="L545" s="14"/>
      <c r="M545" s="13"/>
      <c r="N545" s="13"/>
      <c r="O545" s="12"/>
      <c r="P545" s="12"/>
    </row>
    <row r="546" spans="1:16" hidden="1" x14ac:dyDescent="0.25">
      <c r="A546" s="12"/>
      <c r="B546" s="15" t="str">
        <f t="shared" si="58"/>
        <v/>
      </c>
      <c r="C546" s="15" t="str">
        <f t="shared" si="59"/>
        <v/>
      </c>
      <c r="D546" s="100" t="str">
        <f>IF(ISNA(VLOOKUP(E546,Base!$L:$O,4,FALSE)),"",VLOOKUP(E546,Base!$L:$O,4,FALSE))</f>
        <v/>
      </c>
      <c r="E546" s="14"/>
      <c r="F546" s="16"/>
      <c r="G546" s="104" t="str">
        <f t="shared" si="60"/>
        <v/>
      </c>
      <c r="H546" s="15" t="str">
        <f t="shared" si="61"/>
        <v/>
      </c>
      <c r="I546" s="104" t="str">
        <f t="shared" si="62"/>
        <v/>
      </c>
      <c r="J546" s="15" t="str">
        <f t="shared" si="63"/>
        <v/>
      </c>
      <c r="K546" s="104" t="str">
        <f t="shared" si="64"/>
        <v/>
      </c>
      <c r="L546" s="14"/>
      <c r="M546" s="13"/>
      <c r="N546" s="13"/>
      <c r="O546" s="12"/>
      <c r="P546" s="12"/>
    </row>
    <row r="547" spans="1:16" hidden="1" x14ac:dyDescent="0.25">
      <c r="A547" s="12"/>
      <c r="B547" s="15" t="str">
        <f t="shared" si="58"/>
        <v/>
      </c>
      <c r="C547" s="15" t="str">
        <f t="shared" si="59"/>
        <v/>
      </c>
      <c r="D547" s="100" t="str">
        <f>IF(ISNA(VLOOKUP(E547,Base!$L:$O,4,FALSE)),"",VLOOKUP(E547,Base!$L:$O,4,FALSE))</f>
        <v/>
      </c>
      <c r="E547" s="14"/>
      <c r="F547" s="16"/>
      <c r="G547" s="104" t="str">
        <f t="shared" si="60"/>
        <v/>
      </c>
      <c r="H547" s="15" t="str">
        <f t="shared" si="61"/>
        <v/>
      </c>
      <c r="I547" s="104" t="str">
        <f t="shared" si="62"/>
        <v/>
      </c>
      <c r="J547" s="15" t="str">
        <f t="shared" si="63"/>
        <v/>
      </c>
      <c r="K547" s="104" t="str">
        <f t="shared" si="64"/>
        <v/>
      </c>
      <c r="L547" s="14"/>
      <c r="M547" s="13"/>
      <c r="N547" s="13"/>
      <c r="O547" s="12"/>
      <c r="P547" s="12"/>
    </row>
    <row r="548" spans="1:16" hidden="1" x14ac:dyDescent="0.25">
      <c r="A548" s="12"/>
      <c r="B548" s="15" t="str">
        <f t="shared" si="58"/>
        <v/>
      </c>
      <c r="C548" s="15" t="str">
        <f t="shared" si="59"/>
        <v/>
      </c>
      <c r="D548" s="100" t="str">
        <f>IF(ISNA(VLOOKUP(E548,Base!$L:$O,4,FALSE)),"",VLOOKUP(E548,Base!$L:$O,4,FALSE))</f>
        <v/>
      </c>
      <c r="E548" s="14"/>
      <c r="F548" s="16"/>
      <c r="G548" s="104" t="str">
        <f t="shared" si="60"/>
        <v/>
      </c>
      <c r="H548" s="15" t="str">
        <f t="shared" si="61"/>
        <v/>
      </c>
      <c r="I548" s="104" t="str">
        <f t="shared" si="62"/>
        <v/>
      </c>
      <c r="J548" s="15" t="str">
        <f t="shared" si="63"/>
        <v/>
      </c>
      <c r="K548" s="104" t="str">
        <f t="shared" si="64"/>
        <v/>
      </c>
      <c r="L548" s="14"/>
      <c r="M548" s="13"/>
      <c r="N548" s="13"/>
      <c r="O548" s="12"/>
      <c r="P548" s="12"/>
    </row>
    <row r="549" spans="1:16" hidden="1" x14ac:dyDescent="0.25">
      <c r="A549" s="12"/>
      <c r="B549" s="15" t="str">
        <f t="shared" si="58"/>
        <v/>
      </c>
      <c r="C549" s="15" t="str">
        <f t="shared" si="59"/>
        <v/>
      </c>
      <c r="D549" s="100" t="str">
        <f>IF(ISNA(VLOOKUP(E549,Base!$L:$O,4,FALSE)),"",VLOOKUP(E549,Base!$L:$O,4,FALSE))</f>
        <v/>
      </c>
      <c r="E549" s="14"/>
      <c r="F549" s="16"/>
      <c r="G549" s="104" t="str">
        <f t="shared" si="60"/>
        <v/>
      </c>
      <c r="H549" s="15" t="str">
        <f t="shared" si="61"/>
        <v/>
      </c>
      <c r="I549" s="104" t="str">
        <f t="shared" si="62"/>
        <v/>
      </c>
      <c r="J549" s="15" t="str">
        <f t="shared" si="63"/>
        <v/>
      </c>
      <c r="K549" s="104" t="str">
        <f t="shared" si="64"/>
        <v/>
      </c>
      <c r="L549" s="14"/>
      <c r="M549" s="13"/>
      <c r="N549" s="13"/>
      <c r="O549" s="12"/>
      <c r="P549" s="12"/>
    </row>
    <row r="550" spans="1:16" hidden="1" x14ac:dyDescent="0.25">
      <c r="A550" s="12"/>
      <c r="B550" s="15" t="str">
        <f t="shared" si="58"/>
        <v/>
      </c>
      <c r="C550" s="15" t="str">
        <f t="shared" si="59"/>
        <v/>
      </c>
      <c r="D550" s="100" t="str">
        <f>IF(ISNA(VLOOKUP(E550,Base!$L:$O,4,FALSE)),"",VLOOKUP(E550,Base!$L:$O,4,FALSE))</f>
        <v/>
      </c>
      <c r="E550" s="14"/>
      <c r="F550" s="16"/>
      <c r="G550" s="104" t="str">
        <f t="shared" si="60"/>
        <v/>
      </c>
      <c r="H550" s="15" t="str">
        <f t="shared" si="61"/>
        <v/>
      </c>
      <c r="I550" s="104" t="str">
        <f t="shared" si="62"/>
        <v/>
      </c>
      <c r="J550" s="15" t="str">
        <f t="shared" si="63"/>
        <v/>
      </c>
      <c r="K550" s="104" t="str">
        <f t="shared" si="64"/>
        <v/>
      </c>
      <c r="L550" s="14"/>
      <c r="M550" s="13"/>
      <c r="N550" s="13"/>
      <c r="O550" s="12"/>
      <c r="P550" s="12"/>
    </row>
    <row r="551" spans="1:16" hidden="1" x14ac:dyDescent="0.25">
      <c r="A551" s="12"/>
      <c r="B551" s="15" t="str">
        <f t="shared" si="58"/>
        <v/>
      </c>
      <c r="C551" s="15" t="str">
        <f t="shared" si="59"/>
        <v/>
      </c>
      <c r="D551" s="100" t="str">
        <f>IF(ISNA(VLOOKUP(E551,Base!$L:$O,4,FALSE)),"",VLOOKUP(E551,Base!$L:$O,4,FALSE))</f>
        <v/>
      </c>
      <c r="E551" s="14"/>
      <c r="F551" s="16"/>
      <c r="G551" s="104" t="str">
        <f t="shared" si="60"/>
        <v/>
      </c>
      <c r="H551" s="15" t="str">
        <f t="shared" si="61"/>
        <v/>
      </c>
      <c r="I551" s="104" t="str">
        <f t="shared" si="62"/>
        <v/>
      </c>
      <c r="J551" s="15" t="str">
        <f t="shared" si="63"/>
        <v/>
      </c>
      <c r="K551" s="104" t="str">
        <f t="shared" si="64"/>
        <v/>
      </c>
      <c r="L551" s="14"/>
      <c r="M551" s="13"/>
      <c r="N551" s="13"/>
      <c r="O551" s="12"/>
      <c r="P551" s="12"/>
    </row>
    <row r="552" spans="1:16" hidden="1" x14ac:dyDescent="0.25">
      <c r="A552" s="12"/>
      <c r="B552" s="15" t="str">
        <f t="shared" si="58"/>
        <v/>
      </c>
      <c r="C552" s="15" t="str">
        <f t="shared" si="59"/>
        <v/>
      </c>
      <c r="D552" s="100" t="str">
        <f>IF(ISNA(VLOOKUP(E552,Base!$L:$O,4,FALSE)),"",VLOOKUP(E552,Base!$L:$O,4,FALSE))</f>
        <v/>
      </c>
      <c r="E552" s="14"/>
      <c r="F552" s="16"/>
      <c r="G552" s="104" t="str">
        <f t="shared" si="60"/>
        <v/>
      </c>
      <c r="H552" s="15" t="str">
        <f t="shared" si="61"/>
        <v/>
      </c>
      <c r="I552" s="104" t="str">
        <f t="shared" si="62"/>
        <v/>
      </c>
      <c r="J552" s="15" t="str">
        <f t="shared" si="63"/>
        <v/>
      </c>
      <c r="K552" s="104" t="str">
        <f t="shared" si="64"/>
        <v/>
      </c>
      <c r="L552" s="14"/>
      <c r="M552" s="13"/>
      <c r="N552" s="13"/>
      <c r="O552" s="12"/>
      <c r="P552" s="12"/>
    </row>
    <row r="553" spans="1:16" hidden="1" x14ac:dyDescent="0.25">
      <c r="A553" s="12"/>
      <c r="B553" s="15" t="str">
        <f t="shared" ref="B553:B616" si="65">IF(ISBLANK(A553),"",IF(LEFT(MONTH(A553),1)="1",MONTH(A553),CONCATENATE("0",MONTH(A553))))</f>
        <v/>
      </c>
      <c r="C553" s="15" t="str">
        <f t="shared" si="59"/>
        <v/>
      </c>
      <c r="D553" s="100" t="str">
        <f>IF(ISNA(VLOOKUP(E553,Base!$L:$O,4,FALSE)),"",VLOOKUP(E553,Base!$L:$O,4,FALSE))</f>
        <v/>
      </c>
      <c r="E553" s="14"/>
      <c r="F553" s="16"/>
      <c r="G553" s="104" t="str">
        <f t="shared" si="60"/>
        <v/>
      </c>
      <c r="H553" s="15" t="str">
        <f t="shared" si="61"/>
        <v/>
      </c>
      <c r="I553" s="104" t="str">
        <f t="shared" si="62"/>
        <v/>
      </c>
      <c r="J553" s="15" t="str">
        <f t="shared" si="63"/>
        <v/>
      </c>
      <c r="K553" s="104" t="str">
        <f t="shared" si="64"/>
        <v/>
      </c>
      <c r="L553" s="14"/>
      <c r="M553" s="13"/>
      <c r="N553" s="13"/>
      <c r="O553" s="12"/>
      <c r="P553" s="12"/>
    </row>
    <row r="554" spans="1:16" hidden="1" x14ac:dyDescent="0.25">
      <c r="A554" s="12"/>
      <c r="B554" s="15" t="str">
        <f t="shared" si="65"/>
        <v/>
      </c>
      <c r="C554" s="15" t="str">
        <f t="shared" si="59"/>
        <v/>
      </c>
      <c r="D554" s="100" t="str">
        <f>IF(ISNA(VLOOKUP(E554,Base!$L:$O,4,FALSE)),"",VLOOKUP(E554,Base!$L:$O,4,FALSE))</f>
        <v/>
      </c>
      <c r="E554" s="14"/>
      <c r="F554" s="16"/>
      <c r="G554" s="104" t="str">
        <f t="shared" si="60"/>
        <v/>
      </c>
      <c r="H554" s="15" t="str">
        <f t="shared" si="61"/>
        <v/>
      </c>
      <c r="I554" s="104" t="str">
        <f t="shared" si="62"/>
        <v/>
      </c>
      <c r="J554" s="15" t="str">
        <f t="shared" si="63"/>
        <v/>
      </c>
      <c r="K554" s="104" t="str">
        <f t="shared" si="64"/>
        <v/>
      </c>
      <c r="L554" s="14"/>
      <c r="M554" s="13"/>
      <c r="N554" s="13"/>
      <c r="O554" s="12"/>
      <c r="P554" s="12"/>
    </row>
    <row r="555" spans="1:16" hidden="1" x14ac:dyDescent="0.25">
      <c r="A555" s="12"/>
      <c r="B555" s="15" t="str">
        <f t="shared" si="65"/>
        <v/>
      </c>
      <c r="C555" s="15" t="str">
        <f t="shared" si="59"/>
        <v/>
      </c>
      <c r="D555" s="100" t="str">
        <f>IF(ISNA(VLOOKUP(E555,Base!$L:$O,4,FALSE)),"",VLOOKUP(E555,Base!$L:$O,4,FALSE))</f>
        <v/>
      </c>
      <c r="E555" s="14"/>
      <c r="F555" s="16"/>
      <c r="G555" s="104" t="str">
        <f t="shared" si="60"/>
        <v/>
      </c>
      <c r="H555" s="15" t="str">
        <f t="shared" si="61"/>
        <v/>
      </c>
      <c r="I555" s="104" t="str">
        <f t="shared" si="62"/>
        <v/>
      </c>
      <c r="J555" s="15" t="str">
        <f t="shared" si="63"/>
        <v/>
      </c>
      <c r="K555" s="104" t="str">
        <f t="shared" si="64"/>
        <v/>
      </c>
      <c r="L555" s="14"/>
      <c r="M555" s="13"/>
      <c r="N555" s="13"/>
      <c r="O555" s="12"/>
      <c r="P555" s="12"/>
    </row>
    <row r="556" spans="1:16" hidden="1" x14ac:dyDescent="0.25">
      <c r="A556" s="12"/>
      <c r="B556" s="15" t="str">
        <f t="shared" si="65"/>
        <v/>
      </c>
      <c r="C556" s="15" t="str">
        <f t="shared" si="59"/>
        <v/>
      </c>
      <c r="D556" s="100" t="str">
        <f>IF(ISNA(VLOOKUP(E556,Base!$L:$O,4,FALSE)),"",VLOOKUP(E556,Base!$L:$O,4,FALSE))</f>
        <v/>
      </c>
      <c r="E556" s="14"/>
      <c r="F556" s="16"/>
      <c r="G556" s="104" t="str">
        <f t="shared" si="60"/>
        <v/>
      </c>
      <c r="H556" s="15" t="str">
        <f t="shared" si="61"/>
        <v/>
      </c>
      <c r="I556" s="104" t="str">
        <f t="shared" si="62"/>
        <v/>
      </c>
      <c r="J556" s="15" t="str">
        <f t="shared" si="63"/>
        <v/>
      </c>
      <c r="K556" s="104" t="str">
        <f t="shared" si="64"/>
        <v/>
      </c>
      <c r="L556" s="14"/>
      <c r="M556" s="13"/>
      <c r="N556" s="13"/>
      <c r="O556" s="12"/>
      <c r="P556" s="12"/>
    </row>
    <row r="557" spans="1:16" hidden="1" x14ac:dyDescent="0.25">
      <c r="A557" s="12"/>
      <c r="B557" s="15" t="str">
        <f t="shared" si="65"/>
        <v/>
      </c>
      <c r="C557" s="15" t="str">
        <f t="shared" si="59"/>
        <v/>
      </c>
      <c r="D557" s="100" t="str">
        <f>IF(ISNA(VLOOKUP(E557,Base!$L:$O,4,FALSE)),"",VLOOKUP(E557,Base!$L:$O,4,FALSE))</f>
        <v/>
      </c>
      <c r="E557" s="14"/>
      <c r="F557" s="16"/>
      <c r="G557" s="104" t="str">
        <f t="shared" si="60"/>
        <v/>
      </c>
      <c r="H557" s="15" t="str">
        <f t="shared" si="61"/>
        <v/>
      </c>
      <c r="I557" s="104" t="str">
        <f t="shared" si="62"/>
        <v/>
      </c>
      <c r="J557" s="15" t="str">
        <f t="shared" si="63"/>
        <v/>
      </c>
      <c r="K557" s="104" t="str">
        <f t="shared" si="64"/>
        <v/>
      </c>
      <c r="L557" s="14"/>
      <c r="M557" s="13"/>
      <c r="N557" s="13"/>
      <c r="O557" s="12"/>
      <c r="P557" s="12"/>
    </row>
    <row r="558" spans="1:16" hidden="1" x14ac:dyDescent="0.25">
      <c r="A558" s="12"/>
      <c r="B558" s="15" t="str">
        <f t="shared" si="65"/>
        <v/>
      </c>
      <c r="C558" s="15" t="str">
        <f t="shared" si="59"/>
        <v/>
      </c>
      <c r="D558" s="100" t="str">
        <f>IF(ISNA(VLOOKUP(E558,Base!$L:$O,4,FALSE)),"",VLOOKUP(E558,Base!$L:$O,4,FALSE))</f>
        <v/>
      </c>
      <c r="E558" s="14"/>
      <c r="F558" s="16"/>
      <c r="G558" s="104" t="str">
        <f t="shared" si="60"/>
        <v/>
      </c>
      <c r="H558" s="15" t="str">
        <f t="shared" si="61"/>
        <v/>
      </c>
      <c r="I558" s="104" t="str">
        <f t="shared" si="62"/>
        <v/>
      </c>
      <c r="J558" s="15" t="str">
        <f t="shared" si="63"/>
        <v/>
      </c>
      <c r="K558" s="104" t="str">
        <f t="shared" si="64"/>
        <v/>
      </c>
      <c r="L558" s="14"/>
      <c r="M558" s="13"/>
      <c r="N558" s="13"/>
      <c r="O558" s="12"/>
      <c r="P558" s="12"/>
    </row>
    <row r="559" spans="1:16" hidden="1" x14ac:dyDescent="0.25">
      <c r="A559" s="12"/>
      <c r="B559" s="15" t="str">
        <f t="shared" si="65"/>
        <v/>
      </c>
      <c r="C559" s="15" t="str">
        <f t="shared" si="59"/>
        <v/>
      </c>
      <c r="D559" s="100" t="str">
        <f>IF(ISNA(VLOOKUP(E559,Base!$L:$O,4,FALSE)),"",VLOOKUP(E559,Base!$L:$O,4,FALSE))</f>
        <v/>
      </c>
      <c r="E559" s="14"/>
      <c r="F559" s="16"/>
      <c r="G559" s="104" t="str">
        <f t="shared" si="60"/>
        <v/>
      </c>
      <c r="H559" s="15" t="str">
        <f t="shared" si="61"/>
        <v/>
      </c>
      <c r="I559" s="104" t="str">
        <f t="shared" si="62"/>
        <v/>
      </c>
      <c r="J559" s="15" t="str">
        <f t="shared" si="63"/>
        <v/>
      </c>
      <c r="K559" s="104" t="str">
        <f t="shared" si="64"/>
        <v/>
      </c>
      <c r="L559" s="14"/>
      <c r="M559" s="13"/>
      <c r="N559" s="13"/>
      <c r="O559" s="12"/>
      <c r="P559" s="12"/>
    </row>
    <row r="560" spans="1:16" hidden="1" x14ac:dyDescent="0.25">
      <c r="A560" s="12"/>
      <c r="B560" s="15" t="str">
        <f t="shared" si="65"/>
        <v/>
      </c>
      <c r="C560" s="15" t="str">
        <f t="shared" si="59"/>
        <v/>
      </c>
      <c r="D560" s="100" t="str">
        <f>IF(ISNA(VLOOKUP(E560,Base!$L:$O,4,FALSE)),"",VLOOKUP(E560,Base!$L:$O,4,FALSE))</f>
        <v/>
      </c>
      <c r="E560" s="14"/>
      <c r="F560" s="16"/>
      <c r="G560" s="104" t="str">
        <f t="shared" si="60"/>
        <v/>
      </c>
      <c r="H560" s="15" t="str">
        <f t="shared" si="61"/>
        <v/>
      </c>
      <c r="I560" s="104" t="str">
        <f t="shared" si="62"/>
        <v/>
      </c>
      <c r="J560" s="15" t="str">
        <f t="shared" si="63"/>
        <v/>
      </c>
      <c r="K560" s="104" t="str">
        <f t="shared" si="64"/>
        <v/>
      </c>
      <c r="L560" s="14"/>
      <c r="M560" s="13"/>
      <c r="N560" s="13"/>
      <c r="O560" s="12"/>
      <c r="P560" s="12"/>
    </row>
    <row r="561" spans="1:16" hidden="1" x14ac:dyDescent="0.25">
      <c r="A561" s="12"/>
      <c r="B561" s="15" t="str">
        <f t="shared" si="65"/>
        <v/>
      </c>
      <c r="C561" s="15" t="str">
        <f t="shared" si="59"/>
        <v/>
      </c>
      <c r="D561" s="100" t="str">
        <f>IF(ISNA(VLOOKUP(E561,Base!$L:$O,4,FALSE)),"",VLOOKUP(E561,Base!$L:$O,4,FALSE))</f>
        <v/>
      </c>
      <c r="E561" s="14"/>
      <c r="F561" s="16"/>
      <c r="G561" s="104" t="str">
        <f t="shared" si="60"/>
        <v/>
      </c>
      <c r="H561" s="15" t="str">
        <f t="shared" si="61"/>
        <v/>
      </c>
      <c r="I561" s="104" t="str">
        <f t="shared" si="62"/>
        <v/>
      </c>
      <c r="J561" s="15" t="str">
        <f t="shared" si="63"/>
        <v/>
      </c>
      <c r="K561" s="104" t="str">
        <f t="shared" si="64"/>
        <v/>
      </c>
      <c r="L561" s="14"/>
      <c r="M561" s="13"/>
      <c r="N561" s="13"/>
      <c r="O561" s="12"/>
      <c r="P561" s="12"/>
    </row>
    <row r="562" spans="1:16" hidden="1" x14ac:dyDescent="0.25">
      <c r="A562" s="12"/>
      <c r="B562" s="15" t="str">
        <f t="shared" si="65"/>
        <v/>
      </c>
      <c r="C562" s="15" t="str">
        <f t="shared" si="59"/>
        <v/>
      </c>
      <c r="D562" s="100" t="str">
        <f>IF(ISNA(VLOOKUP(E562,Base!$L:$O,4,FALSE)),"",VLOOKUP(E562,Base!$L:$O,4,FALSE))</f>
        <v/>
      </c>
      <c r="E562" s="14"/>
      <c r="F562" s="16"/>
      <c r="G562" s="104" t="str">
        <f t="shared" si="60"/>
        <v/>
      </c>
      <c r="H562" s="15" t="str">
        <f t="shared" si="61"/>
        <v/>
      </c>
      <c r="I562" s="104" t="str">
        <f t="shared" si="62"/>
        <v/>
      </c>
      <c r="J562" s="15" t="str">
        <f t="shared" si="63"/>
        <v/>
      </c>
      <c r="K562" s="104" t="str">
        <f t="shared" si="64"/>
        <v/>
      </c>
      <c r="L562" s="14"/>
      <c r="M562" s="13"/>
      <c r="N562" s="13"/>
      <c r="O562" s="12"/>
      <c r="P562" s="12"/>
    </row>
    <row r="563" spans="1:16" hidden="1" x14ac:dyDescent="0.25">
      <c r="A563" s="12"/>
      <c r="B563" s="15" t="str">
        <f t="shared" si="65"/>
        <v/>
      </c>
      <c r="C563" s="15" t="str">
        <f t="shared" si="59"/>
        <v/>
      </c>
      <c r="D563" s="100" t="str">
        <f>IF(ISNA(VLOOKUP(E563,Base!$L:$O,4,FALSE)),"",VLOOKUP(E563,Base!$L:$O,4,FALSE))</f>
        <v/>
      </c>
      <c r="E563" s="14"/>
      <c r="F563" s="16"/>
      <c r="G563" s="104" t="str">
        <f t="shared" si="60"/>
        <v/>
      </c>
      <c r="H563" s="15" t="str">
        <f t="shared" si="61"/>
        <v/>
      </c>
      <c r="I563" s="104" t="str">
        <f t="shared" si="62"/>
        <v/>
      </c>
      <c r="J563" s="15" t="str">
        <f t="shared" si="63"/>
        <v/>
      </c>
      <c r="K563" s="104" t="str">
        <f t="shared" si="64"/>
        <v/>
      </c>
      <c r="L563" s="14"/>
      <c r="M563" s="13"/>
      <c r="N563" s="13"/>
      <c r="O563" s="12"/>
      <c r="P563" s="12"/>
    </row>
    <row r="564" spans="1:16" hidden="1" x14ac:dyDescent="0.25">
      <c r="A564" s="12"/>
      <c r="B564" s="15" t="str">
        <f t="shared" si="65"/>
        <v/>
      </c>
      <c r="C564" s="15" t="str">
        <f t="shared" si="59"/>
        <v/>
      </c>
      <c r="D564" s="100" t="str">
        <f>IF(ISNA(VLOOKUP(E564,Base!$L:$O,4,FALSE)),"",VLOOKUP(E564,Base!$L:$O,4,FALSE))</f>
        <v/>
      </c>
      <c r="E564" s="14"/>
      <c r="F564" s="16"/>
      <c r="G564" s="104" t="str">
        <f t="shared" si="60"/>
        <v/>
      </c>
      <c r="H564" s="15" t="str">
        <f t="shared" si="61"/>
        <v/>
      </c>
      <c r="I564" s="104" t="str">
        <f t="shared" si="62"/>
        <v/>
      </c>
      <c r="J564" s="15" t="str">
        <f t="shared" si="63"/>
        <v/>
      </c>
      <c r="K564" s="104" t="str">
        <f t="shared" si="64"/>
        <v/>
      </c>
      <c r="L564" s="14"/>
      <c r="M564" s="13"/>
      <c r="N564" s="13"/>
      <c r="O564" s="12"/>
      <c r="P564" s="12"/>
    </row>
    <row r="565" spans="1:16" hidden="1" x14ac:dyDescent="0.25">
      <c r="A565" s="12"/>
      <c r="B565" s="15" t="str">
        <f t="shared" si="65"/>
        <v/>
      </c>
      <c r="C565" s="15" t="str">
        <f t="shared" si="59"/>
        <v/>
      </c>
      <c r="D565" s="100" t="str">
        <f>IF(ISNA(VLOOKUP(E565,Base!$L:$O,4,FALSE)),"",VLOOKUP(E565,Base!$L:$O,4,FALSE))</f>
        <v/>
      </c>
      <c r="E565" s="14"/>
      <c r="F565" s="16"/>
      <c r="G565" s="104" t="str">
        <f t="shared" si="60"/>
        <v/>
      </c>
      <c r="H565" s="15" t="str">
        <f t="shared" si="61"/>
        <v/>
      </c>
      <c r="I565" s="104" t="str">
        <f t="shared" si="62"/>
        <v/>
      </c>
      <c r="J565" s="15" t="str">
        <f t="shared" si="63"/>
        <v/>
      </c>
      <c r="K565" s="104" t="str">
        <f t="shared" si="64"/>
        <v/>
      </c>
      <c r="L565" s="14"/>
      <c r="M565" s="13"/>
      <c r="N565" s="13"/>
      <c r="O565" s="12"/>
      <c r="P565" s="12"/>
    </row>
    <row r="566" spans="1:16" hidden="1" x14ac:dyDescent="0.25">
      <c r="A566" s="12"/>
      <c r="B566" s="15" t="str">
        <f t="shared" si="65"/>
        <v/>
      </c>
      <c r="C566" s="15" t="str">
        <f t="shared" si="59"/>
        <v/>
      </c>
      <c r="D566" s="100" t="str">
        <f>IF(ISNA(VLOOKUP(E566,Base!$L:$O,4,FALSE)),"",VLOOKUP(E566,Base!$L:$O,4,FALSE))</f>
        <v/>
      </c>
      <c r="E566" s="14"/>
      <c r="F566" s="16"/>
      <c r="G566" s="104" t="str">
        <f t="shared" si="60"/>
        <v/>
      </c>
      <c r="H566" s="15" t="str">
        <f t="shared" si="61"/>
        <v/>
      </c>
      <c r="I566" s="104" t="str">
        <f t="shared" si="62"/>
        <v/>
      </c>
      <c r="J566" s="15" t="str">
        <f t="shared" si="63"/>
        <v/>
      </c>
      <c r="K566" s="104" t="str">
        <f t="shared" si="64"/>
        <v/>
      </c>
      <c r="L566" s="14"/>
      <c r="M566" s="13"/>
      <c r="N566" s="13"/>
      <c r="O566" s="12"/>
      <c r="P566" s="12"/>
    </row>
    <row r="567" spans="1:16" hidden="1" x14ac:dyDescent="0.25">
      <c r="A567" s="12"/>
      <c r="B567" s="15" t="str">
        <f t="shared" si="65"/>
        <v/>
      </c>
      <c r="C567" s="15" t="str">
        <f t="shared" si="59"/>
        <v/>
      </c>
      <c r="D567" s="100" t="str">
        <f>IF(ISNA(VLOOKUP(E567,Base!$L:$O,4,FALSE)),"",VLOOKUP(E567,Base!$L:$O,4,FALSE))</f>
        <v/>
      </c>
      <c r="E567" s="14"/>
      <c r="F567" s="16"/>
      <c r="G567" s="104" t="str">
        <f t="shared" si="60"/>
        <v/>
      </c>
      <c r="H567" s="15" t="str">
        <f t="shared" si="61"/>
        <v/>
      </c>
      <c r="I567" s="104" t="str">
        <f t="shared" si="62"/>
        <v/>
      </c>
      <c r="J567" s="15" t="str">
        <f t="shared" si="63"/>
        <v/>
      </c>
      <c r="K567" s="104" t="str">
        <f t="shared" si="64"/>
        <v/>
      </c>
      <c r="L567" s="14"/>
      <c r="M567" s="13"/>
      <c r="N567" s="13"/>
      <c r="O567" s="12"/>
      <c r="P567" s="12"/>
    </row>
    <row r="568" spans="1:16" hidden="1" x14ac:dyDescent="0.25">
      <c r="A568" s="12"/>
      <c r="B568" s="15" t="str">
        <f t="shared" si="65"/>
        <v/>
      </c>
      <c r="C568" s="15" t="str">
        <f t="shared" si="59"/>
        <v/>
      </c>
      <c r="D568" s="100" t="str">
        <f>IF(ISNA(VLOOKUP(E568,Base!$L:$O,4,FALSE)),"",VLOOKUP(E568,Base!$L:$O,4,FALSE))</f>
        <v/>
      </c>
      <c r="E568" s="14"/>
      <c r="F568" s="16"/>
      <c r="G568" s="104" t="str">
        <f t="shared" si="60"/>
        <v/>
      </c>
      <c r="H568" s="15" t="str">
        <f t="shared" si="61"/>
        <v/>
      </c>
      <c r="I568" s="104" t="str">
        <f t="shared" si="62"/>
        <v/>
      </c>
      <c r="J568" s="15" t="str">
        <f t="shared" si="63"/>
        <v/>
      </c>
      <c r="K568" s="104" t="str">
        <f t="shared" si="64"/>
        <v/>
      </c>
      <c r="L568" s="14"/>
      <c r="M568" s="13"/>
      <c r="N568" s="13"/>
      <c r="O568" s="12"/>
      <c r="P568" s="12"/>
    </row>
    <row r="569" spans="1:16" hidden="1" x14ac:dyDescent="0.25">
      <c r="A569" s="12"/>
      <c r="B569" s="15" t="str">
        <f t="shared" si="65"/>
        <v/>
      </c>
      <c r="C569" s="15" t="str">
        <f t="shared" si="59"/>
        <v/>
      </c>
      <c r="D569" s="100" t="str">
        <f>IF(ISNA(VLOOKUP(E569,Base!$L:$O,4,FALSE)),"",VLOOKUP(E569,Base!$L:$O,4,FALSE))</f>
        <v/>
      </c>
      <c r="E569" s="14"/>
      <c r="F569" s="16"/>
      <c r="G569" s="104" t="str">
        <f t="shared" si="60"/>
        <v/>
      </c>
      <c r="H569" s="15" t="str">
        <f t="shared" si="61"/>
        <v/>
      </c>
      <c r="I569" s="104" t="str">
        <f t="shared" si="62"/>
        <v/>
      </c>
      <c r="J569" s="15" t="str">
        <f t="shared" si="63"/>
        <v/>
      </c>
      <c r="K569" s="104" t="str">
        <f t="shared" si="64"/>
        <v/>
      </c>
      <c r="L569" s="14"/>
      <c r="M569" s="13"/>
      <c r="N569" s="13"/>
      <c r="O569" s="12"/>
      <c r="P569" s="12"/>
    </row>
    <row r="570" spans="1:16" hidden="1" x14ac:dyDescent="0.25">
      <c r="A570" s="12"/>
      <c r="B570" s="15" t="str">
        <f t="shared" si="65"/>
        <v/>
      </c>
      <c r="C570" s="15" t="str">
        <f t="shared" si="59"/>
        <v/>
      </c>
      <c r="D570" s="100" t="str">
        <f>IF(ISNA(VLOOKUP(E570,Base!$L:$O,4,FALSE)),"",VLOOKUP(E570,Base!$L:$O,4,FALSE))</f>
        <v/>
      </c>
      <c r="E570" s="14"/>
      <c r="F570" s="16"/>
      <c r="G570" s="104" t="str">
        <f t="shared" si="60"/>
        <v/>
      </c>
      <c r="H570" s="15" t="str">
        <f t="shared" si="61"/>
        <v/>
      </c>
      <c r="I570" s="104" t="str">
        <f t="shared" si="62"/>
        <v/>
      </c>
      <c r="J570" s="15" t="str">
        <f t="shared" si="63"/>
        <v/>
      </c>
      <c r="K570" s="104" t="str">
        <f t="shared" si="64"/>
        <v/>
      </c>
      <c r="L570" s="14"/>
      <c r="M570" s="13"/>
      <c r="N570" s="13"/>
      <c r="O570" s="12"/>
      <c r="P570" s="12"/>
    </row>
    <row r="571" spans="1:16" hidden="1" x14ac:dyDescent="0.25">
      <c r="A571" s="12"/>
      <c r="B571" s="15" t="str">
        <f t="shared" si="65"/>
        <v/>
      </c>
      <c r="C571" s="15" t="str">
        <f t="shared" si="59"/>
        <v/>
      </c>
      <c r="D571" s="100" t="str">
        <f>IF(ISNA(VLOOKUP(E571,Base!$L:$O,4,FALSE)),"",VLOOKUP(E571,Base!$L:$O,4,FALSE))</f>
        <v/>
      </c>
      <c r="E571" s="14"/>
      <c r="F571" s="16"/>
      <c r="G571" s="104" t="str">
        <f t="shared" si="60"/>
        <v/>
      </c>
      <c r="H571" s="15" t="str">
        <f t="shared" si="61"/>
        <v/>
      </c>
      <c r="I571" s="104" t="str">
        <f t="shared" si="62"/>
        <v/>
      </c>
      <c r="J571" s="15" t="str">
        <f t="shared" si="63"/>
        <v/>
      </c>
      <c r="K571" s="104" t="str">
        <f t="shared" si="64"/>
        <v/>
      </c>
      <c r="L571" s="14"/>
      <c r="M571" s="13"/>
      <c r="N571" s="13"/>
      <c r="O571" s="12"/>
      <c r="P571" s="12"/>
    </row>
    <row r="572" spans="1:16" hidden="1" x14ac:dyDescent="0.25">
      <c r="A572" s="12"/>
      <c r="B572" s="15" t="str">
        <f t="shared" si="65"/>
        <v/>
      </c>
      <c r="C572" s="15" t="str">
        <f t="shared" si="59"/>
        <v/>
      </c>
      <c r="D572" s="100" t="str">
        <f>IF(ISNA(VLOOKUP(E572,Base!$L:$O,4,FALSE)),"",VLOOKUP(E572,Base!$L:$O,4,FALSE))</f>
        <v/>
      </c>
      <c r="E572" s="14"/>
      <c r="F572" s="16"/>
      <c r="G572" s="104" t="str">
        <f t="shared" si="60"/>
        <v/>
      </c>
      <c r="H572" s="15" t="str">
        <f t="shared" si="61"/>
        <v/>
      </c>
      <c r="I572" s="104" t="str">
        <f t="shared" si="62"/>
        <v/>
      </c>
      <c r="J572" s="15" t="str">
        <f t="shared" si="63"/>
        <v/>
      </c>
      <c r="K572" s="104" t="str">
        <f t="shared" si="64"/>
        <v/>
      </c>
      <c r="L572" s="14"/>
      <c r="M572" s="13"/>
      <c r="N572" s="13"/>
      <c r="O572" s="12"/>
      <c r="P572" s="12"/>
    </row>
    <row r="573" spans="1:16" hidden="1" x14ac:dyDescent="0.25">
      <c r="A573" s="12"/>
      <c r="B573" s="15" t="str">
        <f t="shared" si="65"/>
        <v/>
      </c>
      <c r="C573" s="15" t="str">
        <f t="shared" si="59"/>
        <v/>
      </c>
      <c r="D573" s="100" t="str">
        <f>IF(ISNA(VLOOKUP(E573,Base!$L:$O,4,FALSE)),"",VLOOKUP(E573,Base!$L:$O,4,FALSE))</f>
        <v/>
      </c>
      <c r="E573" s="14"/>
      <c r="F573" s="16"/>
      <c r="G573" s="104" t="str">
        <f t="shared" si="60"/>
        <v/>
      </c>
      <c r="H573" s="15" t="str">
        <f t="shared" si="61"/>
        <v/>
      </c>
      <c r="I573" s="104" t="str">
        <f t="shared" si="62"/>
        <v/>
      </c>
      <c r="J573" s="15" t="str">
        <f t="shared" si="63"/>
        <v/>
      </c>
      <c r="K573" s="104" t="str">
        <f t="shared" si="64"/>
        <v/>
      </c>
      <c r="L573" s="14"/>
      <c r="M573" s="13"/>
      <c r="N573" s="13"/>
      <c r="O573" s="12"/>
      <c r="P573" s="12"/>
    </row>
    <row r="574" spans="1:16" hidden="1" x14ac:dyDescent="0.25">
      <c r="A574" s="12"/>
      <c r="B574" s="15" t="str">
        <f t="shared" si="65"/>
        <v/>
      </c>
      <c r="C574" s="15" t="str">
        <f t="shared" si="59"/>
        <v/>
      </c>
      <c r="D574" s="100" t="str">
        <f>IF(ISNA(VLOOKUP(E574,Base!$L:$O,4,FALSE)),"",VLOOKUP(E574,Base!$L:$O,4,FALSE))</f>
        <v/>
      </c>
      <c r="E574" s="14"/>
      <c r="F574" s="16"/>
      <c r="G574" s="104" t="str">
        <f t="shared" si="60"/>
        <v/>
      </c>
      <c r="H574" s="15" t="str">
        <f t="shared" si="61"/>
        <v/>
      </c>
      <c r="I574" s="104" t="str">
        <f t="shared" si="62"/>
        <v/>
      </c>
      <c r="J574" s="15" t="str">
        <f t="shared" si="63"/>
        <v/>
      </c>
      <c r="K574" s="104" t="str">
        <f t="shared" si="64"/>
        <v/>
      </c>
      <c r="L574" s="14"/>
      <c r="M574" s="13"/>
      <c r="N574" s="13"/>
      <c r="O574" s="12"/>
      <c r="P574" s="12"/>
    </row>
    <row r="575" spans="1:16" hidden="1" x14ac:dyDescent="0.25">
      <c r="A575" s="12"/>
      <c r="B575" s="15" t="str">
        <f t="shared" si="65"/>
        <v/>
      </c>
      <c r="C575" s="15" t="str">
        <f t="shared" si="59"/>
        <v/>
      </c>
      <c r="D575" s="100" t="str">
        <f>IF(ISNA(VLOOKUP(E575,Base!$L:$O,4,FALSE)),"",VLOOKUP(E575,Base!$L:$O,4,FALSE))</f>
        <v/>
      </c>
      <c r="E575" s="14"/>
      <c r="F575" s="16"/>
      <c r="G575" s="104" t="str">
        <f t="shared" si="60"/>
        <v/>
      </c>
      <c r="H575" s="15" t="str">
        <f t="shared" si="61"/>
        <v/>
      </c>
      <c r="I575" s="104" t="str">
        <f t="shared" si="62"/>
        <v/>
      </c>
      <c r="J575" s="15" t="str">
        <f t="shared" si="63"/>
        <v/>
      </c>
      <c r="K575" s="104" t="str">
        <f t="shared" si="64"/>
        <v/>
      </c>
      <c r="L575" s="14"/>
      <c r="M575" s="13"/>
      <c r="N575" s="13"/>
      <c r="O575" s="12"/>
      <c r="P575" s="12"/>
    </row>
    <row r="576" spans="1:16" hidden="1" x14ac:dyDescent="0.25">
      <c r="A576" s="12"/>
      <c r="B576" s="15" t="str">
        <f t="shared" si="65"/>
        <v/>
      </c>
      <c r="C576" s="15" t="str">
        <f t="shared" si="59"/>
        <v/>
      </c>
      <c r="D576" s="100" t="str">
        <f>IF(ISNA(VLOOKUP(E576,Base!$L:$O,4,FALSE)),"",VLOOKUP(E576,Base!$L:$O,4,FALSE))</f>
        <v/>
      </c>
      <c r="E576" s="14"/>
      <c r="F576" s="16"/>
      <c r="G576" s="104" t="str">
        <f t="shared" si="60"/>
        <v/>
      </c>
      <c r="H576" s="15" t="str">
        <f t="shared" si="61"/>
        <v/>
      </c>
      <c r="I576" s="104" t="str">
        <f t="shared" si="62"/>
        <v/>
      </c>
      <c r="J576" s="15" t="str">
        <f t="shared" si="63"/>
        <v/>
      </c>
      <c r="K576" s="104" t="str">
        <f t="shared" si="64"/>
        <v/>
      </c>
      <c r="L576" s="14"/>
      <c r="M576" s="13"/>
      <c r="N576" s="13"/>
      <c r="O576" s="12"/>
      <c r="P576" s="12"/>
    </row>
    <row r="577" spans="1:16" hidden="1" x14ac:dyDescent="0.25">
      <c r="A577" s="12"/>
      <c r="B577" s="15" t="str">
        <f t="shared" si="65"/>
        <v/>
      </c>
      <c r="C577" s="15" t="str">
        <f t="shared" si="59"/>
        <v/>
      </c>
      <c r="D577" s="100" t="str">
        <f>IF(ISNA(VLOOKUP(E577,Base!$L:$O,4,FALSE)),"",VLOOKUP(E577,Base!$L:$O,4,FALSE))</f>
        <v/>
      </c>
      <c r="E577" s="14"/>
      <c r="F577" s="16"/>
      <c r="G577" s="104" t="str">
        <f t="shared" si="60"/>
        <v/>
      </c>
      <c r="H577" s="15" t="str">
        <f t="shared" si="61"/>
        <v/>
      </c>
      <c r="I577" s="104" t="str">
        <f t="shared" si="62"/>
        <v/>
      </c>
      <c r="J577" s="15" t="str">
        <f t="shared" si="63"/>
        <v/>
      </c>
      <c r="K577" s="104" t="str">
        <f t="shared" si="64"/>
        <v/>
      </c>
      <c r="L577" s="14"/>
      <c r="M577" s="13"/>
      <c r="N577" s="13"/>
      <c r="O577" s="12"/>
      <c r="P577" s="12"/>
    </row>
    <row r="578" spans="1:16" hidden="1" x14ac:dyDescent="0.25">
      <c r="A578" s="12"/>
      <c r="B578" s="15" t="str">
        <f t="shared" si="65"/>
        <v/>
      </c>
      <c r="C578" s="15" t="str">
        <f t="shared" ref="C578:C641" si="66">IF(ISBLANK(A578),"",YEAR(A578))</f>
        <v/>
      </c>
      <c r="D578" s="100" t="str">
        <f>IF(ISNA(VLOOKUP(E578,Base!$L:$O,4,FALSE)),"",VLOOKUP(E578,Base!$L:$O,4,FALSE))</f>
        <v/>
      </c>
      <c r="E578" s="14"/>
      <c r="F578" s="16"/>
      <c r="G578" s="104" t="str">
        <f t="shared" ref="G578:G641" si="67">IF(ISNA(VLOOKUP($F578,ARTICLE,2,FALSE)),"",VLOOKUP($F578,ARTICLE,2,FALSE))</f>
        <v/>
      </c>
      <c r="H578" s="15" t="str">
        <f t="shared" ref="H578:H641" si="68">IF(ISNA(VLOOKUP($F578,ARTICLE,3,FALSE)),"",VLOOKUP($F578,ARTICLE,3,FALSE))</f>
        <v/>
      </c>
      <c r="I578" s="104" t="str">
        <f t="shared" ref="I578:I641" si="69">IF(ISNA(VLOOKUP($F578,ARTICLE,4,FALSE)),"",VLOOKUP($F578,ARTICLE,4,FALSE))</f>
        <v/>
      </c>
      <c r="J578" s="15" t="str">
        <f t="shared" ref="J578:J641" si="70">IF(ISNA(VLOOKUP($F578,ARTICLE,5,FALSE)),"",VLOOKUP($F578,ARTICLE,5,FALSE))</f>
        <v/>
      </c>
      <c r="K578" s="104" t="str">
        <f t="shared" ref="K578:K641" si="71">IF(ISNA(VLOOKUP($F578,ARTICLE,6,FALSE)),"",VLOOKUP($F578,ARTICLE,6,FALSE))</f>
        <v/>
      </c>
      <c r="L578" s="14"/>
      <c r="M578" s="13"/>
      <c r="N578" s="13"/>
      <c r="O578" s="12"/>
      <c r="P578" s="12"/>
    </row>
    <row r="579" spans="1:16" hidden="1" x14ac:dyDescent="0.25">
      <c r="A579" s="12"/>
      <c r="B579" s="15" t="str">
        <f t="shared" si="65"/>
        <v/>
      </c>
      <c r="C579" s="15" t="str">
        <f t="shared" si="66"/>
        <v/>
      </c>
      <c r="D579" s="100" t="str">
        <f>IF(ISNA(VLOOKUP(E579,Base!$L:$O,4,FALSE)),"",VLOOKUP(E579,Base!$L:$O,4,FALSE))</f>
        <v/>
      </c>
      <c r="E579" s="14"/>
      <c r="F579" s="16"/>
      <c r="G579" s="104" t="str">
        <f t="shared" si="67"/>
        <v/>
      </c>
      <c r="H579" s="15" t="str">
        <f t="shared" si="68"/>
        <v/>
      </c>
      <c r="I579" s="104" t="str">
        <f t="shared" si="69"/>
        <v/>
      </c>
      <c r="J579" s="15" t="str">
        <f t="shared" si="70"/>
        <v/>
      </c>
      <c r="K579" s="104" t="str">
        <f t="shared" si="71"/>
        <v/>
      </c>
      <c r="L579" s="14"/>
      <c r="M579" s="13"/>
      <c r="N579" s="13"/>
      <c r="O579" s="12"/>
      <c r="P579" s="12"/>
    </row>
    <row r="580" spans="1:16" hidden="1" x14ac:dyDescent="0.25">
      <c r="A580" s="12"/>
      <c r="B580" s="15" t="str">
        <f t="shared" si="65"/>
        <v/>
      </c>
      <c r="C580" s="15" t="str">
        <f t="shared" si="66"/>
        <v/>
      </c>
      <c r="D580" s="100" t="str">
        <f>IF(ISNA(VLOOKUP(E580,Base!$L:$O,4,FALSE)),"",VLOOKUP(E580,Base!$L:$O,4,FALSE))</f>
        <v/>
      </c>
      <c r="E580" s="14"/>
      <c r="F580" s="16"/>
      <c r="G580" s="104" t="str">
        <f t="shared" si="67"/>
        <v/>
      </c>
      <c r="H580" s="15" t="str">
        <f t="shared" si="68"/>
        <v/>
      </c>
      <c r="I580" s="104" t="str">
        <f t="shared" si="69"/>
        <v/>
      </c>
      <c r="J580" s="15" t="str">
        <f t="shared" si="70"/>
        <v/>
      </c>
      <c r="K580" s="104" t="str">
        <f t="shared" si="71"/>
        <v/>
      </c>
      <c r="L580" s="14"/>
      <c r="M580" s="13"/>
      <c r="N580" s="13"/>
      <c r="O580" s="12"/>
      <c r="P580" s="12"/>
    </row>
    <row r="581" spans="1:16" hidden="1" x14ac:dyDescent="0.25">
      <c r="A581" s="12"/>
      <c r="B581" s="15" t="str">
        <f t="shared" si="65"/>
        <v/>
      </c>
      <c r="C581" s="15" t="str">
        <f t="shared" si="66"/>
        <v/>
      </c>
      <c r="D581" s="100" t="str">
        <f>IF(ISNA(VLOOKUP(E581,Base!$L:$O,4,FALSE)),"",VLOOKUP(E581,Base!$L:$O,4,FALSE))</f>
        <v/>
      </c>
      <c r="E581" s="14"/>
      <c r="F581" s="16"/>
      <c r="G581" s="104" t="str">
        <f t="shared" si="67"/>
        <v/>
      </c>
      <c r="H581" s="15" t="str">
        <f t="shared" si="68"/>
        <v/>
      </c>
      <c r="I581" s="104" t="str">
        <f t="shared" si="69"/>
        <v/>
      </c>
      <c r="J581" s="15" t="str">
        <f t="shared" si="70"/>
        <v/>
      </c>
      <c r="K581" s="104" t="str">
        <f t="shared" si="71"/>
        <v/>
      </c>
      <c r="L581" s="14"/>
      <c r="M581" s="13"/>
      <c r="N581" s="13"/>
      <c r="O581" s="12"/>
      <c r="P581" s="12"/>
    </row>
    <row r="582" spans="1:16" hidden="1" x14ac:dyDescent="0.25">
      <c r="A582" s="12"/>
      <c r="B582" s="15" t="str">
        <f t="shared" si="65"/>
        <v/>
      </c>
      <c r="C582" s="15" t="str">
        <f t="shared" si="66"/>
        <v/>
      </c>
      <c r="D582" s="100" t="str">
        <f>IF(ISNA(VLOOKUP(E582,Base!$L:$O,4,FALSE)),"",VLOOKUP(E582,Base!$L:$O,4,FALSE))</f>
        <v/>
      </c>
      <c r="E582" s="14"/>
      <c r="F582" s="16"/>
      <c r="G582" s="104" t="str">
        <f t="shared" si="67"/>
        <v/>
      </c>
      <c r="H582" s="15" t="str">
        <f t="shared" si="68"/>
        <v/>
      </c>
      <c r="I582" s="104" t="str">
        <f t="shared" si="69"/>
        <v/>
      </c>
      <c r="J582" s="15" t="str">
        <f t="shared" si="70"/>
        <v/>
      </c>
      <c r="K582" s="104" t="str">
        <f t="shared" si="71"/>
        <v/>
      </c>
      <c r="L582" s="14"/>
      <c r="M582" s="13"/>
      <c r="N582" s="13"/>
      <c r="O582" s="12"/>
      <c r="P582" s="12"/>
    </row>
    <row r="583" spans="1:16" hidden="1" x14ac:dyDescent="0.25">
      <c r="A583" s="12"/>
      <c r="B583" s="15" t="str">
        <f t="shared" si="65"/>
        <v/>
      </c>
      <c r="C583" s="15" t="str">
        <f t="shared" si="66"/>
        <v/>
      </c>
      <c r="D583" s="100" t="str">
        <f>IF(ISNA(VLOOKUP(E583,Base!$L:$O,4,FALSE)),"",VLOOKUP(E583,Base!$L:$O,4,FALSE))</f>
        <v/>
      </c>
      <c r="E583" s="14"/>
      <c r="F583" s="16"/>
      <c r="G583" s="104" t="str">
        <f t="shared" si="67"/>
        <v/>
      </c>
      <c r="H583" s="15" t="str">
        <f t="shared" si="68"/>
        <v/>
      </c>
      <c r="I583" s="104" t="str">
        <f t="shared" si="69"/>
        <v/>
      </c>
      <c r="J583" s="15" t="str">
        <f t="shared" si="70"/>
        <v/>
      </c>
      <c r="K583" s="104" t="str">
        <f t="shared" si="71"/>
        <v/>
      </c>
      <c r="L583" s="14"/>
      <c r="M583" s="13"/>
      <c r="N583" s="13"/>
      <c r="O583" s="12"/>
      <c r="P583" s="12"/>
    </row>
    <row r="584" spans="1:16" hidden="1" x14ac:dyDescent="0.25">
      <c r="A584" s="12"/>
      <c r="B584" s="15" t="str">
        <f t="shared" si="65"/>
        <v/>
      </c>
      <c r="C584" s="15" t="str">
        <f t="shared" si="66"/>
        <v/>
      </c>
      <c r="D584" s="100" t="str">
        <f>IF(ISNA(VLOOKUP(E584,Base!$L:$O,4,FALSE)),"",VLOOKUP(E584,Base!$L:$O,4,FALSE))</f>
        <v/>
      </c>
      <c r="E584" s="14"/>
      <c r="F584" s="16"/>
      <c r="G584" s="104" t="str">
        <f t="shared" si="67"/>
        <v/>
      </c>
      <c r="H584" s="15" t="str">
        <f t="shared" si="68"/>
        <v/>
      </c>
      <c r="I584" s="104" t="str">
        <f t="shared" si="69"/>
        <v/>
      </c>
      <c r="J584" s="15" t="str">
        <f t="shared" si="70"/>
        <v/>
      </c>
      <c r="K584" s="104" t="str">
        <f t="shared" si="71"/>
        <v/>
      </c>
      <c r="L584" s="14"/>
      <c r="M584" s="13"/>
      <c r="N584" s="13"/>
      <c r="O584" s="12"/>
      <c r="P584" s="12"/>
    </row>
    <row r="585" spans="1:16" hidden="1" x14ac:dyDescent="0.25">
      <c r="A585" s="12"/>
      <c r="B585" s="15" t="str">
        <f t="shared" si="65"/>
        <v/>
      </c>
      <c r="C585" s="15" t="str">
        <f t="shared" si="66"/>
        <v/>
      </c>
      <c r="D585" s="100" t="str">
        <f>IF(ISNA(VLOOKUP(E585,Base!$L:$O,4,FALSE)),"",VLOOKUP(E585,Base!$L:$O,4,FALSE))</f>
        <v/>
      </c>
      <c r="E585" s="14"/>
      <c r="F585" s="16"/>
      <c r="G585" s="104" t="str">
        <f t="shared" si="67"/>
        <v/>
      </c>
      <c r="H585" s="15" t="str">
        <f t="shared" si="68"/>
        <v/>
      </c>
      <c r="I585" s="104" t="str">
        <f t="shared" si="69"/>
        <v/>
      </c>
      <c r="J585" s="15" t="str">
        <f t="shared" si="70"/>
        <v/>
      </c>
      <c r="K585" s="104" t="str">
        <f t="shared" si="71"/>
        <v/>
      </c>
      <c r="L585" s="14"/>
      <c r="M585" s="13"/>
      <c r="N585" s="13"/>
      <c r="O585" s="12"/>
      <c r="P585" s="12"/>
    </row>
    <row r="586" spans="1:16" hidden="1" x14ac:dyDescent="0.25">
      <c r="A586" s="12"/>
      <c r="B586" s="15" t="str">
        <f t="shared" si="65"/>
        <v/>
      </c>
      <c r="C586" s="15" t="str">
        <f t="shared" si="66"/>
        <v/>
      </c>
      <c r="D586" s="100" t="str">
        <f>IF(ISNA(VLOOKUP(E586,Base!$L:$O,4,FALSE)),"",VLOOKUP(E586,Base!$L:$O,4,FALSE))</f>
        <v/>
      </c>
      <c r="E586" s="14"/>
      <c r="F586" s="16"/>
      <c r="G586" s="104" t="str">
        <f t="shared" si="67"/>
        <v/>
      </c>
      <c r="H586" s="15" t="str">
        <f t="shared" si="68"/>
        <v/>
      </c>
      <c r="I586" s="104" t="str">
        <f t="shared" si="69"/>
        <v/>
      </c>
      <c r="J586" s="15" t="str">
        <f t="shared" si="70"/>
        <v/>
      </c>
      <c r="K586" s="104" t="str">
        <f t="shared" si="71"/>
        <v/>
      </c>
      <c r="L586" s="14"/>
      <c r="M586" s="13"/>
      <c r="N586" s="13"/>
      <c r="O586" s="12"/>
      <c r="P586" s="12"/>
    </row>
    <row r="587" spans="1:16" hidden="1" x14ac:dyDescent="0.25">
      <c r="A587" s="12"/>
      <c r="B587" s="15" t="str">
        <f t="shared" si="65"/>
        <v/>
      </c>
      <c r="C587" s="15" t="str">
        <f t="shared" si="66"/>
        <v/>
      </c>
      <c r="D587" s="100" t="str">
        <f>IF(ISNA(VLOOKUP(E587,Base!$L:$O,4,FALSE)),"",VLOOKUP(E587,Base!$L:$O,4,FALSE))</f>
        <v/>
      </c>
      <c r="E587" s="14"/>
      <c r="F587" s="16"/>
      <c r="G587" s="104" t="str">
        <f t="shared" si="67"/>
        <v/>
      </c>
      <c r="H587" s="15" t="str">
        <f t="shared" si="68"/>
        <v/>
      </c>
      <c r="I587" s="104" t="str">
        <f t="shared" si="69"/>
        <v/>
      </c>
      <c r="J587" s="15" t="str">
        <f t="shared" si="70"/>
        <v/>
      </c>
      <c r="K587" s="104" t="str">
        <f t="shared" si="71"/>
        <v/>
      </c>
      <c r="L587" s="14"/>
      <c r="M587" s="13"/>
      <c r="N587" s="13"/>
      <c r="O587" s="12"/>
      <c r="P587" s="12"/>
    </row>
    <row r="588" spans="1:16" hidden="1" x14ac:dyDescent="0.25">
      <c r="A588" s="12"/>
      <c r="B588" s="15" t="str">
        <f t="shared" si="65"/>
        <v/>
      </c>
      <c r="C588" s="15" t="str">
        <f t="shared" si="66"/>
        <v/>
      </c>
      <c r="D588" s="100" t="str">
        <f>IF(ISNA(VLOOKUP(E588,Base!$L:$O,4,FALSE)),"",VLOOKUP(E588,Base!$L:$O,4,FALSE))</f>
        <v/>
      </c>
      <c r="E588" s="14"/>
      <c r="F588" s="16"/>
      <c r="G588" s="104" t="str">
        <f t="shared" si="67"/>
        <v/>
      </c>
      <c r="H588" s="15" t="str">
        <f t="shared" si="68"/>
        <v/>
      </c>
      <c r="I588" s="104" t="str">
        <f t="shared" si="69"/>
        <v/>
      </c>
      <c r="J588" s="15" t="str">
        <f t="shared" si="70"/>
        <v/>
      </c>
      <c r="K588" s="104" t="str">
        <f t="shared" si="71"/>
        <v/>
      </c>
      <c r="L588" s="14"/>
      <c r="M588" s="13"/>
      <c r="N588" s="13"/>
      <c r="O588" s="12"/>
      <c r="P588" s="12"/>
    </row>
    <row r="589" spans="1:16" hidden="1" x14ac:dyDescent="0.25">
      <c r="A589" s="12"/>
      <c r="B589" s="15" t="str">
        <f t="shared" si="65"/>
        <v/>
      </c>
      <c r="C589" s="15" t="str">
        <f t="shared" si="66"/>
        <v/>
      </c>
      <c r="D589" s="100" t="str">
        <f>IF(ISNA(VLOOKUP(E589,Base!$L:$O,4,FALSE)),"",VLOOKUP(E589,Base!$L:$O,4,FALSE))</f>
        <v/>
      </c>
      <c r="E589" s="14"/>
      <c r="F589" s="16"/>
      <c r="G589" s="104" t="str">
        <f t="shared" si="67"/>
        <v/>
      </c>
      <c r="H589" s="15" t="str">
        <f t="shared" si="68"/>
        <v/>
      </c>
      <c r="I589" s="104" t="str">
        <f t="shared" si="69"/>
        <v/>
      </c>
      <c r="J589" s="15" t="str">
        <f t="shared" si="70"/>
        <v/>
      </c>
      <c r="K589" s="104" t="str">
        <f t="shared" si="71"/>
        <v/>
      </c>
      <c r="L589" s="14"/>
      <c r="M589" s="13"/>
      <c r="N589" s="13"/>
      <c r="O589" s="12"/>
      <c r="P589" s="12"/>
    </row>
    <row r="590" spans="1:16" hidden="1" x14ac:dyDescent="0.25">
      <c r="A590" s="12"/>
      <c r="B590" s="15" t="str">
        <f t="shared" si="65"/>
        <v/>
      </c>
      <c r="C590" s="15" t="str">
        <f t="shared" si="66"/>
        <v/>
      </c>
      <c r="D590" s="100" t="str">
        <f>IF(ISNA(VLOOKUP(E590,Base!$L:$O,4,FALSE)),"",VLOOKUP(E590,Base!$L:$O,4,FALSE))</f>
        <v/>
      </c>
      <c r="E590" s="14"/>
      <c r="F590" s="16"/>
      <c r="G590" s="104" t="str">
        <f t="shared" si="67"/>
        <v/>
      </c>
      <c r="H590" s="15" t="str">
        <f t="shared" si="68"/>
        <v/>
      </c>
      <c r="I590" s="104" t="str">
        <f t="shared" si="69"/>
        <v/>
      </c>
      <c r="J590" s="15" t="str">
        <f t="shared" si="70"/>
        <v/>
      </c>
      <c r="K590" s="104" t="str">
        <f t="shared" si="71"/>
        <v/>
      </c>
      <c r="L590" s="14"/>
      <c r="M590" s="13"/>
      <c r="N590" s="13"/>
      <c r="O590" s="12"/>
      <c r="P590" s="12"/>
    </row>
    <row r="591" spans="1:16" hidden="1" x14ac:dyDescent="0.25">
      <c r="A591" s="12"/>
      <c r="B591" s="15" t="str">
        <f t="shared" si="65"/>
        <v/>
      </c>
      <c r="C591" s="15" t="str">
        <f t="shared" si="66"/>
        <v/>
      </c>
      <c r="D591" s="100" t="str">
        <f>IF(ISNA(VLOOKUP(E591,Base!$L:$O,4,FALSE)),"",VLOOKUP(E591,Base!$L:$O,4,FALSE))</f>
        <v/>
      </c>
      <c r="E591" s="14"/>
      <c r="F591" s="16"/>
      <c r="G591" s="104" t="str">
        <f t="shared" si="67"/>
        <v/>
      </c>
      <c r="H591" s="15" t="str">
        <f t="shared" si="68"/>
        <v/>
      </c>
      <c r="I591" s="104" t="str">
        <f t="shared" si="69"/>
        <v/>
      </c>
      <c r="J591" s="15" t="str">
        <f t="shared" si="70"/>
        <v/>
      </c>
      <c r="K591" s="104" t="str">
        <f t="shared" si="71"/>
        <v/>
      </c>
      <c r="L591" s="14"/>
      <c r="M591" s="13"/>
      <c r="N591" s="13"/>
      <c r="O591" s="12"/>
      <c r="P591" s="12"/>
    </row>
    <row r="592" spans="1:16" hidden="1" x14ac:dyDescent="0.25">
      <c r="A592" s="12"/>
      <c r="B592" s="15" t="str">
        <f t="shared" si="65"/>
        <v/>
      </c>
      <c r="C592" s="15" t="str">
        <f t="shared" si="66"/>
        <v/>
      </c>
      <c r="D592" s="100" t="str">
        <f>IF(ISNA(VLOOKUP(E592,Base!$L:$O,4,FALSE)),"",VLOOKUP(E592,Base!$L:$O,4,FALSE))</f>
        <v/>
      </c>
      <c r="E592" s="14"/>
      <c r="F592" s="16"/>
      <c r="G592" s="104" t="str">
        <f t="shared" si="67"/>
        <v/>
      </c>
      <c r="H592" s="15" t="str">
        <f t="shared" si="68"/>
        <v/>
      </c>
      <c r="I592" s="104" t="str">
        <f t="shared" si="69"/>
        <v/>
      </c>
      <c r="J592" s="15" t="str">
        <f t="shared" si="70"/>
        <v/>
      </c>
      <c r="K592" s="104" t="str">
        <f t="shared" si="71"/>
        <v/>
      </c>
      <c r="L592" s="14"/>
      <c r="M592" s="13"/>
      <c r="N592" s="13"/>
      <c r="O592" s="12"/>
      <c r="P592" s="12"/>
    </row>
    <row r="593" spans="1:16" hidden="1" x14ac:dyDescent="0.25">
      <c r="A593" s="12"/>
      <c r="B593" s="15" t="str">
        <f t="shared" si="65"/>
        <v/>
      </c>
      <c r="C593" s="15" t="str">
        <f t="shared" si="66"/>
        <v/>
      </c>
      <c r="D593" s="100" t="str">
        <f>IF(ISNA(VLOOKUP(E593,Base!$L:$O,4,FALSE)),"",VLOOKUP(E593,Base!$L:$O,4,FALSE))</f>
        <v/>
      </c>
      <c r="E593" s="14"/>
      <c r="F593" s="16"/>
      <c r="G593" s="104" t="str">
        <f t="shared" si="67"/>
        <v/>
      </c>
      <c r="H593" s="15" t="str">
        <f t="shared" si="68"/>
        <v/>
      </c>
      <c r="I593" s="104" t="str">
        <f t="shared" si="69"/>
        <v/>
      </c>
      <c r="J593" s="15" t="str">
        <f t="shared" si="70"/>
        <v/>
      </c>
      <c r="K593" s="104" t="str">
        <f t="shared" si="71"/>
        <v/>
      </c>
      <c r="L593" s="14"/>
      <c r="M593" s="13"/>
      <c r="N593" s="13"/>
      <c r="O593" s="12"/>
      <c r="P593" s="12"/>
    </row>
    <row r="594" spans="1:16" hidden="1" x14ac:dyDescent="0.25">
      <c r="A594" s="12"/>
      <c r="B594" s="15" t="str">
        <f t="shared" si="65"/>
        <v/>
      </c>
      <c r="C594" s="15" t="str">
        <f t="shared" si="66"/>
        <v/>
      </c>
      <c r="D594" s="100" t="str">
        <f>IF(ISNA(VLOOKUP(E594,Base!$L:$O,4,FALSE)),"",VLOOKUP(E594,Base!$L:$O,4,FALSE))</f>
        <v/>
      </c>
      <c r="E594" s="14"/>
      <c r="F594" s="16"/>
      <c r="G594" s="104" t="str">
        <f t="shared" si="67"/>
        <v/>
      </c>
      <c r="H594" s="15" t="str">
        <f t="shared" si="68"/>
        <v/>
      </c>
      <c r="I594" s="104" t="str">
        <f t="shared" si="69"/>
        <v/>
      </c>
      <c r="J594" s="15" t="str">
        <f t="shared" si="70"/>
        <v/>
      </c>
      <c r="K594" s="104" t="str">
        <f t="shared" si="71"/>
        <v/>
      </c>
      <c r="L594" s="14"/>
      <c r="M594" s="13"/>
      <c r="N594" s="13"/>
      <c r="O594" s="12"/>
      <c r="P594" s="12"/>
    </row>
    <row r="595" spans="1:16" hidden="1" x14ac:dyDescent="0.25">
      <c r="A595" s="12"/>
      <c r="B595" s="15" t="str">
        <f t="shared" si="65"/>
        <v/>
      </c>
      <c r="C595" s="15" t="str">
        <f t="shared" si="66"/>
        <v/>
      </c>
      <c r="D595" s="100" t="str">
        <f>IF(ISNA(VLOOKUP(E595,Base!$L:$O,4,FALSE)),"",VLOOKUP(E595,Base!$L:$O,4,FALSE))</f>
        <v/>
      </c>
      <c r="E595" s="14"/>
      <c r="F595" s="16"/>
      <c r="G595" s="104" t="str">
        <f t="shared" si="67"/>
        <v/>
      </c>
      <c r="H595" s="15" t="str">
        <f t="shared" si="68"/>
        <v/>
      </c>
      <c r="I595" s="104" t="str">
        <f t="shared" si="69"/>
        <v/>
      </c>
      <c r="J595" s="15" t="str">
        <f t="shared" si="70"/>
        <v/>
      </c>
      <c r="K595" s="104" t="str">
        <f t="shared" si="71"/>
        <v/>
      </c>
      <c r="L595" s="14"/>
      <c r="M595" s="13"/>
      <c r="N595" s="13"/>
      <c r="O595" s="12"/>
      <c r="P595" s="12"/>
    </row>
    <row r="596" spans="1:16" hidden="1" x14ac:dyDescent="0.25">
      <c r="A596" s="12"/>
      <c r="B596" s="15" t="str">
        <f t="shared" si="65"/>
        <v/>
      </c>
      <c r="C596" s="15" t="str">
        <f t="shared" si="66"/>
        <v/>
      </c>
      <c r="D596" s="100" t="str">
        <f>IF(ISNA(VLOOKUP(E596,Base!$L:$O,4,FALSE)),"",VLOOKUP(E596,Base!$L:$O,4,FALSE))</f>
        <v/>
      </c>
      <c r="E596" s="14"/>
      <c r="F596" s="16"/>
      <c r="G596" s="104" t="str">
        <f t="shared" si="67"/>
        <v/>
      </c>
      <c r="H596" s="15" t="str">
        <f t="shared" si="68"/>
        <v/>
      </c>
      <c r="I596" s="104" t="str">
        <f t="shared" si="69"/>
        <v/>
      </c>
      <c r="J596" s="15" t="str">
        <f t="shared" si="70"/>
        <v/>
      </c>
      <c r="K596" s="104" t="str">
        <f t="shared" si="71"/>
        <v/>
      </c>
      <c r="L596" s="14"/>
      <c r="M596" s="13"/>
      <c r="N596" s="13"/>
      <c r="O596" s="12"/>
      <c r="P596" s="12"/>
    </row>
    <row r="597" spans="1:16" hidden="1" x14ac:dyDescent="0.25">
      <c r="A597" s="12"/>
      <c r="B597" s="15" t="str">
        <f t="shared" si="65"/>
        <v/>
      </c>
      <c r="C597" s="15" t="str">
        <f t="shared" si="66"/>
        <v/>
      </c>
      <c r="D597" s="100" t="str">
        <f>IF(ISNA(VLOOKUP(E597,Base!$L:$O,4,FALSE)),"",VLOOKUP(E597,Base!$L:$O,4,FALSE))</f>
        <v/>
      </c>
      <c r="E597" s="14"/>
      <c r="F597" s="16"/>
      <c r="G597" s="104" t="str">
        <f t="shared" si="67"/>
        <v/>
      </c>
      <c r="H597" s="15" t="str">
        <f t="shared" si="68"/>
        <v/>
      </c>
      <c r="I597" s="104" t="str">
        <f t="shared" si="69"/>
        <v/>
      </c>
      <c r="J597" s="15" t="str">
        <f t="shared" si="70"/>
        <v/>
      </c>
      <c r="K597" s="104" t="str">
        <f t="shared" si="71"/>
        <v/>
      </c>
      <c r="L597" s="14"/>
      <c r="M597" s="13"/>
      <c r="N597" s="13"/>
      <c r="O597" s="12"/>
      <c r="P597" s="12"/>
    </row>
    <row r="598" spans="1:16" hidden="1" x14ac:dyDescent="0.25">
      <c r="A598" s="12"/>
      <c r="B598" s="15" t="str">
        <f t="shared" si="65"/>
        <v/>
      </c>
      <c r="C598" s="15" t="str">
        <f t="shared" si="66"/>
        <v/>
      </c>
      <c r="D598" s="100" t="str">
        <f>IF(ISNA(VLOOKUP(E598,Base!$L:$O,4,FALSE)),"",VLOOKUP(E598,Base!$L:$O,4,FALSE))</f>
        <v/>
      </c>
      <c r="E598" s="14"/>
      <c r="F598" s="16"/>
      <c r="G598" s="104" t="str">
        <f t="shared" si="67"/>
        <v/>
      </c>
      <c r="H598" s="15" t="str">
        <f t="shared" si="68"/>
        <v/>
      </c>
      <c r="I598" s="104" t="str">
        <f t="shared" si="69"/>
        <v/>
      </c>
      <c r="J598" s="15" t="str">
        <f t="shared" si="70"/>
        <v/>
      </c>
      <c r="K598" s="104" t="str">
        <f t="shared" si="71"/>
        <v/>
      </c>
      <c r="L598" s="14"/>
      <c r="M598" s="13"/>
      <c r="N598" s="13"/>
      <c r="O598" s="12"/>
      <c r="P598" s="12"/>
    </row>
    <row r="599" spans="1:16" hidden="1" x14ac:dyDescent="0.25">
      <c r="A599" s="12"/>
      <c r="B599" s="15" t="str">
        <f t="shared" si="65"/>
        <v/>
      </c>
      <c r="C599" s="15" t="str">
        <f t="shared" si="66"/>
        <v/>
      </c>
      <c r="D599" s="100" t="str">
        <f>IF(ISNA(VLOOKUP(E599,Base!$L:$O,4,FALSE)),"",VLOOKUP(E599,Base!$L:$O,4,FALSE))</f>
        <v/>
      </c>
      <c r="E599" s="14"/>
      <c r="F599" s="16"/>
      <c r="G599" s="104" t="str">
        <f t="shared" si="67"/>
        <v/>
      </c>
      <c r="H599" s="15" t="str">
        <f t="shared" si="68"/>
        <v/>
      </c>
      <c r="I599" s="104" t="str">
        <f t="shared" si="69"/>
        <v/>
      </c>
      <c r="J599" s="15" t="str">
        <f t="shared" si="70"/>
        <v/>
      </c>
      <c r="K599" s="104" t="str">
        <f t="shared" si="71"/>
        <v/>
      </c>
      <c r="L599" s="14"/>
      <c r="M599" s="13"/>
      <c r="N599" s="13"/>
      <c r="O599" s="12"/>
      <c r="P599" s="12"/>
    </row>
    <row r="600" spans="1:16" hidden="1" x14ac:dyDescent="0.25">
      <c r="A600" s="12"/>
      <c r="B600" s="15" t="str">
        <f t="shared" si="65"/>
        <v/>
      </c>
      <c r="C600" s="15" t="str">
        <f t="shared" si="66"/>
        <v/>
      </c>
      <c r="D600" s="100" t="str">
        <f>IF(ISNA(VLOOKUP(E600,Base!$L:$O,4,FALSE)),"",VLOOKUP(E600,Base!$L:$O,4,FALSE))</f>
        <v/>
      </c>
      <c r="E600" s="14"/>
      <c r="F600" s="16"/>
      <c r="G600" s="104" t="str">
        <f t="shared" si="67"/>
        <v/>
      </c>
      <c r="H600" s="15" t="str">
        <f t="shared" si="68"/>
        <v/>
      </c>
      <c r="I600" s="104" t="str">
        <f t="shared" si="69"/>
        <v/>
      </c>
      <c r="J600" s="15" t="str">
        <f t="shared" si="70"/>
        <v/>
      </c>
      <c r="K600" s="104" t="str">
        <f t="shared" si="71"/>
        <v/>
      </c>
      <c r="L600" s="14"/>
      <c r="M600" s="13"/>
      <c r="N600" s="13"/>
      <c r="O600" s="12"/>
      <c r="P600" s="12"/>
    </row>
    <row r="601" spans="1:16" hidden="1" x14ac:dyDescent="0.25">
      <c r="A601" s="12"/>
      <c r="B601" s="15" t="str">
        <f t="shared" si="65"/>
        <v/>
      </c>
      <c r="C601" s="15" t="str">
        <f t="shared" si="66"/>
        <v/>
      </c>
      <c r="D601" s="100" t="str">
        <f>IF(ISNA(VLOOKUP(E601,Base!$L:$O,4,FALSE)),"",VLOOKUP(E601,Base!$L:$O,4,FALSE))</f>
        <v/>
      </c>
      <c r="E601" s="14"/>
      <c r="F601" s="16"/>
      <c r="G601" s="104" t="str">
        <f t="shared" si="67"/>
        <v/>
      </c>
      <c r="H601" s="15" t="str">
        <f t="shared" si="68"/>
        <v/>
      </c>
      <c r="I601" s="104" t="str">
        <f t="shared" si="69"/>
        <v/>
      </c>
      <c r="J601" s="15" t="str">
        <f t="shared" si="70"/>
        <v/>
      </c>
      <c r="K601" s="104" t="str">
        <f t="shared" si="71"/>
        <v/>
      </c>
      <c r="L601" s="14"/>
      <c r="M601" s="13"/>
      <c r="N601" s="13"/>
      <c r="O601" s="12"/>
      <c r="P601" s="12"/>
    </row>
    <row r="602" spans="1:16" hidden="1" x14ac:dyDescent="0.25">
      <c r="A602" s="12"/>
      <c r="B602" s="15" t="str">
        <f t="shared" si="65"/>
        <v/>
      </c>
      <c r="C602" s="15" t="str">
        <f t="shared" si="66"/>
        <v/>
      </c>
      <c r="D602" s="100" t="str">
        <f>IF(ISNA(VLOOKUP(E602,Base!$L:$O,4,FALSE)),"",VLOOKUP(E602,Base!$L:$O,4,FALSE))</f>
        <v/>
      </c>
      <c r="E602" s="14"/>
      <c r="F602" s="16"/>
      <c r="G602" s="104" t="str">
        <f t="shared" si="67"/>
        <v/>
      </c>
      <c r="H602" s="15" t="str">
        <f t="shared" si="68"/>
        <v/>
      </c>
      <c r="I602" s="104" t="str">
        <f t="shared" si="69"/>
        <v/>
      </c>
      <c r="J602" s="15" t="str">
        <f t="shared" si="70"/>
        <v/>
      </c>
      <c r="K602" s="104" t="str">
        <f t="shared" si="71"/>
        <v/>
      </c>
      <c r="L602" s="14"/>
      <c r="M602" s="13"/>
      <c r="N602" s="13"/>
      <c r="O602" s="12"/>
      <c r="P602" s="12"/>
    </row>
    <row r="603" spans="1:16" hidden="1" x14ac:dyDescent="0.25">
      <c r="A603" s="12"/>
      <c r="B603" s="15" t="str">
        <f t="shared" si="65"/>
        <v/>
      </c>
      <c r="C603" s="15" t="str">
        <f t="shared" si="66"/>
        <v/>
      </c>
      <c r="D603" s="100" t="str">
        <f>IF(ISNA(VLOOKUP(E603,Base!$L:$O,4,FALSE)),"",VLOOKUP(E603,Base!$L:$O,4,FALSE))</f>
        <v/>
      </c>
      <c r="E603" s="14"/>
      <c r="F603" s="16"/>
      <c r="G603" s="104" t="str">
        <f t="shared" si="67"/>
        <v/>
      </c>
      <c r="H603" s="15" t="str">
        <f t="shared" si="68"/>
        <v/>
      </c>
      <c r="I603" s="104" t="str">
        <f t="shared" si="69"/>
        <v/>
      </c>
      <c r="J603" s="15" t="str">
        <f t="shared" si="70"/>
        <v/>
      </c>
      <c r="K603" s="104" t="str">
        <f t="shared" si="71"/>
        <v/>
      </c>
      <c r="L603" s="14"/>
      <c r="M603" s="13"/>
      <c r="N603" s="13"/>
      <c r="O603" s="12"/>
      <c r="P603" s="12"/>
    </row>
    <row r="604" spans="1:16" hidden="1" x14ac:dyDescent="0.25">
      <c r="A604" s="12"/>
      <c r="B604" s="15" t="str">
        <f t="shared" si="65"/>
        <v/>
      </c>
      <c r="C604" s="15" t="str">
        <f t="shared" si="66"/>
        <v/>
      </c>
      <c r="D604" s="100" t="str">
        <f>IF(ISNA(VLOOKUP(E604,Base!$L:$O,4,FALSE)),"",VLOOKUP(E604,Base!$L:$O,4,FALSE))</f>
        <v/>
      </c>
      <c r="E604" s="14"/>
      <c r="F604" s="16"/>
      <c r="G604" s="104" t="str">
        <f t="shared" si="67"/>
        <v/>
      </c>
      <c r="H604" s="15" t="str">
        <f t="shared" si="68"/>
        <v/>
      </c>
      <c r="I604" s="104" t="str">
        <f t="shared" si="69"/>
        <v/>
      </c>
      <c r="J604" s="15" t="str">
        <f t="shared" si="70"/>
        <v/>
      </c>
      <c r="K604" s="104" t="str">
        <f t="shared" si="71"/>
        <v/>
      </c>
      <c r="L604" s="14"/>
      <c r="M604" s="13"/>
      <c r="N604" s="13"/>
      <c r="O604" s="12"/>
      <c r="P604" s="12"/>
    </row>
    <row r="605" spans="1:16" hidden="1" x14ac:dyDescent="0.25">
      <c r="A605" s="12"/>
      <c r="B605" s="15" t="str">
        <f t="shared" si="65"/>
        <v/>
      </c>
      <c r="C605" s="15" t="str">
        <f t="shared" si="66"/>
        <v/>
      </c>
      <c r="D605" s="100" t="str">
        <f>IF(ISNA(VLOOKUP(E605,Base!$L:$O,4,FALSE)),"",VLOOKUP(E605,Base!$L:$O,4,FALSE))</f>
        <v/>
      </c>
      <c r="E605" s="14"/>
      <c r="F605" s="16"/>
      <c r="G605" s="104" t="str">
        <f t="shared" si="67"/>
        <v/>
      </c>
      <c r="H605" s="15" t="str">
        <f t="shared" si="68"/>
        <v/>
      </c>
      <c r="I605" s="104" t="str">
        <f t="shared" si="69"/>
        <v/>
      </c>
      <c r="J605" s="15" t="str">
        <f t="shared" si="70"/>
        <v/>
      </c>
      <c r="K605" s="104" t="str">
        <f t="shared" si="71"/>
        <v/>
      </c>
      <c r="L605" s="14"/>
      <c r="M605" s="13"/>
      <c r="N605" s="13"/>
      <c r="O605" s="12"/>
      <c r="P605" s="12"/>
    </row>
    <row r="606" spans="1:16" hidden="1" x14ac:dyDescent="0.25">
      <c r="A606" s="12"/>
      <c r="B606" s="15" t="str">
        <f t="shared" si="65"/>
        <v/>
      </c>
      <c r="C606" s="15" t="str">
        <f t="shared" si="66"/>
        <v/>
      </c>
      <c r="D606" s="100" t="str">
        <f>IF(ISNA(VLOOKUP(E606,Base!$L:$O,4,FALSE)),"",VLOOKUP(E606,Base!$L:$O,4,FALSE))</f>
        <v/>
      </c>
      <c r="E606" s="14"/>
      <c r="F606" s="16"/>
      <c r="G606" s="104" t="str">
        <f t="shared" si="67"/>
        <v/>
      </c>
      <c r="H606" s="15" t="str">
        <f t="shared" si="68"/>
        <v/>
      </c>
      <c r="I606" s="104" t="str">
        <f t="shared" si="69"/>
        <v/>
      </c>
      <c r="J606" s="15" t="str">
        <f t="shared" si="70"/>
        <v/>
      </c>
      <c r="K606" s="104" t="str">
        <f t="shared" si="71"/>
        <v/>
      </c>
      <c r="L606" s="14"/>
      <c r="M606" s="13"/>
      <c r="N606" s="13"/>
      <c r="O606" s="12"/>
      <c r="P606" s="12"/>
    </row>
    <row r="607" spans="1:16" hidden="1" x14ac:dyDescent="0.25">
      <c r="A607" s="12"/>
      <c r="B607" s="15" t="str">
        <f t="shared" si="65"/>
        <v/>
      </c>
      <c r="C607" s="15" t="str">
        <f t="shared" si="66"/>
        <v/>
      </c>
      <c r="D607" s="100" t="str">
        <f>IF(ISNA(VLOOKUP(E607,Base!$L:$O,4,FALSE)),"",VLOOKUP(E607,Base!$L:$O,4,FALSE))</f>
        <v/>
      </c>
      <c r="E607" s="14"/>
      <c r="F607" s="16"/>
      <c r="G607" s="104" t="str">
        <f t="shared" si="67"/>
        <v/>
      </c>
      <c r="H607" s="15" t="str">
        <f t="shared" si="68"/>
        <v/>
      </c>
      <c r="I607" s="104" t="str">
        <f t="shared" si="69"/>
        <v/>
      </c>
      <c r="J607" s="15" t="str">
        <f t="shared" si="70"/>
        <v/>
      </c>
      <c r="K607" s="104" t="str">
        <f t="shared" si="71"/>
        <v/>
      </c>
      <c r="L607" s="14"/>
      <c r="M607" s="13"/>
      <c r="N607" s="13"/>
      <c r="O607" s="12"/>
      <c r="P607" s="12"/>
    </row>
    <row r="608" spans="1:16" hidden="1" x14ac:dyDescent="0.25">
      <c r="A608" s="12"/>
      <c r="B608" s="15" t="str">
        <f t="shared" si="65"/>
        <v/>
      </c>
      <c r="C608" s="15" t="str">
        <f t="shared" si="66"/>
        <v/>
      </c>
      <c r="D608" s="100" t="str">
        <f>IF(ISNA(VLOOKUP(E608,Base!$L:$O,4,FALSE)),"",VLOOKUP(E608,Base!$L:$O,4,FALSE))</f>
        <v/>
      </c>
      <c r="E608" s="14"/>
      <c r="F608" s="16"/>
      <c r="G608" s="104" t="str">
        <f t="shared" si="67"/>
        <v/>
      </c>
      <c r="H608" s="15" t="str">
        <f t="shared" si="68"/>
        <v/>
      </c>
      <c r="I608" s="104" t="str">
        <f t="shared" si="69"/>
        <v/>
      </c>
      <c r="J608" s="15" t="str">
        <f t="shared" si="70"/>
        <v/>
      </c>
      <c r="K608" s="104" t="str">
        <f t="shared" si="71"/>
        <v/>
      </c>
      <c r="L608" s="14"/>
      <c r="M608" s="13"/>
      <c r="N608" s="13"/>
      <c r="O608" s="12"/>
      <c r="P608" s="12"/>
    </row>
    <row r="609" spans="1:16" hidden="1" x14ac:dyDescent="0.25">
      <c r="A609" s="12"/>
      <c r="B609" s="15" t="str">
        <f t="shared" si="65"/>
        <v/>
      </c>
      <c r="C609" s="15" t="str">
        <f t="shared" si="66"/>
        <v/>
      </c>
      <c r="D609" s="100" t="str">
        <f>IF(ISNA(VLOOKUP(E609,Base!$L:$O,4,FALSE)),"",VLOOKUP(E609,Base!$L:$O,4,FALSE))</f>
        <v/>
      </c>
      <c r="E609" s="14"/>
      <c r="F609" s="16"/>
      <c r="G609" s="104" t="str">
        <f t="shared" si="67"/>
        <v/>
      </c>
      <c r="H609" s="15" t="str">
        <f t="shared" si="68"/>
        <v/>
      </c>
      <c r="I609" s="104" t="str">
        <f t="shared" si="69"/>
        <v/>
      </c>
      <c r="J609" s="15" t="str">
        <f t="shared" si="70"/>
        <v/>
      </c>
      <c r="K609" s="104" t="str">
        <f t="shared" si="71"/>
        <v/>
      </c>
      <c r="L609" s="14"/>
      <c r="M609" s="13"/>
      <c r="N609" s="13"/>
      <c r="O609" s="12"/>
      <c r="P609" s="12"/>
    </row>
    <row r="610" spans="1:16" hidden="1" x14ac:dyDescent="0.25">
      <c r="A610" s="12"/>
      <c r="B610" s="15" t="str">
        <f t="shared" si="65"/>
        <v/>
      </c>
      <c r="C610" s="15" t="str">
        <f t="shared" si="66"/>
        <v/>
      </c>
      <c r="D610" s="100" t="str">
        <f>IF(ISNA(VLOOKUP(E610,Base!$L:$O,4,FALSE)),"",VLOOKUP(E610,Base!$L:$O,4,FALSE))</f>
        <v/>
      </c>
      <c r="E610" s="14"/>
      <c r="F610" s="16"/>
      <c r="G610" s="104" t="str">
        <f t="shared" si="67"/>
        <v/>
      </c>
      <c r="H610" s="15" t="str">
        <f t="shared" si="68"/>
        <v/>
      </c>
      <c r="I610" s="104" t="str">
        <f t="shared" si="69"/>
        <v/>
      </c>
      <c r="J610" s="15" t="str">
        <f t="shared" si="70"/>
        <v/>
      </c>
      <c r="K610" s="104" t="str">
        <f t="shared" si="71"/>
        <v/>
      </c>
      <c r="L610" s="14"/>
      <c r="M610" s="13"/>
      <c r="N610" s="13"/>
      <c r="O610" s="12"/>
      <c r="P610" s="12"/>
    </row>
    <row r="611" spans="1:16" hidden="1" x14ac:dyDescent="0.25">
      <c r="A611" s="12"/>
      <c r="B611" s="15" t="str">
        <f t="shared" si="65"/>
        <v/>
      </c>
      <c r="C611" s="15" t="str">
        <f t="shared" si="66"/>
        <v/>
      </c>
      <c r="D611" s="100" t="str">
        <f>IF(ISNA(VLOOKUP(E611,Base!$L:$O,4,FALSE)),"",VLOOKUP(E611,Base!$L:$O,4,FALSE))</f>
        <v/>
      </c>
      <c r="E611" s="14"/>
      <c r="F611" s="16"/>
      <c r="G611" s="104" t="str">
        <f t="shared" si="67"/>
        <v/>
      </c>
      <c r="H611" s="15" t="str">
        <f t="shared" si="68"/>
        <v/>
      </c>
      <c r="I611" s="104" t="str">
        <f t="shared" si="69"/>
        <v/>
      </c>
      <c r="J611" s="15" t="str">
        <f t="shared" si="70"/>
        <v/>
      </c>
      <c r="K611" s="104" t="str">
        <f t="shared" si="71"/>
        <v/>
      </c>
      <c r="L611" s="14"/>
      <c r="M611" s="13"/>
      <c r="N611" s="13"/>
      <c r="O611" s="12"/>
      <c r="P611" s="12"/>
    </row>
    <row r="612" spans="1:16" hidden="1" x14ac:dyDescent="0.25">
      <c r="A612" s="12"/>
      <c r="B612" s="15" t="str">
        <f t="shared" si="65"/>
        <v/>
      </c>
      <c r="C612" s="15" t="str">
        <f t="shared" si="66"/>
        <v/>
      </c>
      <c r="D612" s="100" t="str">
        <f>IF(ISNA(VLOOKUP(E612,Base!$L:$O,4,FALSE)),"",VLOOKUP(E612,Base!$L:$O,4,FALSE))</f>
        <v/>
      </c>
      <c r="E612" s="14"/>
      <c r="F612" s="16"/>
      <c r="G612" s="104" t="str">
        <f t="shared" si="67"/>
        <v/>
      </c>
      <c r="H612" s="15" t="str">
        <f t="shared" si="68"/>
        <v/>
      </c>
      <c r="I612" s="104" t="str">
        <f t="shared" si="69"/>
        <v/>
      </c>
      <c r="J612" s="15" t="str">
        <f t="shared" si="70"/>
        <v/>
      </c>
      <c r="K612" s="104" t="str">
        <f t="shared" si="71"/>
        <v/>
      </c>
      <c r="L612" s="14"/>
      <c r="M612" s="13"/>
      <c r="N612" s="13"/>
      <c r="O612" s="12"/>
      <c r="P612" s="12"/>
    </row>
    <row r="613" spans="1:16" hidden="1" x14ac:dyDescent="0.25">
      <c r="A613" s="12"/>
      <c r="B613" s="15" t="str">
        <f t="shared" si="65"/>
        <v/>
      </c>
      <c r="C613" s="15" t="str">
        <f t="shared" si="66"/>
        <v/>
      </c>
      <c r="D613" s="100" t="str">
        <f>IF(ISNA(VLOOKUP(E613,Base!$L:$O,4,FALSE)),"",VLOOKUP(E613,Base!$L:$O,4,FALSE))</f>
        <v/>
      </c>
      <c r="E613" s="14"/>
      <c r="F613" s="16"/>
      <c r="G613" s="104" t="str">
        <f t="shared" si="67"/>
        <v/>
      </c>
      <c r="H613" s="15" t="str">
        <f t="shared" si="68"/>
        <v/>
      </c>
      <c r="I613" s="104" t="str">
        <f t="shared" si="69"/>
        <v/>
      </c>
      <c r="J613" s="15" t="str">
        <f t="shared" si="70"/>
        <v/>
      </c>
      <c r="K613" s="104" t="str">
        <f t="shared" si="71"/>
        <v/>
      </c>
      <c r="L613" s="14"/>
      <c r="M613" s="13"/>
      <c r="N613" s="13"/>
      <c r="O613" s="12"/>
      <c r="P613" s="12"/>
    </row>
    <row r="614" spans="1:16" hidden="1" x14ac:dyDescent="0.25">
      <c r="A614" s="12"/>
      <c r="B614" s="15" t="str">
        <f t="shared" si="65"/>
        <v/>
      </c>
      <c r="C614" s="15" t="str">
        <f t="shared" si="66"/>
        <v/>
      </c>
      <c r="D614" s="100" t="str">
        <f>IF(ISNA(VLOOKUP(E614,Base!$L:$O,4,FALSE)),"",VLOOKUP(E614,Base!$L:$O,4,FALSE))</f>
        <v/>
      </c>
      <c r="E614" s="14"/>
      <c r="F614" s="16"/>
      <c r="G614" s="104" t="str">
        <f t="shared" si="67"/>
        <v/>
      </c>
      <c r="H614" s="15" t="str">
        <f t="shared" si="68"/>
        <v/>
      </c>
      <c r="I614" s="104" t="str">
        <f t="shared" si="69"/>
        <v/>
      </c>
      <c r="J614" s="15" t="str">
        <f t="shared" si="70"/>
        <v/>
      </c>
      <c r="K614" s="104" t="str">
        <f t="shared" si="71"/>
        <v/>
      </c>
      <c r="L614" s="14"/>
      <c r="M614" s="13"/>
      <c r="N614" s="13"/>
      <c r="O614" s="12"/>
      <c r="P614" s="12"/>
    </row>
    <row r="615" spans="1:16" hidden="1" x14ac:dyDescent="0.25">
      <c r="A615" s="12"/>
      <c r="B615" s="15" t="str">
        <f t="shared" si="65"/>
        <v/>
      </c>
      <c r="C615" s="15" t="str">
        <f t="shared" si="66"/>
        <v/>
      </c>
      <c r="D615" s="100" t="str">
        <f>IF(ISNA(VLOOKUP(E615,Base!$L:$O,4,FALSE)),"",VLOOKUP(E615,Base!$L:$O,4,FALSE))</f>
        <v/>
      </c>
      <c r="E615" s="14"/>
      <c r="F615" s="16"/>
      <c r="G615" s="104" t="str">
        <f t="shared" si="67"/>
        <v/>
      </c>
      <c r="H615" s="15" t="str">
        <f t="shared" si="68"/>
        <v/>
      </c>
      <c r="I615" s="104" t="str">
        <f t="shared" si="69"/>
        <v/>
      </c>
      <c r="J615" s="15" t="str">
        <f t="shared" si="70"/>
        <v/>
      </c>
      <c r="K615" s="104" t="str">
        <f t="shared" si="71"/>
        <v/>
      </c>
      <c r="L615" s="14"/>
      <c r="M615" s="13"/>
      <c r="N615" s="13"/>
      <c r="O615" s="12"/>
      <c r="P615" s="12"/>
    </row>
    <row r="616" spans="1:16" hidden="1" x14ac:dyDescent="0.25">
      <c r="A616" s="12"/>
      <c r="B616" s="15" t="str">
        <f t="shared" si="65"/>
        <v/>
      </c>
      <c r="C616" s="15" t="str">
        <f t="shared" si="66"/>
        <v/>
      </c>
      <c r="D616" s="100" t="str">
        <f>IF(ISNA(VLOOKUP(E616,Base!$L:$O,4,FALSE)),"",VLOOKUP(E616,Base!$L:$O,4,FALSE))</f>
        <v/>
      </c>
      <c r="E616" s="14"/>
      <c r="F616" s="16"/>
      <c r="G616" s="104" t="str">
        <f t="shared" si="67"/>
        <v/>
      </c>
      <c r="H616" s="15" t="str">
        <f t="shared" si="68"/>
        <v/>
      </c>
      <c r="I616" s="104" t="str">
        <f t="shared" si="69"/>
        <v/>
      </c>
      <c r="J616" s="15" t="str">
        <f t="shared" si="70"/>
        <v/>
      </c>
      <c r="K616" s="104" t="str">
        <f t="shared" si="71"/>
        <v/>
      </c>
      <c r="L616" s="14"/>
      <c r="M616" s="13"/>
      <c r="N616" s="13"/>
      <c r="O616" s="12"/>
      <c r="P616" s="12"/>
    </row>
    <row r="617" spans="1:16" hidden="1" x14ac:dyDescent="0.25">
      <c r="A617" s="12"/>
      <c r="B617" s="15" t="str">
        <f t="shared" ref="B617:B680" si="72">IF(ISBLANK(A617),"",IF(LEFT(MONTH(A617),1)="1",MONTH(A617),CONCATENATE("0",MONTH(A617))))</f>
        <v/>
      </c>
      <c r="C617" s="15" t="str">
        <f t="shared" si="66"/>
        <v/>
      </c>
      <c r="D617" s="100" t="str">
        <f>IF(ISNA(VLOOKUP(E617,Base!$L:$O,4,FALSE)),"",VLOOKUP(E617,Base!$L:$O,4,FALSE))</f>
        <v/>
      </c>
      <c r="E617" s="14"/>
      <c r="F617" s="16"/>
      <c r="G617" s="104" t="str">
        <f t="shared" si="67"/>
        <v/>
      </c>
      <c r="H617" s="15" t="str">
        <f t="shared" si="68"/>
        <v/>
      </c>
      <c r="I617" s="104" t="str">
        <f t="shared" si="69"/>
        <v/>
      </c>
      <c r="J617" s="15" t="str">
        <f t="shared" si="70"/>
        <v/>
      </c>
      <c r="K617" s="104" t="str">
        <f t="shared" si="71"/>
        <v/>
      </c>
      <c r="L617" s="14"/>
      <c r="M617" s="13"/>
      <c r="N617" s="13"/>
      <c r="O617" s="12"/>
      <c r="P617" s="12"/>
    </row>
    <row r="618" spans="1:16" hidden="1" x14ac:dyDescent="0.25">
      <c r="A618" s="12"/>
      <c r="B618" s="15" t="str">
        <f t="shared" si="72"/>
        <v/>
      </c>
      <c r="C618" s="15" t="str">
        <f t="shared" si="66"/>
        <v/>
      </c>
      <c r="D618" s="100" t="str">
        <f>IF(ISNA(VLOOKUP(E618,Base!$L:$O,4,FALSE)),"",VLOOKUP(E618,Base!$L:$O,4,FALSE))</f>
        <v/>
      </c>
      <c r="E618" s="14"/>
      <c r="F618" s="16"/>
      <c r="G618" s="104" t="str">
        <f t="shared" si="67"/>
        <v/>
      </c>
      <c r="H618" s="15" t="str">
        <f t="shared" si="68"/>
        <v/>
      </c>
      <c r="I618" s="104" t="str">
        <f t="shared" si="69"/>
        <v/>
      </c>
      <c r="J618" s="15" t="str">
        <f t="shared" si="70"/>
        <v/>
      </c>
      <c r="K618" s="104" t="str">
        <f t="shared" si="71"/>
        <v/>
      </c>
      <c r="L618" s="14"/>
      <c r="M618" s="13"/>
      <c r="N618" s="13"/>
      <c r="O618" s="12"/>
      <c r="P618" s="12"/>
    </row>
    <row r="619" spans="1:16" hidden="1" x14ac:dyDescent="0.25">
      <c r="A619" s="12"/>
      <c r="B619" s="15" t="str">
        <f t="shared" si="72"/>
        <v/>
      </c>
      <c r="C619" s="15" t="str">
        <f t="shared" si="66"/>
        <v/>
      </c>
      <c r="D619" s="100" t="str">
        <f>IF(ISNA(VLOOKUP(E619,Base!$L:$O,4,FALSE)),"",VLOOKUP(E619,Base!$L:$O,4,FALSE))</f>
        <v/>
      </c>
      <c r="E619" s="14"/>
      <c r="F619" s="16"/>
      <c r="G619" s="104" t="str">
        <f t="shared" si="67"/>
        <v/>
      </c>
      <c r="H619" s="15" t="str">
        <f t="shared" si="68"/>
        <v/>
      </c>
      <c r="I619" s="104" t="str">
        <f t="shared" si="69"/>
        <v/>
      </c>
      <c r="J619" s="15" t="str">
        <f t="shared" si="70"/>
        <v/>
      </c>
      <c r="K619" s="104" t="str">
        <f t="shared" si="71"/>
        <v/>
      </c>
      <c r="L619" s="14"/>
      <c r="M619" s="13"/>
      <c r="N619" s="13"/>
      <c r="O619" s="12"/>
      <c r="P619" s="12"/>
    </row>
    <row r="620" spans="1:16" hidden="1" x14ac:dyDescent="0.25">
      <c r="A620" s="12"/>
      <c r="B620" s="15" t="str">
        <f t="shared" si="72"/>
        <v/>
      </c>
      <c r="C620" s="15" t="str">
        <f t="shared" si="66"/>
        <v/>
      </c>
      <c r="D620" s="100" t="str">
        <f>IF(ISNA(VLOOKUP(E620,Base!$L:$O,4,FALSE)),"",VLOOKUP(E620,Base!$L:$O,4,FALSE))</f>
        <v/>
      </c>
      <c r="E620" s="14"/>
      <c r="F620" s="16"/>
      <c r="G620" s="104" t="str">
        <f t="shared" si="67"/>
        <v/>
      </c>
      <c r="H620" s="15" t="str">
        <f t="shared" si="68"/>
        <v/>
      </c>
      <c r="I620" s="104" t="str">
        <f t="shared" si="69"/>
        <v/>
      </c>
      <c r="J620" s="15" t="str">
        <f t="shared" si="70"/>
        <v/>
      </c>
      <c r="K620" s="104" t="str">
        <f t="shared" si="71"/>
        <v/>
      </c>
      <c r="L620" s="14"/>
      <c r="M620" s="13"/>
      <c r="N620" s="13"/>
      <c r="O620" s="12"/>
      <c r="P620" s="12"/>
    </row>
    <row r="621" spans="1:16" hidden="1" x14ac:dyDescent="0.25">
      <c r="A621" s="12"/>
      <c r="B621" s="15" t="str">
        <f t="shared" si="72"/>
        <v/>
      </c>
      <c r="C621" s="15" t="str">
        <f t="shared" si="66"/>
        <v/>
      </c>
      <c r="D621" s="100" t="str">
        <f>IF(ISNA(VLOOKUP(E621,Base!$L:$O,4,FALSE)),"",VLOOKUP(E621,Base!$L:$O,4,FALSE))</f>
        <v/>
      </c>
      <c r="E621" s="14"/>
      <c r="F621" s="16"/>
      <c r="G621" s="104" t="str">
        <f t="shared" si="67"/>
        <v/>
      </c>
      <c r="H621" s="15" t="str">
        <f t="shared" si="68"/>
        <v/>
      </c>
      <c r="I621" s="104" t="str">
        <f t="shared" si="69"/>
        <v/>
      </c>
      <c r="J621" s="15" t="str">
        <f t="shared" si="70"/>
        <v/>
      </c>
      <c r="K621" s="104" t="str">
        <f t="shared" si="71"/>
        <v/>
      </c>
      <c r="L621" s="14"/>
      <c r="M621" s="13"/>
      <c r="N621" s="13"/>
      <c r="O621" s="12"/>
      <c r="P621" s="12"/>
    </row>
    <row r="622" spans="1:16" hidden="1" x14ac:dyDescent="0.25">
      <c r="A622" s="12"/>
      <c r="B622" s="15" t="str">
        <f t="shared" si="72"/>
        <v/>
      </c>
      <c r="C622" s="15" t="str">
        <f t="shared" si="66"/>
        <v/>
      </c>
      <c r="D622" s="100" t="str">
        <f>IF(ISNA(VLOOKUP(E622,Base!$L:$O,4,FALSE)),"",VLOOKUP(E622,Base!$L:$O,4,FALSE))</f>
        <v/>
      </c>
      <c r="E622" s="14"/>
      <c r="F622" s="16"/>
      <c r="G622" s="104" t="str">
        <f t="shared" si="67"/>
        <v/>
      </c>
      <c r="H622" s="15" t="str">
        <f t="shared" si="68"/>
        <v/>
      </c>
      <c r="I622" s="104" t="str">
        <f t="shared" si="69"/>
        <v/>
      </c>
      <c r="J622" s="15" t="str">
        <f t="shared" si="70"/>
        <v/>
      </c>
      <c r="K622" s="104" t="str">
        <f t="shared" si="71"/>
        <v/>
      </c>
      <c r="L622" s="14"/>
      <c r="M622" s="13"/>
      <c r="N622" s="13"/>
      <c r="O622" s="12"/>
      <c r="P622" s="12"/>
    </row>
    <row r="623" spans="1:16" hidden="1" x14ac:dyDescent="0.25">
      <c r="A623" s="12"/>
      <c r="B623" s="15" t="str">
        <f t="shared" si="72"/>
        <v/>
      </c>
      <c r="C623" s="15" t="str">
        <f t="shared" si="66"/>
        <v/>
      </c>
      <c r="D623" s="100" t="str">
        <f>IF(ISNA(VLOOKUP(E623,Base!$L:$O,4,FALSE)),"",VLOOKUP(E623,Base!$L:$O,4,FALSE))</f>
        <v/>
      </c>
      <c r="E623" s="14"/>
      <c r="F623" s="16"/>
      <c r="G623" s="104" t="str">
        <f t="shared" si="67"/>
        <v/>
      </c>
      <c r="H623" s="15" t="str">
        <f t="shared" si="68"/>
        <v/>
      </c>
      <c r="I623" s="104" t="str">
        <f t="shared" si="69"/>
        <v/>
      </c>
      <c r="J623" s="15" t="str">
        <f t="shared" si="70"/>
        <v/>
      </c>
      <c r="K623" s="104" t="str">
        <f t="shared" si="71"/>
        <v/>
      </c>
      <c r="L623" s="14"/>
      <c r="M623" s="13"/>
      <c r="N623" s="13"/>
      <c r="O623" s="12"/>
      <c r="P623" s="12"/>
    </row>
    <row r="624" spans="1:16" hidden="1" x14ac:dyDescent="0.25">
      <c r="A624" s="12"/>
      <c r="B624" s="15" t="str">
        <f t="shared" si="72"/>
        <v/>
      </c>
      <c r="C624" s="15" t="str">
        <f t="shared" si="66"/>
        <v/>
      </c>
      <c r="D624" s="100" t="str">
        <f>IF(ISNA(VLOOKUP(E624,Base!$L:$O,4,FALSE)),"",VLOOKUP(E624,Base!$L:$O,4,FALSE))</f>
        <v/>
      </c>
      <c r="E624" s="14"/>
      <c r="F624" s="16"/>
      <c r="G624" s="104" t="str">
        <f t="shared" si="67"/>
        <v/>
      </c>
      <c r="H624" s="15" t="str">
        <f t="shared" si="68"/>
        <v/>
      </c>
      <c r="I624" s="104" t="str">
        <f t="shared" si="69"/>
        <v/>
      </c>
      <c r="J624" s="15" t="str">
        <f t="shared" si="70"/>
        <v/>
      </c>
      <c r="K624" s="104" t="str">
        <f t="shared" si="71"/>
        <v/>
      </c>
      <c r="L624" s="14"/>
      <c r="M624" s="13"/>
      <c r="N624" s="13"/>
      <c r="O624" s="12"/>
      <c r="P624" s="12"/>
    </row>
    <row r="625" spans="1:16" hidden="1" x14ac:dyDescent="0.25">
      <c r="A625" s="12"/>
      <c r="B625" s="15" t="str">
        <f t="shared" si="72"/>
        <v/>
      </c>
      <c r="C625" s="15" t="str">
        <f t="shared" si="66"/>
        <v/>
      </c>
      <c r="D625" s="100" t="str">
        <f>IF(ISNA(VLOOKUP(E625,Base!$L:$O,4,FALSE)),"",VLOOKUP(E625,Base!$L:$O,4,FALSE))</f>
        <v/>
      </c>
      <c r="E625" s="14"/>
      <c r="F625" s="16"/>
      <c r="G625" s="104" t="str">
        <f t="shared" si="67"/>
        <v/>
      </c>
      <c r="H625" s="15" t="str">
        <f t="shared" si="68"/>
        <v/>
      </c>
      <c r="I625" s="104" t="str">
        <f t="shared" si="69"/>
        <v/>
      </c>
      <c r="J625" s="15" t="str">
        <f t="shared" si="70"/>
        <v/>
      </c>
      <c r="K625" s="104" t="str">
        <f t="shared" si="71"/>
        <v/>
      </c>
      <c r="L625" s="14"/>
      <c r="M625" s="13"/>
      <c r="N625" s="13"/>
      <c r="O625" s="12"/>
      <c r="P625" s="12"/>
    </row>
    <row r="626" spans="1:16" hidden="1" x14ac:dyDescent="0.25">
      <c r="A626" s="12"/>
      <c r="B626" s="15" t="str">
        <f t="shared" si="72"/>
        <v/>
      </c>
      <c r="C626" s="15" t="str">
        <f t="shared" si="66"/>
        <v/>
      </c>
      <c r="D626" s="100" t="str">
        <f>IF(ISNA(VLOOKUP(E626,Base!$L:$O,4,FALSE)),"",VLOOKUP(E626,Base!$L:$O,4,FALSE))</f>
        <v/>
      </c>
      <c r="E626" s="14"/>
      <c r="F626" s="16"/>
      <c r="G626" s="104" t="str">
        <f t="shared" si="67"/>
        <v/>
      </c>
      <c r="H626" s="15" t="str">
        <f t="shared" si="68"/>
        <v/>
      </c>
      <c r="I626" s="104" t="str">
        <f t="shared" si="69"/>
        <v/>
      </c>
      <c r="J626" s="15" t="str">
        <f t="shared" si="70"/>
        <v/>
      </c>
      <c r="K626" s="104" t="str">
        <f t="shared" si="71"/>
        <v/>
      </c>
      <c r="L626" s="14"/>
      <c r="M626" s="13"/>
      <c r="N626" s="13"/>
      <c r="O626" s="12"/>
      <c r="P626" s="12"/>
    </row>
    <row r="627" spans="1:16" hidden="1" x14ac:dyDescent="0.25">
      <c r="A627" s="12"/>
      <c r="B627" s="15" t="str">
        <f t="shared" si="72"/>
        <v/>
      </c>
      <c r="C627" s="15" t="str">
        <f t="shared" si="66"/>
        <v/>
      </c>
      <c r="D627" s="100" t="str">
        <f>IF(ISNA(VLOOKUP(E627,Base!$L:$O,4,FALSE)),"",VLOOKUP(E627,Base!$L:$O,4,FALSE))</f>
        <v/>
      </c>
      <c r="E627" s="14"/>
      <c r="F627" s="16"/>
      <c r="G627" s="104" t="str">
        <f t="shared" si="67"/>
        <v/>
      </c>
      <c r="H627" s="15" t="str">
        <f t="shared" si="68"/>
        <v/>
      </c>
      <c r="I627" s="104" t="str">
        <f t="shared" si="69"/>
        <v/>
      </c>
      <c r="J627" s="15" t="str">
        <f t="shared" si="70"/>
        <v/>
      </c>
      <c r="K627" s="104" t="str">
        <f t="shared" si="71"/>
        <v/>
      </c>
      <c r="L627" s="14"/>
      <c r="M627" s="13"/>
      <c r="N627" s="13"/>
      <c r="O627" s="12"/>
      <c r="P627" s="12"/>
    </row>
    <row r="628" spans="1:16" hidden="1" x14ac:dyDescent="0.25">
      <c r="A628" s="12"/>
      <c r="B628" s="15" t="str">
        <f t="shared" si="72"/>
        <v/>
      </c>
      <c r="C628" s="15" t="str">
        <f t="shared" si="66"/>
        <v/>
      </c>
      <c r="D628" s="100" t="str">
        <f>IF(ISNA(VLOOKUP(E628,Base!$L:$O,4,FALSE)),"",VLOOKUP(E628,Base!$L:$O,4,FALSE))</f>
        <v/>
      </c>
      <c r="E628" s="14"/>
      <c r="F628" s="16"/>
      <c r="G628" s="104" t="str">
        <f t="shared" si="67"/>
        <v/>
      </c>
      <c r="H628" s="15" t="str">
        <f t="shared" si="68"/>
        <v/>
      </c>
      <c r="I628" s="104" t="str">
        <f t="shared" si="69"/>
        <v/>
      </c>
      <c r="J628" s="15" t="str">
        <f t="shared" si="70"/>
        <v/>
      </c>
      <c r="K628" s="104" t="str">
        <f t="shared" si="71"/>
        <v/>
      </c>
      <c r="L628" s="14"/>
      <c r="M628" s="13"/>
      <c r="N628" s="13"/>
      <c r="O628" s="12"/>
      <c r="P628" s="12"/>
    </row>
    <row r="629" spans="1:16" hidden="1" x14ac:dyDescent="0.25">
      <c r="A629" s="12"/>
      <c r="B629" s="15" t="str">
        <f t="shared" si="72"/>
        <v/>
      </c>
      <c r="C629" s="15" t="str">
        <f t="shared" si="66"/>
        <v/>
      </c>
      <c r="D629" s="100" t="str">
        <f>IF(ISNA(VLOOKUP(E629,Base!$L:$O,4,FALSE)),"",VLOOKUP(E629,Base!$L:$O,4,FALSE))</f>
        <v/>
      </c>
      <c r="E629" s="14"/>
      <c r="F629" s="16"/>
      <c r="G629" s="104" t="str">
        <f t="shared" si="67"/>
        <v/>
      </c>
      <c r="H629" s="15" t="str">
        <f t="shared" si="68"/>
        <v/>
      </c>
      <c r="I629" s="104" t="str">
        <f t="shared" si="69"/>
        <v/>
      </c>
      <c r="J629" s="15" t="str">
        <f t="shared" si="70"/>
        <v/>
      </c>
      <c r="K629" s="104" t="str">
        <f t="shared" si="71"/>
        <v/>
      </c>
      <c r="L629" s="14"/>
      <c r="M629" s="13"/>
      <c r="N629" s="13"/>
      <c r="O629" s="12"/>
      <c r="P629" s="12"/>
    </row>
    <row r="630" spans="1:16" hidden="1" x14ac:dyDescent="0.25">
      <c r="A630" s="12"/>
      <c r="B630" s="15" t="str">
        <f t="shared" si="72"/>
        <v/>
      </c>
      <c r="C630" s="15" t="str">
        <f t="shared" si="66"/>
        <v/>
      </c>
      <c r="D630" s="100" t="str">
        <f>IF(ISNA(VLOOKUP(E630,Base!$L:$O,4,FALSE)),"",VLOOKUP(E630,Base!$L:$O,4,FALSE))</f>
        <v/>
      </c>
      <c r="E630" s="14"/>
      <c r="F630" s="16"/>
      <c r="G630" s="104" t="str">
        <f t="shared" si="67"/>
        <v/>
      </c>
      <c r="H630" s="15" t="str">
        <f t="shared" si="68"/>
        <v/>
      </c>
      <c r="I630" s="104" t="str">
        <f t="shared" si="69"/>
        <v/>
      </c>
      <c r="J630" s="15" t="str">
        <f t="shared" si="70"/>
        <v/>
      </c>
      <c r="K630" s="104" t="str">
        <f t="shared" si="71"/>
        <v/>
      </c>
      <c r="L630" s="14"/>
      <c r="M630" s="13"/>
      <c r="N630" s="13"/>
      <c r="O630" s="12"/>
      <c r="P630" s="12"/>
    </row>
    <row r="631" spans="1:16" hidden="1" x14ac:dyDescent="0.25">
      <c r="A631" s="12"/>
      <c r="B631" s="15" t="str">
        <f t="shared" si="72"/>
        <v/>
      </c>
      <c r="C631" s="15" t="str">
        <f t="shared" si="66"/>
        <v/>
      </c>
      <c r="D631" s="100" t="str">
        <f>IF(ISNA(VLOOKUP(E631,Base!$L:$O,4,FALSE)),"",VLOOKUP(E631,Base!$L:$O,4,FALSE))</f>
        <v/>
      </c>
      <c r="E631" s="14"/>
      <c r="F631" s="16"/>
      <c r="G631" s="104" t="str">
        <f t="shared" si="67"/>
        <v/>
      </c>
      <c r="H631" s="15" t="str">
        <f t="shared" si="68"/>
        <v/>
      </c>
      <c r="I631" s="104" t="str">
        <f t="shared" si="69"/>
        <v/>
      </c>
      <c r="J631" s="15" t="str">
        <f t="shared" si="70"/>
        <v/>
      </c>
      <c r="K631" s="104" t="str">
        <f t="shared" si="71"/>
        <v/>
      </c>
      <c r="L631" s="14"/>
      <c r="M631" s="13"/>
      <c r="N631" s="13"/>
      <c r="O631" s="12"/>
      <c r="P631" s="12"/>
    </row>
    <row r="632" spans="1:16" hidden="1" x14ac:dyDescent="0.25">
      <c r="A632" s="12"/>
      <c r="B632" s="15" t="str">
        <f t="shared" si="72"/>
        <v/>
      </c>
      <c r="C632" s="15" t="str">
        <f t="shared" si="66"/>
        <v/>
      </c>
      <c r="D632" s="100" t="str">
        <f>IF(ISNA(VLOOKUP(E632,Base!$L:$O,4,FALSE)),"",VLOOKUP(E632,Base!$L:$O,4,FALSE))</f>
        <v/>
      </c>
      <c r="E632" s="14"/>
      <c r="F632" s="16"/>
      <c r="G632" s="104" t="str">
        <f t="shared" si="67"/>
        <v/>
      </c>
      <c r="H632" s="15" t="str">
        <f t="shared" si="68"/>
        <v/>
      </c>
      <c r="I632" s="104" t="str">
        <f t="shared" si="69"/>
        <v/>
      </c>
      <c r="J632" s="15" t="str">
        <f t="shared" si="70"/>
        <v/>
      </c>
      <c r="K632" s="104" t="str">
        <f t="shared" si="71"/>
        <v/>
      </c>
      <c r="L632" s="14"/>
      <c r="M632" s="13"/>
      <c r="N632" s="13"/>
      <c r="O632" s="12"/>
      <c r="P632" s="12"/>
    </row>
    <row r="633" spans="1:16" hidden="1" x14ac:dyDescent="0.25">
      <c r="A633" s="12"/>
      <c r="B633" s="15" t="str">
        <f t="shared" si="72"/>
        <v/>
      </c>
      <c r="C633" s="15" t="str">
        <f t="shared" si="66"/>
        <v/>
      </c>
      <c r="D633" s="100" t="str">
        <f>IF(ISNA(VLOOKUP(E633,Base!$L:$O,4,FALSE)),"",VLOOKUP(E633,Base!$L:$O,4,FALSE))</f>
        <v/>
      </c>
      <c r="E633" s="14"/>
      <c r="F633" s="16"/>
      <c r="G633" s="104" t="str">
        <f t="shared" si="67"/>
        <v/>
      </c>
      <c r="H633" s="15" t="str">
        <f t="shared" si="68"/>
        <v/>
      </c>
      <c r="I633" s="104" t="str">
        <f t="shared" si="69"/>
        <v/>
      </c>
      <c r="J633" s="15" t="str">
        <f t="shared" si="70"/>
        <v/>
      </c>
      <c r="K633" s="104" t="str">
        <f t="shared" si="71"/>
        <v/>
      </c>
      <c r="L633" s="14"/>
      <c r="M633" s="13"/>
      <c r="N633" s="13"/>
      <c r="O633" s="12"/>
      <c r="P633" s="12"/>
    </row>
    <row r="634" spans="1:16" hidden="1" x14ac:dyDescent="0.25">
      <c r="A634" s="12"/>
      <c r="B634" s="15" t="str">
        <f t="shared" si="72"/>
        <v/>
      </c>
      <c r="C634" s="15" t="str">
        <f t="shared" si="66"/>
        <v/>
      </c>
      <c r="D634" s="100" t="str">
        <f>IF(ISNA(VLOOKUP(E634,Base!$L:$O,4,FALSE)),"",VLOOKUP(E634,Base!$L:$O,4,FALSE))</f>
        <v/>
      </c>
      <c r="E634" s="14"/>
      <c r="F634" s="16"/>
      <c r="G634" s="104" t="str">
        <f t="shared" si="67"/>
        <v/>
      </c>
      <c r="H634" s="15" t="str">
        <f t="shared" si="68"/>
        <v/>
      </c>
      <c r="I634" s="104" t="str">
        <f t="shared" si="69"/>
        <v/>
      </c>
      <c r="J634" s="15" t="str">
        <f t="shared" si="70"/>
        <v/>
      </c>
      <c r="K634" s="104" t="str">
        <f t="shared" si="71"/>
        <v/>
      </c>
      <c r="L634" s="14"/>
      <c r="M634" s="13"/>
      <c r="N634" s="13"/>
      <c r="O634" s="12"/>
      <c r="P634" s="12"/>
    </row>
    <row r="635" spans="1:16" hidden="1" x14ac:dyDescent="0.25">
      <c r="A635" s="12"/>
      <c r="B635" s="15" t="str">
        <f t="shared" si="72"/>
        <v/>
      </c>
      <c r="C635" s="15" t="str">
        <f t="shared" si="66"/>
        <v/>
      </c>
      <c r="D635" s="100" t="str">
        <f>IF(ISNA(VLOOKUP(E635,Base!$L:$O,4,FALSE)),"",VLOOKUP(E635,Base!$L:$O,4,FALSE))</f>
        <v/>
      </c>
      <c r="E635" s="14"/>
      <c r="F635" s="16"/>
      <c r="G635" s="104" t="str">
        <f t="shared" si="67"/>
        <v/>
      </c>
      <c r="H635" s="15" t="str">
        <f t="shared" si="68"/>
        <v/>
      </c>
      <c r="I635" s="104" t="str">
        <f t="shared" si="69"/>
        <v/>
      </c>
      <c r="J635" s="15" t="str">
        <f t="shared" si="70"/>
        <v/>
      </c>
      <c r="K635" s="104" t="str">
        <f t="shared" si="71"/>
        <v/>
      </c>
      <c r="L635" s="14"/>
      <c r="M635" s="13"/>
      <c r="N635" s="13"/>
      <c r="O635" s="12"/>
      <c r="P635" s="12"/>
    </row>
    <row r="636" spans="1:16" hidden="1" x14ac:dyDescent="0.25">
      <c r="A636" s="12"/>
      <c r="B636" s="15" t="str">
        <f t="shared" si="72"/>
        <v/>
      </c>
      <c r="C636" s="15" t="str">
        <f t="shared" si="66"/>
        <v/>
      </c>
      <c r="D636" s="100" t="str">
        <f>IF(ISNA(VLOOKUP(E636,Base!$L:$O,4,FALSE)),"",VLOOKUP(E636,Base!$L:$O,4,FALSE))</f>
        <v/>
      </c>
      <c r="E636" s="14"/>
      <c r="F636" s="16"/>
      <c r="G636" s="104" t="str">
        <f t="shared" si="67"/>
        <v/>
      </c>
      <c r="H636" s="15" t="str">
        <f t="shared" si="68"/>
        <v/>
      </c>
      <c r="I636" s="104" t="str">
        <f t="shared" si="69"/>
        <v/>
      </c>
      <c r="J636" s="15" t="str">
        <f t="shared" si="70"/>
        <v/>
      </c>
      <c r="K636" s="104" t="str">
        <f t="shared" si="71"/>
        <v/>
      </c>
      <c r="L636" s="14"/>
      <c r="M636" s="13"/>
      <c r="N636" s="13"/>
      <c r="O636" s="12"/>
      <c r="P636" s="12"/>
    </row>
    <row r="637" spans="1:16" hidden="1" x14ac:dyDescent="0.25">
      <c r="A637" s="12"/>
      <c r="B637" s="15" t="str">
        <f t="shared" si="72"/>
        <v/>
      </c>
      <c r="C637" s="15" t="str">
        <f t="shared" si="66"/>
        <v/>
      </c>
      <c r="D637" s="100" t="str">
        <f>IF(ISNA(VLOOKUP(E637,Base!$L:$O,4,FALSE)),"",VLOOKUP(E637,Base!$L:$O,4,FALSE))</f>
        <v/>
      </c>
      <c r="E637" s="14"/>
      <c r="F637" s="16"/>
      <c r="G637" s="104" t="str">
        <f t="shared" si="67"/>
        <v/>
      </c>
      <c r="H637" s="15" t="str">
        <f t="shared" si="68"/>
        <v/>
      </c>
      <c r="I637" s="104" t="str">
        <f t="shared" si="69"/>
        <v/>
      </c>
      <c r="J637" s="15" t="str">
        <f t="shared" si="70"/>
        <v/>
      </c>
      <c r="K637" s="104" t="str">
        <f t="shared" si="71"/>
        <v/>
      </c>
      <c r="L637" s="14"/>
      <c r="M637" s="13"/>
      <c r="N637" s="13"/>
      <c r="O637" s="12"/>
      <c r="P637" s="12"/>
    </row>
    <row r="638" spans="1:16" hidden="1" x14ac:dyDescent="0.25">
      <c r="A638" s="12"/>
      <c r="B638" s="15" t="str">
        <f t="shared" si="72"/>
        <v/>
      </c>
      <c r="C638" s="15" t="str">
        <f t="shared" si="66"/>
        <v/>
      </c>
      <c r="D638" s="100" t="str">
        <f>IF(ISNA(VLOOKUP(E638,Base!$L:$O,4,FALSE)),"",VLOOKUP(E638,Base!$L:$O,4,FALSE))</f>
        <v/>
      </c>
      <c r="E638" s="14"/>
      <c r="F638" s="16"/>
      <c r="G638" s="104" t="str">
        <f t="shared" si="67"/>
        <v/>
      </c>
      <c r="H638" s="15" t="str">
        <f t="shared" si="68"/>
        <v/>
      </c>
      <c r="I638" s="104" t="str">
        <f t="shared" si="69"/>
        <v/>
      </c>
      <c r="J638" s="15" t="str">
        <f t="shared" si="70"/>
        <v/>
      </c>
      <c r="K638" s="104" t="str">
        <f t="shared" si="71"/>
        <v/>
      </c>
      <c r="L638" s="14"/>
      <c r="M638" s="13"/>
      <c r="N638" s="13"/>
      <c r="O638" s="12"/>
      <c r="P638" s="12"/>
    </row>
    <row r="639" spans="1:16" hidden="1" x14ac:dyDescent="0.25">
      <c r="A639" s="12"/>
      <c r="B639" s="15" t="str">
        <f t="shared" si="72"/>
        <v/>
      </c>
      <c r="C639" s="15" t="str">
        <f t="shared" si="66"/>
        <v/>
      </c>
      <c r="D639" s="100" t="str">
        <f>IF(ISNA(VLOOKUP(E639,Base!$L:$O,4,FALSE)),"",VLOOKUP(E639,Base!$L:$O,4,FALSE))</f>
        <v/>
      </c>
      <c r="E639" s="14"/>
      <c r="F639" s="16"/>
      <c r="G639" s="104" t="str">
        <f t="shared" si="67"/>
        <v/>
      </c>
      <c r="H639" s="15" t="str">
        <f t="shared" si="68"/>
        <v/>
      </c>
      <c r="I639" s="104" t="str">
        <f t="shared" si="69"/>
        <v/>
      </c>
      <c r="J639" s="15" t="str">
        <f t="shared" si="70"/>
        <v/>
      </c>
      <c r="K639" s="104" t="str">
        <f t="shared" si="71"/>
        <v/>
      </c>
      <c r="L639" s="14"/>
      <c r="M639" s="13"/>
      <c r="N639" s="13"/>
      <c r="O639" s="12"/>
      <c r="P639" s="12"/>
    </row>
    <row r="640" spans="1:16" hidden="1" x14ac:dyDescent="0.25">
      <c r="A640" s="12"/>
      <c r="B640" s="15" t="str">
        <f t="shared" si="72"/>
        <v/>
      </c>
      <c r="C640" s="15" t="str">
        <f t="shared" si="66"/>
        <v/>
      </c>
      <c r="D640" s="100" t="str">
        <f>IF(ISNA(VLOOKUP(E640,Base!$L:$O,4,FALSE)),"",VLOOKUP(E640,Base!$L:$O,4,FALSE))</f>
        <v/>
      </c>
      <c r="E640" s="14"/>
      <c r="F640" s="16"/>
      <c r="G640" s="104" t="str">
        <f t="shared" si="67"/>
        <v/>
      </c>
      <c r="H640" s="15" t="str">
        <f t="shared" si="68"/>
        <v/>
      </c>
      <c r="I640" s="104" t="str">
        <f t="shared" si="69"/>
        <v/>
      </c>
      <c r="J640" s="15" t="str">
        <f t="shared" si="70"/>
        <v/>
      </c>
      <c r="K640" s="104" t="str">
        <f t="shared" si="71"/>
        <v/>
      </c>
      <c r="L640" s="14"/>
      <c r="M640" s="13"/>
      <c r="N640" s="13"/>
      <c r="O640" s="12"/>
      <c r="P640" s="12"/>
    </row>
    <row r="641" spans="1:16" hidden="1" x14ac:dyDescent="0.25">
      <c r="A641" s="12"/>
      <c r="B641" s="15" t="str">
        <f t="shared" si="72"/>
        <v/>
      </c>
      <c r="C641" s="15" t="str">
        <f t="shared" si="66"/>
        <v/>
      </c>
      <c r="D641" s="100" t="str">
        <f>IF(ISNA(VLOOKUP(E641,Base!$L:$O,4,FALSE)),"",VLOOKUP(E641,Base!$L:$O,4,FALSE))</f>
        <v/>
      </c>
      <c r="E641" s="14"/>
      <c r="F641" s="16"/>
      <c r="G641" s="104" t="str">
        <f t="shared" si="67"/>
        <v/>
      </c>
      <c r="H641" s="15" t="str">
        <f t="shared" si="68"/>
        <v/>
      </c>
      <c r="I641" s="104" t="str">
        <f t="shared" si="69"/>
        <v/>
      </c>
      <c r="J641" s="15" t="str">
        <f t="shared" si="70"/>
        <v/>
      </c>
      <c r="K641" s="104" t="str">
        <f t="shared" si="71"/>
        <v/>
      </c>
      <c r="L641" s="14"/>
      <c r="M641" s="13"/>
      <c r="N641" s="13"/>
      <c r="O641" s="12"/>
      <c r="P641" s="12"/>
    </row>
    <row r="642" spans="1:16" hidden="1" x14ac:dyDescent="0.25">
      <c r="A642" s="12"/>
      <c r="B642" s="15" t="str">
        <f t="shared" si="72"/>
        <v/>
      </c>
      <c r="C642" s="15" t="str">
        <f t="shared" ref="C642:C705" si="73">IF(ISBLANK(A642),"",YEAR(A642))</f>
        <v/>
      </c>
      <c r="D642" s="100" t="str">
        <f>IF(ISNA(VLOOKUP(E642,Base!$L:$O,4,FALSE)),"",VLOOKUP(E642,Base!$L:$O,4,FALSE))</f>
        <v/>
      </c>
      <c r="E642" s="14"/>
      <c r="F642" s="16"/>
      <c r="G642" s="104" t="str">
        <f t="shared" ref="G642:G705" si="74">IF(ISNA(VLOOKUP($F642,ARTICLE,2,FALSE)),"",VLOOKUP($F642,ARTICLE,2,FALSE))</f>
        <v/>
      </c>
      <c r="H642" s="15" t="str">
        <f t="shared" ref="H642:H705" si="75">IF(ISNA(VLOOKUP($F642,ARTICLE,3,FALSE)),"",VLOOKUP($F642,ARTICLE,3,FALSE))</f>
        <v/>
      </c>
      <c r="I642" s="104" t="str">
        <f t="shared" ref="I642:I705" si="76">IF(ISNA(VLOOKUP($F642,ARTICLE,4,FALSE)),"",VLOOKUP($F642,ARTICLE,4,FALSE))</f>
        <v/>
      </c>
      <c r="J642" s="15" t="str">
        <f t="shared" ref="J642:J705" si="77">IF(ISNA(VLOOKUP($F642,ARTICLE,5,FALSE)),"",VLOOKUP($F642,ARTICLE,5,FALSE))</f>
        <v/>
      </c>
      <c r="K642" s="104" t="str">
        <f t="shared" ref="K642:K705" si="78">IF(ISNA(VLOOKUP($F642,ARTICLE,6,FALSE)),"",VLOOKUP($F642,ARTICLE,6,FALSE))</f>
        <v/>
      </c>
      <c r="L642" s="14"/>
      <c r="M642" s="13"/>
      <c r="N642" s="13"/>
      <c r="O642" s="12"/>
      <c r="P642" s="12"/>
    </row>
    <row r="643" spans="1:16" hidden="1" x14ac:dyDescent="0.25">
      <c r="A643" s="12"/>
      <c r="B643" s="15" t="str">
        <f t="shared" si="72"/>
        <v/>
      </c>
      <c r="C643" s="15" t="str">
        <f t="shared" si="73"/>
        <v/>
      </c>
      <c r="D643" s="100" t="str">
        <f>IF(ISNA(VLOOKUP(E643,Base!$L:$O,4,FALSE)),"",VLOOKUP(E643,Base!$L:$O,4,FALSE))</f>
        <v/>
      </c>
      <c r="E643" s="14"/>
      <c r="F643" s="16"/>
      <c r="G643" s="104" t="str">
        <f t="shared" si="74"/>
        <v/>
      </c>
      <c r="H643" s="15" t="str">
        <f t="shared" si="75"/>
        <v/>
      </c>
      <c r="I643" s="104" t="str">
        <f t="shared" si="76"/>
        <v/>
      </c>
      <c r="J643" s="15" t="str">
        <f t="shared" si="77"/>
        <v/>
      </c>
      <c r="K643" s="104" t="str">
        <f t="shared" si="78"/>
        <v/>
      </c>
      <c r="L643" s="14"/>
      <c r="M643" s="13"/>
      <c r="N643" s="13"/>
      <c r="O643" s="12"/>
      <c r="P643" s="12"/>
    </row>
    <row r="644" spans="1:16" hidden="1" x14ac:dyDescent="0.25">
      <c r="A644" s="12"/>
      <c r="B644" s="15" t="str">
        <f t="shared" si="72"/>
        <v/>
      </c>
      <c r="C644" s="15" t="str">
        <f t="shared" si="73"/>
        <v/>
      </c>
      <c r="D644" s="100" t="str">
        <f>IF(ISNA(VLOOKUP(E644,Base!$L:$O,4,FALSE)),"",VLOOKUP(E644,Base!$L:$O,4,FALSE))</f>
        <v/>
      </c>
      <c r="E644" s="14"/>
      <c r="F644" s="16"/>
      <c r="G644" s="104" t="str">
        <f t="shared" si="74"/>
        <v/>
      </c>
      <c r="H644" s="15" t="str">
        <f t="shared" si="75"/>
        <v/>
      </c>
      <c r="I644" s="104" t="str">
        <f t="shared" si="76"/>
        <v/>
      </c>
      <c r="J644" s="15" t="str">
        <f t="shared" si="77"/>
        <v/>
      </c>
      <c r="K644" s="104" t="str">
        <f t="shared" si="78"/>
        <v/>
      </c>
      <c r="L644" s="14"/>
      <c r="M644" s="13"/>
      <c r="N644" s="13"/>
      <c r="O644" s="12"/>
      <c r="P644" s="12"/>
    </row>
    <row r="645" spans="1:16" hidden="1" x14ac:dyDescent="0.25">
      <c r="A645" s="12"/>
      <c r="B645" s="15" t="str">
        <f t="shared" si="72"/>
        <v/>
      </c>
      <c r="C645" s="15" t="str">
        <f t="shared" si="73"/>
        <v/>
      </c>
      <c r="D645" s="100" t="str">
        <f>IF(ISNA(VLOOKUP(E645,Base!$L:$O,4,FALSE)),"",VLOOKUP(E645,Base!$L:$O,4,FALSE))</f>
        <v/>
      </c>
      <c r="E645" s="14"/>
      <c r="F645" s="16"/>
      <c r="G645" s="104" t="str">
        <f t="shared" si="74"/>
        <v/>
      </c>
      <c r="H645" s="15" t="str">
        <f t="shared" si="75"/>
        <v/>
      </c>
      <c r="I645" s="104" t="str">
        <f t="shared" si="76"/>
        <v/>
      </c>
      <c r="J645" s="15" t="str">
        <f t="shared" si="77"/>
        <v/>
      </c>
      <c r="K645" s="104" t="str">
        <f t="shared" si="78"/>
        <v/>
      </c>
      <c r="L645" s="14"/>
      <c r="M645" s="13"/>
      <c r="N645" s="13"/>
      <c r="O645" s="12"/>
      <c r="P645" s="12"/>
    </row>
    <row r="646" spans="1:16" hidden="1" x14ac:dyDescent="0.25">
      <c r="A646" s="12"/>
      <c r="B646" s="15" t="str">
        <f t="shared" si="72"/>
        <v/>
      </c>
      <c r="C646" s="15" t="str">
        <f t="shared" si="73"/>
        <v/>
      </c>
      <c r="D646" s="100" t="str">
        <f>IF(ISNA(VLOOKUP(E646,Base!$L:$O,4,FALSE)),"",VLOOKUP(E646,Base!$L:$O,4,FALSE))</f>
        <v/>
      </c>
      <c r="E646" s="14"/>
      <c r="F646" s="16"/>
      <c r="G646" s="104" t="str">
        <f t="shared" si="74"/>
        <v/>
      </c>
      <c r="H646" s="15" t="str">
        <f t="shared" si="75"/>
        <v/>
      </c>
      <c r="I646" s="104" t="str">
        <f t="shared" si="76"/>
        <v/>
      </c>
      <c r="J646" s="15" t="str">
        <f t="shared" si="77"/>
        <v/>
      </c>
      <c r="K646" s="104" t="str">
        <f t="shared" si="78"/>
        <v/>
      </c>
      <c r="L646" s="14"/>
      <c r="M646" s="13"/>
      <c r="N646" s="13"/>
      <c r="O646" s="12"/>
      <c r="P646" s="12"/>
    </row>
    <row r="647" spans="1:16" hidden="1" x14ac:dyDescent="0.25">
      <c r="A647" s="12"/>
      <c r="B647" s="15" t="str">
        <f t="shared" si="72"/>
        <v/>
      </c>
      <c r="C647" s="15" t="str">
        <f t="shared" si="73"/>
        <v/>
      </c>
      <c r="D647" s="100" t="str">
        <f>IF(ISNA(VLOOKUP(E647,Base!$L:$O,4,FALSE)),"",VLOOKUP(E647,Base!$L:$O,4,FALSE))</f>
        <v/>
      </c>
      <c r="E647" s="14"/>
      <c r="F647" s="16"/>
      <c r="G647" s="104" t="str">
        <f t="shared" si="74"/>
        <v/>
      </c>
      <c r="H647" s="15" t="str">
        <f t="shared" si="75"/>
        <v/>
      </c>
      <c r="I647" s="104" t="str">
        <f t="shared" si="76"/>
        <v/>
      </c>
      <c r="J647" s="15" t="str">
        <f t="shared" si="77"/>
        <v/>
      </c>
      <c r="K647" s="104" t="str">
        <f t="shared" si="78"/>
        <v/>
      </c>
      <c r="L647" s="14"/>
      <c r="M647" s="13"/>
      <c r="N647" s="13"/>
      <c r="O647" s="12"/>
      <c r="P647" s="12"/>
    </row>
    <row r="648" spans="1:16" hidden="1" x14ac:dyDescent="0.25">
      <c r="A648" s="12"/>
      <c r="B648" s="15" t="str">
        <f t="shared" si="72"/>
        <v/>
      </c>
      <c r="C648" s="15" t="str">
        <f t="shared" si="73"/>
        <v/>
      </c>
      <c r="D648" s="100" t="str">
        <f>IF(ISNA(VLOOKUP(E648,Base!$L:$O,4,FALSE)),"",VLOOKUP(E648,Base!$L:$O,4,FALSE))</f>
        <v/>
      </c>
      <c r="E648" s="14"/>
      <c r="F648" s="16"/>
      <c r="G648" s="104" t="str">
        <f t="shared" si="74"/>
        <v/>
      </c>
      <c r="H648" s="15" t="str">
        <f t="shared" si="75"/>
        <v/>
      </c>
      <c r="I648" s="104" t="str">
        <f t="shared" si="76"/>
        <v/>
      </c>
      <c r="J648" s="15" t="str">
        <f t="shared" si="77"/>
        <v/>
      </c>
      <c r="K648" s="104" t="str">
        <f t="shared" si="78"/>
        <v/>
      </c>
      <c r="L648" s="14"/>
      <c r="M648" s="13"/>
      <c r="N648" s="13"/>
      <c r="O648" s="12"/>
      <c r="P648" s="12"/>
    </row>
    <row r="649" spans="1:16" hidden="1" x14ac:dyDescent="0.25">
      <c r="A649" s="12"/>
      <c r="B649" s="15" t="str">
        <f t="shared" si="72"/>
        <v/>
      </c>
      <c r="C649" s="15" t="str">
        <f t="shared" si="73"/>
        <v/>
      </c>
      <c r="D649" s="100" t="str">
        <f>IF(ISNA(VLOOKUP(E649,Base!$L:$O,4,FALSE)),"",VLOOKUP(E649,Base!$L:$O,4,FALSE))</f>
        <v/>
      </c>
      <c r="E649" s="14"/>
      <c r="F649" s="16"/>
      <c r="G649" s="104" t="str">
        <f t="shared" si="74"/>
        <v/>
      </c>
      <c r="H649" s="15" t="str">
        <f t="shared" si="75"/>
        <v/>
      </c>
      <c r="I649" s="104" t="str">
        <f t="shared" si="76"/>
        <v/>
      </c>
      <c r="J649" s="15" t="str">
        <f t="shared" si="77"/>
        <v/>
      </c>
      <c r="K649" s="104" t="str">
        <f t="shared" si="78"/>
        <v/>
      </c>
      <c r="L649" s="14"/>
      <c r="M649" s="13"/>
      <c r="N649" s="13"/>
      <c r="O649" s="12"/>
      <c r="P649" s="12"/>
    </row>
    <row r="650" spans="1:16" hidden="1" x14ac:dyDescent="0.25">
      <c r="A650" s="12"/>
      <c r="B650" s="15" t="str">
        <f t="shared" si="72"/>
        <v/>
      </c>
      <c r="C650" s="15" t="str">
        <f t="shared" si="73"/>
        <v/>
      </c>
      <c r="D650" s="100" t="str">
        <f>IF(ISNA(VLOOKUP(E650,Base!$L:$O,4,FALSE)),"",VLOOKUP(E650,Base!$L:$O,4,FALSE))</f>
        <v/>
      </c>
      <c r="E650" s="14"/>
      <c r="F650" s="16"/>
      <c r="G650" s="104" t="str">
        <f t="shared" si="74"/>
        <v/>
      </c>
      <c r="H650" s="15" t="str">
        <f t="shared" si="75"/>
        <v/>
      </c>
      <c r="I650" s="104" t="str">
        <f t="shared" si="76"/>
        <v/>
      </c>
      <c r="J650" s="15" t="str">
        <f t="shared" si="77"/>
        <v/>
      </c>
      <c r="K650" s="104" t="str">
        <f t="shared" si="78"/>
        <v/>
      </c>
      <c r="L650" s="14"/>
      <c r="M650" s="13"/>
      <c r="N650" s="13"/>
      <c r="O650" s="12"/>
      <c r="P650" s="12"/>
    </row>
    <row r="651" spans="1:16" hidden="1" x14ac:dyDescent="0.25">
      <c r="A651" s="12"/>
      <c r="B651" s="15" t="str">
        <f t="shared" si="72"/>
        <v/>
      </c>
      <c r="C651" s="15" t="str">
        <f t="shared" si="73"/>
        <v/>
      </c>
      <c r="D651" s="100" t="str">
        <f>IF(ISNA(VLOOKUP(E651,Base!$L:$O,4,FALSE)),"",VLOOKUP(E651,Base!$L:$O,4,FALSE))</f>
        <v/>
      </c>
      <c r="E651" s="14"/>
      <c r="F651" s="16"/>
      <c r="G651" s="104" t="str">
        <f t="shared" si="74"/>
        <v/>
      </c>
      <c r="H651" s="15" t="str">
        <f t="shared" si="75"/>
        <v/>
      </c>
      <c r="I651" s="104" t="str">
        <f t="shared" si="76"/>
        <v/>
      </c>
      <c r="J651" s="15" t="str">
        <f t="shared" si="77"/>
        <v/>
      </c>
      <c r="K651" s="104" t="str">
        <f t="shared" si="78"/>
        <v/>
      </c>
      <c r="L651" s="14"/>
      <c r="M651" s="13"/>
      <c r="N651" s="13"/>
      <c r="O651" s="12"/>
      <c r="P651" s="12"/>
    </row>
    <row r="652" spans="1:16" hidden="1" x14ac:dyDescent="0.25">
      <c r="A652" s="12"/>
      <c r="B652" s="15" t="str">
        <f t="shared" si="72"/>
        <v/>
      </c>
      <c r="C652" s="15" t="str">
        <f t="shared" si="73"/>
        <v/>
      </c>
      <c r="D652" s="100" t="str">
        <f>IF(ISNA(VLOOKUP(E652,Base!$L:$O,4,FALSE)),"",VLOOKUP(E652,Base!$L:$O,4,FALSE))</f>
        <v/>
      </c>
      <c r="E652" s="14"/>
      <c r="F652" s="16"/>
      <c r="G652" s="104" t="str">
        <f t="shared" si="74"/>
        <v/>
      </c>
      <c r="H652" s="15" t="str">
        <f t="shared" si="75"/>
        <v/>
      </c>
      <c r="I652" s="104" t="str">
        <f t="shared" si="76"/>
        <v/>
      </c>
      <c r="J652" s="15" t="str">
        <f t="shared" si="77"/>
        <v/>
      </c>
      <c r="K652" s="104" t="str">
        <f t="shared" si="78"/>
        <v/>
      </c>
      <c r="L652" s="14"/>
      <c r="M652" s="13"/>
      <c r="N652" s="13"/>
      <c r="O652" s="12"/>
      <c r="P652" s="12"/>
    </row>
    <row r="653" spans="1:16" hidden="1" x14ac:dyDescent="0.25">
      <c r="A653" s="12"/>
      <c r="B653" s="15" t="str">
        <f t="shared" si="72"/>
        <v/>
      </c>
      <c r="C653" s="15" t="str">
        <f t="shared" si="73"/>
        <v/>
      </c>
      <c r="D653" s="100" t="str">
        <f>IF(ISNA(VLOOKUP(E653,Base!$L:$O,4,FALSE)),"",VLOOKUP(E653,Base!$L:$O,4,FALSE))</f>
        <v/>
      </c>
      <c r="E653" s="14"/>
      <c r="F653" s="16"/>
      <c r="G653" s="104" t="str">
        <f t="shared" si="74"/>
        <v/>
      </c>
      <c r="H653" s="15" t="str">
        <f t="shared" si="75"/>
        <v/>
      </c>
      <c r="I653" s="104" t="str">
        <f t="shared" si="76"/>
        <v/>
      </c>
      <c r="J653" s="15" t="str">
        <f t="shared" si="77"/>
        <v/>
      </c>
      <c r="K653" s="104" t="str">
        <f t="shared" si="78"/>
        <v/>
      </c>
      <c r="L653" s="14"/>
      <c r="M653" s="13"/>
      <c r="N653" s="13"/>
      <c r="O653" s="12"/>
      <c r="P653" s="12"/>
    </row>
    <row r="654" spans="1:16" hidden="1" x14ac:dyDescent="0.25">
      <c r="A654" s="12"/>
      <c r="B654" s="15" t="str">
        <f t="shared" si="72"/>
        <v/>
      </c>
      <c r="C654" s="15" t="str">
        <f t="shared" si="73"/>
        <v/>
      </c>
      <c r="D654" s="100" t="str">
        <f>IF(ISNA(VLOOKUP(E654,Base!$L:$O,4,FALSE)),"",VLOOKUP(E654,Base!$L:$O,4,FALSE))</f>
        <v/>
      </c>
      <c r="E654" s="14"/>
      <c r="F654" s="16"/>
      <c r="G654" s="104" t="str">
        <f t="shared" si="74"/>
        <v/>
      </c>
      <c r="H654" s="15" t="str">
        <f t="shared" si="75"/>
        <v/>
      </c>
      <c r="I654" s="104" t="str">
        <f t="shared" si="76"/>
        <v/>
      </c>
      <c r="J654" s="15" t="str">
        <f t="shared" si="77"/>
        <v/>
      </c>
      <c r="K654" s="104" t="str">
        <f t="shared" si="78"/>
        <v/>
      </c>
      <c r="L654" s="14"/>
      <c r="M654" s="13"/>
      <c r="N654" s="13"/>
      <c r="O654" s="12"/>
      <c r="P654" s="12"/>
    </row>
    <row r="655" spans="1:16" hidden="1" x14ac:dyDescent="0.25">
      <c r="A655" s="12"/>
      <c r="B655" s="15" t="str">
        <f t="shared" si="72"/>
        <v/>
      </c>
      <c r="C655" s="15" t="str">
        <f t="shared" si="73"/>
        <v/>
      </c>
      <c r="D655" s="100" t="str">
        <f>IF(ISNA(VLOOKUP(E655,Base!$L:$O,4,FALSE)),"",VLOOKUP(E655,Base!$L:$O,4,FALSE))</f>
        <v/>
      </c>
      <c r="E655" s="14"/>
      <c r="F655" s="16"/>
      <c r="G655" s="104" t="str">
        <f t="shared" si="74"/>
        <v/>
      </c>
      <c r="H655" s="15" t="str">
        <f t="shared" si="75"/>
        <v/>
      </c>
      <c r="I655" s="104" t="str">
        <f t="shared" si="76"/>
        <v/>
      </c>
      <c r="J655" s="15" t="str">
        <f t="shared" si="77"/>
        <v/>
      </c>
      <c r="K655" s="104" t="str">
        <f t="shared" si="78"/>
        <v/>
      </c>
      <c r="L655" s="14"/>
      <c r="M655" s="13"/>
      <c r="N655" s="13"/>
      <c r="O655" s="12"/>
      <c r="P655" s="12"/>
    </row>
    <row r="656" spans="1:16" hidden="1" x14ac:dyDescent="0.25">
      <c r="A656" s="12"/>
      <c r="B656" s="15" t="str">
        <f t="shared" si="72"/>
        <v/>
      </c>
      <c r="C656" s="15" t="str">
        <f t="shared" si="73"/>
        <v/>
      </c>
      <c r="D656" s="100" t="str">
        <f>IF(ISNA(VLOOKUP(E656,Base!$L:$O,4,FALSE)),"",VLOOKUP(E656,Base!$L:$O,4,FALSE))</f>
        <v/>
      </c>
      <c r="E656" s="14"/>
      <c r="F656" s="16"/>
      <c r="G656" s="104" t="str">
        <f t="shared" si="74"/>
        <v/>
      </c>
      <c r="H656" s="15" t="str">
        <f t="shared" si="75"/>
        <v/>
      </c>
      <c r="I656" s="104" t="str">
        <f t="shared" si="76"/>
        <v/>
      </c>
      <c r="J656" s="15" t="str">
        <f t="shared" si="77"/>
        <v/>
      </c>
      <c r="K656" s="104" t="str">
        <f t="shared" si="78"/>
        <v/>
      </c>
      <c r="L656" s="14"/>
      <c r="M656" s="13"/>
      <c r="N656" s="13"/>
      <c r="O656" s="12"/>
      <c r="P656" s="12"/>
    </row>
    <row r="657" spans="1:16" hidden="1" x14ac:dyDescent="0.25">
      <c r="A657" s="12"/>
      <c r="B657" s="15" t="str">
        <f t="shared" si="72"/>
        <v/>
      </c>
      <c r="C657" s="15" t="str">
        <f t="shared" si="73"/>
        <v/>
      </c>
      <c r="D657" s="100" t="str">
        <f>IF(ISNA(VLOOKUP(E657,Base!$L:$O,4,FALSE)),"",VLOOKUP(E657,Base!$L:$O,4,FALSE))</f>
        <v/>
      </c>
      <c r="E657" s="14"/>
      <c r="F657" s="16"/>
      <c r="G657" s="104" t="str">
        <f t="shared" si="74"/>
        <v/>
      </c>
      <c r="H657" s="15" t="str">
        <f t="shared" si="75"/>
        <v/>
      </c>
      <c r="I657" s="104" t="str">
        <f t="shared" si="76"/>
        <v/>
      </c>
      <c r="J657" s="15" t="str">
        <f t="shared" si="77"/>
        <v/>
      </c>
      <c r="K657" s="104" t="str">
        <f t="shared" si="78"/>
        <v/>
      </c>
      <c r="L657" s="14"/>
      <c r="M657" s="13"/>
      <c r="N657" s="13"/>
      <c r="O657" s="12"/>
      <c r="P657" s="12"/>
    </row>
    <row r="658" spans="1:16" hidden="1" x14ac:dyDescent="0.25">
      <c r="A658" s="12"/>
      <c r="B658" s="15" t="str">
        <f t="shared" si="72"/>
        <v/>
      </c>
      <c r="C658" s="15" t="str">
        <f t="shared" si="73"/>
        <v/>
      </c>
      <c r="D658" s="100" t="str">
        <f>IF(ISNA(VLOOKUP(E658,Base!$L:$O,4,FALSE)),"",VLOOKUP(E658,Base!$L:$O,4,FALSE))</f>
        <v/>
      </c>
      <c r="E658" s="14"/>
      <c r="F658" s="16"/>
      <c r="G658" s="104" t="str">
        <f t="shared" si="74"/>
        <v/>
      </c>
      <c r="H658" s="15" t="str">
        <f t="shared" si="75"/>
        <v/>
      </c>
      <c r="I658" s="104" t="str">
        <f t="shared" si="76"/>
        <v/>
      </c>
      <c r="J658" s="15" t="str">
        <f t="shared" si="77"/>
        <v/>
      </c>
      <c r="K658" s="104" t="str">
        <f t="shared" si="78"/>
        <v/>
      </c>
      <c r="L658" s="14"/>
      <c r="M658" s="13"/>
      <c r="N658" s="13"/>
      <c r="O658" s="12"/>
      <c r="P658" s="12"/>
    </row>
    <row r="659" spans="1:16" hidden="1" x14ac:dyDescent="0.25">
      <c r="A659" s="12"/>
      <c r="B659" s="15" t="str">
        <f t="shared" si="72"/>
        <v/>
      </c>
      <c r="C659" s="15" t="str">
        <f t="shared" si="73"/>
        <v/>
      </c>
      <c r="D659" s="100" t="str">
        <f>IF(ISNA(VLOOKUP(E659,Base!$L:$O,4,FALSE)),"",VLOOKUP(E659,Base!$L:$O,4,FALSE))</f>
        <v/>
      </c>
      <c r="E659" s="14"/>
      <c r="F659" s="16"/>
      <c r="G659" s="104" t="str">
        <f t="shared" si="74"/>
        <v/>
      </c>
      <c r="H659" s="15" t="str">
        <f t="shared" si="75"/>
        <v/>
      </c>
      <c r="I659" s="104" t="str">
        <f t="shared" si="76"/>
        <v/>
      </c>
      <c r="J659" s="15" t="str">
        <f t="shared" si="77"/>
        <v/>
      </c>
      <c r="K659" s="104" t="str">
        <f t="shared" si="78"/>
        <v/>
      </c>
      <c r="L659" s="14"/>
      <c r="M659" s="13"/>
      <c r="N659" s="13"/>
      <c r="O659" s="12"/>
      <c r="P659" s="12"/>
    </row>
    <row r="660" spans="1:16" hidden="1" x14ac:dyDescent="0.25">
      <c r="A660" s="12"/>
      <c r="B660" s="15" t="str">
        <f t="shared" si="72"/>
        <v/>
      </c>
      <c r="C660" s="15" t="str">
        <f t="shared" si="73"/>
        <v/>
      </c>
      <c r="D660" s="100" t="str">
        <f>IF(ISNA(VLOOKUP(E660,Base!$L:$O,4,FALSE)),"",VLOOKUP(E660,Base!$L:$O,4,FALSE))</f>
        <v/>
      </c>
      <c r="E660" s="14"/>
      <c r="F660" s="16"/>
      <c r="G660" s="104" t="str">
        <f t="shared" si="74"/>
        <v/>
      </c>
      <c r="H660" s="15" t="str">
        <f t="shared" si="75"/>
        <v/>
      </c>
      <c r="I660" s="104" t="str">
        <f t="shared" si="76"/>
        <v/>
      </c>
      <c r="J660" s="15" t="str">
        <f t="shared" si="77"/>
        <v/>
      </c>
      <c r="K660" s="104" t="str">
        <f t="shared" si="78"/>
        <v/>
      </c>
      <c r="L660" s="14"/>
      <c r="M660" s="13"/>
      <c r="N660" s="13"/>
      <c r="O660" s="12"/>
      <c r="P660" s="12"/>
    </row>
    <row r="661" spans="1:16" hidden="1" x14ac:dyDescent="0.25">
      <c r="A661" s="12"/>
      <c r="B661" s="15" t="str">
        <f t="shared" si="72"/>
        <v/>
      </c>
      <c r="C661" s="15" t="str">
        <f t="shared" si="73"/>
        <v/>
      </c>
      <c r="D661" s="100" t="str">
        <f>IF(ISNA(VLOOKUP(E661,Base!$L:$O,4,FALSE)),"",VLOOKUP(E661,Base!$L:$O,4,FALSE))</f>
        <v/>
      </c>
      <c r="E661" s="14"/>
      <c r="F661" s="16"/>
      <c r="G661" s="104" t="str">
        <f t="shared" si="74"/>
        <v/>
      </c>
      <c r="H661" s="15" t="str">
        <f t="shared" si="75"/>
        <v/>
      </c>
      <c r="I661" s="104" t="str">
        <f t="shared" si="76"/>
        <v/>
      </c>
      <c r="J661" s="15" t="str">
        <f t="shared" si="77"/>
        <v/>
      </c>
      <c r="K661" s="104" t="str">
        <f t="shared" si="78"/>
        <v/>
      </c>
      <c r="L661" s="14"/>
      <c r="M661" s="13"/>
      <c r="N661" s="13"/>
      <c r="O661" s="12"/>
      <c r="P661" s="12"/>
    </row>
    <row r="662" spans="1:16" hidden="1" x14ac:dyDescent="0.25">
      <c r="A662" s="12"/>
      <c r="B662" s="15" t="str">
        <f t="shared" si="72"/>
        <v/>
      </c>
      <c r="C662" s="15" t="str">
        <f t="shared" si="73"/>
        <v/>
      </c>
      <c r="D662" s="100" t="str">
        <f>IF(ISNA(VLOOKUP(E662,Base!$L:$O,4,FALSE)),"",VLOOKUP(E662,Base!$L:$O,4,FALSE))</f>
        <v/>
      </c>
      <c r="E662" s="14"/>
      <c r="F662" s="16"/>
      <c r="G662" s="104" t="str">
        <f t="shared" si="74"/>
        <v/>
      </c>
      <c r="H662" s="15" t="str">
        <f t="shared" si="75"/>
        <v/>
      </c>
      <c r="I662" s="104" t="str">
        <f t="shared" si="76"/>
        <v/>
      </c>
      <c r="J662" s="15" t="str">
        <f t="shared" si="77"/>
        <v/>
      </c>
      <c r="K662" s="104" t="str">
        <f t="shared" si="78"/>
        <v/>
      </c>
      <c r="L662" s="14"/>
      <c r="M662" s="13"/>
      <c r="N662" s="13"/>
      <c r="O662" s="12"/>
      <c r="P662" s="12"/>
    </row>
    <row r="663" spans="1:16" hidden="1" x14ac:dyDescent="0.25">
      <c r="A663" s="12"/>
      <c r="B663" s="15" t="str">
        <f t="shared" si="72"/>
        <v/>
      </c>
      <c r="C663" s="15" t="str">
        <f t="shared" si="73"/>
        <v/>
      </c>
      <c r="D663" s="100" t="str">
        <f>IF(ISNA(VLOOKUP(E663,Base!$L:$O,4,FALSE)),"",VLOOKUP(E663,Base!$L:$O,4,FALSE))</f>
        <v/>
      </c>
      <c r="E663" s="14"/>
      <c r="F663" s="16"/>
      <c r="G663" s="104" t="str">
        <f t="shared" si="74"/>
        <v/>
      </c>
      <c r="H663" s="15" t="str">
        <f t="shared" si="75"/>
        <v/>
      </c>
      <c r="I663" s="104" t="str">
        <f t="shared" si="76"/>
        <v/>
      </c>
      <c r="J663" s="15" t="str">
        <f t="shared" si="77"/>
        <v/>
      </c>
      <c r="K663" s="104" t="str">
        <f t="shared" si="78"/>
        <v/>
      </c>
      <c r="L663" s="14"/>
      <c r="M663" s="13"/>
      <c r="N663" s="13"/>
      <c r="O663" s="12"/>
      <c r="P663" s="12"/>
    </row>
    <row r="664" spans="1:16" hidden="1" x14ac:dyDescent="0.25">
      <c r="A664" s="12"/>
      <c r="B664" s="15" t="str">
        <f t="shared" si="72"/>
        <v/>
      </c>
      <c r="C664" s="15" t="str">
        <f t="shared" si="73"/>
        <v/>
      </c>
      <c r="D664" s="100" t="str">
        <f>IF(ISNA(VLOOKUP(E664,Base!$L:$O,4,FALSE)),"",VLOOKUP(E664,Base!$L:$O,4,FALSE))</f>
        <v/>
      </c>
      <c r="E664" s="14"/>
      <c r="F664" s="16"/>
      <c r="G664" s="104" t="str">
        <f t="shared" si="74"/>
        <v/>
      </c>
      <c r="H664" s="15" t="str">
        <f t="shared" si="75"/>
        <v/>
      </c>
      <c r="I664" s="104" t="str">
        <f t="shared" si="76"/>
        <v/>
      </c>
      <c r="J664" s="15" t="str">
        <f t="shared" si="77"/>
        <v/>
      </c>
      <c r="K664" s="104" t="str">
        <f t="shared" si="78"/>
        <v/>
      </c>
      <c r="L664" s="14"/>
      <c r="M664" s="13"/>
      <c r="N664" s="13"/>
      <c r="O664" s="12"/>
      <c r="P664" s="12"/>
    </row>
    <row r="665" spans="1:16" hidden="1" x14ac:dyDescent="0.25">
      <c r="A665" s="12"/>
      <c r="B665" s="15" t="str">
        <f t="shared" si="72"/>
        <v/>
      </c>
      <c r="C665" s="15" t="str">
        <f t="shared" si="73"/>
        <v/>
      </c>
      <c r="D665" s="100" t="str">
        <f>IF(ISNA(VLOOKUP(E665,Base!$L:$O,4,FALSE)),"",VLOOKUP(E665,Base!$L:$O,4,FALSE))</f>
        <v/>
      </c>
      <c r="E665" s="14"/>
      <c r="F665" s="16"/>
      <c r="G665" s="104" t="str">
        <f t="shared" si="74"/>
        <v/>
      </c>
      <c r="H665" s="15" t="str">
        <f t="shared" si="75"/>
        <v/>
      </c>
      <c r="I665" s="104" t="str">
        <f t="shared" si="76"/>
        <v/>
      </c>
      <c r="J665" s="15" t="str">
        <f t="shared" si="77"/>
        <v/>
      </c>
      <c r="K665" s="104" t="str">
        <f t="shared" si="78"/>
        <v/>
      </c>
      <c r="L665" s="14"/>
      <c r="M665" s="13"/>
      <c r="N665" s="13"/>
      <c r="O665" s="12"/>
      <c r="P665" s="12"/>
    </row>
    <row r="666" spans="1:16" hidden="1" x14ac:dyDescent="0.25">
      <c r="A666" s="12"/>
      <c r="B666" s="15" t="str">
        <f t="shared" si="72"/>
        <v/>
      </c>
      <c r="C666" s="15" t="str">
        <f t="shared" si="73"/>
        <v/>
      </c>
      <c r="D666" s="100" t="str">
        <f>IF(ISNA(VLOOKUP(E666,Base!$L:$O,4,FALSE)),"",VLOOKUP(E666,Base!$L:$O,4,FALSE))</f>
        <v/>
      </c>
      <c r="E666" s="14"/>
      <c r="F666" s="16"/>
      <c r="G666" s="104" t="str">
        <f t="shared" si="74"/>
        <v/>
      </c>
      <c r="H666" s="15" t="str">
        <f t="shared" si="75"/>
        <v/>
      </c>
      <c r="I666" s="104" t="str">
        <f t="shared" si="76"/>
        <v/>
      </c>
      <c r="J666" s="15" t="str">
        <f t="shared" si="77"/>
        <v/>
      </c>
      <c r="K666" s="104" t="str">
        <f t="shared" si="78"/>
        <v/>
      </c>
      <c r="L666" s="14"/>
      <c r="M666" s="13"/>
      <c r="N666" s="13"/>
      <c r="O666" s="12"/>
      <c r="P666" s="12"/>
    </row>
    <row r="667" spans="1:16" hidden="1" x14ac:dyDescent="0.25">
      <c r="A667" s="12"/>
      <c r="B667" s="15" t="str">
        <f t="shared" si="72"/>
        <v/>
      </c>
      <c r="C667" s="15" t="str">
        <f t="shared" si="73"/>
        <v/>
      </c>
      <c r="D667" s="100" t="str">
        <f>IF(ISNA(VLOOKUP(E667,Base!$L:$O,4,FALSE)),"",VLOOKUP(E667,Base!$L:$O,4,FALSE))</f>
        <v/>
      </c>
      <c r="E667" s="14"/>
      <c r="F667" s="16"/>
      <c r="G667" s="104" t="str">
        <f t="shared" si="74"/>
        <v/>
      </c>
      <c r="H667" s="15" t="str">
        <f t="shared" si="75"/>
        <v/>
      </c>
      <c r="I667" s="104" t="str">
        <f t="shared" si="76"/>
        <v/>
      </c>
      <c r="J667" s="15" t="str">
        <f t="shared" si="77"/>
        <v/>
      </c>
      <c r="K667" s="104" t="str">
        <f t="shared" si="78"/>
        <v/>
      </c>
      <c r="L667" s="14"/>
      <c r="M667" s="13"/>
      <c r="N667" s="13"/>
      <c r="O667" s="12"/>
      <c r="P667" s="12"/>
    </row>
    <row r="668" spans="1:16" hidden="1" x14ac:dyDescent="0.25">
      <c r="A668" s="12"/>
      <c r="B668" s="15" t="str">
        <f t="shared" si="72"/>
        <v/>
      </c>
      <c r="C668" s="15" t="str">
        <f t="shared" si="73"/>
        <v/>
      </c>
      <c r="D668" s="100" t="str">
        <f>IF(ISNA(VLOOKUP(E668,Base!$L:$O,4,FALSE)),"",VLOOKUP(E668,Base!$L:$O,4,FALSE))</f>
        <v/>
      </c>
      <c r="E668" s="14"/>
      <c r="F668" s="16"/>
      <c r="G668" s="104" t="str">
        <f t="shared" si="74"/>
        <v/>
      </c>
      <c r="H668" s="15" t="str">
        <f t="shared" si="75"/>
        <v/>
      </c>
      <c r="I668" s="104" t="str">
        <f t="shared" si="76"/>
        <v/>
      </c>
      <c r="J668" s="15" t="str">
        <f t="shared" si="77"/>
        <v/>
      </c>
      <c r="K668" s="104" t="str">
        <f t="shared" si="78"/>
        <v/>
      </c>
      <c r="L668" s="14"/>
      <c r="M668" s="13"/>
      <c r="N668" s="13"/>
      <c r="O668" s="12"/>
      <c r="P668" s="12"/>
    </row>
    <row r="669" spans="1:16" hidden="1" x14ac:dyDescent="0.25">
      <c r="A669" s="12"/>
      <c r="B669" s="15" t="str">
        <f t="shared" si="72"/>
        <v/>
      </c>
      <c r="C669" s="15" t="str">
        <f t="shared" si="73"/>
        <v/>
      </c>
      <c r="D669" s="100" t="str">
        <f>IF(ISNA(VLOOKUP(E669,Base!$L:$O,4,FALSE)),"",VLOOKUP(E669,Base!$L:$O,4,FALSE))</f>
        <v/>
      </c>
      <c r="E669" s="14"/>
      <c r="F669" s="16"/>
      <c r="G669" s="104" t="str">
        <f t="shared" si="74"/>
        <v/>
      </c>
      <c r="H669" s="15" t="str">
        <f t="shared" si="75"/>
        <v/>
      </c>
      <c r="I669" s="104" t="str">
        <f t="shared" si="76"/>
        <v/>
      </c>
      <c r="J669" s="15" t="str">
        <f t="shared" si="77"/>
        <v/>
      </c>
      <c r="K669" s="104" t="str">
        <f t="shared" si="78"/>
        <v/>
      </c>
      <c r="L669" s="14"/>
      <c r="M669" s="13"/>
      <c r="N669" s="13"/>
      <c r="O669" s="12"/>
      <c r="P669" s="12"/>
    </row>
    <row r="670" spans="1:16" hidden="1" x14ac:dyDescent="0.25">
      <c r="A670" s="12"/>
      <c r="B670" s="15" t="str">
        <f t="shared" si="72"/>
        <v/>
      </c>
      <c r="C670" s="15" t="str">
        <f t="shared" si="73"/>
        <v/>
      </c>
      <c r="D670" s="100" t="str">
        <f>IF(ISNA(VLOOKUP(E670,Base!$L:$O,4,FALSE)),"",VLOOKUP(E670,Base!$L:$O,4,FALSE))</f>
        <v/>
      </c>
      <c r="E670" s="14"/>
      <c r="F670" s="16"/>
      <c r="G670" s="104" t="str">
        <f t="shared" si="74"/>
        <v/>
      </c>
      <c r="H670" s="15" t="str">
        <f t="shared" si="75"/>
        <v/>
      </c>
      <c r="I670" s="104" t="str">
        <f t="shared" si="76"/>
        <v/>
      </c>
      <c r="J670" s="15" t="str">
        <f t="shared" si="77"/>
        <v/>
      </c>
      <c r="K670" s="104" t="str">
        <f t="shared" si="78"/>
        <v/>
      </c>
      <c r="L670" s="14"/>
      <c r="M670" s="13"/>
      <c r="N670" s="13"/>
      <c r="O670" s="12"/>
      <c r="P670" s="12"/>
    </row>
    <row r="671" spans="1:16" hidden="1" x14ac:dyDescent="0.25">
      <c r="A671" s="12"/>
      <c r="B671" s="15" t="str">
        <f t="shared" si="72"/>
        <v/>
      </c>
      <c r="C671" s="15" t="str">
        <f t="shared" si="73"/>
        <v/>
      </c>
      <c r="D671" s="100" t="str">
        <f>IF(ISNA(VLOOKUP(E671,Base!$L:$O,4,FALSE)),"",VLOOKUP(E671,Base!$L:$O,4,FALSE))</f>
        <v/>
      </c>
      <c r="E671" s="14"/>
      <c r="F671" s="16"/>
      <c r="G671" s="104" t="str">
        <f t="shared" si="74"/>
        <v/>
      </c>
      <c r="H671" s="15" t="str">
        <f t="shared" si="75"/>
        <v/>
      </c>
      <c r="I671" s="104" t="str">
        <f t="shared" si="76"/>
        <v/>
      </c>
      <c r="J671" s="15" t="str">
        <f t="shared" si="77"/>
        <v/>
      </c>
      <c r="K671" s="104" t="str">
        <f t="shared" si="78"/>
        <v/>
      </c>
      <c r="L671" s="14"/>
      <c r="M671" s="13"/>
      <c r="N671" s="13"/>
      <c r="O671" s="12"/>
      <c r="P671" s="12"/>
    </row>
    <row r="672" spans="1:16" hidden="1" x14ac:dyDescent="0.25">
      <c r="A672" s="12"/>
      <c r="B672" s="15" t="str">
        <f t="shared" si="72"/>
        <v/>
      </c>
      <c r="C672" s="15" t="str">
        <f t="shared" si="73"/>
        <v/>
      </c>
      <c r="D672" s="100" t="str">
        <f>IF(ISNA(VLOOKUP(E672,Base!$L:$O,4,FALSE)),"",VLOOKUP(E672,Base!$L:$O,4,FALSE))</f>
        <v/>
      </c>
      <c r="E672" s="14"/>
      <c r="F672" s="16"/>
      <c r="G672" s="104" t="str">
        <f t="shared" si="74"/>
        <v/>
      </c>
      <c r="H672" s="15" t="str">
        <f t="shared" si="75"/>
        <v/>
      </c>
      <c r="I672" s="104" t="str">
        <f t="shared" si="76"/>
        <v/>
      </c>
      <c r="J672" s="15" t="str">
        <f t="shared" si="77"/>
        <v/>
      </c>
      <c r="K672" s="104" t="str">
        <f t="shared" si="78"/>
        <v/>
      </c>
      <c r="L672" s="14"/>
      <c r="M672" s="13"/>
      <c r="N672" s="13"/>
      <c r="O672" s="12"/>
      <c r="P672" s="12"/>
    </row>
    <row r="673" spans="1:16" hidden="1" x14ac:dyDescent="0.25">
      <c r="A673" s="12"/>
      <c r="B673" s="15" t="str">
        <f t="shared" si="72"/>
        <v/>
      </c>
      <c r="C673" s="15" t="str">
        <f t="shared" si="73"/>
        <v/>
      </c>
      <c r="D673" s="100" t="str">
        <f>IF(ISNA(VLOOKUP(E673,Base!$L:$O,4,FALSE)),"",VLOOKUP(E673,Base!$L:$O,4,FALSE))</f>
        <v/>
      </c>
      <c r="E673" s="14"/>
      <c r="F673" s="16"/>
      <c r="G673" s="104" t="str">
        <f t="shared" si="74"/>
        <v/>
      </c>
      <c r="H673" s="15" t="str">
        <f t="shared" si="75"/>
        <v/>
      </c>
      <c r="I673" s="104" t="str">
        <f t="shared" si="76"/>
        <v/>
      </c>
      <c r="J673" s="15" t="str">
        <f t="shared" si="77"/>
        <v/>
      </c>
      <c r="K673" s="104" t="str">
        <f t="shared" si="78"/>
        <v/>
      </c>
      <c r="L673" s="14"/>
      <c r="M673" s="13"/>
      <c r="N673" s="13"/>
      <c r="O673" s="12"/>
      <c r="P673" s="12"/>
    </row>
    <row r="674" spans="1:16" hidden="1" x14ac:dyDescent="0.25">
      <c r="A674" s="12"/>
      <c r="B674" s="15" t="str">
        <f t="shared" si="72"/>
        <v/>
      </c>
      <c r="C674" s="15" t="str">
        <f t="shared" si="73"/>
        <v/>
      </c>
      <c r="D674" s="100" t="str">
        <f>IF(ISNA(VLOOKUP(E674,Base!$L:$O,4,FALSE)),"",VLOOKUP(E674,Base!$L:$O,4,FALSE))</f>
        <v/>
      </c>
      <c r="E674" s="14"/>
      <c r="F674" s="16"/>
      <c r="G674" s="104" t="str">
        <f t="shared" si="74"/>
        <v/>
      </c>
      <c r="H674" s="15" t="str">
        <f t="shared" si="75"/>
        <v/>
      </c>
      <c r="I674" s="104" t="str">
        <f t="shared" si="76"/>
        <v/>
      </c>
      <c r="J674" s="15" t="str">
        <f t="shared" si="77"/>
        <v/>
      </c>
      <c r="K674" s="104" t="str">
        <f t="shared" si="78"/>
        <v/>
      </c>
      <c r="L674" s="14"/>
      <c r="M674" s="13"/>
      <c r="N674" s="13"/>
      <c r="O674" s="12"/>
      <c r="P674" s="12"/>
    </row>
    <row r="675" spans="1:16" hidden="1" x14ac:dyDescent="0.25">
      <c r="A675" s="12"/>
      <c r="B675" s="15" t="str">
        <f t="shared" si="72"/>
        <v/>
      </c>
      <c r="C675" s="15" t="str">
        <f t="shared" si="73"/>
        <v/>
      </c>
      <c r="D675" s="100" t="str">
        <f>IF(ISNA(VLOOKUP(E675,Base!$L:$O,4,FALSE)),"",VLOOKUP(E675,Base!$L:$O,4,FALSE))</f>
        <v/>
      </c>
      <c r="E675" s="14"/>
      <c r="F675" s="16"/>
      <c r="G675" s="104" t="str">
        <f t="shared" si="74"/>
        <v/>
      </c>
      <c r="H675" s="15" t="str">
        <f t="shared" si="75"/>
        <v/>
      </c>
      <c r="I675" s="104" t="str">
        <f t="shared" si="76"/>
        <v/>
      </c>
      <c r="J675" s="15" t="str">
        <f t="shared" si="77"/>
        <v/>
      </c>
      <c r="K675" s="104" t="str">
        <f t="shared" si="78"/>
        <v/>
      </c>
      <c r="L675" s="14"/>
      <c r="M675" s="13"/>
      <c r="N675" s="13"/>
      <c r="O675" s="12"/>
      <c r="P675" s="12"/>
    </row>
    <row r="676" spans="1:16" hidden="1" x14ac:dyDescent="0.25">
      <c r="A676" s="12"/>
      <c r="B676" s="15" t="str">
        <f t="shared" si="72"/>
        <v/>
      </c>
      <c r="C676" s="15" t="str">
        <f t="shared" si="73"/>
        <v/>
      </c>
      <c r="D676" s="100" t="str">
        <f>IF(ISNA(VLOOKUP(E676,Base!$L:$O,4,FALSE)),"",VLOOKUP(E676,Base!$L:$O,4,FALSE))</f>
        <v/>
      </c>
      <c r="E676" s="14"/>
      <c r="F676" s="16"/>
      <c r="G676" s="104" t="str">
        <f t="shared" si="74"/>
        <v/>
      </c>
      <c r="H676" s="15" t="str">
        <f t="shared" si="75"/>
        <v/>
      </c>
      <c r="I676" s="104" t="str">
        <f t="shared" si="76"/>
        <v/>
      </c>
      <c r="J676" s="15" t="str">
        <f t="shared" si="77"/>
        <v/>
      </c>
      <c r="K676" s="104" t="str">
        <f t="shared" si="78"/>
        <v/>
      </c>
      <c r="L676" s="14"/>
      <c r="M676" s="13"/>
      <c r="N676" s="13"/>
      <c r="O676" s="12"/>
      <c r="P676" s="12"/>
    </row>
    <row r="677" spans="1:16" hidden="1" x14ac:dyDescent="0.25">
      <c r="A677" s="12"/>
      <c r="B677" s="15" t="str">
        <f t="shared" si="72"/>
        <v/>
      </c>
      <c r="C677" s="15" t="str">
        <f t="shared" si="73"/>
        <v/>
      </c>
      <c r="D677" s="100" t="str">
        <f>IF(ISNA(VLOOKUP(E677,Base!$L:$O,4,FALSE)),"",VLOOKUP(E677,Base!$L:$O,4,FALSE))</f>
        <v/>
      </c>
      <c r="E677" s="14"/>
      <c r="F677" s="16"/>
      <c r="G677" s="104" t="str">
        <f t="shared" si="74"/>
        <v/>
      </c>
      <c r="H677" s="15" t="str">
        <f t="shared" si="75"/>
        <v/>
      </c>
      <c r="I677" s="104" t="str">
        <f t="shared" si="76"/>
        <v/>
      </c>
      <c r="J677" s="15" t="str">
        <f t="shared" si="77"/>
        <v/>
      </c>
      <c r="K677" s="104" t="str">
        <f t="shared" si="78"/>
        <v/>
      </c>
      <c r="L677" s="14"/>
      <c r="M677" s="13"/>
      <c r="N677" s="13"/>
      <c r="O677" s="12"/>
      <c r="P677" s="12"/>
    </row>
    <row r="678" spans="1:16" hidden="1" x14ac:dyDescent="0.25">
      <c r="A678" s="12"/>
      <c r="B678" s="15" t="str">
        <f t="shared" si="72"/>
        <v/>
      </c>
      <c r="C678" s="15" t="str">
        <f t="shared" si="73"/>
        <v/>
      </c>
      <c r="D678" s="100" t="str">
        <f>IF(ISNA(VLOOKUP(E678,Base!$L:$O,4,FALSE)),"",VLOOKUP(E678,Base!$L:$O,4,FALSE))</f>
        <v/>
      </c>
      <c r="E678" s="14"/>
      <c r="F678" s="16"/>
      <c r="G678" s="104" t="str">
        <f t="shared" si="74"/>
        <v/>
      </c>
      <c r="H678" s="15" t="str">
        <f t="shared" si="75"/>
        <v/>
      </c>
      <c r="I678" s="104" t="str">
        <f t="shared" si="76"/>
        <v/>
      </c>
      <c r="J678" s="15" t="str">
        <f t="shared" si="77"/>
        <v/>
      </c>
      <c r="K678" s="104" t="str">
        <f t="shared" si="78"/>
        <v/>
      </c>
      <c r="L678" s="14"/>
      <c r="M678" s="13"/>
      <c r="N678" s="13"/>
      <c r="O678" s="12"/>
      <c r="P678" s="12"/>
    </row>
    <row r="679" spans="1:16" hidden="1" x14ac:dyDescent="0.25">
      <c r="A679" s="12"/>
      <c r="B679" s="15" t="str">
        <f t="shared" si="72"/>
        <v/>
      </c>
      <c r="C679" s="15" t="str">
        <f t="shared" si="73"/>
        <v/>
      </c>
      <c r="D679" s="100" t="str">
        <f>IF(ISNA(VLOOKUP(E679,Base!$L:$O,4,FALSE)),"",VLOOKUP(E679,Base!$L:$O,4,FALSE))</f>
        <v/>
      </c>
      <c r="E679" s="14"/>
      <c r="F679" s="16"/>
      <c r="G679" s="104" t="str">
        <f t="shared" si="74"/>
        <v/>
      </c>
      <c r="H679" s="15" t="str">
        <f t="shared" si="75"/>
        <v/>
      </c>
      <c r="I679" s="104" t="str">
        <f t="shared" si="76"/>
        <v/>
      </c>
      <c r="J679" s="15" t="str">
        <f t="shared" si="77"/>
        <v/>
      </c>
      <c r="K679" s="104" t="str">
        <f t="shared" si="78"/>
        <v/>
      </c>
      <c r="L679" s="14"/>
      <c r="M679" s="13"/>
      <c r="N679" s="13"/>
      <c r="O679" s="12"/>
      <c r="P679" s="12"/>
    </row>
    <row r="680" spans="1:16" hidden="1" x14ac:dyDescent="0.25">
      <c r="A680" s="12"/>
      <c r="B680" s="15" t="str">
        <f t="shared" si="72"/>
        <v/>
      </c>
      <c r="C680" s="15" t="str">
        <f t="shared" si="73"/>
        <v/>
      </c>
      <c r="D680" s="100" t="str">
        <f>IF(ISNA(VLOOKUP(E680,Base!$L:$O,4,FALSE)),"",VLOOKUP(E680,Base!$L:$O,4,FALSE))</f>
        <v/>
      </c>
      <c r="E680" s="14"/>
      <c r="F680" s="16"/>
      <c r="G680" s="104" t="str">
        <f t="shared" si="74"/>
        <v/>
      </c>
      <c r="H680" s="15" t="str">
        <f t="shared" si="75"/>
        <v/>
      </c>
      <c r="I680" s="104" t="str">
        <f t="shared" si="76"/>
        <v/>
      </c>
      <c r="J680" s="15" t="str">
        <f t="shared" si="77"/>
        <v/>
      </c>
      <c r="K680" s="104" t="str">
        <f t="shared" si="78"/>
        <v/>
      </c>
      <c r="L680" s="14"/>
      <c r="M680" s="13"/>
      <c r="N680" s="13"/>
      <c r="O680" s="12"/>
      <c r="P680" s="12"/>
    </row>
    <row r="681" spans="1:16" hidden="1" x14ac:dyDescent="0.25">
      <c r="A681" s="12"/>
      <c r="B681" s="15" t="str">
        <f t="shared" ref="B681:B744" si="79">IF(ISBLANK(A681),"",IF(LEFT(MONTH(A681),1)="1",MONTH(A681),CONCATENATE("0",MONTH(A681))))</f>
        <v/>
      </c>
      <c r="C681" s="15" t="str">
        <f t="shared" si="73"/>
        <v/>
      </c>
      <c r="D681" s="100" t="str">
        <f>IF(ISNA(VLOOKUP(E681,Base!$L:$O,4,FALSE)),"",VLOOKUP(E681,Base!$L:$O,4,FALSE))</f>
        <v/>
      </c>
      <c r="E681" s="14"/>
      <c r="F681" s="16"/>
      <c r="G681" s="104" t="str">
        <f t="shared" si="74"/>
        <v/>
      </c>
      <c r="H681" s="15" t="str">
        <f t="shared" si="75"/>
        <v/>
      </c>
      <c r="I681" s="104" t="str">
        <f t="shared" si="76"/>
        <v/>
      </c>
      <c r="J681" s="15" t="str">
        <f t="shared" si="77"/>
        <v/>
      </c>
      <c r="K681" s="104" t="str">
        <f t="shared" si="78"/>
        <v/>
      </c>
      <c r="L681" s="14"/>
      <c r="M681" s="13"/>
      <c r="N681" s="13"/>
      <c r="O681" s="12"/>
      <c r="P681" s="12"/>
    </row>
    <row r="682" spans="1:16" hidden="1" x14ac:dyDescent="0.25">
      <c r="A682" s="12"/>
      <c r="B682" s="15" t="str">
        <f t="shared" si="79"/>
        <v/>
      </c>
      <c r="C682" s="15" t="str">
        <f t="shared" si="73"/>
        <v/>
      </c>
      <c r="D682" s="100" t="str">
        <f>IF(ISNA(VLOOKUP(E682,Base!$L:$O,4,FALSE)),"",VLOOKUP(E682,Base!$L:$O,4,FALSE))</f>
        <v/>
      </c>
      <c r="E682" s="14"/>
      <c r="F682" s="16"/>
      <c r="G682" s="104" t="str">
        <f t="shared" si="74"/>
        <v/>
      </c>
      <c r="H682" s="15" t="str">
        <f t="shared" si="75"/>
        <v/>
      </c>
      <c r="I682" s="104" t="str">
        <f t="shared" si="76"/>
        <v/>
      </c>
      <c r="J682" s="15" t="str">
        <f t="shared" si="77"/>
        <v/>
      </c>
      <c r="K682" s="104" t="str">
        <f t="shared" si="78"/>
        <v/>
      </c>
      <c r="L682" s="14"/>
      <c r="M682" s="13"/>
      <c r="N682" s="13"/>
      <c r="O682" s="12"/>
      <c r="P682" s="12"/>
    </row>
    <row r="683" spans="1:16" hidden="1" x14ac:dyDescent="0.25">
      <c r="A683" s="12"/>
      <c r="B683" s="15" t="str">
        <f t="shared" si="79"/>
        <v/>
      </c>
      <c r="C683" s="15" t="str">
        <f t="shared" si="73"/>
        <v/>
      </c>
      <c r="D683" s="100" t="str">
        <f>IF(ISNA(VLOOKUP(E683,Base!$L:$O,4,FALSE)),"",VLOOKUP(E683,Base!$L:$O,4,FALSE))</f>
        <v/>
      </c>
      <c r="E683" s="14"/>
      <c r="F683" s="16"/>
      <c r="G683" s="104" t="str">
        <f t="shared" si="74"/>
        <v/>
      </c>
      <c r="H683" s="15" t="str">
        <f t="shared" si="75"/>
        <v/>
      </c>
      <c r="I683" s="104" t="str">
        <f t="shared" si="76"/>
        <v/>
      </c>
      <c r="J683" s="15" t="str">
        <f t="shared" si="77"/>
        <v/>
      </c>
      <c r="K683" s="104" t="str">
        <f t="shared" si="78"/>
        <v/>
      </c>
      <c r="L683" s="14"/>
      <c r="M683" s="13"/>
      <c r="N683" s="13"/>
      <c r="O683" s="12"/>
      <c r="P683" s="12"/>
    </row>
    <row r="684" spans="1:16" hidden="1" x14ac:dyDescent="0.25">
      <c r="A684" s="12"/>
      <c r="B684" s="15" t="str">
        <f t="shared" si="79"/>
        <v/>
      </c>
      <c r="C684" s="15" t="str">
        <f t="shared" si="73"/>
        <v/>
      </c>
      <c r="D684" s="100" t="str">
        <f>IF(ISNA(VLOOKUP(E684,Base!$L:$O,4,FALSE)),"",VLOOKUP(E684,Base!$L:$O,4,FALSE))</f>
        <v/>
      </c>
      <c r="E684" s="14"/>
      <c r="F684" s="16"/>
      <c r="G684" s="104" t="str">
        <f t="shared" si="74"/>
        <v/>
      </c>
      <c r="H684" s="15" t="str">
        <f t="shared" si="75"/>
        <v/>
      </c>
      <c r="I684" s="104" t="str">
        <f t="shared" si="76"/>
        <v/>
      </c>
      <c r="J684" s="15" t="str">
        <f t="shared" si="77"/>
        <v/>
      </c>
      <c r="K684" s="104" t="str">
        <f t="shared" si="78"/>
        <v/>
      </c>
      <c r="L684" s="14"/>
      <c r="M684" s="13"/>
      <c r="N684" s="13"/>
      <c r="O684" s="12"/>
      <c r="P684" s="12"/>
    </row>
    <row r="685" spans="1:16" hidden="1" x14ac:dyDescent="0.25">
      <c r="A685" s="12"/>
      <c r="B685" s="15" t="str">
        <f t="shared" si="79"/>
        <v/>
      </c>
      <c r="C685" s="15" t="str">
        <f t="shared" si="73"/>
        <v/>
      </c>
      <c r="D685" s="100" t="str">
        <f>IF(ISNA(VLOOKUP(E685,Base!$L:$O,4,FALSE)),"",VLOOKUP(E685,Base!$L:$O,4,FALSE))</f>
        <v/>
      </c>
      <c r="E685" s="14"/>
      <c r="F685" s="16"/>
      <c r="G685" s="104" t="str">
        <f t="shared" si="74"/>
        <v/>
      </c>
      <c r="H685" s="15" t="str">
        <f t="shared" si="75"/>
        <v/>
      </c>
      <c r="I685" s="104" t="str">
        <f t="shared" si="76"/>
        <v/>
      </c>
      <c r="J685" s="15" t="str">
        <f t="shared" si="77"/>
        <v/>
      </c>
      <c r="K685" s="104" t="str">
        <f t="shared" si="78"/>
        <v/>
      </c>
      <c r="L685" s="14"/>
      <c r="M685" s="13"/>
      <c r="N685" s="13"/>
      <c r="O685" s="12"/>
      <c r="P685" s="12"/>
    </row>
    <row r="686" spans="1:16" hidden="1" x14ac:dyDescent="0.25">
      <c r="A686" s="12"/>
      <c r="B686" s="15" t="str">
        <f t="shared" si="79"/>
        <v/>
      </c>
      <c r="C686" s="15" t="str">
        <f t="shared" si="73"/>
        <v/>
      </c>
      <c r="D686" s="100" t="str">
        <f>IF(ISNA(VLOOKUP(E686,Base!$L:$O,4,FALSE)),"",VLOOKUP(E686,Base!$L:$O,4,FALSE))</f>
        <v/>
      </c>
      <c r="E686" s="14"/>
      <c r="F686" s="16"/>
      <c r="G686" s="104" t="str">
        <f t="shared" si="74"/>
        <v/>
      </c>
      <c r="H686" s="15" t="str">
        <f t="shared" si="75"/>
        <v/>
      </c>
      <c r="I686" s="104" t="str">
        <f t="shared" si="76"/>
        <v/>
      </c>
      <c r="J686" s="15" t="str">
        <f t="shared" si="77"/>
        <v/>
      </c>
      <c r="K686" s="104" t="str">
        <f t="shared" si="78"/>
        <v/>
      </c>
      <c r="L686" s="14"/>
      <c r="M686" s="13"/>
      <c r="N686" s="13"/>
      <c r="O686" s="12"/>
      <c r="P686" s="12"/>
    </row>
    <row r="687" spans="1:16" hidden="1" x14ac:dyDescent="0.25">
      <c r="A687" s="12"/>
      <c r="B687" s="15" t="str">
        <f t="shared" si="79"/>
        <v/>
      </c>
      <c r="C687" s="15" t="str">
        <f t="shared" si="73"/>
        <v/>
      </c>
      <c r="D687" s="100" t="str">
        <f>IF(ISNA(VLOOKUP(E687,Base!$L:$O,4,FALSE)),"",VLOOKUP(E687,Base!$L:$O,4,FALSE))</f>
        <v/>
      </c>
      <c r="E687" s="14"/>
      <c r="F687" s="16"/>
      <c r="G687" s="104" t="str">
        <f t="shared" si="74"/>
        <v/>
      </c>
      <c r="H687" s="15" t="str">
        <f t="shared" si="75"/>
        <v/>
      </c>
      <c r="I687" s="104" t="str">
        <f t="shared" si="76"/>
        <v/>
      </c>
      <c r="J687" s="15" t="str">
        <f t="shared" si="77"/>
        <v/>
      </c>
      <c r="K687" s="104" t="str">
        <f t="shared" si="78"/>
        <v/>
      </c>
      <c r="L687" s="14"/>
      <c r="M687" s="13"/>
      <c r="N687" s="13"/>
      <c r="O687" s="12"/>
      <c r="P687" s="12"/>
    </row>
    <row r="688" spans="1:16" hidden="1" x14ac:dyDescent="0.25">
      <c r="A688" s="12"/>
      <c r="B688" s="15" t="str">
        <f t="shared" si="79"/>
        <v/>
      </c>
      <c r="C688" s="15" t="str">
        <f t="shared" si="73"/>
        <v/>
      </c>
      <c r="D688" s="100" t="str">
        <f>IF(ISNA(VLOOKUP(E688,Base!$L:$O,4,FALSE)),"",VLOOKUP(E688,Base!$L:$O,4,FALSE))</f>
        <v/>
      </c>
      <c r="E688" s="14"/>
      <c r="F688" s="16"/>
      <c r="G688" s="104" t="str">
        <f t="shared" si="74"/>
        <v/>
      </c>
      <c r="H688" s="15" t="str">
        <f t="shared" si="75"/>
        <v/>
      </c>
      <c r="I688" s="104" t="str">
        <f t="shared" si="76"/>
        <v/>
      </c>
      <c r="J688" s="15" t="str">
        <f t="shared" si="77"/>
        <v/>
      </c>
      <c r="K688" s="104" t="str">
        <f t="shared" si="78"/>
        <v/>
      </c>
      <c r="L688" s="14"/>
      <c r="M688" s="13"/>
      <c r="N688" s="13"/>
      <c r="O688" s="12"/>
      <c r="P688" s="12"/>
    </row>
    <row r="689" spans="1:16" hidden="1" x14ac:dyDescent="0.25">
      <c r="A689" s="12"/>
      <c r="B689" s="15" t="str">
        <f t="shared" si="79"/>
        <v/>
      </c>
      <c r="C689" s="15" t="str">
        <f t="shared" si="73"/>
        <v/>
      </c>
      <c r="D689" s="100" t="str">
        <f>IF(ISNA(VLOOKUP(E689,Base!$L:$O,4,FALSE)),"",VLOOKUP(E689,Base!$L:$O,4,FALSE))</f>
        <v/>
      </c>
      <c r="E689" s="14"/>
      <c r="F689" s="16"/>
      <c r="G689" s="104" t="str">
        <f t="shared" si="74"/>
        <v/>
      </c>
      <c r="H689" s="15" t="str">
        <f t="shared" si="75"/>
        <v/>
      </c>
      <c r="I689" s="104" t="str">
        <f t="shared" si="76"/>
        <v/>
      </c>
      <c r="J689" s="15" t="str">
        <f t="shared" si="77"/>
        <v/>
      </c>
      <c r="K689" s="104" t="str">
        <f t="shared" si="78"/>
        <v/>
      </c>
      <c r="L689" s="14"/>
      <c r="M689" s="13"/>
      <c r="N689" s="13"/>
      <c r="O689" s="12"/>
      <c r="P689" s="12"/>
    </row>
    <row r="690" spans="1:16" hidden="1" x14ac:dyDescent="0.25">
      <c r="A690" s="12"/>
      <c r="B690" s="15" t="str">
        <f t="shared" si="79"/>
        <v/>
      </c>
      <c r="C690" s="15" t="str">
        <f t="shared" si="73"/>
        <v/>
      </c>
      <c r="D690" s="100" t="str">
        <f>IF(ISNA(VLOOKUP(E690,Base!$L:$O,4,FALSE)),"",VLOOKUP(E690,Base!$L:$O,4,FALSE))</f>
        <v/>
      </c>
      <c r="E690" s="14"/>
      <c r="F690" s="16"/>
      <c r="G690" s="104" t="str">
        <f t="shared" si="74"/>
        <v/>
      </c>
      <c r="H690" s="15" t="str">
        <f t="shared" si="75"/>
        <v/>
      </c>
      <c r="I690" s="104" t="str">
        <f t="shared" si="76"/>
        <v/>
      </c>
      <c r="J690" s="15" t="str">
        <f t="shared" si="77"/>
        <v/>
      </c>
      <c r="K690" s="104" t="str">
        <f t="shared" si="78"/>
        <v/>
      </c>
      <c r="L690" s="14"/>
      <c r="M690" s="13"/>
      <c r="N690" s="13"/>
      <c r="O690" s="12"/>
      <c r="P690" s="12"/>
    </row>
    <row r="691" spans="1:16" hidden="1" x14ac:dyDescent="0.25">
      <c r="A691" s="12"/>
      <c r="B691" s="15" t="str">
        <f t="shared" si="79"/>
        <v/>
      </c>
      <c r="C691" s="15" t="str">
        <f t="shared" si="73"/>
        <v/>
      </c>
      <c r="D691" s="100" t="str">
        <f>IF(ISNA(VLOOKUP(E691,Base!$L:$O,4,FALSE)),"",VLOOKUP(E691,Base!$L:$O,4,FALSE))</f>
        <v/>
      </c>
      <c r="E691" s="14"/>
      <c r="F691" s="16"/>
      <c r="G691" s="104" t="str">
        <f t="shared" si="74"/>
        <v/>
      </c>
      <c r="H691" s="15" t="str">
        <f t="shared" si="75"/>
        <v/>
      </c>
      <c r="I691" s="104" t="str">
        <f t="shared" si="76"/>
        <v/>
      </c>
      <c r="J691" s="15" t="str">
        <f t="shared" si="77"/>
        <v/>
      </c>
      <c r="K691" s="104" t="str">
        <f t="shared" si="78"/>
        <v/>
      </c>
      <c r="L691" s="14"/>
      <c r="M691" s="13"/>
      <c r="N691" s="13"/>
      <c r="O691" s="12"/>
      <c r="P691" s="12"/>
    </row>
    <row r="692" spans="1:16" hidden="1" x14ac:dyDescent="0.25">
      <c r="A692" s="12"/>
      <c r="B692" s="15" t="str">
        <f t="shared" si="79"/>
        <v/>
      </c>
      <c r="C692" s="15" t="str">
        <f t="shared" si="73"/>
        <v/>
      </c>
      <c r="D692" s="100" t="str">
        <f>IF(ISNA(VLOOKUP(E692,Base!$L:$O,4,FALSE)),"",VLOOKUP(E692,Base!$L:$O,4,FALSE))</f>
        <v/>
      </c>
      <c r="E692" s="14"/>
      <c r="F692" s="16"/>
      <c r="G692" s="104" t="str">
        <f t="shared" si="74"/>
        <v/>
      </c>
      <c r="H692" s="15" t="str">
        <f t="shared" si="75"/>
        <v/>
      </c>
      <c r="I692" s="104" t="str">
        <f t="shared" si="76"/>
        <v/>
      </c>
      <c r="J692" s="15" t="str">
        <f t="shared" si="77"/>
        <v/>
      </c>
      <c r="K692" s="104" t="str">
        <f t="shared" si="78"/>
        <v/>
      </c>
      <c r="L692" s="14"/>
      <c r="M692" s="13"/>
      <c r="N692" s="13"/>
      <c r="O692" s="12"/>
      <c r="P692" s="12"/>
    </row>
    <row r="693" spans="1:16" hidden="1" x14ac:dyDescent="0.25">
      <c r="A693" s="12"/>
      <c r="B693" s="15" t="str">
        <f t="shared" si="79"/>
        <v/>
      </c>
      <c r="C693" s="15" t="str">
        <f t="shared" si="73"/>
        <v/>
      </c>
      <c r="D693" s="100" t="str">
        <f>IF(ISNA(VLOOKUP(E693,Base!$L:$O,4,FALSE)),"",VLOOKUP(E693,Base!$L:$O,4,FALSE))</f>
        <v/>
      </c>
      <c r="E693" s="14"/>
      <c r="F693" s="16"/>
      <c r="G693" s="104" t="str">
        <f t="shared" si="74"/>
        <v/>
      </c>
      <c r="H693" s="15" t="str">
        <f t="shared" si="75"/>
        <v/>
      </c>
      <c r="I693" s="104" t="str">
        <f t="shared" si="76"/>
        <v/>
      </c>
      <c r="J693" s="15" t="str">
        <f t="shared" si="77"/>
        <v/>
      </c>
      <c r="K693" s="104" t="str">
        <f t="shared" si="78"/>
        <v/>
      </c>
      <c r="L693" s="14"/>
      <c r="M693" s="13"/>
      <c r="N693" s="13"/>
      <c r="O693" s="12"/>
      <c r="P693" s="12"/>
    </row>
    <row r="694" spans="1:16" hidden="1" x14ac:dyDescent="0.25">
      <c r="A694" s="12"/>
      <c r="B694" s="15" t="str">
        <f t="shared" si="79"/>
        <v/>
      </c>
      <c r="C694" s="15" t="str">
        <f t="shared" si="73"/>
        <v/>
      </c>
      <c r="D694" s="100" t="str">
        <f>IF(ISNA(VLOOKUP(E694,Base!$L:$O,4,FALSE)),"",VLOOKUP(E694,Base!$L:$O,4,FALSE))</f>
        <v/>
      </c>
      <c r="E694" s="14"/>
      <c r="F694" s="16"/>
      <c r="G694" s="104" t="str">
        <f t="shared" si="74"/>
        <v/>
      </c>
      <c r="H694" s="15" t="str">
        <f t="shared" si="75"/>
        <v/>
      </c>
      <c r="I694" s="104" t="str">
        <f t="shared" si="76"/>
        <v/>
      </c>
      <c r="J694" s="15" t="str">
        <f t="shared" si="77"/>
        <v/>
      </c>
      <c r="K694" s="104" t="str">
        <f t="shared" si="78"/>
        <v/>
      </c>
      <c r="L694" s="14"/>
      <c r="M694" s="13"/>
      <c r="N694" s="13"/>
      <c r="O694" s="12"/>
      <c r="P694" s="12"/>
    </row>
    <row r="695" spans="1:16" hidden="1" x14ac:dyDescent="0.25">
      <c r="A695" s="12"/>
      <c r="B695" s="15" t="str">
        <f t="shared" si="79"/>
        <v/>
      </c>
      <c r="C695" s="15" t="str">
        <f t="shared" si="73"/>
        <v/>
      </c>
      <c r="D695" s="100" t="str">
        <f>IF(ISNA(VLOOKUP(E695,Base!$L:$O,4,FALSE)),"",VLOOKUP(E695,Base!$L:$O,4,FALSE))</f>
        <v/>
      </c>
      <c r="E695" s="14"/>
      <c r="F695" s="16"/>
      <c r="G695" s="104" t="str">
        <f t="shared" si="74"/>
        <v/>
      </c>
      <c r="H695" s="15" t="str">
        <f t="shared" si="75"/>
        <v/>
      </c>
      <c r="I695" s="104" t="str">
        <f t="shared" si="76"/>
        <v/>
      </c>
      <c r="J695" s="15" t="str">
        <f t="shared" si="77"/>
        <v/>
      </c>
      <c r="K695" s="104" t="str">
        <f t="shared" si="78"/>
        <v/>
      </c>
      <c r="L695" s="14"/>
      <c r="M695" s="13"/>
      <c r="N695" s="13"/>
      <c r="O695" s="12"/>
      <c r="P695" s="12"/>
    </row>
    <row r="696" spans="1:16" hidden="1" x14ac:dyDescent="0.25">
      <c r="A696" s="12"/>
      <c r="B696" s="15" t="str">
        <f t="shared" si="79"/>
        <v/>
      </c>
      <c r="C696" s="15" t="str">
        <f t="shared" si="73"/>
        <v/>
      </c>
      <c r="D696" s="100" t="str">
        <f>IF(ISNA(VLOOKUP(E696,Base!$L:$O,4,FALSE)),"",VLOOKUP(E696,Base!$L:$O,4,FALSE))</f>
        <v/>
      </c>
      <c r="E696" s="14"/>
      <c r="F696" s="16"/>
      <c r="G696" s="104" t="str">
        <f t="shared" si="74"/>
        <v/>
      </c>
      <c r="H696" s="15" t="str">
        <f t="shared" si="75"/>
        <v/>
      </c>
      <c r="I696" s="104" t="str">
        <f t="shared" si="76"/>
        <v/>
      </c>
      <c r="J696" s="15" t="str">
        <f t="shared" si="77"/>
        <v/>
      </c>
      <c r="K696" s="104" t="str">
        <f t="shared" si="78"/>
        <v/>
      </c>
      <c r="L696" s="14"/>
      <c r="M696" s="13"/>
      <c r="N696" s="13"/>
      <c r="O696" s="12"/>
      <c r="P696" s="12"/>
    </row>
    <row r="697" spans="1:16" hidden="1" x14ac:dyDescent="0.25">
      <c r="A697" s="12"/>
      <c r="B697" s="15" t="str">
        <f t="shared" si="79"/>
        <v/>
      </c>
      <c r="C697" s="15" t="str">
        <f t="shared" si="73"/>
        <v/>
      </c>
      <c r="D697" s="100" t="str">
        <f>IF(ISNA(VLOOKUP(E697,Base!$L:$O,4,FALSE)),"",VLOOKUP(E697,Base!$L:$O,4,FALSE))</f>
        <v/>
      </c>
      <c r="E697" s="14"/>
      <c r="F697" s="16"/>
      <c r="G697" s="104" t="str">
        <f t="shared" si="74"/>
        <v/>
      </c>
      <c r="H697" s="15" t="str">
        <f t="shared" si="75"/>
        <v/>
      </c>
      <c r="I697" s="104" t="str">
        <f t="shared" si="76"/>
        <v/>
      </c>
      <c r="J697" s="15" t="str">
        <f t="shared" si="77"/>
        <v/>
      </c>
      <c r="K697" s="104" t="str">
        <f t="shared" si="78"/>
        <v/>
      </c>
      <c r="L697" s="14"/>
      <c r="M697" s="13"/>
      <c r="N697" s="13"/>
      <c r="O697" s="12"/>
      <c r="P697" s="12"/>
    </row>
    <row r="698" spans="1:16" hidden="1" x14ac:dyDescent="0.25">
      <c r="A698" s="12"/>
      <c r="B698" s="15" t="str">
        <f t="shared" si="79"/>
        <v/>
      </c>
      <c r="C698" s="15" t="str">
        <f t="shared" si="73"/>
        <v/>
      </c>
      <c r="D698" s="100" t="str">
        <f>IF(ISNA(VLOOKUP(E698,Base!$L:$O,4,FALSE)),"",VLOOKUP(E698,Base!$L:$O,4,FALSE))</f>
        <v/>
      </c>
      <c r="E698" s="14"/>
      <c r="F698" s="16"/>
      <c r="G698" s="104" t="str">
        <f t="shared" si="74"/>
        <v/>
      </c>
      <c r="H698" s="15" t="str">
        <f t="shared" si="75"/>
        <v/>
      </c>
      <c r="I698" s="104" t="str">
        <f t="shared" si="76"/>
        <v/>
      </c>
      <c r="J698" s="15" t="str">
        <f t="shared" si="77"/>
        <v/>
      </c>
      <c r="K698" s="104" t="str">
        <f t="shared" si="78"/>
        <v/>
      </c>
      <c r="L698" s="14"/>
      <c r="M698" s="13"/>
      <c r="N698" s="13"/>
      <c r="O698" s="12"/>
      <c r="P698" s="12"/>
    </row>
    <row r="699" spans="1:16" hidden="1" x14ac:dyDescent="0.25">
      <c r="A699" s="12"/>
      <c r="B699" s="15" t="str">
        <f t="shared" si="79"/>
        <v/>
      </c>
      <c r="C699" s="15" t="str">
        <f t="shared" si="73"/>
        <v/>
      </c>
      <c r="D699" s="100" t="str">
        <f>IF(ISNA(VLOOKUP(E699,Base!$L:$O,4,FALSE)),"",VLOOKUP(E699,Base!$L:$O,4,FALSE))</f>
        <v/>
      </c>
      <c r="E699" s="14"/>
      <c r="F699" s="16"/>
      <c r="G699" s="104" t="str">
        <f t="shared" si="74"/>
        <v/>
      </c>
      <c r="H699" s="15" t="str">
        <f t="shared" si="75"/>
        <v/>
      </c>
      <c r="I699" s="104" t="str">
        <f t="shared" si="76"/>
        <v/>
      </c>
      <c r="J699" s="15" t="str">
        <f t="shared" si="77"/>
        <v/>
      </c>
      <c r="K699" s="104" t="str">
        <f t="shared" si="78"/>
        <v/>
      </c>
      <c r="L699" s="14"/>
      <c r="M699" s="13"/>
      <c r="N699" s="13"/>
      <c r="O699" s="12"/>
      <c r="P699" s="12"/>
    </row>
    <row r="700" spans="1:16" hidden="1" x14ac:dyDescent="0.25">
      <c r="A700" s="12"/>
      <c r="B700" s="15" t="str">
        <f t="shared" si="79"/>
        <v/>
      </c>
      <c r="C700" s="15" t="str">
        <f t="shared" si="73"/>
        <v/>
      </c>
      <c r="D700" s="100" t="str">
        <f>IF(ISNA(VLOOKUP(E700,Base!$L:$O,4,FALSE)),"",VLOOKUP(E700,Base!$L:$O,4,FALSE))</f>
        <v/>
      </c>
      <c r="E700" s="14"/>
      <c r="F700" s="16"/>
      <c r="G700" s="104" t="str">
        <f t="shared" si="74"/>
        <v/>
      </c>
      <c r="H700" s="15" t="str">
        <f t="shared" si="75"/>
        <v/>
      </c>
      <c r="I700" s="104" t="str">
        <f t="shared" si="76"/>
        <v/>
      </c>
      <c r="J700" s="15" t="str">
        <f t="shared" si="77"/>
        <v/>
      </c>
      <c r="K700" s="104" t="str">
        <f t="shared" si="78"/>
        <v/>
      </c>
      <c r="L700" s="14"/>
      <c r="M700" s="13"/>
      <c r="N700" s="13"/>
      <c r="O700" s="12"/>
      <c r="P700" s="12"/>
    </row>
    <row r="701" spans="1:16" hidden="1" x14ac:dyDescent="0.25">
      <c r="A701" s="12"/>
      <c r="B701" s="15" t="str">
        <f t="shared" si="79"/>
        <v/>
      </c>
      <c r="C701" s="15" t="str">
        <f t="shared" si="73"/>
        <v/>
      </c>
      <c r="D701" s="100" t="str">
        <f>IF(ISNA(VLOOKUP(E701,Base!$L:$O,4,FALSE)),"",VLOOKUP(E701,Base!$L:$O,4,FALSE))</f>
        <v/>
      </c>
      <c r="E701" s="14"/>
      <c r="F701" s="16"/>
      <c r="G701" s="104" t="str">
        <f t="shared" si="74"/>
        <v/>
      </c>
      <c r="H701" s="15" t="str">
        <f t="shared" si="75"/>
        <v/>
      </c>
      <c r="I701" s="104" t="str">
        <f t="shared" si="76"/>
        <v/>
      </c>
      <c r="J701" s="15" t="str">
        <f t="shared" si="77"/>
        <v/>
      </c>
      <c r="K701" s="104" t="str">
        <f t="shared" si="78"/>
        <v/>
      </c>
      <c r="L701" s="14"/>
      <c r="M701" s="13"/>
      <c r="N701" s="13"/>
      <c r="O701" s="12"/>
      <c r="P701" s="12"/>
    </row>
    <row r="702" spans="1:16" hidden="1" x14ac:dyDescent="0.25">
      <c r="A702" s="12"/>
      <c r="B702" s="15" t="str">
        <f t="shared" si="79"/>
        <v/>
      </c>
      <c r="C702" s="15" t="str">
        <f t="shared" si="73"/>
        <v/>
      </c>
      <c r="D702" s="100" t="str">
        <f>IF(ISNA(VLOOKUP(E702,Base!$L:$O,4,FALSE)),"",VLOOKUP(E702,Base!$L:$O,4,FALSE))</f>
        <v/>
      </c>
      <c r="E702" s="14"/>
      <c r="F702" s="16"/>
      <c r="G702" s="104" t="str">
        <f t="shared" si="74"/>
        <v/>
      </c>
      <c r="H702" s="15" t="str">
        <f t="shared" si="75"/>
        <v/>
      </c>
      <c r="I702" s="104" t="str">
        <f t="shared" si="76"/>
        <v/>
      </c>
      <c r="J702" s="15" t="str">
        <f t="shared" si="77"/>
        <v/>
      </c>
      <c r="K702" s="104" t="str">
        <f t="shared" si="78"/>
        <v/>
      </c>
      <c r="L702" s="14"/>
      <c r="M702" s="13"/>
      <c r="N702" s="13"/>
      <c r="O702" s="12"/>
      <c r="P702" s="12"/>
    </row>
    <row r="703" spans="1:16" hidden="1" x14ac:dyDescent="0.25">
      <c r="A703" s="12"/>
      <c r="B703" s="15" t="str">
        <f t="shared" si="79"/>
        <v/>
      </c>
      <c r="C703" s="15" t="str">
        <f t="shared" si="73"/>
        <v/>
      </c>
      <c r="D703" s="100" t="str">
        <f>IF(ISNA(VLOOKUP(E703,Base!$L:$O,4,FALSE)),"",VLOOKUP(E703,Base!$L:$O,4,FALSE))</f>
        <v/>
      </c>
      <c r="E703" s="14"/>
      <c r="F703" s="16"/>
      <c r="G703" s="104" t="str">
        <f t="shared" si="74"/>
        <v/>
      </c>
      <c r="H703" s="15" t="str">
        <f t="shared" si="75"/>
        <v/>
      </c>
      <c r="I703" s="104" t="str">
        <f t="shared" si="76"/>
        <v/>
      </c>
      <c r="J703" s="15" t="str">
        <f t="shared" si="77"/>
        <v/>
      </c>
      <c r="K703" s="104" t="str">
        <f t="shared" si="78"/>
        <v/>
      </c>
      <c r="L703" s="14"/>
      <c r="M703" s="13"/>
      <c r="N703" s="13"/>
      <c r="O703" s="12"/>
      <c r="P703" s="12"/>
    </row>
    <row r="704" spans="1:16" hidden="1" x14ac:dyDescent="0.25">
      <c r="A704" s="12"/>
      <c r="B704" s="15" t="str">
        <f t="shared" si="79"/>
        <v/>
      </c>
      <c r="C704" s="15" t="str">
        <f t="shared" si="73"/>
        <v/>
      </c>
      <c r="D704" s="100" t="str">
        <f>IF(ISNA(VLOOKUP(E704,Base!$L:$O,4,FALSE)),"",VLOOKUP(E704,Base!$L:$O,4,FALSE))</f>
        <v/>
      </c>
      <c r="E704" s="14"/>
      <c r="F704" s="16"/>
      <c r="G704" s="104" t="str">
        <f t="shared" si="74"/>
        <v/>
      </c>
      <c r="H704" s="15" t="str">
        <f t="shared" si="75"/>
        <v/>
      </c>
      <c r="I704" s="104" t="str">
        <f t="shared" si="76"/>
        <v/>
      </c>
      <c r="J704" s="15" t="str">
        <f t="shared" si="77"/>
        <v/>
      </c>
      <c r="K704" s="104" t="str">
        <f t="shared" si="78"/>
        <v/>
      </c>
      <c r="L704" s="14"/>
      <c r="M704" s="13"/>
      <c r="N704" s="13"/>
      <c r="O704" s="12"/>
      <c r="P704" s="12"/>
    </row>
    <row r="705" spans="1:16" hidden="1" x14ac:dyDescent="0.25">
      <c r="A705" s="12"/>
      <c r="B705" s="15" t="str">
        <f t="shared" si="79"/>
        <v/>
      </c>
      <c r="C705" s="15" t="str">
        <f t="shared" si="73"/>
        <v/>
      </c>
      <c r="D705" s="100" t="str">
        <f>IF(ISNA(VLOOKUP(E705,Base!$L:$O,4,FALSE)),"",VLOOKUP(E705,Base!$L:$O,4,FALSE))</f>
        <v/>
      </c>
      <c r="E705" s="14"/>
      <c r="F705" s="16"/>
      <c r="G705" s="104" t="str">
        <f t="shared" si="74"/>
        <v/>
      </c>
      <c r="H705" s="15" t="str">
        <f t="shared" si="75"/>
        <v/>
      </c>
      <c r="I705" s="104" t="str">
        <f t="shared" si="76"/>
        <v/>
      </c>
      <c r="J705" s="15" t="str">
        <f t="shared" si="77"/>
        <v/>
      </c>
      <c r="K705" s="104" t="str">
        <f t="shared" si="78"/>
        <v/>
      </c>
      <c r="L705" s="14"/>
      <c r="M705" s="13"/>
      <c r="N705" s="13"/>
      <c r="O705" s="12"/>
      <c r="P705" s="12"/>
    </row>
    <row r="706" spans="1:16" hidden="1" x14ac:dyDescent="0.25">
      <c r="A706" s="12"/>
      <c r="B706" s="15" t="str">
        <f t="shared" si="79"/>
        <v/>
      </c>
      <c r="C706" s="15" t="str">
        <f t="shared" ref="C706:C769" si="80">IF(ISBLANK(A706),"",YEAR(A706))</f>
        <v/>
      </c>
      <c r="D706" s="100" t="str">
        <f>IF(ISNA(VLOOKUP(E706,Base!$L:$O,4,FALSE)),"",VLOOKUP(E706,Base!$L:$O,4,FALSE))</f>
        <v/>
      </c>
      <c r="E706" s="14"/>
      <c r="F706" s="16"/>
      <c r="G706" s="104" t="str">
        <f t="shared" ref="G706:G769" si="81">IF(ISNA(VLOOKUP($F706,ARTICLE,2,FALSE)),"",VLOOKUP($F706,ARTICLE,2,FALSE))</f>
        <v/>
      </c>
      <c r="H706" s="15" t="str">
        <f t="shared" ref="H706:H769" si="82">IF(ISNA(VLOOKUP($F706,ARTICLE,3,FALSE)),"",VLOOKUP($F706,ARTICLE,3,FALSE))</f>
        <v/>
      </c>
      <c r="I706" s="104" t="str">
        <f t="shared" ref="I706:I769" si="83">IF(ISNA(VLOOKUP($F706,ARTICLE,4,FALSE)),"",VLOOKUP($F706,ARTICLE,4,FALSE))</f>
        <v/>
      </c>
      <c r="J706" s="15" t="str">
        <f t="shared" ref="J706:J769" si="84">IF(ISNA(VLOOKUP($F706,ARTICLE,5,FALSE)),"",VLOOKUP($F706,ARTICLE,5,FALSE))</f>
        <v/>
      </c>
      <c r="K706" s="104" t="str">
        <f t="shared" ref="K706:K769" si="85">IF(ISNA(VLOOKUP($F706,ARTICLE,6,FALSE)),"",VLOOKUP($F706,ARTICLE,6,FALSE))</f>
        <v/>
      </c>
      <c r="L706" s="14"/>
      <c r="M706" s="13"/>
      <c r="N706" s="13"/>
      <c r="O706" s="12"/>
      <c r="P706" s="12"/>
    </row>
    <row r="707" spans="1:16" hidden="1" x14ac:dyDescent="0.25">
      <c r="A707" s="12"/>
      <c r="B707" s="15" t="str">
        <f t="shared" si="79"/>
        <v/>
      </c>
      <c r="C707" s="15" t="str">
        <f t="shared" si="80"/>
        <v/>
      </c>
      <c r="D707" s="100" t="str">
        <f>IF(ISNA(VLOOKUP(E707,Base!$L:$O,4,FALSE)),"",VLOOKUP(E707,Base!$L:$O,4,FALSE))</f>
        <v/>
      </c>
      <c r="E707" s="14"/>
      <c r="F707" s="16"/>
      <c r="G707" s="104" t="str">
        <f t="shared" si="81"/>
        <v/>
      </c>
      <c r="H707" s="15" t="str">
        <f t="shared" si="82"/>
        <v/>
      </c>
      <c r="I707" s="104" t="str">
        <f t="shared" si="83"/>
        <v/>
      </c>
      <c r="J707" s="15" t="str">
        <f t="shared" si="84"/>
        <v/>
      </c>
      <c r="K707" s="104" t="str">
        <f t="shared" si="85"/>
        <v/>
      </c>
      <c r="L707" s="14"/>
      <c r="M707" s="13"/>
      <c r="N707" s="13"/>
      <c r="O707" s="12"/>
      <c r="P707" s="12"/>
    </row>
    <row r="708" spans="1:16" hidden="1" x14ac:dyDescent="0.25">
      <c r="A708" s="12"/>
      <c r="B708" s="15" t="str">
        <f t="shared" si="79"/>
        <v/>
      </c>
      <c r="C708" s="15" t="str">
        <f t="shared" si="80"/>
        <v/>
      </c>
      <c r="D708" s="100" t="str">
        <f>IF(ISNA(VLOOKUP(E708,Base!$L:$O,4,FALSE)),"",VLOOKUP(E708,Base!$L:$O,4,FALSE))</f>
        <v/>
      </c>
      <c r="E708" s="14"/>
      <c r="F708" s="16"/>
      <c r="G708" s="104" t="str">
        <f t="shared" si="81"/>
        <v/>
      </c>
      <c r="H708" s="15" t="str">
        <f t="shared" si="82"/>
        <v/>
      </c>
      <c r="I708" s="104" t="str">
        <f t="shared" si="83"/>
        <v/>
      </c>
      <c r="J708" s="15" t="str">
        <f t="shared" si="84"/>
        <v/>
      </c>
      <c r="K708" s="104" t="str">
        <f t="shared" si="85"/>
        <v/>
      </c>
      <c r="L708" s="14"/>
      <c r="M708" s="13"/>
      <c r="N708" s="13"/>
      <c r="O708" s="12"/>
      <c r="P708" s="12"/>
    </row>
    <row r="709" spans="1:16" hidden="1" x14ac:dyDescent="0.25">
      <c r="A709" s="12"/>
      <c r="B709" s="15" t="str">
        <f t="shared" si="79"/>
        <v/>
      </c>
      <c r="C709" s="15" t="str">
        <f t="shared" si="80"/>
        <v/>
      </c>
      <c r="D709" s="100" t="str">
        <f>IF(ISNA(VLOOKUP(E709,Base!$L:$O,4,FALSE)),"",VLOOKUP(E709,Base!$L:$O,4,FALSE))</f>
        <v/>
      </c>
      <c r="E709" s="14"/>
      <c r="F709" s="16"/>
      <c r="G709" s="104" t="str">
        <f t="shared" si="81"/>
        <v/>
      </c>
      <c r="H709" s="15" t="str">
        <f t="shared" si="82"/>
        <v/>
      </c>
      <c r="I709" s="104" t="str">
        <f t="shared" si="83"/>
        <v/>
      </c>
      <c r="J709" s="15" t="str">
        <f t="shared" si="84"/>
        <v/>
      </c>
      <c r="K709" s="104" t="str">
        <f t="shared" si="85"/>
        <v/>
      </c>
      <c r="L709" s="14"/>
      <c r="M709" s="13"/>
      <c r="N709" s="13"/>
      <c r="O709" s="12"/>
      <c r="P709" s="12"/>
    </row>
    <row r="710" spans="1:16" hidden="1" x14ac:dyDescent="0.25">
      <c r="A710" s="12"/>
      <c r="B710" s="15" t="str">
        <f t="shared" si="79"/>
        <v/>
      </c>
      <c r="C710" s="15" t="str">
        <f t="shared" si="80"/>
        <v/>
      </c>
      <c r="D710" s="100" t="str">
        <f>IF(ISNA(VLOOKUP(E710,Base!$L:$O,4,FALSE)),"",VLOOKUP(E710,Base!$L:$O,4,FALSE))</f>
        <v/>
      </c>
      <c r="E710" s="14"/>
      <c r="F710" s="16"/>
      <c r="G710" s="104" t="str">
        <f t="shared" si="81"/>
        <v/>
      </c>
      <c r="H710" s="15" t="str">
        <f t="shared" si="82"/>
        <v/>
      </c>
      <c r="I710" s="104" t="str">
        <f t="shared" si="83"/>
        <v/>
      </c>
      <c r="J710" s="15" t="str">
        <f t="shared" si="84"/>
        <v/>
      </c>
      <c r="K710" s="104" t="str">
        <f t="shared" si="85"/>
        <v/>
      </c>
      <c r="L710" s="14"/>
      <c r="M710" s="13"/>
      <c r="N710" s="13"/>
      <c r="O710" s="12"/>
      <c r="P710" s="12"/>
    </row>
    <row r="711" spans="1:16" hidden="1" x14ac:dyDescent="0.25">
      <c r="A711" s="12"/>
      <c r="B711" s="15" t="str">
        <f t="shared" si="79"/>
        <v/>
      </c>
      <c r="C711" s="15" t="str">
        <f t="shared" si="80"/>
        <v/>
      </c>
      <c r="D711" s="100" t="str">
        <f>IF(ISNA(VLOOKUP(E711,Base!$L:$O,4,FALSE)),"",VLOOKUP(E711,Base!$L:$O,4,FALSE))</f>
        <v/>
      </c>
      <c r="E711" s="14"/>
      <c r="F711" s="16"/>
      <c r="G711" s="104" t="str">
        <f t="shared" si="81"/>
        <v/>
      </c>
      <c r="H711" s="15" t="str">
        <f t="shared" si="82"/>
        <v/>
      </c>
      <c r="I711" s="104" t="str">
        <f t="shared" si="83"/>
        <v/>
      </c>
      <c r="J711" s="15" t="str">
        <f t="shared" si="84"/>
        <v/>
      </c>
      <c r="K711" s="104" t="str">
        <f t="shared" si="85"/>
        <v/>
      </c>
      <c r="L711" s="14"/>
      <c r="M711" s="13"/>
      <c r="N711" s="13"/>
      <c r="O711" s="12"/>
      <c r="P711" s="12"/>
    </row>
    <row r="712" spans="1:16" hidden="1" x14ac:dyDescent="0.25">
      <c r="A712" s="12"/>
      <c r="B712" s="15" t="str">
        <f t="shared" si="79"/>
        <v/>
      </c>
      <c r="C712" s="15" t="str">
        <f t="shared" si="80"/>
        <v/>
      </c>
      <c r="D712" s="100" t="str">
        <f>IF(ISNA(VLOOKUP(E712,Base!$L:$O,4,FALSE)),"",VLOOKUP(E712,Base!$L:$O,4,FALSE))</f>
        <v/>
      </c>
      <c r="E712" s="14"/>
      <c r="F712" s="16"/>
      <c r="G712" s="104" t="str">
        <f t="shared" si="81"/>
        <v/>
      </c>
      <c r="H712" s="15" t="str">
        <f t="shared" si="82"/>
        <v/>
      </c>
      <c r="I712" s="104" t="str">
        <f t="shared" si="83"/>
        <v/>
      </c>
      <c r="J712" s="15" t="str">
        <f t="shared" si="84"/>
        <v/>
      </c>
      <c r="K712" s="104" t="str">
        <f t="shared" si="85"/>
        <v/>
      </c>
      <c r="L712" s="14"/>
      <c r="M712" s="13"/>
      <c r="N712" s="13"/>
      <c r="O712" s="12"/>
      <c r="P712" s="12"/>
    </row>
    <row r="713" spans="1:16" hidden="1" x14ac:dyDescent="0.25">
      <c r="A713" s="12"/>
      <c r="B713" s="15" t="str">
        <f t="shared" si="79"/>
        <v/>
      </c>
      <c r="C713" s="15" t="str">
        <f t="shared" si="80"/>
        <v/>
      </c>
      <c r="D713" s="100" t="str">
        <f>IF(ISNA(VLOOKUP(E713,Base!$L:$O,4,FALSE)),"",VLOOKUP(E713,Base!$L:$O,4,FALSE))</f>
        <v/>
      </c>
      <c r="E713" s="14"/>
      <c r="F713" s="16"/>
      <c r="G713" s="104" t="str">
        <f t="shared" si="81"/>
        <v/>
      </c>
      <c r="H713" s="15" t="str">
        <f t="shared" si="82"/>
        <v/>
      </c>
      <c r="I713" s="104" t="str">
        <f t="shared" si="83"/>
        <v/>
      </c>
      <c r="J713" s="15" t="str">
        <f t="shared" si="84"/>
        <v/>
      </c>
      <c r="K713" s="104" t="str">
        <f t="shared" si="85"/>
        <v/>
      </c>
      <c r="L713" s="14"/>
      <c r="M713" s="13"/>
      <c r="N713" s="13"/>
      <c r="O713" s="12"/>
      <c r="P713" s="12"/>
    </row>
    <row r="714" spans="1:16" hidden="1" x14ac:dyDescent="0.25">
      <c r="A714" s="12"/>
      <c r="B714" s="15" t="str">
        <f t="shared" si="79"/>
        <v/>
      </c>
      <c r="C714" s="15" t="str">
        <f t="shared" si="80"/>
        <v/>
      </c>
      <c r="D714" s="100" t="str">
        <f>IF(ISNA(VLOOKUP(E714,Base!$L:$O,4,FALSE)),"",VLOOKUP(E714,Base!$L:$O,4,FALSE))</f>
        <v/>
      </c>
      <c r="E714" s="14"/>
      <c r="F714" s="16"/>
      <c r="G714" s="104" t="str">
        <f t="shared" si="81"/>
        <v/>
      </c>
      <c r="H714" s="15" t="str">
        <f t="shared" si="82"/>
        <v/>
      </c>
      <c r="I714" s="104" t="str">
        <f t="shared" si="83"/>
        <v/>
      </c>
      <c r="J714" s="15" t="str">
        <f t="shared" si="84"/>
        <v/>
      </c>
      <c r="K714" s="104" t="str">
        <f t="shared" si="85"/>
        <v/>
      </c>
      <c r="L714" s="14"/>
      <c r="M714" s="13"/>
      <c r="N714" s="13"/>
      <c r="O714" s="12"/>
      <c r="P714" s="12"/>
    </row>
    <row r="715" spans="1:16" hidden="1" x14ac:dyDescent="0.25">
      <c r="A715" s="12"/>
      <c r="B715" s="15" t="str">
        <f t="shared" si="79"/>
        <v/>
      </c>
      <c r="C715" s="15" t="str">
        <f t="shared" si="80"/>
        <v/>
      </c>
      <c r="D715" s="100" t="str">
        <f>IF(ISNA(VLOOKUP(E715,Base!$L:$O,4,FALSE)),"",VLOOKUP(E715,Base!$L:$O,4,FALSE))</f>
        <v/>
      </c>
      <c r="E715" s="14"/>
      <c r="F715" s="16"/>
      <c r="G715" s="104" t="str">
        <f t="shared" si="81"/>
        <v/>
      </c>
      <c r="H715" s="15" t="str">
        <f t="shared" si="82"/>
        <v/>
      </c>
      <c r="I715" s="104" t="str">
        <f t="shared" si="83"/>
        <v/>
      </c>
      <c r="J715" s="15" t="str">
        <f t="shared" si="84"/>
        <v/>
      </c>
      <c r="K715" s="104" t="str">
        <f t="shared" si="85"/>
        <v/>
      </c>
      <c r="L715" s="14"/>
      <c r="M715" s="13"/>
      <c r="N715" s="13"/>
      <c r="O715" s="12"/>
      <c r="P715" s="12"/>
    </row>
    <row r="716" spans="1:16" hidden="1" x14ac:dyDescent="0.25">
      <c r="A716" s="12"/>
      <c r="B716" s="15" t="str">
        <f t="shared" si="79"/>
        <v/>
      </c>
      <c r="C716" s="15" t="str">
        <f t="shared" si="80"/>
        <v/>
      </c>
      <c r="D716" s="100" t="str">
        <f>IF(ISNA(VLOOKUP(E716,Base!$L:$O,4,FALSE)),"",VLOOKUP(E716,Base!$L:$O,4,FALSE))</f>
        <v/>
      </c>
      <c r="E716" s="14"/>
      <c r="F716" s="16"/>
      <c r="G716" s="104" t="str">
        <f t="shared" si="81"/>
        <v/>
      </c>
      <c r="H716" s="15" t="str">
        <f t="shared" si="82"/>
        <v/>
      </c>
      <c r="I716" s="104" t="str">
        <f t="shared" si="83"/>
        <v/>
      </c>
      <c r="J716" s="15" t="str">
        <f t="shared" si="84"/>
        <v/>
      </c>
      <c r="K716" s="104" t="str">
        <f t="shared" si="85"/>
        <v/>
      </c>
      <c r="L716" s="14"/>
      <c r="M716" s="13"/>
      <c r="N716" s="13"/>
      <c r="O716" s="12"/>
      <c r="P716" s="12"/>
    </row>
    <row r="717" spans="1:16" hidden="1" x14ac:dyDescent="0.25">
      <c r="A717" s="12"/>
      <c r="B717" s="15" t="str">
        <f t="shared" si="79"/>
        <v/>
      </c>
      <c r="C717" s="15" t="str">
        <f t="shared" si="80"/>
        <v/>
      </c>
      <c r="D717" s="100" t="str">
        <f>IF(ISNA(VLOOKUP(E717,Base!$L:$O,4,FALSE)),"",VLOOKUP(E717,Base!$L:$O,4,FALSE))</f>
        <v/>
      </c>
      <c r="E717" s="14"/>
      <c r="F717" s="16"/>
      <c r="G717" s="104" t="str">
        <f t="shared" si="81"/>
        <v/>
      </c>
      <c r="H717" s="15" t="str">
        <f t="shared" si="82"/>
        <v/>
      </c>
      <c r="I717" s="104" t="str">
        <f t="shared" si="83"/>
        <v/>
      </c>
      <c r="J717" s="15" t="str">
        <f t="shared" si="84"/>
        <v/>
      </c>
      <c r="K717" s="104" t="str">
        <f t="shared" si="85"/>
        <v/>
      </c>
      <c r="L717" s="14"/>
      <c r="M717" s="13"/>
      <c r="N717" s="13"/>
      <c r="O717" s="12"/>
      <c r="P717" s="12"/>
    </row>
    <row r="718" spans="1:16" hidden="1" x14ac:dyDescent="0.25">
      <c r="A718" s="12"/>
      <c r="B718" s="15" t="str">
        <f t="shared" si="79"/>
        <v/>
      </c>
      <c r="C718" s="15" t="str">
        <f t="shared" si="80"/>
        <v/>
      </c>
      <c r="D718" s="100" t="str">
        <f>IF(ISNA(VLOOKUP(E718,Base!$L:$O,4,FALSE)),"",VLOOKUP(E718,Base!$L:$O,4,FALSE))</f>
        <v/>
      </c>
      <c r="E718" s="14"/>
      <c r="F718" s="16"/>
      <c r="G718" s="104" t="str">
        <f t="shared" si="81"/>
        <v/>
      </c>
      <c r="H718" s="15" t="str">
        <f t="shared" si="82"/>
        <v/>
      </c>
      <c r="I718" s="104" t="str">
        <f t="shared" si="83"/>
        <v/>
      </c>
      <c r="J718" s="15" t="str">
        <f t="shared" si="84"/>
        <v/>
      </c>
      <c r="K718" s="104" t="str">
        <f t="shared" si="85"/>
        <v/>
      </c>
      <c r="L718" s="14"/>
      <c r="M718" s="13"/>
      <c r="N718" s="13"/>
      <c r="O718" s="12"/>
      <c r="P718" s="12"/>
    </row>
    <row r="719" spans="1:16" hidden="1" x14ac:dyDescent="0.25">
      <c r="A719" s="12"/>
      <c r="B719" s="15" t="str">
        <f t="shared" si="79"/>
        <v/>
      </c>
      <c r="C719" s="15" t="str">
        <f t="shared" si="80"/>
        <v/>
      </c>
      <c r="D719" s="100" t="str">
        <f>IF(ISNA(VLOOKUP(E719,Base!$L:$O,4,FALSE)),"",VLOOKUP(E719,Base!$L:$O,4,FALSE))</f>
        <v/>
      </c>
      <c r="E719" s="14"/>
      <c r="F719" s="16"/>
      <c r="G719" s="104" t="str">
        <f t="shared" si="81"/>
        <v/>
      </c>
      <c r="H719" s="15" t="str">
        <f t="shared" si="82"/>
        <v/>
      </c>
      <c r="I719" s="104" t="str">
        <f t="shared" si="83"/>
        <v/>
      </c>
      <c r="J719" s="15" t="str">
        <f t="shared" si="84"/>
        <v/>
      </c>
      <c r="K719" s="104" t="str">
        <f t="shared" si="85"/>
        <v/>
      </c>
      <c r="L719" s="14"/>
      <c r="M719" s="13"/>
      <c r="N719" s="13"/>
      <c r="O719" s="12"/>
      <c r="P719" s="12"/>
    </row>
    <row r="720" spans="1:16" hidden="1" x14ac:dyDescent="0.25">
      <c r="A720" s="12"/>
      <c r="B720" s="15" t="str">
        <f t="shared" si="79"/>
        <v/>
      </c>
      <c r="C720" s="15" t="str">
        <f t="shared" si="80"/>
        <v/>
      </c>
      <c r="D720" s="100" t="str">
        <f>IF(ISNA(VLOOKUP(E720,Base!$L:$O,4,FALSE)),"",VLOOKUP(E720,Base!$L:$O,4,FALSE))</f>
        <v/>
      </c>
      <c r="E720" s="14"/>
      <c r="F720" s="16"/>
      <c r="G720" s="104" t="str">
        <f t="shared" si="81"/>
        <v/>
      </c>
      <c r="H720" s="15" t="str">
        <f t="shared" si="82"/>
        <v/>
      </c>
      <c r="I720" s="104" t="str">
        <f t="shared" si="83"/>
        <v/>
      </c>
      <c r="J720" s="15" t="str">
        <f t="shared" si="84"/>
        <v/>
      </c>
      <c r="K720" s="104" t="str">
        <f t="shared" si="85"/>
        <v/>
      </c>
      <c r="L720" s="14"/>
      <c r="M720" s="13"/>
      <c r="N720" s="13"/>
      <c r="O720" s="12"/>
      <c r="P720" s="12"/>
    </row>
    <row r="721" spans="1:16" hidden="1" x14ac:dyDescent="0.25">
      <c r="A721" s="12"/>
      <c r="B721" s="15" t="str">
        <f t="shared" si="79"/>
        <v/>
      </c>
      <c r="C721" s="15" t="str">
        <f t="shared" si="80"/>
        <v/>
      </c>
      <c r="D721" s="100" t="str">
        <f>IF(ISNA(VLOOKUP(E721,Base!$L:$O,4,FALSE)),"",VLOOKUP(E721,Base!$L:$O,4,FALSE))</f>
        <v/>
      </c>
      <c r="E721" s="14"/>
      <c r="F721" s="16"/>
      <c r="G721" s="104" t="str">
        <f t="shared" si="81"/>
        <v/>
      </c>
      <c r="H721" s="15" t="str">
        <f t="shared" si="82"/>
        <v/>
      </c>
      <c r="I721" s="104" t="str">
        <f t="shared" si="83"/>
        <v/>
      </c>
      <c r="J721" s="15" t="str">
        <f t="shared" si="84"/>
        <v/>
      </c>
      <c r="K721" s="104" t="str">
        <f t="shared" si="85"/>
        <v/>
      </c>
      <c r="L721" s="14"/>
      <c r="M721" s="13"/>
      <c r="N721" s="13"/>
      <c r="O721" s="12"/>
      <c r="P721" s="12"/>
    </row>
    <row r="722" spans="1:16" hidden="1" x14ac:dyDescent="0.25">
      <c r="A722" s="12"/>
      <c r="B722" s="15" t="str">
        <f t="shared" si="79"/>
        <v/>
      </c>
      <c r="C722" s="15" t="str">
        <f t="shared" si="80"/>
        <v/>
      </c>
      <c r="D722" s="100" t="str">
        <f>IF(ISNA(VLOOKUP(E722,Base!$L:$O,4,FALSE)),"",VLOOKUP(E722,Base!$L:$O,4,FALSE))</f>
        <v/>
      </c>
      <c r="E722" s="14"/>
      <c r="F722" s="16"/>
      <c r="G722" s="104" t="str">
        <f t="shared" si="81"/>
        <v/>
      </c>
      <c r="H722" s="15" t="str">
        <f t="shared" si="82"/>
        <v/>
      </c>
      <c r="I722" s="104" t="str">
        <f t="shared" si="83"/>
        <v/>
      </c>
      <c r="J722" s="15" t="str">
        <f t="shared" si="84"/>
        <v/>
      </c>
      <c r="K722" s="104" t="str">
        <f t="shared" si="85"/>
        <v/>
      </c>
      <c r="L722" s="14"/>
      <c r="M722" s="13"/>
      <c r="N722" s="13"/>
      <c r="O722" s="12"/>
      <c r="P722" s="12"/>
    </row>
    <row r="723" spans="1:16" hidden="1" x14ac:dyDescent="0.25">
      <c r="A723" s="12"/>
      <c r="B723" s="15" t="str">
        <f t="shared" si="79"/>
        <v/>
      </c>
      <c r="C723" s="15" t="str">
        <f t="shared" si="80"/>
        <v/>
      </c>
      <c r="D723" s="100" t="str">
        <f>IF(ISNA(VLOOKUP(E723,Base!$L:$O,4,FALSE)),"",VLOOKUP(E723,Base!$L:$O,4,FALSE))</f>
        <v/>
      </c>
      <c r="E723" s="14"/>
      <c r="F723" s="16"/>
      <c r="G723" s="104" t="str">
        <f t="shared" si="81"/>
        <v/>
      </c>
      <c r="H723" s="15" t="str">
        <f t="shared" si="82"/>
        <v/>
      </c>
      <c r="I723" s="104" t="str">
        <f t="shared" si="83"/>
        <v/>
      </c>
      <c r="J723" s="15" t="str">
        <f t="shared" si="84"/>
        <v/>
      </c>
      <c r="K723" s="104" t="str">
        <f t="shared" si="85"/>
        <v/>
      </c>
      <c r="L723" s="14"/>
      <c r="M723" s="13"/>
      <c r="N723" s="13"/>
      <c r="O723" s="12"/>
      <c r="P723" s="12"/>
    </row>
    <row r="724" spans="1:16" hidden="1" x14ac:dyDescent="0.25">
      <c r="A724" s="12"/>
      <c r="B724" s="15" t="str">
        <f t="shared" si="79"/>
        <v/>
      </c>
      <c r="C724" s="15" t="str">
        <f t="shared" si="80"/>
        <v/>
      </c>
      <c r="D724" s="100" t="str">
        <f>IF(ISNA(VLOOKUP(E724,Base!$L:$O,4,FALSE)),"",VLOOKUP(E724,Base!$L:$O,4,FALSE))</f>
        <v/>
      </c>
      <c r="E724" s="14"/>
      <c r="F724" s="16"/>
      <c r="G724" s="104" t="str">
        <f t="shared" si="81"/>
        <v/>
      </c>
      <c r="H724" s="15" t="str">
        <f t="shared" si="82"/>
        <v/>
      </c>
      <c r="I724" s="104" t="str">
        <f t="shared" si="83"/>
        <v/>
      </c>
      <c r="J724" s="15" t="str">
        <f t="shared" si="84"/>
        <v/>
      </c>
      <c r="K724" s="104" t="str">
        <f t="shared" si="85"/>
        <v/>
      </c>
      <c r="L724" s="14"/>
      <c r="M724" s="13"/>
      <c r="N724" s="13"/>
      <c r="O724" s="12"/>
      <c r="P724" s="12"/>
    </row>
    <row r="725" spans="1:16" hidden="1" x14ac:dyDescent="0.25">
      <c r="A725" s="12"/>
      <c r="B725" s="15" t="str">
        <f t="shared" si="79"/>
        <v/>
      </c>
      <c r="C725" s="15" t="str">
        <f t="shared" si="80"/>
        <v/>
      </c>
      <c r="D725" s="100" t="str">
        <f>IF(ISNA(VLOOKUP(E725,Base!$L:$O,4,FALSE)),"",VLOOKUP(E725,Base!$L:$O,4,FALSE))</f>
        <v/>
      </c>
      <c r="E725" s="14"/>
      <c r="F725" s="16"/>
      <c r="G725" s="104" t="str">
        <f t="shared" si="81"/>
        <v/>
      </c>
      <c r="H725" s="15" t="str">
        <f t="shared" si="82"/>
        <v/>
      </c>
      <c r="I725" s="104" t="str">
        <f t="shared" si="83"/>
        <v/>
      </c>
      <c r="J725" s="15" t="str">
        <f t="shared" si="84"/>
        <v/>
      </c>
      <c r="K725" s="104" t="str">
        <f t="shared" si="85"/>
        <v/>
      </c>
      <c r="L725" s="14"/>
      <c r="M725" s="13"/>
      <c r="N725" s="13"/>
      <c r="O725" s="12"/>
      <c r="P725" s="12"/>
    </row>
    <row r="726" spans="1:16" hidden="1" x14ac:dyDescent="0.25">
      <c r="A726" s="12"/>
      <c r="B726" s="15" t="str">
        <f t="shared" si="79"/>
        <v/>
      </c>
      <c r="C726" s="15" t="str">
        <f t="shared" si="80"/>
        <v/>
      </c>
      <c r="D726" s="100" t="str">
        <f>IF(ISNA(VLOOKUP(E726,Base!$L:$O,4,FALSE)),"",VLOOKUP(E726,Base!$L:$O,4,FALSE))</f>
        <v/>
      </c>
      <c r="E726" s="14"/>
      <c r="F726" s="16"/>
      <c r="G726" s="104" t="str">
        <f t="shared" si="81"/>
        <v/>
      </c>
      <c r="H726" s="15" t="str">
        <f t="shared" si="82"/>
        <v/>
      </c>
      <c r="I726" s="104" t="str">
        <f t="shared" si="83"/>
        <v/>
      </c>
      <c r="J726" s="15" t="str">
        <f t="shared" si="84"/>
        <v/>
      </c>
      <c r="K726" s="104" t="str">
        <f t="shared" si="85"/>
        <v/>
      </c>
      <c r="L726" s="14"/>
      <c r="M726" s="13"/>
      <c r="N726" s="13"/>
      <c r="O726" s="12"/>
      <c r="P726" s="12"/>
    </row>
    <row r="727" spans="1:16" hidden="1" x14ac:dyDescent="0.25">
      <c r="A727" s="12"/>
      <c r="B727" s="15" t="str">
        <f t="shared" si="79"/>
        <v/>
      </c>
      <c r="C727" s="15" t="str">
        <f t="shared" si="80"/>
        <v/>
      </c>
      <c r="D727" s="100" t="str">
        <f>IF(ISNA(VLOOKUP(E727,Base!$L:$O,4,FALSE)),"",VLOOKUP(E727,Base!$L:$O,4,FALSE))</f>
        <v/>
      </c>
      <c r="E727" s="14"/>
      <c r="F727" s="16"/>
      <c r="G727" s="104" t="str">
        <f t="shared" si="81"/>
        <v/>
      </c>
      <c r="H727" s="15" t="str">
        <f t="shared" si="82"/>
        <v/>
      </c>
      <c r="I727" s="104" t="str">
        <f t="shared" si="83"/>
        <v/>
      </c>
      <c r="J727" s="15" t="str">
        <f t="shared" si="84"/>
        <v/>
      </c>
      <c r="K727" s="104" t="str">
        <f t="shared" si="85"/>
        <v/>
      </c>
      <c r="L727" s="14"/>
      <c r="M727" s="13"/>
      <c r="N727" s="13"/>
      <c r="O727" s="12"/>
      <c r="P727" s="12"/>
    </row>
    <row r="728" spans="1:16" hidden="1" x14ac:dyDescent="0.25">
      <c r="A728" s="12"/>
      <c r="B728" s="15" t="str">
        <f t="shared" si="79"/>
        <v/>
      </c>
      <c r="C728" s="15" t="str">
        <f t="shared" si="80"/>
        <v/>
      </c>
      <c r="D728" s="100" t="str">
        <f>IF(ISNA(VLOOKUP(E728,Base!$L:$O,4,FALSE)),"",VLOOKUP(E728,Base!$L:$O,4,FALSE))</f>
        <v/>
      </c>
      <c r="E728" s="14"/>
      <c r="F728" s="16"/>
      <c r="G728" s="104" t="str">
        <f t="shared" si="81"/>
        <v/>
      </c>
      <c r="H728" s="15" t="str">
        <f t="shared" si="82"/>
        <v/>
      </c>
      <c r="I728" s="104" t="str">
        <f t="shared" si="83"/>
        <v/>
      </c>
      <c r="J728" s="15" t="str">
        <f t="shared" si="84"/>
        <v/>
      </c>
      <c r="K728" s="104" t="str">
        <f t="shared" si="85"/>
        <v/>
      </c>
      <c r="L728" s="14"/>
      <c r="M728" s="13"/>
      <c r="N728" s="13"/>
      <c r="O728" s="12"/>
      <c r="P728" s="12"/>
    </row>
    <row r="729" spans="1:16" hidden="1" x14ac:dyDescent="0.25">
      <c r="A729" s="12"/>
      <c r="B729" s="15" t="str">
        <f t="shared" si="79"/>
        <v/>
      </c>
      <c r="C729" s="15" t="str">
        <f t="shared" si="80"/>
        <v/>
      </c>
      <c r="D729" s="100" t="str">
        <f>IF(ISNA(VLOOKUP(E729,Base!$L:$O,4,FALSE)),"",VLOOKUP(E729,Base!$L:$O,4,FALSE))</f>
        <v/>
      </c>
      <c r="E729" s="14"/>
      <c r="F729" s="16"/>
      <c r="G729" s="104" t="str">
        <f t="shared" si="81"/>
        <v/>
      </c>
      <c r="H729" s="15" t="str">
        <f t="shared" si="82"/>
        <v/>
      </c>
      <c r="I729" s="104" t="str">
        <f t="shared" si="83"/>
        <v/>
      </c>
      <c r="J729" s="15" t="str">
        <f t="shared" si="84"/>
        <v/>
      </c>
      <c r="K729" s="104" t="str">
        <f t="shared" si="85"/>
        <v/>
      </c>
      <c r="L729" s="14"/>
      <c r="M729" s="13"/>
      <c r="N729" s="13"/>
      <c r="O729" s="12"/>
      <c r="P729" s="12"/>
    </row>
    <row r="730" spans="1:16" hidden="1" x14ac:dyDescent="0.25">
      <c r="A730" s="12"/>
      <c r="B730" s="15" t="str">
        <f t="shared" si="79"/>
        <v/>
      </c>
      <c r="C730" s="15" t="str">
        <f t="shared" si="80"/>
        <v/>
      </c>
      <c r="D730" s="100" t="str">
        <f>IF(ISNA(VLOOKUP(E730,Base!$L:$O,4,FALSE)),"",VLOOKUP(E730,Base!$L:$O,4,FALSE))</f>
        <v/>
      </c>
      <c r="E730" s="14"/>
      <c r="F730" s="16"/>
      <c r="G730" s="104" t="str">
        <f t="shared" si="81"/>
        <v/>
      </c>
      <c r="H730" s="15" t="str">
        <f t="shared" si="82"/>
        <v/>
      </c>
      <c r="I730" s="104" t="str">
        <f t="shared" si="83"/>
        <v/>
      </c>
      <c r="J730" s="15" t="str">
        <f t="shared" si="84"/>
        <v/>
      </c>
      <c r="K730" s="104" t="str">
        <f t="shared" si="85"/>
        <v/>
      </c>
      <c r="L730" s="14"/>
      <c r="M730" s="13"/>
      <c r="N730" s="13"/>
      <c r="O730" s="12"/>
      <c r="P730" s="12"/>
    </row>
    <row r="731" spans="1:16" hidden="1" x14ac:dyDescent="0.25">
      <c r="A731" s="12"/>
      <c r="B731" s="15" t="str">
        <f t="shared" si="79"/>
        <v/>
      </c>
      <c r="C731" s="15" t="str">
        <f t="shared" si="80"/>
        <v/>
      </c>
      <c r="D731" s="100" t="str">
        <f>IF(ISNA(VLOOKUP(E731,Base!$L:$O,4,FALSE)),"",VLOOKUP(E731,Base!$L:$O,4,FALSE))</f>
        <v/>
      </c>
      <c r="E731" s="14"/>
      <c r="F731" s="16"/>
      <c r="G731" s="104" t="str">
        <f t="shared" si="81"/>
        <v/>
      </c>
      <c r="H731" s="15" t="str">
        <f t="shared" si="82"/>
        <v/>
      </c>
      <c r="I731" s="104" t="str">
        <f t="shared" si="83"/>
        <v/>
      </c>
      <c r="J731" s="15" t="str">
        <f t="shared" si="84"/>
        <v/>
      </c>
      <c r="K731" s="104" t="str">
        <f t="shared" si="85"/>
        <v/>
      </c>
      <c r="L731" s="14"/>
      <c r="M731" s="13"/>
      <c r="N731" s="13"/>
      <c r="O731" s="12"/>
      <c r="P731" s="12"/>
    </row>
    <row r="732" spans="1:16" hidden="1" x14ac:dyDescent="0.25">
      <c r="A732" s="12"/>
      <c r="B732" s="15" t="str">
        <f t="shared" si="79"/>
        <v/>
      </c>
      <c r="C732" s="15" t="str">
        <f t="shared" si="80"/>
        <v/>
      </c>
      <c r="D732" s="100" t="str">
        <f>IF(ISNA(VLOOKUP(E732,Base!$L:$O,4,FALSE)),"",VLOOKUP(E732,Base!$L:$O,4,FALSE))</f>
        <v/>
      </c>
      <c r="E732" s="14"/>
      <c r="F732" s="16"/>
      <c r="G732" s="104" t="str">
        <f t="shared" si="81"/>
        <v/>
      </c>
      <c r="H732" s="15" t="str">
        <f t="shared" si="82"/>
        <v/>
      </c>
      <c r="I732" s="104" t="str">
        <f t="shared" si="83"/>
        <v/>
      </c>
      <c r="J732" s="15" t="str">
        <f t="shared" si="84"/>
        <v/>
      </c>
      <c r="K732" s="104" t="str">
        <f t="shared" si="85"/>
        <v/>
      </c>
      <c r="L732" s="14"/>
      <c r="M732" s="13"/>
      <c r="N732" s="13"/>
      <c r="O732" s="12"/>
      <c r="P732" s="12"/>
    </row>
    <row r="733" spans="1:16" hidden="1" x14ac:dyDescent="0.25">
      <c r="A733" s="12"/>
      <c r="B733" s="15" t="str">
        <f t="shared" si="79"/>
        <v/>
      </c>
      <c r="C733" s="15" t="str">
        <f t="shared" si="80"/>
        <v/>
      </c>
      <c r="D733" s="100" t="str">
        <f>IF(ISNA(VLOOKUP(E733,Base!$L:$O,4,FALSE)),"",VLOOKUP(E733,Base!$L:$O,4,FALSE))</f>
        <v/>
      </c>
      <c r="E733" s="14"/>
      <c r="F733" s="16"/>
      <c r="G733" s="104" t="str">
        <f t="shared" si="81"/>
        <v/>
      </c>
      <c r="H733" s="15" t="str">
        <f t="shared" si="82"/>
        <v/>
      </c>
      <c r="I733" s="104" t="str">
        <f t="shared" si="83"/>
        <v/>
      </c>
      <c r="J733" s="15" t="str">
        <f t="shared" si="84"/>
        <v/>
      </c>
      <c r="K733" s="104" t="str">
        <f t="shared" si="85"/>
        <v/>
      </c>
      <c r="L733" s="14"/>
      <c r="M733" s="13"/>
      <c r="N733" s="13"/>
      <c r="O733" s="12"/>
      <c r="P733" s="12"/>
    </row>
    <row r="734" spans="1:16" hidden="1" x14ac:dyDescent="0.25">
      <c r="A734" s="12"/>
      <c r="B734" s="15" t="str">
        <f t="shared" si="79"/>
        <v/>
      </c>
      <c r="C734" s="15" t="str">
        <f t="shared" si="80"/>
        <v/>
      </c>
      <c r="D734" s="100" t="str">
        <f>IF(ISNA(VLOOKUP(E734,Base!$L:$O,4,FALSE)),"",VLOOKUP(E734,Base!$L:$O,4,FALSE))</f>
        <v/>
      </c>
      <c r="E734" s="14"/>
      <c r="F734" s="16"/>
      <c r="G734" s="104" t="str">
        <f t="shared" si="81"/>
        <v/>
      </c>
      <c r="H734" s="15" t="str">
        <f t="shared" si="82"/>
        <v/>
      </c>
      <c r="I734" s="104" t="str">
        <f t="shared" si="83"/>
        <v/>
      </c>
      <c r="J734" s="15" t="str">
        <f t="shared" si="84"/>
        <v/>
      </c>
      <c r="K734" s="104" t="str">
        <f t="shared" si="85"/>
        <v/>
      </c>
      <c r="L734" s="14"/>
      <c r="M734" s="13"/>
      <c r="N734" s="13"/>
      <c r="O734" s="12"/>
      <c r="P734" s="12"/>
    </row>
    <row r="735" spans="1:16" hidden="1" x14ac:dyDescent="0.25">
      <c r="A735" s="12"/>
      <c r="B735" s="15" t="str">
        <f t="shared" si="79"/>
        <v/>
      </c>
      <c r="C735" s="15" t="str">
        <f t="shared" si="80"/>
        <v/>
      </c>
      <c r="D735" s="100" t="str">
        <f>IF(ISNA(VLOOKUP(E735,Base!$L:$O,4,FALSE)),"",VLOOKUP(E735,Base!$L:$O,4,FALSE))</f>
        <v/>
      </c>
      <c r="E735" s="14"/>
      <c r="F735" s="16"/>
      <c r="G735" s="104" t="str">
        <f t="shared" si="81"/>
        <v/>
      </c>
      <c r="H735" s="15" t="str">
        <f t="shared" si="82"/>
        <v/>
      </c>
      <c r="I735" s="104" t="str">
        <f t="shared" si="83"/>
        <v/>
      </c>
      <c r="J735" s="15" t="str">
        <f t="shared" si="84"/>
        <v/>
      </c>
      <c r="K735" s="104" t="str">
        <f t="shared" si="85"/>
        <v/>
      </c>
      <c r="L735" s="14"/>
      <c r="M735" s="13"/>
      <c r="N735" s="13"/>
      <c r="O735" s="12"/>
      <c r="P735" s="12"/>
    </row>
    <row r="736" spans="1:16" hidden="1" x14ac:dyDescent="0.25">
      <c r="A736" s="12"/>
      <c r="B736" s="15" t="str">
        <f t="shared" si="79"/>
        <v/>
      </c>
      <c r="C736" s="15" t="str">
        <f t="shared" si="80"/>
        <v/>
      </c>
      <c r="D736" s="100" t="str">
        <f>IF(ISNA(VLOOKUP(E736,Base!$L:$O,4,FALSE)),"",VLOOKUP(E736,Base!$L:$O,4,FALSE))</f>
        <v/>
      </c>
      <c r="E736" s="14"/>
      <c r="F736" s="16"/>
      <c r="G736" s="104" t="str">
        <f t="shared" si="81"/>
        <v/>
      </c>
      <c r="H736" s="15" t="str">
        <f t="shared" si="82"/>
        <v/>
      </c>
      <c r="I736" s="104" t="str">
        <f t="shared" si="83"/>
        <v/>
      </c>
      <c r="J736" s="15" t="str">
        <f t="shared" si="84"/>
        <v/>
      </c>
      <c r="K736" s="104" t="str">
        <f t="shared" si="85"/>
        <v/>
      </c>
      <c r="L736" s="14"/>
      <c r="M736" s="13"/>
      <c r="N736" s="13"/>
      <c r="O736" s="12"/>
      <c r="P736" s="12"/>
    </row>
    <row r="737" spans="1:16" hidden="1" x14ac:dyDescent="0.25">
      <c r="A737" s="12"/>
      <c r="B737" s="15" t="str">
        <f t="shared" si="79"/>
        <v/>
      </c>
      <c r="C737" s="15" t="str">
        <f t="shared" si="80"/>
        <v/>
      </c>
      <c r="D737" s="100" t="str">
        <f>IF(ISNA(VLOOKUP(E737,Base!$L:$O,4,FALSE)),"",VLOOKUP(E737,Base!$L:$O,4,FALSE))</f>
        <v/>
      </c>
      <c r="E737" s="14"/>
      <c r="F737" s="16"/>
      <c r="G737" s="104" t="str">
        <f t="shared" si="81"/>
        <v/>
      </c>
      <c r="H737" s="15" t="str">
        <f t="shared" si="82"/>
        <v/>
      </c>
      <c r="I737" s="104" t="str">
        <f t="shared" si="83"/>
        <v/>
      </c>
      <c r="J737" s="15" t="str">
        <f t="shared" si="84"/>
        <v/>
      </c>
      <c r="K737" s="104" t="str">
        <f t="shared" si="85"/>
        <v/>
      </c>
      <c r="L737" s="14"/>
      <c r="M737" s="13"/>
      <c r="N737" s="13"/>
      <c r="O737" s="12"/>
      <c r="P737" s="12"/>
    </row>
    <row r="738" spans="1:16" hidden="1" x14ac:dyDescent="0.25">
      <c r="A738" s="12"/>
      <c r="B738" s="15" t="str">
        <f t="shared" si="79"/>
        <v/>
      </c>
      <c r="C738" s="15" t="str">
        <f t="shared" si="80"/>
        <v/>
      </c>
      <c r="D738" s="100" t="str">
        <f>IF(ISNA(VLOOKUP(E738,Base!$L:$O,4,FALSE)),"",VLOOKUP(E738,Base!$L:$O,4,FALSE))</f>
        <v/>
      </c>
      <c r="E738" s="14"/>
      <c r="F738" s="16"/>
      <c r="G738" s="104" t="str">
        <f t="shared" si="81"/>
        <v/>
      </c>
      <c r="H738" s="15" t="str">
        <f t="shared" si="82"/>
        <v/>
      </c>
      <c r="I738" s="104" t="str">
        <f t="shared" si="83"/>
        <v/>
      </c>
      <c r="J738" s="15" t="str">
        <f t="shared" si="84"/>
        <v/>
      </c>
      <c r="K738" s="104" t="str">
        <f t="shared" si="85"/>
        <v/>
      </c>
      <c r="L738" s="14"/>
      <c r="M738" s="13"/>
      <c r="N738" s="13"/>
      <c r="O738" s="12"/>
      <c r="P738" s="12"/>
    </row>
    <row r="739" spans="1:16" hidden="1" x14ac:dyDescent="0.25">
      <c r="A739" s="12"/>
      <c r="B739" s="15" t="str">
        <f t="shared" si="79"/>
        <v/>
      </c>
      <c r="C739" s="15" t="str">
        <f t="shared" si="80"/>
        <v/>
      </c>
      <c r="D739" s="100" t="str">
        <f>IF(ISNA(VLOOKUP(E739,Base!$L:$O,4,FALSE)),"",VLOOKUP(E739,Base!$L:$O,4,FALSE))</f>
        <v/>
      </c>
      <c r="E739" s="14"/>
      <c r="F739" s="16"/>
      <c r="G739" s="104" t="str">
        <f t="shared" si="81"/>
        <v/>
      </c>
      <c r="H739" s="15" t="str">
        <f t="shared" si="82"/>
        <v/>
      </c>
      <c r="I739" s="104" t="str">
        <f t="shared" si="83"/>
        <v/>
      </c>
      <c r="J739" s="15" t="str">
        <f t="shared" si="84"/>
        <v/>
      </c>
      <c r="K739" s="104" t="str">
        <f t="shared" si="85"/>
        <v/>
      </c>
      <c r="L739" s="14"/>
      <c r="M739" s="13"/>
      <c r="N739" s="13"/>
      <c r="O739" s="12"/>
      <c r="P739" s="12"/>
    </row>
    <row r="740" spans="1:16" hidden="1" x14ac:dyDescent="0.25">
      <c r="A740" s="12"/>
      <c r="B740" s="15" t="str">
        <f t="shared" si="79"/>
        <v/>
      </c>
      <c r="C740" s="15" t="str">
        <f t="shared" si="80"/>
        <v/>
      </c>
      <c r="D740" s="100" t="str">
        <f>IF(ISNA(VLOOKUP(E740,Base!$L:$O,4,FALSE)),"",VLOOKUP(E740,Base!$L:$O,4,FALSE))</f>
        <v/>
      </c>
      <c r="E740" s="14"/>
      <c r="F740" s="16"/>
      <c r="G740" s="104" t="str">
        <f t="shared" si="81"/>
        <v/>
      </c>
      <c r="H740" s="15" t="str">
        <f t="shared" si="82"/>
        <v/>
      </c>
      <c r="I740" s="104" t="str">
        <f t="shared" si="83"/>
        <v/>
      </c>
      <c r="J740" s="15" t="str">
        <f t="shared" si="84"/>
        <v/>
      </c>
      <c r="K740" s="104" t="str">
        <f t="shared" si="85"/>
        <v/>
      </c>
      <c r="L740" s="14"/>
      <c r="M740" s="13"/>
      <c r="N740" s="13"/>
      <c r="O740" s="12"/>
      <c r="P740" s="12"/>
    </row>
    <row r="741" spans="1:16" hidden="1" x14ac:dyDescent="0.25">
      <c r="A741" s="12"/>
      <c r="B741" s="15" t="str">
        <f t="shared" si="79"/>
        <v/>
      </c>
      <c r="C741" s="15" t="str">
        <f t="shared" si="80"/>
        <v/>
      </c>
      <c r="D741" s="100" t="str">
        <f>IF(ISNA(VLOOKUP(E741,Base!$L:$O,4,FALSE)),"",VLOOKUP(E741,Base!$L:$O,4,FALSE))</f>
        <v/>
      </c>
      <c r="E741" s="14"/>
      <c r="F741" s="16"/>
      <c r="G741" s="104" t="str">
        <f t="shared" si="81"/>
        <v/>
      </c>
      <c r="H741" s="15" t="str">
        <f t="shared" si="82"/>
        <v/>
      </c>
      <c r="I741" s="104" t="str">
        <f t="shared" si="83"/>
        <v/>
      </c>
      <c r="J741" s="15" t="str">
        <f t="shared" si="84"/>
        <v/>
      </c>
      <c r="K741" s="104" t="str">
        <f t="shared" si="85"/>
        <v/>
      </c>
      <c r="L741" s="14"/>
      <c r="M741" s="13"/>
      <c r="N741" s="13"/>
      <c r="O741" s="12"/>
      <c r="P741" s="12"/>
    </row>
    <row r="742" spans="1:16" hidden="1" x14ac:dyDescent="0.25">
      <c r="A742" s="12"/>
      <c r="B742" s="15" t="str">
        <f t="shared" si="79"/>
        <v/>
      </c>
      <c r="C742" s="15" t="str">
        <f t="shared" si="80"/>
        <v/>
      </c>
      <c r="D742" s="100" t="str">
        <f>IF(ISNA(VLOOKUP(E742,Base!$L:$O,4,FALSE)),"",VLOOKUP(E742,Base!$L:$O,4,FALSE))</f>
        <v/>
      </c>
      <c r="E742" s="14"/>
      <c r="F742" s="16"/>
      <c r="G742" s="104" t="str">
        <f t="shared" si="81"/>
        <v/>
      </c>
      <c r="H742" s="15" t="str">
        <f t="shared" si="82"/>
        <v/>
      </c>
      <c r="I742" s="104" t="str">
        <f t="shared" si="83"/>
        <v/>
      </c>
      <c r="J742" s="15" t="str">
        <f t="shared" si="84"/>
        <v/>
      </c>
      <c r="K742" s="104" t="str">
        <f t="shared" si="85"/>
        <v/>
      </c>
      <c r="L742" s="14"/>
      <c r="M742" s="13"/>
      <c r="N742" s="13"/>
      <c r="O742" s="12"/>
      <c r="P742" s="12"/>
    </row>
    <row r="743" spans="1:16" hidden="1" x14ac:dyDescent="0.25">
      <c r="A743" s="12"/>
      <c r="B743" s="15" t="str">
        <f t="shared" si="79"/>
        <v/>
      </c>
      <c r="C743" s="15" t="str">
        <f t="shared" si="80"/>
        <v/>
      </c>
      <c r="D743" s="100" t="str">
        <f>IF(ISNA(VLOOKUP(E743,Base!$L:$O,4,FALSE)),"",VLOOKUP(E743,Base!$L:$O,4,FALSE))</f>
        <v/>
      </c>
      <c r="E743" s="14"/>
      <c r="F743" s="16"/>
      <c r="G743" s="104" t="str">
        <f t="shared" si="81"/>
        <v/>
      </c>
      <c r="H743" s="15" t="str">
        <f t="shared" si="82"/>
        <v/>
      </c>
      <c r="I743" s="104" t="str">
        <f t="shared" si="83"/>
        <v/>
      </c>
      <c r="J743" s="15" t="str">
        <f t="shared" si="84"/>
        <v/>
      </c>
      <c r="K743" s="104" t="str">
        <f t="shared" si="85"/>
        <v/>
      </c>
      <c r="L743" s="14"/>
      <c r="M743" s="13"/>
      <c r="N743" s="13"/>
      <c r="O743" s="12"/>
      <c r="P743" s="12"/>
    </row>
    <row r="744" spans="1:16" hidden="1" x14ac:dyDescent="0.25">
      <c r="A744" s="12"/>
      <c r="B744" s="15" t="str">
        <f t="shared" si="79"/>
        <v/>
      </c>
      <c r="C744" s="15" t="str">
        <f t="shared" si="80"/>
        <v/>
      </c>
      <c r="D744" s="100" t="str">
        <f>IF(ISNA(VLOOKUP(E744,Base!$L:$O,4,FALSE)),"",VLOOKUP(E744,Base!$L:$O,4,FALSE))</f>
        <v/>
      </c>
      <c r="E744" s="14"/>
      <c r="F744" s="16"/>
      <c r="G744" s="104" t="str">
        <f t="shared" si="81"/>
        <v/>
      </c>
      <c r="H744" s="15" t="str">
        <f t="shared" si="82"/>
        <v/>
      </c>
      <c r="I744" s="104" t="str">
        <f t="shared" si="83"/>
        <v/>
      </c>
      <c r="J744" s="15" t="str">
        <f t="shared" si="84"/>
        <v/>
      </c>
      <c r="K744" s="104" t="str">
        <f t="shared" si="85"/>
        <v/>
      </c>
      <c r="L744" s="14"/>
      <c r="M744" s="13"/>
      <c r="N744" s="13"/>
      <c r="O744" s="12"/>
      <c r="P744" s="12"/>
    </row>
    <row r="745" spans="1:16" hidden="1" x14ac:dyDescent="0.25">
      <c r="A745" s="12"/>
      <c r="B745" s="15" t="str">
        <f t="shared" ref="B745:B808" si="86">IF(ISBLANK(A745),"",IF(LEFT(MONTH(A745),1)="1",MONTH(A745),CONCATENATE("0",MONTH(A745))))</f>
        <v/>
      </c>
      <c r="C745" s="15" t="str">
        <f t="shared" si="80"/>
        <v/>
      </c>
      <c r="D745" s="100" t="str">
        <f>IF(ISNA(VLOOKUP(E745,Base!$L:$O,4,FALSE)),"",VLOOKUP(E745,Base!$L:$O,4,FALSE))</f>
        <v/>
      </c>
      <c r="E745" s="14"/>
      <c r="F745" s="16"/>
      <c r="G745" s="104" t="str">
        <f t="shared" si="81"/>
        <v/>
      </c>
      <c r="H745" s="15" t="str">
        <f t="shared" si="82"/>
        <v/>
      </c>
      <c r="I745" s="104" t="str">
        <f t="shared" si="83"/>
        <v/>
      </c>
      <c r="J745" s="15" t="str">
        <f t="shared" si="84"/>
        <v/>
      </c>
      <c r="K745" s="104" t="str">
        <f t="shared" si="85"/>
        <v/>
      </c>
      <c r="L745" s="14"/>
      <c r="M745" s="13"/>
      <c r="N745" s="13"/>
      <c r="O745" s="12"/>
      <c r="P745" s="12"/>
    </row>
    <row r="746" spans="1:16" hidden="1" x14ac:dyDescent="0.25">
      <c r="A746" s="12"/>
      <c r="B746" s="15" t="str">
        <f t="shared" si="86"/>
        <v/>
      </c>
      <c r="C746" s="15" t="str">
        <f t="shared" si="80"/>
        <v/>
      </c>
      <c r="D746" s="100" t="str">
        <f>IF(ISNA(VLOOKUP(E746,Base!$L:$O,4,FALSE)),"",VLOOKUP(E746,Base!$L:$O,4,FALSE))</f>
        <v/>
      </c>
      <c r="E746" s="14"/>
      <c r="F746" s="16"/>
      <c r="G746" s="104" t="str">
        <f t="shared" si="81"/>
        <v/>
      </c>
      <c r="H746" s="15" t="str">
        <f t="shared" si="82"/>
        <v/>
      </c>
      <c r="I746" s="104" t="str">
        <f t="shared" si="83"/>
        <v/>
      </c>
      <c r="J746" s="15" t="str">
        <f t="shared" si="84"/>
        <v/>
      </c>
      <c r="K746" s="104" t="str">
        <f t="shared" si="85"/>
        <v/>
      </c>
      <c r="L746" s="14"/>
      <c r="M746" s="13"/>
      <c r="N746" s="13"/>
      <c r="O746" s="12"/>
      <c r="P746" s="12"/>
    </row>
    <row r="747" spans="1:16" hidden="1" x14ac:dyDescent="0.25">
      <c r="A747" s="12"/>
      <c r="B747" s="15" t="str">
        <f t="shared" si="86"/>
        <v/>
      </c>
      <c r="C747" s="15" t="str">
        <f t="shared" si="80"/>
        <v/>
      </c>
      <c r="D747" s="100" t="str">
        <f>IF(ISNA(VLOOKUP(E747,Base!$L:$O,4,FALSE)),"",VLOOKUP(E747,Base!$L:$O,4,FALSE))</f>
        <v/>
      </c>
      <c r="E747" s="14"/>
      <c r="F747" s="16"/>
      <c r="G747" s="104" t="str">
        <f t="shared" si="81"/>
        <v/>
      </c>
      <c r="H747" s="15" t="str">
        <f t="shared" si="82"/>
        <v/>
      </c>
      <c r="I747" s="104" t="str">
        <f t="shared" si="83"/>
        <v/>
      </c>
      <c r="J747" s="15" t="str">
        <f t="shared" si="84"/>
        <v/>
      </c>
      <c r="K747" s="104" t="str">
        <f t="shared" si="85"/>
        <v/>
      </c>
      <c r="L747" s="14"/>
      <c r="M747" s="13"/>
      <c r="N747" s="13"/>
      <c r="O747" s="12"/>
      <c r="P747" s="12"/>
    </row>
    <row r="748" spans="1:16" hidden="1" x14ac:dyDescent="0.25">
      <c r="A748" s="12"/>
      <c r="B748" s="15" t="str">
        <f t="shared" si="86"/>
        <v/>
      </c>
      <c r="C748" s="15" t="str">
        <f t="shared" si="80"/>
        <v/>
      </c>
      <c r="D748" s="100" t="str">
        <f>IF(ISNA(VLOOKUP(E748,Base!$L:$O,4,FALSE)),"",VLOOKUP(E748,Base!$L:$O,4,FALSE))</f>
        <v/>
      </c>
      <c r="E748" s="14"/>
      <c r="F748" s="16"/>
      <c r="G748" s="104" t="str">
        <f t="shared" si="81"/>
        <v/>
      </c>
      <c r="H748" s="15" t="str">
        <f t="shared" si="82"/>
        <v/>
      </c>
      <c r="I748" s="104" t="str">
        <f t="shared" si="83"/>
        <v/>
      </c>
      <c r="J748" s="15" t="str">
        <f t="shared" si="84"/>
        <v/>
      </c>
      <c r="K748" s="104" t="str">
        <f t="shared" si="85"/>
        <v/>
      </c>
      <c r="L748" s="14"/>
      <c r="M748" s="13"/>
      <c r="N748" s="13"/>
      <c r="O748" s="12"/>
      <c r="P748" s="12"/>
    </row>
    <row r="749" spans="1:16" hidden="1" x14ac:dyDescent="0.25">
      <c r="A749" s="12"/>
      <c r="B749" s="15" t="str">
        <f t="shared" si="86"/>
        <v/>
      </c>
      <c r="C749" s="15" t="str">
        <f t="shared" si="80"/>
        <v/>
      </c>
      <c r="D749" s="100" t="str">
        <f>IF(ISNA(VLOOKUP(E749,Base!$L:$O,4,FALSE)),"",VLOOKUP(E749,Base!$L:$O,4,FALSE))</f>
        <v/>
      </c>
      <c r="E749" s="14"/>
      <c r="F749" s="16"/>
      <c r="G749" s="104" t="str">
        <f t="shared" si="81"/>
        <v/>
      </c>
      <c r="H749" s="15" t="str">
        <f t="shared" si="82"/>
        <v/>
      </c>
      <c r="I749" s="104" t="str">
        <f t="shared" si="83"/>
        <v/>
      </c>
      <c r="J749" s="15" t="str">
        <f t="shared" si="84"/>
        <v/>
      </c>
      <c r="K749" s="104" t="str">
        <f t="shared" si="85"/>
        <v/>
      </c>
      <c r="L749" s="14"/>
      <c r="M749" s="13"/>
      <c r="N749" s="13"/>
      <c r="O749" s="12"/>
      <c r="P749" s="12"/>
    </row>
    <row r="750" spans="1:16" hidden="1" x14ac:dyDescent="0.25">
      <c r="A750" s="12"/>
      <c r="B750" s="15" t="str">
        <f t="shared" si="86"/>
        <v/>
      </c>
      <c r="C750" s="15" t="str">
        <f t="shared" si="80"/>
        <v/>
      </c>
      <c r="D750" s="100" t="str">
        <f>IF(ISNA(VLOOKUP(E750,Base!$L:$O,4,FALSE)),"",VLOOKUP(E750,Base!$L:$O,4,FALSE))</f>
        <v/>
      </c>
      <c r="E750" s="14"/>
      <c r="F750" s="16"/>
      <c r="G750" s="104" t="str">
        <f t="shared" si="81"/>
        <v/>
      </c>
      <c r="H750" s="15" t="str">
        <f t="shared" si="82"/>
        <v/>
      </c>
      <c r="I750" s="104" t="str">
        <f t="shared" si="83"/>
        <v/>
      </c>
      <c r="J750" s="15" t="str">
        <f t="shared" si="84"/>
        <v/>
      </c>
      <c r="K750" s="104" t="str">
        <f t="shared" si="85"/>
        <v/>
      </c>
      <c r="L750" s="14"/>
      <c r="M750" s="13"/>
      <c r="N750" s="13"/>
      <c r="O750" s="12"/>
      <c r="P750" s="12"/>
    </row>
    <row r="751" spans="1:16" hidden="1" x14ac:dyDescent="0.25">
      <c r="A751" s="12"/>
      <c r="B751" s="15" t="str">
        <f t="shared" si="86"/>
        <v/>
      </c>
      <c r="C751" s="15" t="str">
        <f t="shared" si="80"/>
        <v/>
      </c>
      <c r="D751" s="100" t="str">
        <f>IF(ISNA(VLOOKUP(E751,Base!$L:$O,4,FALSE)),"",VLOOKUP(E751,Base!$L:$O,4,FALSE))</f>
        <v/>
      </c>
      <c r="E751" s="14"/>
      <c r="F751" s="16"/>
      <c r="G751" s="104" t="str">
        <f t="shared" si="81"/>
        <v/>
      </c>
      <c r="H751" s="15" t="str">
        <f t="shared" si="82"/>
        <v/>
      </c>
      <c r="I751" s="104" t="str">
        <f t="shared" si="83"/>
        <v/>
      </c>
      <c r="J751" s="15" t="str">
        <f t="shared" si="84"/>
        <v/>
      </c>
      <c r="K751" s="104" t="str">
        <f t="shared" si="85"/>
        <v/>
      </c>
      <c r="L751" s="14"/>
      <c r="M751" s="13"/>
      <c r="N751" s="13"/>
      <c r="O751" s="12"/>
      <c r="P751" s="12"/>
    </row>
    <row r="752" spans="1:16" hidden="1" x14ac:dyDescent="0.25">
      <c r="A752" s="12"/>
      <c r="B752" s="15" t="str">
        <f t="shared" si="86"/>
        <v/>
      </c>
      <c r="C752" s="15" t="str">
        <f t="shared" si="80"/>
        <v/>
      </c>
      <c r="D752" s="100" t="str">
        <f>IF(ISNA(VLOOKUP(E752,Base!$L:$O,4,FALSE)),"",VLOOKUP(E752,Base!$L:$O,4,FALSE))</f>
        <v/>
      </c>
      <c r="E752" s="14"/>
      <c r="F752" s="16"/>
      <c r="G752" s="104" t="str">
        <f t="shared" si="81"/>
        <v/>
      </c>
      <c r="H752" s="15" t="str">
        <f t="shared" si="82"/>
        <v/>
      </c>
      <c r="I752" s="104" t="str">
        <f t="shared" si="83"/>
        <v/>
      </c>
      <c r="J752" s="15" t="str">
        <f t="shared" si="84"/>
        <v/>
      </c>
      <c r="K752" s="104" t="str">
        <f t="shared" si="85"/>
        <v/>
      </c>
      <c r="L752" s="14"/>
      <c r="M752" s="13"/>
      <c r="N752" s="13"/>
      <c r="O752" s="12"/>
      <c r="P752" s="12"/>
    </row>
    <row r="753" spans="1:16" hidden="1" x14ac:dyDescent="0.25">
      <c r="A753" s="12"/>
      <c r="B753" s="15" t="str">
        <f t="shared" si="86"/>
        <v/>
      </c>
      <c r="C753" s="15" t="str">
        <f t="shared" si="80"/>
        <v/>
      </c>
      <c r="D753" s="100" t="str">
        <f>IF(ISNA(VLOOKUP(E753,Base!$L:$O,4,FALSE)),"",VLOOKUP(E753,Base!$L:$O,4,FALSE))</f>
        <v/>
      </c>
      <c r="E753" s="14"/>
      <c r="F753" s="16"/>
      <c r="G753" s="104" t="str">
        <f t="shared" si="81"/>
        <v/>
      </c>
      <c r="H753" s="15" t="str">
        <f t="shared" si="82"/>
        <v/>
      </c>
      <c r="I753" s="104" t="str">
        <f t="shared" si="83"/>
        <v/>
      </c>
      <c r="J753" s="15" t="str">
        <f t="shared" si="84"/>
        <v/>
      </c>
      <c r="K753" s="104" t="str">
        <f t="shared" si="85"/>
        <v/>
      </c>
      <c r="L753" s="14"/>
      <c r="M753" s="13"/>
      <c r="N753" s="13"/>
      <c r="O753" s="12"/>
      <c r="P753" s="12"/>
    </row>
    <row r="754" spans="1:16" hidden="1" x14ac:dyDescent="0.25">
      <c r="A754" s="12"/>
      <c r="B754" s="15" t="str">
        <f t="shared" si="86"/>
        <v/>
      </c>
      <c r="C754" s="15" t="str">
        <f t="shared" si="80"/>
        <v/>
      </c>
      <c r="D754" s="100" t="str">
        <f>IF(ISNA(VLOOKUP(E754,Base!$L:$O,4,FALSE)),"",VLOOKUP(E754,Base!$L:$O,4,FALSE))</f>
        <v/>
      </c>
      <c r="E754" s="14"/>
      <c r="F754" s="16"/>
      <c r="G754" s="104" t="str">
        <f t="shared" si="81"/>
        <v/>
      </c>
      <c r="H754" s="15" t="str">
        <f t="shared" si="82"/>
        <v/>
      </c>
      <c r="I754" s="104" t="str">
        <f t="shared" si="83"/>
        <v/>
      </c>
      <c r="J754" s="15" t="str">
        <f t="shared" si="84"/>
        <v/>
      </c>
      <c r="K754" s="104" t="str">
        <f t="shared" si="85"/>
        <v/>
      </c>
      <c r="L754" s="14"/>
      <c r="M754" s="13"/>
      <c r="N754" s="13"/>
      <c r="O754" s="12"/>
      <c r="P754" s="12"/>
    </row>
    <row r="755" spans="1:16" hidden="1" x14ac:dyDescent="0.25">
      <c r="A755" s="12"/>
      <c r="B755" s="15" t="str">
        <f t="shared" si="86"/>
        <v/>
      </c>
      <c r="C755" s="15" t="str">
        <f t="shared" si="80"/>
        <v/>
      </c>
      <c r="D755" s="100" t="str">
        <f>IF(ISNA(VLOOKUP(E755,Base!$L:$O,4,FALSE)),"",VLOOKUP(E755,Base!$L:$O,4,FALSE))</f>
        <v/>
      </c>
      <c r="E755" s="14"/>
      <c r="F755" s="16"/>
      <c r="G755" s="104" t="str">
        <f t="shared" si="81"/>
        <v/>
      </c>
      <c r="H755" s="15" t="str">
        <f t="shared" si="82"/>
        <v/>
      </c>
      <c r="I755" s="104" t="str">
        <f t="shared" si="83"/>
        <v/>
      </c>
      <c r="J755" s="15" t="str">
        <f t="shared" si="84"/>
        <v/>
      </c>
      <c r="K755" s="104" t="str">
        <f t="shared" si="85"/>
        <v/>
      </c>
      <c r="L755" s="14"/>
      <c r="M755" s="13"/>
      <c r="N755" s="13"/>
      <c r="O755" s="12"/>
      <c r="P755" s="12"/>
    </row>
    <row r="756" spans="1:16" hidden="1" x14ac:dyDescent="0.25">
      <c r="A756" s="12"/>
      <c r="B756" s="15" t="str">
        <f t="shared" si="86"/>
        <v/>
      </c>
      <c r="C756" s="15" t="str">
        <f t="shared" si="80"/>
        <v/>
      </c>
      <c r="D756" s="100" t="str">
        <f>IF(ISNA(VLOOKUP(E756,Base!$L:$O,4,FALSE)),"",VLOOKUP(E756,Base!$L:$O,4,FALSE))</f>
        <v/>
      </c>
      <c r="E756" s="14"/>
      <c r="F756" s="16"/>
      <c r="G756" s="104" t="str">
        <f t="shared" si="81"/>
        <v/>
      </c>
      <c r="H756" s="15" t="str">
        <f t="shared" si="82"/>
        <v/>
      </c>
      <c r="I756" s="104" t="str">
        <f t="shared" si="83"/>
        <v/>
      </c>
      <c r="J756" s="15" t="str">
        <f t="shared" si="84"/>
        <v/>
      </c>
      <c r="K756" s="104" t="str">
        <f t="shared" si="85"/>
        <v/>
      </c>
      <c r="L756" s="14"/>
      <c r="M756" s="13"/>
      <c r="N756" s="13"/>
      <c r="O756" s="12"/>
      <c r="P756" s="12"/>
    </row>
    <row r="757" spans="1:16" hidden="1" x14ac:dyDescent="0.25">
      <c r="A757" s="12"/>
      <c r="B757" s="15" t="str">
        <f t="shared" si="86"/>
        <v/>
      </c>
      <c r="C757" s="15" t="str">
        <f t="shared" si="80"/>
        <v/>
      </c>
      <c r="D757" s="100" t="str">
        <f>IF(ISNA(VLOOKUP(E757,Base!$L:$O,4,FALSE)),"",VLOOKUP(E757,Base!$L:$O,4,FALSE))</f>
        <v/>
      </c>
      <c r="E757" s="14"/>
      <c r="F757" s="16"/>
      <c r="G757" s="104" t="str">
        <f t="shared" si="81"/>
        <v/>
      </c>
      <c r="H757" s="15" t="str">
        <f t="shared" si="82"/>
        <v/>
      </c>
      <c r="I757" s="104" t="str">
        <f t="shared" si="83"/>
        <v/>
      </c>
      <c r="J757" s="15" t="str">
        <f t="shared" si="84"/>
        <v/>
      </c>
      <c r="K757" s="104" t="str">
        <f t="shared" si="85"/>
        <v/>
      </c>
      <c r="L757" s="14"/>
      <c r="M757" s="13"/>
      <c r="N757" s="13"/>
      <c r="O757" s="12"/>
      <c r="P757" s="12"/>
    </row>
    <row r="758" spans="1:16" hidden="1" x14ac:dyDescent="0.25">
      <c r="A758" s="12"/>
      <c r="B758" s="15" t="str">
        <f t="shared" si="86"/>
        <v/>
      </c>
      <c r="C758" s="15" t="str">
        <f t="shared" si="80"/>
        <v/>
      </c>
      <c r="D758" s="100" t="str">
        <f>IF(ISNA(VLOOKUP(E758,Base!$L:$O,4,FALSE)),"",VLOOKUP(E758,Base!$L:$O,4,FALSE))</f>
        <v/>
      </c>
      <c r="E758" s="14"/>
      <c r="F758" s="16"/>
      <c r="G758" s="104" t="str">
        <f t="shared" si="81"/>
        <v/>
      </c>
      <c r="H758" s="15" t="str">
        <f t="shared" si="82"/>
        <v/>
      </c>
      <c r="I758" s="104" t="str">
        <f t="shared" si="83"/>
        <v/>
      </c>
      <c r="J758" s="15" t="str">
        <f t="shared" si="84"/>
        <v/>
      </c>
      <c r="K758" s="104" t="str">
        <f t="shared" si="85"/>
        <v/>
      </c>
      <c r="L758" s="14"/>
      <c r="M758" s="13"/>
      <c r="N758" s="13"/>
      <c r="O758" s="12"/>
      <c r="P758" s="12"/>
    </row>
    <row r="759" spans="1:16" hidden="1" x14ac:dyDescent="0.25">
      <c r="A759" s="12"/>
      <c r="B759" s="15" t="str">
        <f t="shared" si="86"/>
        <v/>
      </c>
      <c r="C759" s="15" t="str">
        <f t="shared" si="80"/>
        <v/>
      </c>
      <c r="D759" s="100" t="str">
        <f>IF(ISNA(VLOOKUP(E759,Base!$L:$O,4,FALSE)),"",VLOOKUP(E759,Base!$L:$O,4,FALSE))</f>
        <v/>
      </c>
      <c r="E759" s="14"/>
      <c r="F759" s="16"/>
      <c r="G759" s="104" t="str">
        <f t="shared" si="81"/>
        <v/>
      </c>
      <c r="H759" s="15" t="str">
        <f t="shared" si="82"/>
        <v/>
      </c>
      <c r="I759" s="104" t="str">
        <f t="shared" si="83"/>
        <v/>
      </c>
      <c r="J759" s="15" t="str">
        <f t="shared" si="84"/>
        <v/>
      </c>
      <c r="K759" s="104" t="str">
        <f t="shared" si="85"/>
        <v/>
      </c>
      <c r="L759" s="14"/>
      <c r="M759" s="13"/>
      <c r="N759" s="13"/>
      <c r="O759" s="12"/>
      <c r="P759" s="12"/>
    </row>
    <row r="760" spans="1:16" hidden="1" x14ac:dyDescent="0.25">
      <c r="A760" s="12"/>
      <c r="B760" s="15" t="str">
        <f t="shared" si="86"/>
        <v/>
      </c>
      <c r="C760" s="15" t="str">
        <f t="shared" si="80"/>
        <v/>
      </c>
      <c r="D760" s="100" t="str">
        <f>IF(ISNA(VLOOKUP(E760,Base!$L:$O,4,FALSE)),"",VLOOKUP(E760,Base!$L:$O,4,FALSE))</f>
        <v/>
      </c>
      <c r="E760" s="14"/>
      <c r="F760" s="16"/>
      <c r="G760" s="104" t="str">
        <f t="shared" si="81"/>
        <v/>
      </c>
      <c r="H760" s="15" t="str">
        <f t="shared" si="82"/>
        <v/>
      </c>
      <c r="I760" s="104" t="str">
        <f t="shared" si="83"/>
        <v/>
      </c>
      <c r="J760" s="15" t="str">
        <f t="shared" si="84"/>
        <v/>
      </c>
      <c r="K760" s="104" t="str">
        <f t="shared" si="85"/>
        <v/>
      </c>
      <c r="L760" s="14"/>
      <c r="M760" s="13"/>
      <c r="N760" s="13"/>
      <c r="O760" s="12"/>
      <c r="P760" s="12"/>
    </row>
    <row r="761" spans="1:16" hidden="1" x14ac:dyDescent="0.25">
      <c r="A761" s="12"/>
      <c r="B761" s="15" t="str">
        <f t="shared" si="86"/>
        <v/>
      </c>
      <c r="C761" s="15" t="str">
        <f t="shared" si="80"/>
        <v/>
      </c>
      <c r="D761" s="100" t="str">
        <f>IF(ISNA(VLOOKUP(E761,Base!$L:$O,4,FALSE)),"",VLOOKUP(E761,Base!$L:$O,4,FALSE))</f>
        <v/>
      </c>
      <c r="E761" s="14"/>
      <c r="F761" s="16"/>
      <c r="G761" s="104" t="str">
        <f t="shared" si="81"/>
        <v/>
      </c>
      <c r="H761" s="15" t="str">
        <f t="shared" si="82"/>
        <v/>
      </c>
      <c r="I761" s="104" t="str">
        <f t="shared" si="83"/>
        <v/>
      </c>
      <c r="J761" s="15" t="str">
        <f t="shared" si="84"/>
        <v/>
      </c>
      <c r="K761" s="104" t="str">
        <f t="shared" si="85"/>
        <v/>
      </c>
      <c r="L761" s="14"/>
      <c r="M761" s="13"/>
      <c r="N761" s="13"/>
      <c r="O761" s="12"/>
      <c r="P761" s="12"/>
    </row>
    <row r="762" spans="1:16" hidden="1" x14ac:dyDescent="0.25">
      <c r="A762" s="12"/>
      <c r="B762" s="15" t="str">
        <f t="shared" si="86"/>
        <v/>
      </c>
      <c r="C762" s="15" t="str">
        <f t="shared" si="80"/>
        <v/>
      </c>
      <c r="D762" s="100" t="str">
        <f>IF(ISNA(VLOOKUP(E762,Base!$L:$O,4,FALSE)),"",VLOOKUP(E762,Base!$L:$O,4,FALSE))</f>
        <v/>
      </c>
      <c r="E762" s="14"/>
      <c r="F762" s="16"/>
      <c r="G762" s="104" t="str">
        <f t="shared" si="81"/>
        <v/>
      </c>
      <c r="H762" s="15" t="str">
        <f t="shared" si="82"/>
        <v/>
      </c>
      <c r="I762" s="104" t="str">
        <f t="shared" si="83"/>
        <v/>
      </c>
      <c r="J762" s="15" t="str">
        <f t="shared" si="84"/>
        <v/>
      </c>
      <c r="K762" s="104" t="str">
        <f t="shared" si="85"/>
        <v/>
      </c>
      <c r="L762" s="14"/>
      <c r="M762" s="13"/>
      <c r="N762" s="13"/>
      <c r="O762" s="12"/>
      <c r="P762" s="12"/>
    </row>
    <row r="763" spans="1:16" hidden="1" x14ac:dyDescent="0.25">
      <c r="A763" s="12"/>
      <c r="B763" s="15" t="str">
        <f t="shared" si="86"/>
        <v/>
      </c>
      <c r="C763" s="15" t="str">
        <f t="shared" si="80"/>
        <v/>
      </c>
      <c r="D763" s="100" t="str">
        <f>IF(ISNA(VLOOKUP(E763,Base!$L:$O,4,FALSE)),"",VLOOKUP(E763,Base!$L:$O,4,FALSE))</f>
        <v/>
      </c>
      <c r="E763" s="14"/>
      <c r="F763" s="16"/>
      <c r="G763" s="104" t="str">
        <f t="shared" si="81"/>
        <v/>
      </c>
      <c r="H763" s="15" t="str">
        <f t="shared" si="82"/>
        <v/>
      </c>
      <c r="I763" s="104" t="str">
        <f t="shared" si="83"/>
        <v/>
      </c>
      <c r="J763" s="15" t="str">
        <f t="shared" si="84"/>
        <v/>
      </c>
      <c r="K763" s="104" t="str">
        <f t="shared" si="85"/>
        <v/>
      </c>
      <c r="L763" s="14"/>
      <c r="M763" s="13"/>
      <c r="N763" s="13"/>
      <c r="O763" s="12"/>
      <c r="P763" s="12"/>
    </row>
    <row r="764" spans="1:16" hidden="1" x14ac:dyDescent="0.25">
      <c r="A764" s="12"/>
      <c r="B764" s="15" t="str">
        <f t="shared" si="86"/>
        <v/>
      </c>
      <c r="C764" s="15" t="str">
        <f t="shared" si="80"/>
        <v/>
      </c>
      <c r="D764" s="100" t="str">
        <f>IF(ISNA(VLOOKUP(E764,Base!$L:$O,4,FALSE)),"",VLOOKUP(E764,Base!$L:$O,4,FALSE))</f>
        <v/>
      </c>
      <c r="E764" s="14"/>
      <c r="F764" s="16"/>
      <c r="G764" s="104" t="str">
        <f t="shared" si="81"/>
        <v/>
      </c>
      <c r="H764" s="15" t="str">
        <f t="shared" si="82"/>
        <v/>
      </c>
      <c r="I764" s="104" t="str">
        <f t="shared" si="83"/>
        <v/>
      </c>
      <c r="J764" s="15" t="str">
        <f t="shared" si="84"/>
        <v/>
      </c>
      <c r="K764" s="104" t="str">
        <f t="shared" si="85"/>
        <v/>
      </c>
      <c r="L764" s="14"/>
      <c r="M764" s="13"/>
      <c r="N764" s="13"/>
      <c r="O764" s="12"/>
      <c r="P764" s="12"/>
    </row>
    <row r="765" spans="1:16" hidden="1" x14ac:dyDescent="0.25">
      <c r="A765" s="12"/>
      <c r="B765" s="15" t="str">
        <f t="shared" si="86"/>
        <v/>
      </c>
      <c r="C765" s="15" t="str">
        <f t="shared" si="80"/>
        <v/>
      </c>
      <c r="D765" s="100" t="str">
        <f>IF(ISNA(VLOOKUP(E765,Base!$L:$O,4,FALSE)),"",VLOOKUP(E765,Base!$L:$O,4,FALSE))</f>
        <v/>
      </c>
      <c r="E765" s="14"/>
      <c r="F765" s="16"/>
      <c r="G765" s="104" t="str">
        <f t="shared" si="81"/>
        <v/>
      </c>
      <c r="H765" s="15" t="str">
        <f t="shared" si="82"/>
        <v/>
      </c>
      <c r="I765" s="104" t="str">
        <f t="shared" si="83"/>
        <v/>
      </c>
      <c r="J765" s="15" t="str">
        <f t="shared" si="84"/>
        <v/>
      </c>
      <c r="K765" s="104" t="str">
        <f t="shared" si="85"/>
        <v/>
      </c>
      <c r="L765" s="14"/>
      <c r="M765" s="13"/>
      <c r="N765" s="13"/>
      <c r="O765" s="12"/>
      <c r="P765" s="12"/>
    </row>
    <row r="766" spans="1:16" hidden="1" x14ac:dyDescent="0.25">
      <c r="A766" s="12"/>
      <c r="B766" s="15" t="str">
        <f t="shared" si="86"/>
        <v/>
      </c>
      <c r="C766" s="15" t="str">
        <f t="shared" si="80"/>
        <v/>
      </c>
      <c r="D766" s="100" t="str">
        <f>IF(ISNA(VLOOKUP(E766,Base!$L:$O,4,FALSE)),"",VLOOKUP(E766,Base!$L:$O,4,FALSE))</f>
        <v/>
      </c>
      <c r="E766" s="14"/>
      <c r="F766" s="16"/>
      <c r="G766" s="104" t="str">
        <f t="shared" si="81"/>
        <v/>
      </c>
      <c r="H766" s="15" t="str">
        <f t="shared" si="82"/>
        <v/>
      </c>
      <c r="I766" s="104" t="str">
        <f t="shared" si="83"/>
        <v/>
      </c>
      <c r="J766" s="15" t="str">
        <f t="shared" si="84"/>
        <v/>
      </c>
      <c r="K766" s="104" t="str">
        <f t="shared" si="85"/>
        <v/>
      </c>
      <c r="L766" s="14"/>
      <c r="M766" s="13"/>
      <c r="N766" s="13"/>
      <c r="O766" s="12"/>
      <c r="P766" s="12"/>
    </row>
    <row r="767" spans="1:16" hidden="1" x14ac:dyDescent="0.25">
      <c r="A767" s="12"/>
      <c r="B767" s="15" t="str">
        <f t="shared" si="86"/>
        <v/>
      </c>
      <c r="C767" s="15" t="str">
        <f t="shared" si="80"/>
        <v/>
      </c>
      <c r="D767" s="100" t="str">
        <f>IF(ISNA(VLOOKUP(E767,Base!$L:$O,4,FALSE)),"",VLOOKUP(E767,Base!$L:$O,4,FALSE))</f>
        <v/>
      </c>
      <c r="E767" s="14"/>
      <c r="F767" s="16"/>
      <c r="G767" s="104" t="str">
        <f t="shared" si="81"/>
        <v/>
      </c>
      <c r="H767" s="15" t="str">
        <f t="shared" si="82"/>
        <v/>
      </c>
      <c r="I767" s="104" t="str">
        <f t="shared" si="83"/>
        <v/>
      </c>
      <c r="J767" s="15" t="str">
        <f t="shared" si="84"/>
        <v/>
      </c>
      <c r="K767" s="104" t="str">
        <f t="shared" si="85"/>
        <v/>
      </c>
      <c r="L767" s="14"/>
      <c r="M767" s="13"/>
      <c r="N767" s="13"/>
      <c r="O767" s="12"/>
      <c r="P767" s="12"/>
    </row>
    <row r="768" spans="1:16" hidden="1" x14ac:dyDescent="0.25">
      <c r="A768" s="12"/>
      <c r="B768" s="15" t="str">
        <f t="shared" si="86"/>
        <v/>
      </c>
      <c r="C768" s="15" t="str">
        <f t="shared" si="80"/>
        <v/>
      </c>
      <c r="D768" s="100" t="str">
        <f>IF(ISNA(VLOOKUP(E768,Base!$L:$O,4,FALSE)),"",VLOOKUP(E768,Base!$L:$O,4,FALSE))</f>
        <v/>
      </c>
      <c r="E768" s="14"/>
      <c r="F768" s="16"/>
      <c r="G768" s="104" t="str">
        <f t="shared" si="81"/>
        <v/>
      </c>
      <c r="H768" s="15" t="str">
        <f t="shared" si="82"/>
        <v/>
      </c>
      <c r="I768" s="104" t="str">
        <f t="shared" si="83"/>
        <v/>
      </c>
      <c r="J768" s="15" t="str">
        <f t="shared" si="84"/>
        <v/>
      </c>
      <c r="K768" s="104" t="str">
        <f t="shared" si="85"/>
        <v/>
      </c>
      <c r="L768" s="14"/>
      <c r="M768" s="13"/>
      <c r="N768" s="13"/>
      <c r="O768" s="12"/>
      <c r="P768" s="12"/>
    </row>
    <row r="769" spans="1:16" hidden="1" x14ac:dyDescent="0.25">
      <c r="A769" s="12"/>
      <c r="B769" s="15" t="str">
        <f t="shared" si="86"/>
        <v/>
      </c>
      <c r="C769" s="15" t="str">
        <f t="shared" si="80"/>
        <v/>
      </c>
      <c r="D769" s="100" t="str">
        <f>IF(ISNA(VLOOKUP(E769,Base!$L:$O,4,FALSE)),"",VLOOKUP(E769,Base!$L:$O,4,FALSE))</f>
        <v/>
      </c>
      <c r="E769" s="14"/>
      <c r="F769" s="16"/>
      <c r="G769" s="104" t="str">
        <f t="shared" si="81"/>
        <v/>
      </c>
      <c r="H769" s="15" t="str">
        <f t="shared" si="82"/>
        <v/>
      </c>
      <c r="I769" s="104" t="str">
        <f t="shared" si="83"/>
        <v/>
      </c>
      <c r="J769" s="15" t="str">
        <f t="shared" si="84"/>
        <v/>
      </c>
      <c r="K769" s="104" t="str">
        <f t="shared" si="85"/>
        <v/>
      </c>
      <c r="L769" s="14"/>
      <c r="M769" s="13"/>
      <c r="N769" s="13"/>
      <c r="O769" s="12"/>
      <c r="P769" s="12"/>
    </row>
    <row r="770" spans="1:16" hidden="1" x14ac:dyDescent="0.25">
      <c r="A770" s="12"/>
      <c r="B770" s="15" t="str">
        <f t="shared" si="86"/>
        <v/>
      </c>
      <c r="C770" s="15" t="str">
        <f t="shared" ref="C770:C833" si="87">IF(ISBLANK(A770),"",YEAR(A770))</f>
        <v/>
      </c>
      <c r="D770" s="100" t="str">
        <f>IF(ISNA(VLOOKUP(E770,Base!$L:$O,4,FALSE)),"",VLOOKUP(E770,Base!$L:$O,4,FALSE))</f>
        <v/>
      </c>
      <c r="E770" s="14"/>
      <c r="F770" s="16"/>
      <c r="G770" s="104" t="str">
        <f t="shared" ref="G770:G833" si="88">IF(ISNA(VLOOKUP($F770,ARTICLE,2,FALSE)),"",VLOOKUP($F770,ARTICLE,2,FALSE))</f>
        <v/>
      </c>
      <c r="H770" s="15" t="str">
        <f t="shared" ref="H770:H833" si="89">IF(ISNA(VLOOKUP($F770,ARTICLE,3,FALSE)),"",VLOOKUP($F770,ARTICLE,3,FALSE))</f>
        <v/>
      </c>
      <c r="I770" s="104" t="str">
        <f t="shared" ref="I770:I833" si="90">IF(ISNA(VLOOKUP($F770,ARTICLE,4,FALSE)),"",VLOOKUP($F770,ARTICLE,4,FALSE))</f>
        <v/>
      </c>
      <c r="J770" s="15" t="str">
        <f t="shared" ref="J770:J833" si="91">IF(ISNA(VLOOKUP($F770,ARTICLE,5,FALSE)),"",VLOOKUP($F770,ARTICLE,5,FALSE))</f>
        <v/>
      </c>
      <c r="K770" s="104" t="str">
        <f t="shared" ref="K770:K833" si="92">IF(ISNA(VLOOKUP($F770,ARTICLE,6,FALSE)),"",VLOOKUP($F770,ARTICLE,6,FALSE))</f>
        <v/>
      </c>
      <c r="L770" s="14"/>
      <c r="M770" s="13"/>
      <c r="N770" s="13"/>
      <c r="O770" s="12"/>
      <c r="P770" s="12"/>
    </row>
    <row r="771" spans="1:16" hidden="1" x14ac:dyDescent="0.25">
      <c r="A771" s="12"/>
      <c r="B771" s="15" t="str">
        <f t="shared" si="86"/>
        <v/>
      </c>
      <c r="C771" s="15" t="str">
        <f t="shared" si="87"/>
        <v/>
      </c>
      <c r="D771" s="100" t="str">
        <f>IF(ISNA(VLOOKUP(E771,Base!$L:$O,4,FALSE)),"",VLOOKUP(E771,Base!$L:$O,4,FALSE))</f>
        <v/>
      </c>
      <c r="E771" s="14"/>
      <c r="F771" s="16"/>
      <c r="G771" s="104" t="str">
        <f t="shared" si="88"/>
        <v/>
      </c>
      <c r="H771" s="15" t="str">
        <f t="shared" si="89"/>
        <v/>
      </c>
      <c r="I771" s="104" t="str">
        <f t="shared" si="90"/>
        <v/>
      </c>
      <c r="J771" s="15" t="str">
        <f t="shared" si="91"/>
        <v/>
      </c>
      <c r="K771" s="104" t="str">
        <f t="shared" si="92"/>
        <v/>
      </c>
      <c r="L771" s="14"/>
      <c r="M771" s="13"/>
      <c r="N771" s="13"/>
      <c r="O771" s="12"/>
      <c r="P771" s="12"/>
    </row>
    <row r="772" spans="1:16" hidden="1" x14ac:dyDescent="0.25">
      <c r="A772" s="12"/>
      <c r="B772" s="15" t="str">
        <f t="shared" si="86"/>
        <v/>
      </c>
      <c r="C772" s="15" t="str">
        <f t="shared" si="87"/>
        <v/>
      </c>
      <c r="D772" s="100" t="str">
        <f>IF(ISNA(VLOOKUP(E772,Base!$L:$O,4,FALSE)),"",VLOOKUP(E772,Base!$L:$O,4,FALSE))</f>
        <v/>
      </c>
      <c r="E772" s="14"/>
      <c r="F772" s="16"/>
      <c r="G772" s="104" t="str">
        <f t="shared" si="88"/>
        <v/>
      </c>
      <c r="H772" s="15" t="str">
        <f t="shared" si="89"/>
        <v/>
      </c>
      <c r="I772" s="104" t="str">
        <f t="shared" si="90"/>
        <v/>
      </c>
      <c r="J772" s="15" t="str">
        <f t="shared" si="91"/>
        <v/>
      </c>
      <c r="K772" s="104" t="str">
        <f t="shared" si="92"/>
        <v/>
      </c>
      <c r="L772" s="14"/>
      <c r="M772" s="13"/>
      <c r="N772" s="13"/>
      <c r="O772" s="12"/>
      <c r="P772" s="12"/>
    </row>
    <row r="773" spans="1:16" hidden="1" x14ac:dyDescent="0.25">
      <c r="A773" s="12"/>
      <c r="B773" s="15" t="str">
        <f t="shared" si="86"/>
        <v/>
      </c>
      <c r="C773" s="15" t="str">
        <f t="shared" si="87"/>
        <v/>
      </c>
      <c r="D773" s="100" t="str">
        <f>IF(ISNA(VLOOKUP(E773,Base!$L:$O,4,FALSE)),"",VLOOKUP(E773,Base!$L:$O,4,FALSE))</f>
        <v/>
      </c>
      <c r="E773" s="14"/>
      <c r="F773" s="16"/>
      <c r="G773" s="104" t="str">
        <f t="shared" si="88"/>
        <v/>
      </c>
      <c r="H773" s="15" t="str">
        <f t="shared" si="89"/>
        <v/>
      </c>
      <c r="I773" s="104" t="str">
        <f t="shared" si="90"/>
        <v/>
      </c>
      <c r="J773" s="15" t="str">
        <f t="shared" si="91"/>
        <v/>
      </c>
      <c r="K773" s="104" t="str">
        <f t="shared" si="92"/>
        <v/>
      </c>
      <c r="L773" s="14"/>
      <c r="M773" s="13"/>
      <c r="N773" s="13"/>
      <c r="O773" s="12"/>
      <c r="P773" s="12"/>
    </row>
    <row r="774" spans="1:16" hidden="1" x14ac:dyDescent="0.25">
      <c r="A774" s="12"/>
      <c r="B774" s="15" t="str">
        <f t="shared" si="86"/>
        <v/>
      </c>
      <c r="C774" s="15" t="str">
        <f t="shared" si="87"/>
        <v/>
      </c>
      <c r="D774" s="100" t="str">
        <f>IF(ISNA(VLOOKUP(E774,Base!$L:$O,4,FALSE)),"",VLOOKUP(E774,Base!$L:$O,4,FALSE))</f>
        <v/>
      </c>
      <c r="E774" s="14"/>
      <c r="F774" s="16"/>
      <c r="G774" s="104" t="str">
        <f t="shared" si="88"/>
        <v/>
      </c>
      <c r="H774" s="15" t="str">
        <f t="shared" si="89"/>
        <v/>
      </c>
      <c r="I774" s="104" t="str">
        <f t="shared" si="90"/>
        <v/>
      </c>
      <c r="J774" s="15" t="str">
        <f t="shared" si="91"/>
        <v/>
      </c>
      <c r="K774" s="104" t="str">
        <f t="shared" si="92"/>
        <v/>
      </c>
      <c r="L774" s="14"/>
      <c r="M774" s="13"/>
      <c r="N774" s="13"/>
      <c r="O774" s="12"/>
      <c r="P774" s="12"/>
    </row>
    <row r="775" spans="1:16" hidden="1" x14ac:dyDescent="0.25">
      <c r="A775" s="12"/>
      <c r="B775" s="15" t="str">
        <f t="shared" si="86"/>
        <v/>
      </c>
      <c r="C775" s="15" t="str">
        <f t="shared" si="87"/>
        <v/>
      </c>
      <c r="D775" s="100" t="str">
        <f>IF(ISNA(VLOOKUP(E775,Base!$L:$O,4,FALSE)),"",VLOOKUP(E775,Base!$L:$O,4,FALSE))</f>
        <v/>
      </c>
      <c r="E775" s="14"/>
      <c r="F775" s="16"/>
      <c r="G775" s="104" t="str">
        <f t="shared" si="88"/>
        <v/>
      </c>
      <c r="H775" s="15" t="str">
        <f t="shared" si="89"/>
        <v/>
      </c>
      <c r="I775" s="104" t="str">
        <f t="shared" si="90"/>
        <v/>
      </c>
      <c r="J775" s="15" t="str">
        <f t="shared" si="91"/>
        <v/>
      </c>
      <c r="K775" s="104" t="str">
        <f t="shared" si="92"/>
        <v/>
      </c>
      <c r="L775" s="14"/>
      <c r="M775" s="13"/>
      <c r="N775" s="13"/>
      <c r="O775" s="12"/>
      <c r="P775" s="12"/>
    </row>
    <row r="776" spans="1:16" hidden="1" x14ac:dyDescent="0.25">
      <c r="A776" s="12"/>
      <c r="B776" s="15" t="str">
        <f t="shared" si="86"/>
        <v/>
      </c>
      <c r="C776" s="15" t="str">
        <f t="shared" si="87"/>
        <v/>
      </c>
      <c r="D776" s="100" t="str">
        <f>IF(ISNA(VLOOKUP(E776,Base!$L:$O,4,FALSE)),"",VLOOKUP(E776,Base!$L:$O,4,FALSE))</f>
        <v/>
      </c>
      <c r="E776" s="14"/>
      <c r="F776" s="16"/>
      <c r="G776" s="104" t="str">
        <f t="shared" si="88"/>
        <v/>
      </c>
      <c r="H776" s="15" t="str">
        <f t="shared" si="89"/>
        <v/>
      </c>
      <c r="I776" s="104" t="str">
        <f t="shared" si="90"/>
        <v/>
      </c>
      <c r="J776" s="15" t="str">
        <f t="shared" si="91"/>
        <v/>
      </c>
      <c r="K776" s="104" t="str">
        <f t="shared" si="92"/>
        <v/>
      </c>
      <c r="L776" s="14"/>
      <c r="M776" s="13"/>
      <c r="N776" s="13"/>
      <c r="O776" s="12"/>
      <c r="P776" s="12"/>
    </row>
    <row r="777" spans="1:16" hidden="1" x14ac:dyDescent="0.25">
      <c r="A777" s="12"/>
      <c r="B777" s="15" t="str">
        <f t="shared" si="86"/>
        <v/>
      </c>
      <c r="C777" s="15" t="str">
        <f t="shared" si="87"/>
        <v/>
      </c>
      <c r="D777" s="100" t="str">
        <f>IF(ISNA(VLOOKUP(E777,Base!$L:$O,4,FALSE)),"",VLOOKUP(E777,Base!$L:$O,4,FALSE))</f>
        <v/>
      </c>
      <c r="E777" s="14"/>
      <c r="F777" s="16"/>
      <c r="G777" s="104" t="str">
        <f t="shared" si="88"/>
        <v/>
      </c>
      <c r="H777" s="15" t="str">
        <f t="shared" si="89"/>
        <v/>
      </c>
      <c r="I777" s="104" t="str">
        <f t="shared" si="90"/>
        <v/>
      </c>
      <c r="J777" s="15" t="str">
        <f t="shared" si="91"/>
        <v/>
      </c>
      <c r="K777" s="104" t="str">
        <f t="shared" si="92"/>
        <v/>
      </c>
      <c r="L777" s="14"/>
      <c r="M777" s="13"/>
      <c r="N777" s="13"/>
      <c r="O777" s="12"/>
      <c r="P777" s="12"/>
    </row>
    <row r="778" spans="1:16" hidden="1" x14ac:dyDescent="0.25">
      <c r="A778" s="12"/>
      <c r="B778" s="15" t="str">
        <f t="shared" si="86"/>
        <v/>
      </c>
      <c r="C778" s="15" t="str">
        <f t="shared" si="87"/>
        <v/>
      </c>
      <c r="D778" s="100" t="str">
        <f>IF(ISNA(VLOOKUP(E778,Base!$L:$O,4,FALSE)),"",VLOOKUP(E778,Base!$L:$O,4,FALSE))</f>
        <v/>
      </c>
      <c r="E778" s="14"/>
      <c r="F778" s="16"/>
      <c r="G778" s="104" t="str">
        <f t="shared" si="88"/>
        <v/>
      </c>
      <c r="H778" s="15" t="str">
        <f t="shared" si="89"/>
        <v/>
      </c>
      <c r="I778" s="104" t="str">
        <f t="shared" si="90"/>
        <v/>
      </c>
      <c r="J778" s="15" t="str">
        <f t="shared" si="91"/>
        <v/>
      </c>
      <c r="K778" s="104" t="str">
        <f t="shared" si="92"/>
        <v/>
      </c>
      <c r="L778" s="14"/>
      <c r="M778" s="13"/>
      <c r="N778" s="13"/>
      <c r="O778" s="12"/>
      <c r="P778" s="12"/>
    </row>
    <row r="779" spans="1:16" hidden="1" x14ac:dyDescent="0.25">
      <c r="A779" s="12"/>
      <c r="B779" s="15" t="str">
        <f t="shared" si="86"/>
        <v/>
      </c>
      <c r="C779" s="15" t="str">
        <f t="shared" si="87"/>
        <v/>
      </c>
      <c r="D779" s="100" t="str">
        <f>IF(ISNA(VLOOKUP(E779,Base!$L:$O,4,FALSE)),"",VLOOKUP(E779,Base!$L:$O,4,FALSE))</f>
        <v/>
      </c>
      <c r="E779" s="14"/>
      <c r="F779" s="16"/>
      <c r="G779" s="104" t="str">
        <f t="shared" si="88"/>
        <v/>
      </c>
      <c r="H779" s="15" t="str">
        <f t="shared" si="89"/>
        <v/>
      </c>
      <c r="I779" s="104" t="str">
        <f t="shared" si="90"/>
        <v/>
      </c>
      <c r="J779" s="15" t="str">
        <f t="shared" si="91"/>
        <v/>
      </c>
      <c r="K779" s="104" t="str">
        <f t="shared" si="92"/>
        <v/>
      </c>
      <c r="L779" s="14"/>
      <c r="M779" s="13"/>
      <c r="N779" s="13"/>
      <c r="O779" s="12"/>
      <c r="P779" s="12"/>
    </row>
    <row r="780" spans="1:16" hidden="1" x14ac:dyDescent="0.25">
      <c r="A780" s="12"/>
      <c r="B780" s="15" t="str">
        <f t="shared" si="86"/>
        <v/>
      </c>
      <c r="C780" s="15" t="str">
        <f t="shared" si="87"/>
        <v/>
      </c>
      <c r="D780" s="100" t="str">
        <f>IF(ISNA(VLOOKUP(E780,Base!$L:$O,4,FALSE)),"",VLOOKUP(E780,Base!$L:$O,4,FALSE))</f>
        <v/>
      </c>
      <c r="E780" s="14"/>
      <c r="F780" s="16"/>
      <c r="G780" s="104" t="str">
        <f t="shared" si="88"/>
        <v/>
      </c>
      <c r="H780" s="15" t="str">
        <f t="shared" si="89"/>
        <v/>
      </c>
      <c r="I780" s="104" t="str">
        <f t="shared" si="90"/>
        <v/>
      </c>
      <c r="J780" s="15" t="str">
        <f t="shared" si="91"/>
        <v/>
      </c>
      <c r="K780" s="104" t="str">
        <f t="shared" si="92"/>
        <v/>
      </c>
      <c r="L780" s="14"/>
      <c r="M780" s="13"/>
      <c r="N780" s="13"/>
      <c r="O780" s="12"/>
      <c r="P780" s="12"/>
    </row>
    <row r="781" spans="1:16" hidden="1" x14ac:dyDescent="0.25">
      <c r="A781" s="12"/>
      <c r="B781" s="15" t="str">
        <f t="shared" si="86"/>
        <v/>
      </c>
      <c r="C781" s="15" t="str">
        <f t="shared" si="87"/>
        <v/>
      </c>
      <c r="D781" s="100" t="str">
        <f>IF(ISNA(VLOOKUP(E781,Base!$L:$O,4,FALSE)),"",VLOOKUP(E781,Base!$L:$O,4,FALSE))</f>
        <v/>
      </c>
      <c r="E781" s="14"/>
      <c r="F781" s="16"/>
      <c r="G781" s="104" t="str">
        <f t="shared" si="88"/>
        <v/>
      </c>
      <c r="H781" s="15" t="str">
        <f t="shared" si="89"/>
        <v/>
      </c>
      <c r="I781" s="104" t="str">
        <f t="shared" si="90"/>
        <v/>
      </c>
      <c r="J781" s="15" t="str">
        <f t="shared" si="91"/>
        <v/>
      </c>
      <c r="K781" s="104" t="str">
        <f t="shared" si="92"/>
        <v/>
      </c>
      <c r="L781" s="14"/>
      <c r="M781" s="13"/>
      <c r="N781" s="13"/>
      <c r="O781" s="12"/>
      <c r="P781" s="12"/>
    </row>
    <row r="782" spans="1:16" hidden="1" x14ac:dyDescent="0.25">
      <c r="A782" s="12"/>
      <c r="B782" s="15" t="str">
        <f t="shared" si="86"/>
        <v/>
      </c>
      <c r="C782" s="15" t="str">
        <f t="shared" si="87"/>
        <v/>
      </c>
      <c r="D782" s="100" t="str">
        <f>IF(ISNA(VLOOKUP(E782,Base!$L:$O,4,FALSE)),"",VLOOKUP(E782,Base!$L:$O,4,FALSE))</f>
        <v/>
      </c>
      <c r="E782" s="14"/>
      <c r="F782" s="16"/>
      <c r="G782" s="104" t="str">
        <f t="shared" si="88"/>
        <v/>
      </c>
      <c r="H782" s="15" t="str">
        <f t="shared" si="89"/>
        <v/>
      </c>
      <c r="I782" s="104" t="str">
        <f t="shared" si="90"/>
        <v/>
      </c>
      <c r="J782" s="15" t="str">
        <f t="shared" si="91"/>
        <v/>
      </c>
      <c r="K782" s="104" t="str">
        <f t="shared" si="92"/>
        <v/>
      </c>
      <c r="L782" s="14"/>
      <c r="M782" s="13"/>
      <c r="N782" s="13"/>
      <c r="O782" s="12"/>
      <c r="P782" s="12"/>
    </row>
    <row r="783" spans="1:16" hidden="1" x14ac:dyDescent="0.25">
      <c r="A783" s="12"/>
      <c r="B783" s="15" t="str">
        <f t="shared" si="86"/>
        <v/>
      </c>
      <c r="C783" s="15" t="str">
        <f t="shared" si="87"/>
        <v/>
      </c>
      <c r="D783" s="100" t="str">
        <f>IF(ISNA(VLOOKUP(E783,Base!$L:$O,4,FALSE)),"",VLOOKUP(E783,Base!$L:$O,4,FALSE))</f>
        <v/>
      </c>
      <c r="E783" s="14"/>
      <c r="F783" s="16"/>
      <c r="G783" s="104" t="str">
        <f t="shared" si="88"/>
        <v/>
      </c>
      <c r="H783" s="15" t="str">
        <f t="shared" si="89"/>
        <v/>
      </c>
      <c r="I783" s="104" t="str">
        <f t="shared" si="90"/>
        <v/>
      </c>
      <c r="J783" s="15" t="str">
        <f t="shared" si="91"/>
        <v/>
      </c>
      <c r="K783" s="104" t="str">
        <f t="shared" si="92"/>
        <v/>
      </c>
      <c r="L783" s="14"/>
      <c r="M783" s="13"/>
      <c r="N783" s="13"/>
      <c r="O783" s="12"/>
      <c r="P783" s="12"/>
    </row>
    <row r="784" spans="1:16" hidden="1" x14ac:dyDescent="0.25">
      <c r="A784" s="12"/>
      <c r="B784" s="15" t="str">
        <f t="shared" si="86"/>
        <v/>
      </c>
      <c r="C784" s="15" t="str">
        <f t="shared" si="87"/>
        <v/>
      </c>
      <c r="D784" s="100" t="str">
        <f>IF(ISNA(VLOOKUP(E784,Base!$L:$O,4,FALSE)),"",VLOOKUP(E784,Base!$L:$O,4,FALSE))</f>
        <v/>
      </c>
      <c r="E784" s="14"/>
      <c r="F784" s="16"/>
      <c r="G784" s="104" t="str">
        <f t="shared" si="88"/>
        <v/>
      </c>
      <c r="H784" s="15" t="str">
        <f t="shared" si="89"/>
        <v/>
      </c>
      <c r="I784" s="104" t="str">
        <f t="shared" si="90"/>
        <v/>
      </c>
      <c r="J784" s="15" t="str">
        <f t="shared" si="91"/>
        <v/>
      </c>
      <c r="K784" s="104" t="str">
        <f t="shared" si="92"/>
        <v/>
      </c>
      <c r="L784" s="14"/>
      <c r="M784" s="13"/>
      <c r="N784" s="13"/>
      <c r="O784" s="12"/>
      <c r="P784" s="12"/>
    </row>
    <row r="785" spans="1:16" hidden="1" x14ac:dyDescent="0.25">
      <c r="A785" s="12"/>
      <c r="B785" s="15" t="str">
        <f t="shared" si="86"/>
        <v/>
      </c>
      <c r="C785" s="15" t="str">
        <f t="shared" si="87"/>
        <v/>
      </c>
      <c r="D785" s="100" t="str">
        <f>IF(ISNA(VLOOKUP(E785,Base!$L:$O,4,FALSE)),"",VLOOKUP(E785,Base!$L:$O,4,FALSE))</f>
        <v/>
      </c>
      <c r="E785" s="14"/>
      <c r="F785" s="16"/>
      <c r="G785" s="104" t="str">
        <f t="shared" si="88"/>
        <v/>
      </c>
      <c r="H785" s="15" t="str">
        <f t="shared" si="89"/>
        <v/>
      </c>
      <c r="I785" s="104" t="str">
        <f t="shared" si="90"/>
        <v/>
      </c>
      <c r="J785" s="15" t="str">
        <f t="shared" si="91"/>
        <v/>
      </c>
      <c r="K785" s="104" t="str">
        <f t="shared" si="92"/>
        <v/>
      </c>
      <c r="L785" s="14"/>
      <c r="M785" s="13"/>
      <c r="N785" s="13"/>
      <c r="O785" s="12"/>
      <c r="P785" s="12"/>
    </row>
    <row r="786" spans="1:16" hidden="1" x14ac:dyDescent="0.25">
      <c r="A786" s="12"/>
      <c r="B786" s="15" t="str">
        <f t="shared" si="86"/>
        <v/>
      </c>
      <c r="C786" s="15" t="str">
        <f t="shared" si="87"/>
        <v/>
      </c>
      <c r="D786" s="100" t="str">
        <f>IF(ISNA(VLOOKUP(E786,Base!$L:$O,4,FALSE)),"",VLOOKUP(E786,Base!$L:$O,4,FALSE))</f>
        <v/>
      </c>
      <c r="E786" s="14"/>
      <c r="F786" s="16"/>
      <c r="G786" s="104" t="str">
        <f t="shared" si="88"/>
        <v/>
      </c>
      <c r="H786" s="15" t="str">
        <f t="shared" si="89"/>
        <v/>
      </c>
      <c r="I786" s="104" t="str">
        <f t="shared" si="90"/>
        <v/>
      </c>
      <c r="J786" s="15" t="str">
        <f t="shared" si="91"/>
        <v/>
      </c>
      <c r="K786" s="104" t="str">
        <f t="shared" si="92"/>
        <v/>
      </c>
      <c r="L786" s="14"/>
      <c r="M786" s="13"/>
      <c r="N786" s="13"/>
      <c r="O786" s="12"/>
      <c r="P786" s="12"/>
    </row>
    <row r="787" spans="1:16" hidden="1" x14ac:dyDescent="0.25">
      <c r="A787" s="12"/>
      <c r="B787" s="15" t="str">
        <f t="shared" si="86"/>
        <v/>
      </c>
      <c r="C787" s="15" t="str">
        <f t="shared" si="87"/>
        <v/>
      </c>
      <c r="D787" s="100" t="str">
        <f>IF(ISNA(VLOOKUP(E787,Base!$L:$O,4,FALSE)),"",VLOOKUP(E787,Base!$L:$O,4,FALSE))</f>
        <v/>
      </c>
      <c r="E787" s="14"/>
      <c r="F787" s="16"/>
      <c r="G787" s="104" t="str">
        <f t="shared" si="88"/>
        <v/>
      </c>
      <c r="H787" s="15" t="str">
        <f t="shared" si="89"/>
        <v/>
      </c>
      <c r="I787" s="104" t="str">
        <f t="shared" si="90"/>
        <v/>
      </c>
      <c r="J787" s="15" t="str">
        <f t="shared" si="91"/>
        <v/>
      </c>
      <c r="K787" s="104" t="str">
        <f t="shared" si="92"/>
        <v/>
      </c>
      <c r="L787" s="14"/>
      <c r="M787" s="13"/>
      <c r="N787" s="13"/>
      <c r="O787" s="12"/>
      <c r="P787" s="12"/>
    </row>
    <row r="788" spans="1:16" hidden="1" x14ac:dyDescent="0.25">
      <c r="A788" s="12"/>
      <c r="B788" s="15" t="str">
        <f t="shared" si="86"/>
        <v/>
      </c>
      <c r="C788" s="15" t="str">
        <f t="shared" si="87"/>
        <v/>
      </c>
      <c r="D788" s="100" t="str">
        <f>IF(ISNA(VLOOKUP(E788,Base!$L:$O,4,FALSE)),"",VLOOKUP(E788,Base!$L:$O,4,FALSE))</f>
        <v/>
      </c>
      <c r="E788" s="14"/>
      <c r="F788" s="16"/>
      <c r="G788" s="104" t="str">
        <f t="shared" si="88"/>
        <v/>
      </c>
      <c r="H788" s="15" t="str">
        <f t="shared" si="89"/>
        <v/>
      </c>
      <c r="I788" s="104" t="str">
        <f t="shared" si="90"/>
        <v/>
      </c>
      <c r="J788" s="15" t="str">
        <f t="shared" si="91"/>
        <v/>
      </c>
      <c r="K788" s="104" t="str">
        <f t="shared" si="92"/>
        <v/>
      </c>
      <c r="L788" s="14"/>
      <c r="M788" s="13"/>
      <c r="N788" s="13"/>
      <c r="O788" s="12"/>
      <c r="P788" s="12"/>
    </row>
    <row r="789" spans="1:16" hidden="1" x14ac:dyDescent="0.25">
      <c r="A789" s="12"/>
      <c r="B789" s="15" t="str">
        <f t="shared" si="86"/>
        <v/>
      </c>
      <c r="C789" s="15" t="str">
        <f t="shared" si="87"/>
        <v/>
      </c>
      <c r="D789" s="100" t="str">
        <f>IF(ISNA(VLOOKUP(E789,Base!$L:$O,4,FALSE)),"",VLOOKUP(E789,Base!$L:$O,4,FALSE))</f>
        <v/>
      </c>
      <c r="E789" s="14"/>
      <c r="F789" s="16"/>
      <c r="G789" s="104" t="str">
        <f t="shared" si="88"/>
        <v/>
      </c>
      <c r="H789" s="15" t="str">
        <f t="shared" si="89"/>
        <v/>
      </c>
      <c r="I789" s="104" t="str">
        <f t="shared" si="90"/>
        <v/>
      </c>
      <c r="J789" s="15" t="str">
        <f t="shared" si="91"/>
        <v/>
      </c>
      <c r="K789" s="104" t="str">
        <f t="shared" si="92"/>
        <v/>
      </c>
      <c r="L789" s="14"/>
      <c r="M789" s="13"/>
      <c r="N789" s="13"/>
      <c r="O789" s="12"/>
      <c r="P789" s="12"/>
    </row>
    <row r="790" spans="1:16" hidden="1" x14ac:dyDescent="0.25">
      <c r="A790" s="12"/>
      <c r="B790" s="15" t="str">
        <f t="shared" si="86"/>
        <v/>
      </c>
      <c r="C790" s="15" t="str">
        <f t="shared" si="87"/>
        <v/>
      </c>
      <c r="D790" s="100" t="str">
        <f>IF(ISNA(VLOOKUP(E790,Base!$L:$O,4,FALSE)),"",VLOOKUP(E790,Base!$L:$O,4,FALSE))</f>
        <v/>
      </c>
      <c r="E790" s="14"/>
      <c r="F790" s="16"/>
      <c r="G790" s="104" t="str">
        <f t="shared" si="88"/>
        <v/>
      </c>
      <c r="H790" s="15" t="str">
        <f t="shared" si="89"/>
        <v/>
      </c>
      <c r="I790" s="104" t="str">
        <f t="shared" si="90"/>
        <v/>
      </c>
      <c r="J790" s="15" t="str">
        <f t="shared" si="91"/>
        <v/>
      </c>
      <c r="K790" s="104" t="str">
        <f t="shared" si="92"/>
        <v/>
      </c>
      <c r="L790" s="14"/>
      <c r="M790" s="13"/>
      <c r="N790" s="13"/>
      <c r="O790" s="12"/>
      <c r="P790" s="12"/>
    </row>
    <row r="791" spans="1:16" hidden="1" x14ac:dyDescent="0.25">
      <c r="A791" s="12"/>
      <c r="B791" s="15" t="str">
        <f t="shared" si="86"/>
        <v/>
      </c>
      <c r="C791" s="15" t="str">
        <f t="shared" si="87"/>
        <v/>
      </c>
      <c r="D791" s="100" t="str">
        <f>IF(ISNA(VLOOKUP(E791,Base!$L:$O,4,FALSE)),"",VLOOKUP(E791,Base!$L:$O,4,FALSE))</f>
        <v/>
      </c>
      <c r="E791" s="14"/>
      <c r="F791" s="16"/>
      <c r="G791" s="104" t="str">
        <f t="shared" si="88"/>
        <v/>
      </c>
      <c r="H791" s="15" t="str">
        <f t="shared" si="89"/>
        <v/>
      </c>
      <c r="I791" s="104" t="str">
        <f t="shared" si="90"/>
        <v/>
      </c>
      <c r="J791" s="15" t="str">
        <f t="shared" si="91"/>
        <v/>
      </c>
      <c r="K791" s="104" t="str">
        <f t="shared" si="92"/>
        <v/>
      </c>
      <c r="L791" s="14"/>
      <c r="M791" s="13"/>
      <c r="N791" s="13"/>
      <c r="O791" s="12"/>
      <c r="P791" s="12"/>
    </row>
    <row r="792" spans="1:16" hidden="1" x14ac:dyDescent="0.25">
      <c r="A792" s="12"/>
      <c r="B792" s="15" t="str">
        <f t="shared" si="86"/>
        <v/>
      </c>
      <c r="C792" s="15" t="str">
        <f t="shared" si="87"/>
        <v/>
      </c>
      <c r="D792" s="100" t="str">
        <f>IF(ISNA(VLOOKUP(E792,Base!$L:$O,4,FALSE)),"",VLOOKUP(E792,Base!$L:$O,4,FALSE))</f>
        <v/>
      </c>
      <c r="E792" s="14"/>
      <c r="F792" s="16"/>
      <c r="G792" s="104" t="str">
        <f t="shared" si="88"/>
        <v/>
      </c>
      <c r="H792" s="15" t="str">
        <f t="shared" si="89"/>
        <v/>
      </c>
      <c r="I792" s="104" t="str">
        <f t="shared" si="90"/>
        <v/>
      </c>
      <c r="J792" s="15" t="str">
        <f t="shared" si="91"/>
        <v/>
      </c>
      <c r="K792" s="104" t="str">
        <f t="shared" si="92"/>
        <v/>
      </c>
      <c r="L792" s="14"/>
      <c r="M792" s="13"/>
      <c r="N792" s="13"/>
      <c r="O792" s="12"/>
      <c r="P792" s="12"/>
    </row>
    <row r="793" spans="1:16" hidden="1" x14ac:dyDescent="0.25">
      <c r="A793" s="12"/>
      <c r="B793" s="15" t="str">
        <f t="shared" si="86"/>
        <v/>
      </c>
      <c r="C793" s="15" t="str">
        <f t="shared" si="87"/>
        <v/>
      </c>
      <c r="D793" s="100" t="str">
        <f>IF(ISNA(VLOOKUP(E793,Base!$L:$O,4,FALSE)),"",VLOOKUP(E793,Base!$L:$O,4,FALSE))</f>
        <v/>
      </c>
      <c r="E793" s="14"/>
      <c r="F793" s="16"/>
      <c r="G793" s="104" t="str">
        <f t="shared" si="88"/>
        <v/>
      </c>
      <c r="H793" s="15" t="str">
        <f t="shared" si="89"/>
        <v/>
      </c>
      <c r="I793" s="104" t="str">
        <f t="shared" si="90"/>
        <v/>
      </c>
      <c r="J793" s="15" t="str">
        <f t="shared" si="91"/>
        <v/>
      </c>
      <c r="K793" s="104" t="str">
        <f t="shared" si="92"/>
        <v/>
      </c>
      <c r="L793" s="14"/>
      <c r="M793" s="13"/>
      <c r="N793" s="13"/>
      <c r="O793" s="12"/>
      <c r="P793" s="12"/>
    </row>
    <row r="794" spans="1:16" hidden="1" x14ac:dyDescent="0.25">
      <c r="A794" s="12"/>
      <c r="B794" s="15" t="str">
        <f t="shared" si="86"/>
        <v/>
      </c>
      <c r="C794" s="15" t="str">
        <f t="shared" si="87"/>
        <v/>
      </c>
      <c r="D794" s="100" t="str">
        <f>IF(ISNA(VLOOKUP(E794,Base!$L:$O,4,FALSE)),"",VLOOKUP(E794,Base!$L:$O,4,FALSE))</f>
        <v/>
      </c>
      <c r="E794" s="14"/>
      <c r="F794" s="16"/>
      <c r="G794" s="104" t="str">
        <f t="shared" si="88"/>
        <v/>
      </c>
      <c r="H794" s="15" t="str">
        <f t="shared" si="89"/>
        <v/>
      </c>
      <c r="I794" s="104" t="str">
        <f t="shared" si="90"/>
        <v/>
      </c>
      <c r="J794" s="15" t="str">
        <f t="shared" si="91"/>
        <v/>
      </c>
      <c r="K794" s="104" t="str">
        <f t="shared" si="92"/>
        <v/>
      </c>
      <c r="L794" s="14"/>
      <c r="M794" s="13"/>
      <c r="N794" s="13"/>
      <c r="O794" s="12"/>
      <c r="P794" s="12"/>
    </row>
    <row r="795" spans="1:16" hidden="1" x14ac:dyDescent="0.25">
      <c r="A795" s="12"/>
      <c r="B795" s="15" t="str">
        <f t="shared" si="86"/>
        <v/>
      </c>
      <c r="C795" s="15" t="str">
        <f t="shared" si="87"/>
        <v/>
      </c>
      <c r="D795" s="100" t="str">
        <f>IF(ISNA(VLOOKUP(E795,Base!$L:$O,4,FALSE)),"",VLOOKUP(E795,Base!$L:$O,4,FALSE))</f>
        <v/>
      </c>
      <c r="E795" s="14"/>
      <c r="F795" s="16"/>
      <c r="G795" s="104" t="str">
        <f t="shared" si="88"/>
        <v/>
      </c>
      <c r="H795" s="15" t="str">
        <f t="shared" si="89"/>
        <v/>
      </c>
      <c r="I795" s="104" t="str">
        <f t="shared" si="90"/>
        <v/>
      </c>
      <c r="J795" s="15" t="str">
        <f t="shared" si="91"/>
        <v/>
      </c>
      <c r="K795" s="104" t="str">
        <f t="shared" si="92"/>
        <v/>
      </c>
      <c r="L795" s="14"/>
      <c r="M795" s="13"/>
      <c r="N795" s="13"/>
      <c r="O795" s="12"/>
      <c r="P795" s="12"/>
    </row>
    <row r="796" spans="1:16" hidden="1" x14ac:dyDescent="0.25">
      <c r="A796" s="12"/>
      <c r="B796" s="15" t="str">
        <f t="shared" si="86"/>
        <v/>
      </c>
      <c r="C796" s="15" t="str">
        <f t="shared" si="87"/>
        <v/>
      </c>
      <c r="D796" s="100" t="str">
        <f>IF(ISNA(VLOOKUP(E796,Base!$L:$O,4,FALSE)),"",VLOOKUP(E796,Base!$L:$O,4,FALSE))</f>
        <v/>
      </c>
      <c r="E796" s="14"/>
      <c r="F796" s="16"/>
      <c r="G796" s="104" t="str">
        <f t="shared" si="88"/>
        <v/>
      </c>
      <c r="H796" s="15" t="str">
        <f t="shared" si="89"/>
        <v/>
      </c>
      <c r="I796" s="104" t="str">
        <f t="shared" si="90"/>
        <v/>
      </c>
      <c r="J796" s="15" t="str">
        <f t="shared" si="91"/>
        <v/>
      </c>
      <c r="K796" s="104" t="str">
        <f t="shared" si="92"/>
        <v/>
      </c>
      <c r="L796" s="14"/>
      <c r="M796" s="13"/>
      <c r="N796" s="13"/>
      <c r="O796" s="12"/>
      <c r="P796" s="12"/>
    </row>
    <row r="797" spans="1:16" hidden="1" x14ac:dyDescent="0.25">
      <c r="A797" s="12"/>
      <c r="B797" s="15" t="str">
        <f t="shared" si="86"/>
        <v/>
      </c>
      <c r="C797" s="15" t="str">
        <f t="shared" si="87"/>
        <v/>
      </c>
      <c r="D797" s="100" t="str">
        <f>IF(ISNA(VLOOKUP(E797,Base!$L:$O,4,FALSE)),"",VLOOKUP(E797,Base!$L:$O,4,FALSE))</f>
        <v/>
      </c>
      <c r="E797" s="14"/>
      <c r="F797" s="16"/>
      <c r="G797" s="104" t="str">
        <f t="shared" si="88"/>
        <v/>
      </c>
      <c r="H797" s="15" t="str">
        <f t="shared" si="89"/>
        <v/>
      </c>
      <c r="I797" s="104" t="str">
        <f t="shared" si="90"/>
        <v/>
      </c>
      <c r="J797" s="15" t="str">
        <f t="shared" si="91"/>
        <v/>
      </c>
      <c r="K797" s="104" t="str">
        <f t="shared" si="92"/>
        <v/>
      </c>
      <c r="L797" s="14"/>
      <c r="M797" s="13"/>
      <c r="N797" s="13"/>
      <c r="O797" s="12"/>
      <c r="P797" s="12"/>
    </row>
    <row r="798" spans="1:16" hidden="1" x14ac:dyDescent="0.25">
      <c r="A798" s="12"/>
      <c r="B798" s="15" t="str">
        <f t="shared" si="86"/>
        <v/>
      </c>
      <c r="C798" s="15" t="str">
        <f t="shared" si="87"/>
        <v/>
      </c>
      <c r="D798" s="100" t="str">
        <f>IF(ISNA(VLOOKUP(E798,Base!$L:$O,4,FALSE)),"",VLOOKUP(E798,Base!$L:$O,4,FALSE))</f>
        <v/>
      </c>
      <c r="E798" s="14"/>
      <c r="F798" s="16"/>
      <c r="G798" s="104" t="str">
        <f t="shared" si="88"/>
        <v/>
      </c>
      <c r="H798" s="15" t="str">
        <f t="shared" si="89"/>
        <v/>
      </c>
      <c r="I798" s="104" t="str">
        <f t="shared" si="90"/>
        <v/>
      </c>
      <c r="J798" s="15" t="str">
        <f t="shared" si="91"/>
        <v/>
      </c>
      <c r="K798" s="104" t="str">
        <f t="shared" si="92"/>
        <v/>
      </c>
      <c r="L798" s="14"/>
      <c r="M798" s="13"/>
      <c r="N798" s="13"/>
      <c r="O798" s="12"/>
      <c r="P798" s="12"/>
    </row>
    <row r="799" spans="1:16" hidden="1" x14ac:dyDescent="0.25">
      <c r="A799" s="12"/>
      <c r="B799" s="15" t="str">
        <f t="shared" si="86"/>
        <v/>
      </c>
      <c r="C799" s="15" t="str">
        <f t="shared" si="87"/>
        <v/>
      </c>
      <c r="D799" s="100" t="str">
        <f>IF(ISNA(VLOOKUP(E799,Base!$L:$O,4,FALSE)),"",VLOOKUP(E799,Base!$L:$O,4,FALSE))</f>
        <v/>
      </c>
      <c r="E799" s="14"/>
      <c r="F799" s="16"/>
      <c r="G799" s="104" t="str">
        <f t="shared" si="88"/>
        <v/>
      </c>
      <c r="H799" s="15" t="str">
        <f t="shared" si="89"/>
        <v/>
      </c>
      <c r="I799" s="104" t="str">
        <f t="shared" si="90"/>
        <v/>
      </c>
      <c r="J799" s="15" t="str">
        <f t="shared" si="91"/>
        <v/>
      </c>
      <c r="K799" s="104" t="str">
        <f t="shared" si="92"/>
        <v/>
      </c>
      <c r="L799" s="14"/>
      <c r="M799" s="13"/>
      <c r="N799" s="13"/>
      <c r="O799" s="12"/>
      <c r="P799" s="12"/>
    </row>
    <row r="800" spans="1:16" hidden="1" x14ac:dyDescent="0.25">
      <c r="A800" s="12"/>
      <c r="B800" s="15" t="str">
        <f t="shared" si="86"/>
        <v/>
      </c>
      <c r="C800" s="15" t="str">
        <f t="shared" si="87"/>
        <v/>
      </c>
      <c r="D800" s="100" t="str">
        <f>IF(ISNA(VLOOKUP(E800,Base!$L:$O,4,FALSE)),"",VLOOKUP(E800,Base!$L:$O,4,FALSE))</f>
        <v/>
      </c>
      <c r="E800" s="14"/>
      <c r="F800" s="16"/>
      <c r="G800" s="104" t="str">
        <f t="shared" si="88"/>
        <v/>
      </c>
      <c r="H800" s="15" t="str">
        <f t="shared" si="89"/>
        <v/>
      </c>
      <c r="I800" s="104" t="str">
        <f t="shared" si="90"/>
        <v/>
      </c>
      <c r="J800" s="15" t="str">
        <f t="shared" si="91"/>
        <v/>
      </c>
      <c r="K800" s="104" t="str">
        <f t="shared" si="92"/>
        <v/>
      </c>
      <c r="L800" s="14"/>
      <c r="M800" s="13"/>
      <c r="N800" s="13"/>
      <c r="O800" s="12"/>
      <c r="P800" s="12"/>
    </row>
    <row r="801" spans="1:16" hidden="1" x14ac:dyDescent="0.25">
      <c r="A801" s="12"/>
      <c r="B801" s="15" t="str">
        <f t="shared" si="86"/>
        <v/>
      </c>
      <c r="C801" s="15" t="str">
        <f t="shared" si="87"/>
        <v/>
      </c>
      <c r="D801" s="100" t="str">
        <f>IF(ISNA(VLOOKUP(E801,Base!$L:$O,4,FALSE)),"",VLOOKUP(E801,Base!$L:$O,4,FALSE))</f>
        <v/>
      </c>
      <c r="E801" s="14"/>
      <c r="F801" s="16"/>
      <c r="G801" s="104" t="str">
        <f t="shared" si="88"/>
        <v/>
      </c>
      <c r="H801" s="15" t="str">
        <f t="shared" si="89"/>
        <v/>
      </c>
      <c r="I801" s="104" t="str">
        <f t="shared" si="90"/>
        <v/>
      </c>
      <c r="J801" s="15" t="str">
        <f t="shared" si="91"/>
        <v/>
      </c>
      <c r="K801" s="104" t="str">
        <f t="shared" si="92"/>
        <v/>
      </c>
      <c r="L801" s="14"/>
      <c r="M801" s="13"/>
      <c r="N801" s="13"/>
      <c r="O801" s="12"/>
      <c r="P801" s="12"/>
    </row>
    <row r="802" spans="1:16" hidden="1" x14ac:dyDescent="0.25">
      <c r="A802" s="12"/>
      <c r="B802" s="15" t="str">
        <f t="shared" si="86"/>
        <v/>
      </c>
      <c r="C802" s="15" t="str">
        <f t="shared" si="87"/>
        <v/>
      </c>
      <c r="D802" s="100" t="str">
        <f>IF(ISNA(VLOOKUP(E802,Base!$L:$O,4,FALSE)),"",VLOOKUP(E802,Base!$L:$O,4,FALSE))</f>
        <v/>
      </c>
      <c r="E802" s="14"/>
      <c r="F802" s="16"/>
      <c r="G802" s="104" t="str">
        <f t="shared" si="88"/>
        <v/>
      </c>
      <c r="H802" s="15" t="str">
        <f t="shared" si="89"/>
        <v/>
      </c>
      <c r="I802" s="104" t="str">
        <f t="shared" si="90"/>
        <v/>
      </c>
      <c r="J802" s="15" t="str">
        <f t="shared" si="91"/>
        <v/>
      </c>
      <c r="K802" s="104" t="str">
        <f t="shared" si="92"/>
        <v/>
      </c>
      <c r="L802" s="14"/>
      <c r="M802" s="13"/>
      <c r="N802" s="13"/>
      <c r="O802" s="12"/>
      <c r="P802" s="12"/>
    </row>
    <row r="803" spans="1:16" hidden="1" x14ac:dyDescent="0.25">
      <c r="A803" s="12"/>
      <c r="B803" s="15" t="str">
        <f t="shared" si="86"/>
        <v/>
      </c>
      <c r="C803" s="15" t="str">
        <f t="shared" si="87"/>
        <v/>
      </c>
      <c r="D803" s="100" t="str">
        <f>IF(ISNA(VLOOKUP(E803,Base!$L:$O,4,FALSE)),"",VLOOKUP(E803,Base!$L:$O,4,FALSE))</f>
        <v/>
      </c>
      <c r="E803" s="14"/>
      <c r="F803" s="16"/>
      <c r="G803" s="104" t="str">
        <f t="shared" si="88"/>
        <v/>
      </c>
      <c r="H803" s="15" t="str">
        <f t="shared" si="89"/>
        <v/>
      </c>
      <c r="I803" s="104" t="str">
        <f t="shared" si="90"/>
        <v/>
      </c>
      <c r="J803" s="15" t="str">
        <f t="shared" si="91"/>
        <v/>
      </c>
      <c r="K803" s="104" t="str">
        <f t="shared" si="92"/>
        <v/>
      </c>
      <c r="L803" s="14"/>
      <c r="M803" s="13"/>
      <c r="N803" s="13"/>
      <c r="O803" s="12"/>
      <c r="P803" s="12"/>
    </row>
    <row r="804" spans="1:16" hidden="1" x14ac:dyDescent="0.25">
      <c r="A804" s="12"/>
      <c r="B804" s="15" t="str">
        <f t="shared" si="86"/>
        <v/>
      </c>
      <c r="C804" s="15" t="str">
        <f t="shared" si="87"/>
        <v/>
      </c>
      <c r="D804" s="100" t="str">
        <f>IF(ISNA(VLOOKUP(E804,Base!$L:$O,4,FALSE)),"",VLOOKUP(E804,Base!$L:$O,4,FALSE))</f>
        <v/>
      </c>
      <c r="E804" s="14"/>
      <c r="F804" s="16"/>
      <c r="G804" s="104" t="str">
        <f t="shared" si="88"/>
        <v/>
      </c>
      <c r="H804" s="15" t="str">
        <f t="shared" si="89"/>
        <v/>
      </c>
      <c r="I804" s="104" t="str">
        <f t="shared" si="90"/>
        <v/>
      </c>
      <c r="J804" s="15" t="str">
        <f t="shared" si="91"/>
        <v/>
      </c>
      <c r="K804" s="104" t="str">
        <f t="shared" si="92"/>
        <v/>
      </c>
      <c r="L804" s="14"/>
      <c r="M804" s="13"/>
      <c r="N804" s="13"/>
      <c r="O804" s="12"/>
      <c r="P804" s="12"/>
    </row>
    <row r="805" spans="1:16" hidden="1" x14ac:dyDescent="0.25">
      <c r="A805" s="12"/>
      <c r="B805" s="15" t="str">
        <f t="shared" si="86"/>
        <v/>
      </c>
      <c r="C805" s="15" t="str">
        <f t="shared" si="87"/>
        <v/>
      </c>
      <c r="D805" s="100" t="str">
        <f>IF(ISNA(VLOOKUP(E805,Base!$L:$O,4,FALSE)),"",VLOOKUP(E805,Base!$L:$O,4,FALSE))</f>
        <v/>
      </c>
      <c r="E805" s="14"/>
      <c r="F805" s="16"/>
      <c r="G805" s="104" t="str">
        <f t="shared" si="88"/>
        <v/>
      </c>
      <c r="H805" s="15" t="str">
        <f t="shared" si="89"/>
        <v/>
      </c>
      <c r="I805" s="104" t="str">
        <f t="shared" si="90"/>
        <v/>
      </c>
      <c r="J805" s="15" t="str">
        <f t="shared" si="91"/>
        <v/>
      </c>
      <c r="K805" s="104" t="str">
        <f t="shared" si="92"/>
        <v/>
      </c>
      <c r="L805" s="14"/>
      <c r="M805" s="13"/>
      <c r="N805" s="13"/>
      <c r="O805" s="12"/>
      <c r="P805" s="12"/>
    </row>
    <row r="806" spans="1:16" hidden="1" x14ac:dyDescent="0.25">
      <c r="A806" s="12"/>
      <c r="B806" s="15" t="str">
        <f t="shared" si="86"/>
        <v/>
      </c>
      <c r="C806" s="15" t="str">
        <f t="shared" si="87"/>
        <v/>
      </c>
      <c r="D806" s="100" t="str">
        <f>IF(ISNA(VLOOKUP(E806,Base!$L:$O,4,FALSE)),"",VLOOKUP(E806,Base!$L:$O,4,FALSE))</f>
        <v/>
      </c>
      <c r="E806" s="14"/>
      <c r="F806" s="16"/>
      <c r="G806" s="104" t="str">
        <f t="shared" si="88"/>
        <v/>
      </c>
      <c r="H806" s="15" t="str">
        <f t="shared" si="89"/>
        <v/>
      </c>
      <c r="I806" s="104" t="str">
        <f t="shared" si="90"/>
        <v/>
      </c>
      <c r="J806" s="15" t="str">
        <f t="shared" si="91"/>
        <v/>
      </c>
      <c r="K806" s="104" t="str">
        <f t="shared" si="92"/>
        <v/>
      </c>
      <c r="L806" s="14"/>
      <c r="M806" s="13"/>
      <c r="N806" s="13"/>
      <c r="O806" s="12"/>
      <c r="P806" s="12"/>
    </row>
    <row r="807" spans="1:16" hidden="1" x14ac:dyDescent="0.25">
      <c r="A807" s="12"/>
      <c r="B807" s="15" t="str">
        <f t="shared" si="86"/>
        <v/>
      </c>
      <c r="C807" s="15" t="str">
        <f t="shared" si="87"/>
        <v/>
      </c>
      <c r="D807" s="100" t="str">
        <f>IF(ISNA(VLOOKUP(E807,Base!$L:$O,4,FALSE)),"",VLOOKUP(E807,Base!$L:$O,4,FALSE))</f>
        <v/>
      </c>
      <c r="E807" s="14"/>
      <c r="F807" s="16"/>
      <c r="G807" s="104" t="str">
        <f t="shared" si="88"/>
        <v/>
      </c>
      <c r="H807" s="15" t="str">
        <f t="shared" si="89"/>
        <v/>
      </c>
      <c r="I807" s="104" t="str">
        <f t="shared" si="90"/>
        <v/>
      </c>
      <c r="J807" s="15" t="str">
        <f t="shared" si="91"/>
        <v/>
      </c>
      <c r="K807" s="104" t="str">
        <f t="shared" si="92"/>
        <v/>
      </c>
      <c r="L807" s="14"/>
      <c r="M807" s="13"/>
      <c r="N807" s="13"/>
      <c r="O807" s="12"/>
      <c r="P807" s="12"/>
    </row>
    <row r="808" spans="1:16" hidden="1" x14ac:dyDescent="0.25">
      <c r="A808" s="12"/>
      <c r="B808" s="15" t="str">
        <f t="shared" si="86"/>
        <v/>
      </c>
      <c r="C808" s="15" t="str">
        <f t="shared" si="87"/>
        <v/>
      </c>
      <c r="D808" s="100" t="str">
        <f>IF(ISNA(VLOOKUP(E808,Base!$L:$O,4,FALSE)),"",VLOOKUP(E808,Base!$L:$O,4,FALSE))</f>
        <v/>
      </c>
      <c r="E808" s="14"/>
      <c r="F808" s="16"/>
      <c r="G808" s="104" t="str">
        <f t="shared" si="88"/>
        <v/>
      </c>
      <c r="H808" s="15" t="str">
        <f t="shared" si="89"/>
        <v/>
      </c>
      <c r="I808" s="104" t="str">
        <f t="shared" si="90"/>
        <v/>
      </c>
      <c r="J808" s="15" t="str">
        <f t="shared" si="91"/>
        <v/>
      </c>
      <c r="K808" s="104" t="str">
        <f t="shared" si="92"/>
        <v/>
      </c>
      <c r="L808" s="14"/>
      <c r="M808" s="13"/>
      <c r="N808" s="13"/>
      <c r="O808" s="12"/>
      <c r="P808" s="12"/>
    </row>
    <row r="809" spans="1:16" hidden="1" x14ac:dyDescent="0.25">
      <c r="A809" s="12"/>
      <c r="B809" s="15" t="str">
        <f t="shared" ref="B809:B872" si="93">IF(ISBLANK(A809),"",IF(LEFT(MONTH(A809),1)="1",MONTH(A809),CONCATENATE("0",MONTH(A809))))</f>
        <v/>
      </c>
      <c r="C809" s="15" t="str">
        <f t="shared" si="87"/>
        <v/>
      </c>
      <c r="D809" s="100" t="str">
        <f>IF(ISNA(VLOOKUP(E809,Base!$L:$O,4,FALSE)),"",VLOOKUP(E809,Base!$L:$O,4,FALSE))</f>
        <v/>
      </c>
      <c r="E809" s="14"/>
      <c r="F809" s="16"/>
      <c r="G809" s="104" t="str">
        <f t="shared" si="88"/>
        <v/>
      </c>
      <c r="H809" s="15" t="str">
        <f t="shared" si="89"/>
        <v/>
      </c>
      <c r="I809" s="104" t="str">
        <f t="shared" si="90"/>
        <v/>
      </c>
      <c r="J809" s="15" t="str">
        <f t="shared" si="91"/>
        <v/>
      </c>
      <c r="K809" s="104" t="str">
        <f t="shared" si="92"/>
        <v/>
      </c>
      <c r="L809" s="14"/>
      <c r="M809" s="13"/>
      <c r="N809" s="13"/>
      <c r="O809" s="12"/>
      <c r="P809" s="12"/>
    </row>
    <row r="810" spans="1:16" hidden="1" x14ac:dyDescent="0.25">
      <c r="A810" s="12"/>
      <c r="B810" s="15" t="str">
        <f t="shared" si="93"/>
        <v/>
      </c>
      <c r="C810" s="15" t="str">
        <f t="shared" si="87"/>
        <v/>
      </c>
      <c r="D810" s="100" t="str">
        <f>IF(ISNA(VLOOKUP(E810,Base!$L:$O,4,FALSE)),"",VLOOKUP(E810,Base!$L:$O,4,FALSE))</f>
        <v/>
      </c>
      <c r="E810" s="14"/>
      <c r="F810" s="16"/>
      <c r="G810" s="104" t="str">
        <f t="shared" si="88"/>
        <v/>
      </c>
      <c r="H810" s="15" t="str">
        <f t="shared" si="89"/>
        <v/>
      </c>
      <c r="I810" s="104" t="str">
        <f t="shared" si="90"/>
        <v/>
      </c>
      <c r="J810" s="15" t="str">
        <f t="shared" si="91"/>
        <v/>
      </c>
      <c r="K810" s="104" t="str">
        <f t="shared" si="92"/>
        <v/>
      </c>
      <c r="L810" s="14"/>
      <c r="M810" s="13"/>
      <c r="N810" s="13"/>
      <c r="O810" s="12"/>
      <c r="P810" s="12"/>
    </row>
    <row r="811" spans="1:16" hidden="1" x14ac:dyDescent="0.25">
      <c r="A811" s="12"/>
      <c r="B811" s="15" t="str">
        <f t="shared" si="93"/>
        <v/>
      </c>
      <c r="C811" s="15" t="str">
        <f t="shared" si="87"/>
        <v/>
      </c>
      <c r="D811" s="100" t="str">
        <f>IF(ISNA(VLOOKUP(E811,Base!$L:$O,4,FALSE)),"",VLOOKUP(E811,Base!$L:$O,4,FALSE))</f>
        <v/>
      </c>
      <c r="E811" s="14"/>
      <c r="F811" s="16"/>
      <c r="G811" s="104" t="str">
        <f t="shared" si="88"/>
        <v/>
      </c>
      <c r="H811" s="15" t="str">
        <f t="shared" si="89"/>
        <v/>
      </c>
      <c r="I811" s="104" t="str">
        <f t="shared" si="90"/>
        <v/>
      </c>
      <c r="J811" s="15" t="str">
        <f t="shared" si="91"/>
        <v/>
      </c>
      <c r="K811" s="104" t="str">
        <f t="shared" si="92"/>
        <v/>
      </c>
      <c r="L811" s="14"/>
      <c r="M811" s="13"/>
      <c r="N811" s="13"/>
      <c r="O811" s="12"/>
      <c r="P811" s="12"/>
    </row>
    <row r="812" spans="1:16" hidden="1" x14ac:dyDescent="0.25">
      <c r="A812" s="12"/>
      <c r="B812" s="15" t="str">
        <f t="shared" si="93"/>
        <v/>
      </c>
      <c r="C812" s="15" t="str">
        <f t="shared" si="87"/>
        <v/>
      </c>
      <c r="D812" s="100" t="str">
        <f>IF(ISNA(VLOOKUP(E812,Base!$L:$O,4,FALSE)),"",VLOOKUP(E812,Base!$L:$O,4,FALSE))</f>
        <v/>
      </c>
      <c r="E812" s="14"/>
      <c r="F812" s="16"/>
      <c r="G812" s="104" t="str">
        <f t="shared" si="88"/>
        <v/>
      </c>
      <c r="H812" s="15" t="str">
        <f t="shared" si="89"/>
        <v/>
      </c>
      <c r="I812" s="104" t="str">
        <f t="shared" si="90"/>
        <v/>
      </c>
      <c r="J812" s="15" t="str">
        <f t="shared" si="91"/>
        <v/>
      </c>
      <c r="K812" s="104" t="str">
        <f t="shared" si="92"/>
        <v/>
      </c>
      <c r="L812" s="14"/>
      <c r="M812" s="13"/>
      <c r="N812" s="13"/>
      <c r="O812" s="12"/>
      <c r="P812" s="12"/>
    </row>
    <row r="813" spans="1:16" hidden="1" x14ac:dyDescent="0.25">
      <c r="A813" s="12"/>
      <c r="B813" s="15" t="str">
        <f t="shared" si="93"/>
        <v/>
      </c>
      <c r="C813" s="15" t="str">
        <f t="shared" si="87"/>
        <v/>
      </c>
      <c r="D813" s="100" t="str">
        <f>IF(ISNA(VLOOKUP(E813,Base!$L:$O,4,FALSE)),"",VLOOKUP(E813,Base!$L:$O,4,FALSE))</f>
        <v/>
      </c>
      <c r="E813" s="14"/>
      <c r="F813" s="16"/>
      <c r="G813" s="104" t="str">
        <f t="shared" si="88"/>
        <v/>
      </c>
      <c r="H813" s="15" t="str">
        <f t="shared" si="89"/>
        <v/>
      </c>
      <c r="I813" s="104" t="str">
        <f t="shared" si="90"/>
        <v/>
      </c>
      <c r="J813" s="15" t="str">
        <f t="shared" si="91"/>
        <v/>
      </c>
      <c r="K813" s="104" t="str">
        <f t="shared" si="92"/>
        <v/>
      </c>
      <c r="L813" s="14"/>
      <c r="M813" s="13"/>
      <c r="N813" s="13"/>
      <c r="O813" s="12"/>
      <c r="P813" s="12"/>
    </row>
    <row r="814" spans="1:16" hidden="1" x14ac:dyDescent="0.25">
      <c r="A814" s="12"/>
      <c r="B814" s="15" t="str">
        <f t="shared" si="93"/>
        <v/>
      </c>
      <c r="C814" s="15" t="str">
        <f t="shared" si="87"/>
        <v/>
      </c>
      <c r="D814" s="100" t="str">
        <f>IF(ISNA(VLOOKUP(E814,Base!$L:$O,4,FALSE)),"",VLOOKUP(E814,Base!$L:$O,4,FALSE))</f>
        <v/>
      </c>
      <c r="E814" s="14"/>
      <c r="F814" s="16"/>
      <c r="G814" s="104" t="str">
        <f t="shared" si="88"/>
        <v/>
      </c>
      <c r="H814" s="15" t="str">
        <f t="shared" si="89"/>
        <v/>
      </c>
      <c r="I814" s="104" t="str">
        <f t="shared" si="90"/>
        <v/>
      </c>
      <c r="J814" s="15" t="str">
        <f t="shared" si="91"/>
        <v/>
      </c>
      <c r="K814" s="104" t="str">
        <f t="shared" si="92"/>
        <v/>
      </c>
      <c r="L814" s="14"/>
      <c r="M814" s="13"/>
      <c r="N814" s="13"/>
      <c r="O814" s="12"/>
      <c r="P814" s="12"/>
    </row>
    <row r="815" spans="1:16" hidden="1" x14ac:dyDescent="0.25">
      <c r="A815" s="12"/>
      <c r="B815" s="15" t="str">
        <f t="shared" si="93"/>
        <v/>
      </c>
      <c r="C815" s="15" t="str">
        <f t="shared" si="87"/>
        <v/>
      </c>
      <c r="D815" s="100" t="str">
        <f>IF(ISNA(VLOOKUP(E815,Base!$L:$O,4,FALSE)),"",VLOOKUP(E815,Base!$L:$O,4,FALSE))</f>
        <v/>
      </c>
      <c r="E815" s="14"/>
      <c r="F815" s="16"/>
      <c r="G815" s="104" t="str">
        <f t="shared" si="88"/>
        <v/>
      </c>
      <c r="H815" s="15" t="str">
        <f t="shared" si="89"/>
        <v/>
      </c>
      <c r="I815" s="104" t="str">
        <f t="shared" si="90"/>
        <v/>
      </c>
      <c r="J815" s="15" t="str">
        <f t="shared" si="91"/>
        <v/>
      </c>
      <c r="K815" s="104" t="str">
        <f t="shared" si="92"/>
        <v/>
      </c>
      <c r="L815" s="14"/>
      <c r="M815" s="13"/>
      <c r="N815" s="13"/>
      <c r="O815" s="12"/>
      <c r="P815" s="12"/>
    </row>
    <row r="816" spans="1:16" hidden="1" x14ac:dyDescent="0.25">
      <c r="A816" s="12"/>
      <c r="B816" s="15" t="str">
        <f t="shared" si="93"/>
        <v/>
      </c>
      <c r="C816" s="15" t="str">
        <f t="shared" si="87"/>
        <v/>
      </c>
      <c r="D816" s="100" t="str">
        <f>IF(ISNA(VLOOKUP(E816,Base!$L:$O,4,FALSE)),"",VLOOKUP(E816,Base!$L:$O,4,FALSE))</f>
        <v/>
      </c>
      <c r="E816" s="14"/>
      <c r="F816" s="16"/>
      <c r="G816" s="104" t="str">
        <f t="shared" si="88"/>
        <v/>
      </c>
      <c r="H816" s="15" t="str">
        <f t="shared" si="89"/>
        <v/>
      </c>
      <c r="I816" s="104" t="str">
        <f t="shared" si="90"/>
        <v/>
      </c>
      <c r="J816" s="15" t="str">
        <f t="shared" si="91"/>
        <v/>
      </c>
      <c r="K816" s="104" t="str">
        <f t="shared" si="92"/>
        <v/>
      </c>
      <c r="L816" s="14"/>
      <c r="M816" s="13"/>
      <c r="N816" s="13"/>
      <c r="O816" s="12"/>
      <c r="P816" s="12"/>
    </row>
    <row r="817" spans="1:16" hidden="1" x14ac:dyDescent="0.25">
      <c r="A817" s="12"/>
      <c r="B817" s="15" t="str">
        <f t="shared" si="93"/>
        <v/>
      </c>
      <c r="C817" s="15" t="str">
        <f t="shared" si="87"/>
        <v/>
      </c>
      <c r="D817" s="100" t="str">
        <f>IF(ISNA(VLOOKUP(E817,Base!$L:$O,4,FALSE)),"",VLOOKUP(E817,Base!$L:$O,4,FALSE))</f>
        <v/>
      </c>
      <c r="E817" s="14"/>
      <c r="F817" s="16"/>
      <c r="G817" s="104" t="str">
        <f t="shared" si="88"/>
        <v/>
      </c>
      <c r="H817" s="15" t="str">
        <f t="shared" si="89"/>
        <v/>
      </c>
      <c r="I817" s="104" t="str">
        <f t="shared" si="90"/>
        <v/>
      </c>
      <c r="J817" s="15" t="str">
        <f t="shared" si="91"/>
        <v/>
      </c>
      <c r="K817" s="104" t="str">
        <f t="shared" si="92"/>
        <v/>
      </c>
      <c r="L817" s="14"/>
      <c r="M817" s="13"/>
      <c r="N817" s="13"/>
      <c r="O817" s="12"/>
      <c r="P817" s="12"/>
    </row>
    <row r="818" spans="1:16" hidden="1" x14ac:dyDescent="0.25">
      <c r="A818" s="12"/>
      <c r="B818" s="15" t="str">
        <f t="shared" si="93"/>
        <v/>
      </c>
      <c r="C818" s="15" t="str">
        <f t="shared" si="87"/>
        <v/>
      </c>
      <c r="D818" s="100" t="str">
        <f>IF(ISNA(VLOOKUP(E818,Base!$L:$O,4,FALSE)),"",VLOOKUP(E818,Base!$L:$O,4,FALSE))</f>
        <v/>
      </c>
      <c r="E818" s="14"/>
      <c r="F818" s="16"/>
      <c r="G818" s="104" t="str">
        <f t="shared" si="88"/>
        <v/>
      </c>
      <c r="H818" s="15" t="str">
        <f t="shared" si="89"/>
        <v/>
      </c>
      <c r="I818" s="104" t="str">
        <f t="shared" si="90"/>
        <v/>
      </c>
      <c r="J818" s="15" t="str">
        <f t="shared" si="91"/>
        <v/>
      </c>
      <c r="K818" s="104" t="str">
        <f t="shared" si="92"/>
        <v/>
      </c>
      <c r="L818" s="14"/>
      <c r="M818" s="13"/>
      <c r="N818" s="13"/>
      <c r="O818" s="12"/>
      <c r="P818" s="12"/>
    </row>
    <row r="819" spans="1:16" hidden="1" x14ac:dyDescent="0.25">
      <c r="A819" s="12"/>
      <c r="B819" s="15" t="str">
        <f t="shared" si="93"/>
        <v/>
      </c>
      <c r="C819" s="15" t="str">
        <f t="shared" si="87"/>
        <v/>
      </c>
      <c r="D819" s="100" t="str">
        <f>IF(ISNA(VLOOKUP(E819,Base!$L:$O,4,FALSE)),"",VLOOKUP(E819,Base!$L:$O,4,FALSE))</f>
        <v/>
      </c>
      <c r="E819" s="14"/>
      <c r="F819" s="16"/>
      <c r="G819" s="104" t="str">
        <f t="shared" si="88"/>
        <v/>
      </c>
      <c r="H819" s="15" t="str">
        <f t="shared" si="89"/>
        <v/>
      </c>
      <c r="I819" s="104" t="str">
        <f t="shared" si="90"/>
        <v/>
      </c>
      <c r="J819" s="15" t="str">
        <f t="shared" si="91"/>
        <v/>
      </c>
      <c r="K819" s="104" t="str">
        <f t="shared" si="92"/>
        <v/>
      </c>
      <c r="L819" s="14"/>
      <c r="M819" s="13"/>
      <c r="N819" s="13"/>
      <c r="O819" s="12"/>
      <c r="P819" s="12"/>
    </row>
    <row r="820" spans="1:16" hidden="1" x14ac:dyDescent="0.25">
      <c r="A820" s="12"/>
      <c r="B820" s="15" t="str">
        <f t="shared" si="93"/>
        <v/>
      </c>
      <c r="C820" s="15" t="str">
        <f t="shared" si="87"/>
        <v/>
      </c>
      <c r="D820" s="100" t="str">
        <f>IF(ISNA(VLOOKUP(E820,Base!$L:$O,4,FALSE)),"",VLOOKUP(E820,Base!$L:$O,4,FALSE))</f>
        <v/>
      </c>
      <c r="E820" s="14"/>
      <c r="F820" s="16"/>
      <c r="G820" s="104" t="str">
        <f t="shared" si="88"/>
        <v/>
      </c>
      <c r="H820" s="15" t="str">
        <f t="shared" si="89"/>
        <v/>
      </c>
      <c r="I820" s="104" t="str">
        <f t="shared" si="90"/>
        <v/>
      </c>
      <c r="J820" s="15" t="str">
        <f t="shared" si="91"/>
        <v/>
      </c>
      <c r="K820" s="104" t="str">
        <f t="shared" si="92"/>
        <v/>
      </c>
      <c r="L820" s="14"/>
      <c r="M820" s="13"/>
      <c r="N820" s="13"/>
      <c r="O820" s="12"/>
      <c r="P820" s="12"/>
    </row>
    <row r="821" spans="1:16" hidden="1" x14ac:dyDescent="0.25">
      <c r="A821" s="12"/>
      <c r="B821" s="15" t="str">
        <f t="shared" si="93"/>
        <v/>
      </c>
      <c r="C821" s="15" t="str">
        <f t="shared" si="87"/>
        <v/>
      </c>
      <c r="D821" s="100" t="str">
        <f>IF(ISNA(VLOOKUP(E821,Base!$L:$O,4,FALSE)),"",VLOOKUP(E821,Base!$L:$O,4,FALSE))</f>
        <v/>
      </c>
      <c r="E821" s="14"/>
      <c r="F821" s="16"/>
      <c r="G821" s="104" t="str">
        <f t="shared" si="88"/>
        <v/>
      </c>
      <c r="H821" s="15" t="str">
        <f t="shared" si="89"/>
        <v/>
      </c>
      <c r="I821" s="104" t="str">
        <f t="shared" si="90"/>
        <v/>
      </c>
      <c r="J821" s="15" t="str">
        <f t="shared" si="91"/>
        <v/>
      </c>
      <c r="K821" s="104" t="str">
        <f t="shared" si="92"/>
        <v/>
      </c>
      <c r="L821" s="14"/>
      <c r="M821" s="13"/>
      <c r="N821" s="13"/>
      <c r="O821" s="12"/>
      <c r="P821" s="12"/>
    </row>
    <row r="822" spans="1:16" hidden="1" x14ac:dyDescent="0.25">
      <c r="A822" s="12"/>
      <c r="B822" s="15" t="str">
        <f t="shared" si="93"/>
        <v/>
      </c>
      <c r="C822" s="15" t="str">
        <f t="shared" si="87"/>
        <v/>
      </c>
      <c r="D822" s="100" t="str">
        <f>IF(ISNA(VLOOKUP(E822,Base!$L:$O,4,FALSE)),"",VLOOKUP(E822,Base!$L:$O,4,FALSE))</f>
        <v/>
      </c>
      <c r="E822" s="14"/>
      <c r="F822" s="16"/>
      <c r="G822" s="104" t="str">
        <f t="shared" si="88"/>
        <v/>
      </c>
      <c r="H822" s="15" t="str">
        <f t="shared" si="89"/>
        <v/>
      </c>
      <c r="I822" s="104" t="str">
        <f t="shared" si="90"/>
        <v/>
      </c>
      <c r="J822" s="15" t="str">
        <f t="shared" si="91"/>
        <v/>
      </c>
      <c r="K822" s="104" t="str">
        <f t="shared" si="92"/>
        <v/>
      </c>
      <c r="L822" s="14"/>
      <c r="M822" s="13"/>
      <c r="N822" s="13"/>
      <c r="O822" s="12"/>
      <c r="P822" s="12"/>
    </row>
    <row r="823" spans="1:16" hidden="1" x14ac:dyDescent="0.25">
      <c r="A823" s="12"/>
      <c r="B823" s="15" t="str">
        <f t="shared" si="93"/>
        <v/>
      </c>
      <c r="C823" s="15" t="str">
        <f t="shared" si="87"/>
        <v/>
      </c>
      <c r="D823" s="100" t="str">
        <f>IF(ISNA(VLOOKUP(E823,Base!$L:$O,4,FALSE)),"",VLOOKUP(E823,Base!$L:$O,4,FALSE))</f>
        <v/>
      </c>
      <c r="E823" s="14"/>
      <c r="F823" s="16"/>
      <c r="G823" s="104" t="str">
        <f t="shared" si="88"/>
        <v/>
      </c>
      <c r="H823" s="15" t="str">
        <f t="shared" si="89"/>
        <v/>
      </c>
      <c r="I823" s="104" t="str">
        <f t="shared" si="90"/>
        <v/>
      </c>
      <c r="J823" s="15" t="str">
        <f t="shared" si="91"/>
        <v/>
      </c>
      <c r="K823" s="104" t="str">
        <f t="shared" si="92"/>
        <v/>
      </c>
      <c r="L823" s="14"/>
      <c r="M823" s="13"/>
      <c r="N823" s="13"/>
      <c r="O823" s="12"/>
      <c r="P823" s="12"/>
    </row>
    <row r="824" spans="1:16" hidden="1" x14ac:dyDescent="0.25">
      <c r="A824" s="12"/>
      <c r="B824" s="15" t="str">
        <f t="shared" si="93"/>
        <v/>
      </c>
      <c r="C824" s="15" t="str">
        <f t="shared" si="87"/>
        <v/>
      </c>
      <c r="D824" s="100" t="str">
        <f>IF(ISNA(VLOOKUP(E824,Base!$L:$O,4,FALSE)),"",VLOOKUP(E824,Base!$L:$O,4,FALSE))</f>
        <v/>
      </c>
      <c r="E824" s="14"/>
      <c r="F824" s="16"/>
      <c r="G824" s="104" t="str">
        <f t="shared" si="88"/>
        <v/>
      </c>
      <c r="H824" s="15" t="str">
        <f t="shared" si="89"/>
        <v/>
      </c>
      <c r="I824" s="104" t="str">
        <f t="shared" si="90"/>
        <v/>
      </c>
      <c r="J824" s="15" t="str">
        <f t="shared" si="91"/>
        <v/>
      </c>
      <c r="K824" s="104" t="str">
        <f t="shared" si="92"/>
        <v/>
      </c>
      <c r="L824" s="14"/>
      <c r="M824" s="13"/>
      <c r="N824" s="13"/>
      <c r="O824" s="12"/>
      <c r="P824" s="12"/>
    </row>
    <row r="825" spans="1:16" hidden="1" x14ac:dyDescent="0.25">
      <c r="A825" s="12"/>
      <c r="B825" s="15" t="str">
        <f t="shared" si="93"/>
        <v/>
      </c>
      <c r="C825" s="15" t="str">
        <f t="shared" si="87"/>
        <v/>
      </c>
      <c r="D825" s="100" t="str">
        <f>IF(ISNA(VLOOKUP(E825,Base!$L:$O,4,FALSE)),"",VLOOKUP(E825,Base!$L:$O,4,FALSE))</f>
        <v/>
      </c>
      <c r="E825" s="14"/>
      <c r="F825" s="16"/>
      <c r="G825" s="104" t="str">
        <f t="shared" si="88"/>
        <v/>
      </c>
      <c r="H825" s="15" t="str">
        <f t="shared" si="89"/>
        <v/>
      </c>
      <c r="I825" s="104" t="str">
        <f t="shared" si="90"/>
        <v/>
      </c>
      <c r="J825" s="15" t="str">
        <f t="shared" si="91"/>
        <v/>
      </c>
      <c r="K825" s="104" t="str">
        <f t="shared" si="92"/>
        <v/>
      </c>
      <c r="L825" s="14"/>
      <c r="M825" s="13"/>
      <c r="N825" s="13"/>
      <c r="O825" s="12"/>
      <c r="P825" s="12"/>
    </row>
    <row r="826" spans="1:16" hidden="1" x14ac:dyDescent="0.25">
      <c r="A826" s="12"/>
      <c r="B826" s="15" t="str">
        <f t="shared" si="93"/>
        <v/>
      </c>
      <c r="C826" s="15" t="str">
        <f t="shared" si="87"/>
        <v/>
      </c>
      <c r="D826" s="100" t="str">
        <f>IF(ISNA(VLOOKUP(E826,Base!$L:$O,4,FALSE)),"",VLOOKUP(E826,Base!$L:$O,4,FALSE))</f>
        <v/>
      </c>
      <c r="E826" s="14"/>
      <c r="F826" s="16"/>
      <c r="G826" s="104" t="str">
        <f t="shared" si="88"/>
        <v/>
      </c>
      <c r="H826" s="15" t="str">
        <f t="shared" si="89"/>
        <v/>
      </c>
      <c r="I826" s="104" t="str">
        <f t="shared" si="90"/>
        <v/>
      </c>
      <c r="J826" s="15" t="str">
        <f t="shared" si="91"/>
        <v/>
      </c>
      <c r="K826" s="104" t="str">
        <f t="shared" si="92"/>
        <v/>
      </c>
      <c r="L826" s="14"/>
      <c r="M826" s="13"/>
      <c r="N826" s="13"/>
      <c r="O826" s="12"/>
      <c r="P826" s="12"/>
    </row>
    <row r="827" spans="1:16" hidden="1" x14ac:dyDescent="0.25">
      <c r="A827" s="12"/>
      <c r="B827" s="15" t="str">
        <f t="shared" si="93"/>
        <v/>
      </c>
      <c r="C827" s="15" t="str">
        <f t="shared" si="87"/>
        <v/>
      </c>
      <c r="D827" s="100" t="str">
        <f>IF(ISNA(VLOOKUP(E827,Base!$L:$O,4,FALSE)),"",VLOOKUP(E827,Base!$L:$O,4,FALSE))</f>
        <v/>
      </c>
      <c r="E827" s="14"/>
      <c r="F827" s="16"/>
      <c r="G827" s="104" t="str">
        <f t="shared" si="88"/>
        <v/>
      </c>
      <c r="H827" s="15" t="str">
        <f t="shared" si="89"/>
        <v/>
      </c>
      <c r="I827" s="104" t="str">
        <f t="shared" si="90"/>
        <v/>
      </c>
      <c r="J827" s="15" t="str">
        <f t="shared" si="91"/>
        <v/>
      </c>
      <c r="K827" s="104" t="str">
        <f t="shared" si="92"/>
        <v/>
      </c>
      <c r="L827" s="14"/>
      <c r="M827" s="13"/>
      <c r="N827" s="13"/>
      <c r="O827" s="12"/>
      <c r="P827" s="12"/>
    </row>
    <row r="828" spans="1:16" hidden="1" x14ac:dyDescent="0.25">
      <c r="A828" s="12"/>
      <c r="B828" s="15" t="str">
        <f t="shared" si="93"/>
        <v/>
      </c>
      <c r="C828" s="15" t="str">
        <f t="shared" si="87"/>
        <v/>
      </c>
      <c r="D828" s="100" t="str">
        <f>IF(ISNA(VLOOKUP(E828,Base!$L:$O,4,FALSE)),"",VLOOKUP(E828,Base!$L:$O,4,FALSE))</f>
        <v/>
      </c>
      <c r="E828" s="14"/>
      <c r="F828" s="16"/>
      <c r="G828" s="104" t="str">
        <f t="shared" si="88"/>
        <v/>
      </c>
      <c r="H828" s="15" t="str">
        <f t="shared" si="89"/>
        <v/>
      </c>
      <c r="I828" s="104" t="str">
        <f t="shared" si="90"/>
        <v/>
      </c>
      <c r="J828" s="15" t="str">
        <f t="shared" si="91"/>
        <v/>
      </c>
      <c r="K828" s="104" t="str">
        <f t="shared" si="92"/>
        <v/>
      </c>
      <c r="L828" s="14"/>
      <c r="M828" s="13"/>
      <c r="N828" s="13"/>
      <c r="O828" s="12"/>
      <c r="P828" s="12"/>
    </row>
    <row r="829" spans="1:16" hidden="1" x14ac:dyDescent="0.25">
      <c r="A829" s="12"/>
      <c r="B829" s="15" t="str">
        <f t="shared" si="93"/>
        <v/>
      </c>
      <c r="C829" s="15" t="str">
        <f t="shared" si="87"/>
        <v/>
      </c>
      <c r="D829" s="100" t="str">
        <f>IF(ISNA(VLOOKUP(E829,Base!$L:$O,4,FALSE)),"",VLOOKUP(E829,Base!$L:$O,4,FALSE))</f>
        <v/>
      </c>
      <c r="E829" s="14"/>
      <c r="F829" s="16"/>
      <c r="G829" s="104" t="str">
        <f t="shared" si="88"/>
        <v/>
      </c>
      <c r="H829" s="15" t="str">
        <f t="shared" si="89"/>
        <v/>
      </c>
      <c r="I829" s="104" t="str">
        <f t="shared" si="90"/>
        <v/>
      </c>
      <c r="J829" s="15" t="str">
        <f t="shared" si="91"/>
        <v/>
      </c>
      <c r="K829" s="104" t="str">
        <f t="shared" si="92"/>
        <v/>
      </c>
      <c r="L829" s="14"/>
      <c r="M829" s="13"/>
      <c r="N829" s="13"/>
      <c r="O829" s="12"/>
      <c r="P829" s="12"/>
    </row>
    <row r="830" spans="1:16" hidden="1" x14ac:dyDescent="0.25">
      <c r="A830" s="12"/>
      <c r="B830" s="15" t="str">
        <f t="shared" si="93"/>
        <v/>
      </c>
      <c r="C830" s="15" t="str">
        <f t="shared" si="87"/>
        <v/>
      </c>
      <c r="D830" s="100" t="str">
        <f>IF(ISNA(VLOOKUP(E830,Base!$L:$O,4,FALSE)),"",VLOOKUP(E830,Base!$L:$O,4,FALSE))</f>
        <v/>
      </c>
      <c r="E830" s="14"/>
      <c r="F830" s="16"/>
      <c r="G830" s="104" t="str">
        <f t="shared" si="88"/>
        <v/>
      </c>
      <c r="H830" s="15" t="str">
        <f t="shared" si="89"/>
        <v/>
      </c>
      <c r="I830" s="104" t="str">
        <f t="shared" si="90"/>
        <v/>
      </c>
      <c r="J830" s="15" t="str">
        <f t="shared" si="91"/>
        <v/>
      </c>
      <c r="K830" s="104" t="str">
        <f t="shared" si="92"/>
        <v/>
      </c>
      <c r="L830" s="14"/>
      <c r="M830" s="13"/>
      <c r="N830" s="13"/>
      <c r="O830" s="12"/>
      <c r="P830" s="12"/>
    </row>
    <row r="831" spans="1:16" hidden="1" x14ac:dyDescent="0.25">
      <c r="A831" s="12"/>
      <c r="B831" s="15" t="str">
        <f t="shared" si="93"/>
        <v/>
      </c>
      <c r="C831" s="15" t="str">
        <f t="shared" si="87"/>
        <v/>
      </c>
      <c r="D831" s="100" t="str">
        <f>IF(ISNA(VLOOKUP(E831,Base!$L:$O,4,FALSE)),"",VLOOKUP(E831,Base!$L:$O,4,FALSE))</f>
        <v/>
      </c>
      <c r="E831" s="14"/>
      <c r="F831" s="16"/>
      <c r="G831" s="104" t="str">
        <f t="shared" si="88"/>
        <v/>
      </c>
      <c r="H831" s="15" t="str">
        <f t="shared" si="89"/>
        <v/>
      </c>
      <c r="I831" s="104" t="str">
        <f t="shared" si="90"/>
        <v/>
      </c>
      <c r="J831" s="15" t="str">
        <f t="shared" si="91"/>
        <v/>
      </c>
      <c r="K831" s="104" t="str">
        <f t="shared" si="92"/>
        <v/>
      </c>
      <c r="L831" s="14"/>
      <c r="M831" s="13"/>
      <c r="N831" s="13"/>
      <c r="O831" s="12"/>
      <c r="P831" s="12"/>
    </row>
    <row r="832" spans="1:16" hidden="1" x14ac:dyDescent="0.25">
      <c r="A832" s="12"/>
      <c r="B832" s="15" t="str">
        <f t="shared" si="93"/>
        <v/>
      </c>
      <c r="C832" s="15" t="str">
        <f t="shared" si="87"/>
        <v/>
      </c>
      <c r="D832" s="100" t="str">
        <f>IF(ISNA(VLOOKUP(E832,Base!$L:$O,4,FALSE)),"",VLOOKUP(E832,Base!$L:$O,4,FALSE))</f>
        <v/>
      </c>
      <c r="E832" s="14"/>
      <c r="F832" s="16"/>
      <c r="G832" s="104" t="str">
        <f t="shared" si="88"/>
        <v/>
      </c>
      <c r="H832" s="15" t="str">
        <f t="shared" si="89"/>
        <v/>
      </c>
      <c r="I832" s="104" t="str">
        <f t="shared" si="90"/>
        <v/>
      </c>
      <c r="J832" s="15" t="str">
        <f t="shared" si="91"/>
        <v/>
      </c>
      <c r="K832" s="104" t="str">
        <f t="shared" si="92"/>
        <v/>
      </c>
      <c r="L832" s="14"/>
      <c r="M832" s="13"/>
      <c r="N832" s="13"/>
      <c r="O832" s="12"/>
      <c r="P832" s="12"/>
    </row>
    <row r="833" spans="1:16" hidden="1" x14ac:dyDescent="0.25">
      <c r="A833" s="12"/>
      <c r="B833" s="15" t="str">
        <f t="shared" si="93"/>
        <v/>
      </c>
      <c r="C833" s="15" t="str">
        <f t="shared" si="87"/>
        <v/>
      </c>
      <c r="D833" s="100" t="str">
        <f>IF(ISNA(VLOOKUP(E833,Base!$L:$O,4,FALSE)),"",VLOOKUP(E833,Base!$L:$O,4,FALSE))</f>
        <v/>
      </c>
      <c r="E833" s="14"/>
      <c r="F833" s="16"/>
      <c r="G833" s="104" t="str">
        <f t="shared" si="88"/>
        <v/>
      </c>
      <c r="H833" s="15" t="str">
        <f t="shared" si="89"/>
        <v/>
      </c>
      <c r="I833" s="104" t="str">
        <f t="shared" si="90"/>
        <v/>
      </c>
      <c r="J833" s="15" t="str">
        <f t="shared" si="91"/>
        <v/>
      </c>
      <c r="K833" s="104" t="str">
        <f t="shared" si="92"/>
        <v/>
      </c>
      <c r="L833" s="14"/>
      <c r="M833" s="13"/>
      <c r="N833" s="13"/>
      <c r="O833" s="12"/>
      <c r="P833" s="12"/>
    </row>
    <row r="834" spans="1:16" hidden="1" x14ac:dyDescent="0.25">
      <c r="A834" s="12"/>
      <c r="B834" s="15" t="str">
        <f t="shared" si="93"/>
        <v/>
      </c>
      <c r="C834" s="15" t="str">
        <f t="shared" ref="C834:C897" si="94">IF(ISBLANK(A834),"",YEAR(A834))</f>
        <v/>
      </c>
      <c r="D834" s="100" t="str">
        <f>IF(ISNA(VLOOKUP(E834,Base!$L:$O,4,FALSE)),"",VLOOKUP(E834,Base!$L:$O,4,FALSE))</f>
        <v/>
      </c>
      <c r="E834" s="14"/>
      <c r="F834" s="16"/>
      <c r="G834" s="104" t="str">
        <f t="shared" ref="G834:G897" si="95">IF(ISNA(VLOOKUP($F834,ARTICLE,2,FALSE)),"",VLOOKUP($F834,ARTICLE,2,FALSE))</f>
        <v/>
      </c>
      <c r="H834" s="15" t="str">
        <f t="shared" ref="H834:H897" si="96">IF(ISNA(VLOOKUP($F834,ARTICLE,3,FALSE)),"",VLOOKUP($F834,ARTICLE,3,FALSE))</f>
        <v/>
      </c>
      <c r="I834" s="104" t="str">
        <f t="shared" ref="I834:I897" si="97">IF(ISNA(VLOOKUP($F834,ARTICLE,4,FALSE)),"",VLOOKUP($F834,ARTICLE,4,FALSE))</f>
        <v/>
      </c>
      <c r="J834" s="15" t="str">
        <f t="shared" ref="J834:J897" si="98">IF(ISNA(VLOOKUP($F834,ARTICLE,5,FALSE)),"",VLOOKUP($F834,ARTICLE,5,FALSE))</f>
        <v/>
      </c>
      <c r="K834" s="104" t="str">
        <f t="shared" ref="K834:K897" si="99">IF(ISNA(VLOOKUP($F834,ARTICLE,6,FALSE)),"",VLOOKUP($F834,ARTICLE,6,FALSE))</f>
        <v/>
      </c>
      <c r="L834" s="14"/>
      <c r="M834" s="13"/>
      <c r="N834" s="13"/>
      <c r="O834" s="12"/>
      <c r="P834" s="12"/>
    </row>
    <row r="835" spans="1:16" hidden="1" x14ac:dyDescent="0.25">
      <c r="A835" s="12"/>
      <c r="B835" s="15" t="str">
        <f t="shared" si="93"/>
        <v/>
      </c>
      <c r="C835" s="15" t="str">
        <f t="shared" si="94"/>
        <v/>
      </c>
      <c r="D835" s="100" t="str">
        <f>IF(ISNA(VLOOKUP(E835,Base!$L:$O,4,FALSE)),"",VLOOKUP(E835,Base!$L:$O,4,FALSE))</f>
        <v/>
      </c>
      <c r="E835" s="14"/>
      <c r="F835" s="16"/>
      <c r="G835" s="104" t="str">
        <f t="shared" si="95"/>
        <v/>
      </c>
      <c r="H835" s="15" t="str">
        <f t="shared" si="96"/>
        <v/>
      </c>
      <c r="I835" s="104" t="str">
        <f t="shared" si="97"/>
        <v/>
      </c>
      <c r="J835" s="15" t="str">
        <f t="shared" si="98"/>
        <v/>
      </c>
      <c r="K835" s="104" t="str">
        <f t="shared" si="99"/>
        <v/>
      </c>
      <c r="L835" s="14"/>
      <c r="M835" s="13"/>
      <c r="N835" s="13"/>
      <c r="O835" s="12"/>
      <c r="P835" s="12"/>
    </row>
    <row r="836" spans="1:16" hidden="1" x14ac:dyDescent="0.25">
      <c r="A836" s="12"/>
      <c r="B836" s="15" t="str">
        <f t="shared" si="93"/>
        <v/>
      </c>
      <c r="C836" s="15" t="str">
        <f t="shared" si="94"/>
        <v/>
      </c>
      <c r="D836" s="100" t="str">
        <f>IF(ISNA(VLOOKUP(E836,Base!$L:$O,4,FALSE)),"",VLOOKUP(E836,Base!$L:$O,4,FALSE))</f>
        <v/>
      </c>
      <c r="E836" s="14"/>
      <c r="F836" s="16"/>
      <c r="G836" s="104" t="str">
        <f t="shared" si="95"/>
        <v/>
      </c>
      <c r="H836" s="15" t="str">
        <f t="shared" si="96"/>
        <v/>
      </c>
      <c r="I836" s="104" t="str">
        <f t="shared" si="97"/>
        <v/>
      </c>
      <c r="J836" s="15" t="str">
        <f t="shared" si="98"/>
        <v/>
      </c>
      <c r="K836" s="104" t="str">
        <f t="shared" si="99"/>
        <v/>
      </c>
      <c r="L836" s="14"/>
      <c r="M836" s="13"/>
      <c r="N836" s="13"/>
      <c r="O836" s="12"/>
      <c r="P836" s="12"/>
    </row>
    <row r="837" spans="1:16" hidden="1" x14ac:dyDescent="0.25">
      <c r="A837" s="12"/>
      <c r="B837" s="15" t="str">
        <f t="shared" si="93"/>
        <v/>
      </c>
      <c r="C837" s="15" t="str">
        <f t="shared" si="94"/>
        <v/>
      </c>
      <c r="D837" s="100" t="str">
        <f>IF(ISNA(VLOOKUP(E837,Base!$L:$O,4,FALSE)),"",VLOOKUP(E837,Base!$L:$O,4,FALSE))</f>
        <v/>
      </c>
      <c r="E837" s="14"/>
      <c r="F837" s="16"/>
      <c r="G837" s="104" t="str">
        <f t="shared" si="95"/>
        <v/>
      </c>
      <c r="H837" s="15" t="str">
        <f t="shared" si="96"/>
        <v/>
      </c>
      <c r="I837" s="104" t="str">
        <f t="shared" si="97"/>
        <v/>
      </c>
      <c r="J837" s="15" t="str">
        <f t="shared" si="98"/>
        <v/>
      </c>
      <c r="K837" s="104" t="str">
        <f t="shared" si="99"/>
        <v/>
      </c>
      <c r="L837" s="14"/>
      <c r="M837" s="13"/>
      <c r="N837" s="13"/>
      <c r="O837" s="12"/>
      <c r="P837" s="12"/>
    </row>
    <row r="838" spans="1:16" hidden="1" x14ac:dyDescent="0.25">
      <c r="A838" s="12"/>
      <c r="B838" s="15" t="str">
        <f t="shared" si="93"/>
        <v/>
      </c>
      <c r="C838" s="15" t="str">
        <f t="shared" si="94"/>
        <v/>
      </c>
      <c r="D838" s="100" t="str">
        <f>IF(ISNA(VLOOKUP(E838,Base!$L:$O,4,FALSE)),"",VLOOKUP(E838,Base!$L:$O,4,FALSE))</f>
        <v/>
      </c>
      <c r="E838" s="14"/>
      <c r="F838" s="16"/>
      <c r="G838" s="104" t="str">
        <f t="shared" si="95"/>
        <v/>
      </c>
      <c r="H838" s="15" t="str">
        <f t="shared" si="96"/>
        <v/>
      </c>
      <c r="I838" s="104" t="str">
        <f t="shared" si="97"/>
        <v/>
      </c>
      <c r="J838" s="15" t="str">
        <f t="shared" si="98"/>
        <v/>
      </c>
      <c r="K838" s="104" t="str">
        <f t="shared" si="99"/>
        <v/>
      </c>
      <c r="L838" s="14"/>
      <c r="M838" s="13"/>
      <c r="N838" s="13"/>
      <c r="O838" s="12"/>
      <c r="P838" s="12"/>
    </row>
    <row r="839" spans="1:16" hidden="1" x14ac:dyDescent="0.25">
      <c r="A839" s="12"/>
      <c r="B839" s="15" t="str">
        <f t="shared" si="93"/>
        <v/>
      </c>
      <c r="C839" s="15" t="str">
        <f t="shared" si="94"/>
        <v/>
      </c>
      <c r="D839" s="100" t="str">
        <f>IF(ISNA(VLOOKUP(E839,Base!$L:$O,4,FALSE)),"",VLOOKUP(E839,Base!$L:$O,4,FALSE))</f>
        <v/>
      </c>
      <c r="E839" s="14"/>
      <c r="F839" s="16"/>
      <c r="G839" s="104" t="str">
        <f t="shared" si="95"/>
        <v/>
      </c>
      <c r="H839" s="15" t="str">
        <f t="shared" si="96"/>
        <v/>
      </c>
      <c r="I839" s="104" t="str">
        <f t="shared" si="97"/>
        <v/>
      </c>
      <c r="J839" s="15" t="str">
        <f t="shared" si="98"/>
        <v/>
      </c>
      <c r="K839" s="104" t="str">
        <f t="shared" si="99"/>
        <v/>
      </c>
      <c r="L839" s="14"/>
      <c r="M839" s="13"/>
      <c r="N839" s="13"/>
      <c r="O839" s="12"/>
      <c r="P839" s="12"/>
    </row>
    <row r="840" spans="1:16" hidden="1" x14ac:dyDescent="0.25">
      <c r="A840" s="12"/>
      <c r="B840" s="15" t="str">
        <f t="shared" si="93"/>
        <v/>
      </c>
      <c r="C840" s="15" t="str">
        <f t="shared" si="94"/>
        <v/>
      </c>
      <c r="D840" s="100" t="str">
        <f>IF(ISNA(VLOOKUP(E840,Base!$L:$O,4,FALSE)),"",VLOOKUP(E840,Base!$L:$O,4,FALSE))</f>
        <v/>
      </c>
      <c r="E840" s="14"/>
      <c r="F840" s="16"/>
      <c r="G840" s="104" t="str">
        <f t="shared" si="95"/>
        <v/>
      </c>
      <c r="H840" s="15" t="str">
        <f t="shared" si="96"/>
        <v/>
      </c>
      <c r="I840" s="104" t="str">
        <f t="shared" si="97"/>
        <v/>
      </c>
      <c r="J840" s="15" t="str">
        <f t="shared" si="98"/>
        <v/>
      </c>
      <c r="K840" s="104" t="str">
        <f t="shared" si="99"/>
        <v/>
      </c>
      <c r="L840" s="14"/>
      <c r="M840" s="13"/>
      <c r="N840" s="13"/>
      <c r="O840" s="12"/>
      <c r="P840" s="12"/>
    </row>
    <row r="841" spans="1:16" hidden="1" x14ac:dyDescent="0.25">
      <c r="A841" s="12"/>
      <c r="B841" s="15" t="str">
        <f t="shared" si="93"/>
        <v/>
      </c>
      <c r="C841" s="15" t="str">
        <f t="shared" si="94"/>
        <v/>
      </c>
      <c r="D841" s="100" t="str">
        <f>IF(ISNA(VLOOKUP(E841,Base!$L:$O,4,FALSE)),"",VLOOKUP(E841,Base!$L:$O,4,FALSE))</f>
        <v/>
      </c>
      <c r="E841" s="14"/>
      <c r="F841" s="16"/>
      <c r="G841" s="104" t="str">
        <f t="shared" si="95"/>
        <v/>
      </c>
      <c r="H841" s="15" t="str">
        <f t="shared" si="96"/>
        <v/>
      </c>
      <c r="I841" s="104" t="str">
        <f t="shared" si="97"/>
        <v/>
      </c>
      <c r="J841" s="15" t="str">
        <f t="shared" si="98"/>
        <v/>
      </c>
      <c r="K841" s="104" t="str">
        <f t="shared" si="99"/>
        <v/>
      </c>
      <c r="L841" s="14"/>
      <c r="M841" s="13"/>
      <c r="N841" s="13"/>
      <c r="O841" s="12"/>
      <c r="P841" s="12"/>
    </row>
    <row r="842" spans="1:16" hidden="1" x14ac:dyDescent="0.25">
      <c r="A842" s="12"/>
      <c r="B842" s="15" t="str">
        <f t="shared" si="93"/>
        <v/>
      </c>
      <c r="C842" s="15" t="str">
        <f t="shared" si="94"/>
        <v/>
      </c>
      <c r="D842" s="100" t="str">
        <f>IF(ISNA(VLOOKUP(E842,Base!$L:$O,4,FALSE)),"",VLOOKUP(E842,Base!$L:$O,4,FALSE))</f>
        <v/>
      </c>
      <c r="E842" s="14"/>
      <c r="F842" s="16"/>
      <c r="G842" s="104" t="str">
        <f t="shared" si="95"/>
        <v/>
      </c>
      <c r="H842" s="15" t="str">
        <f t="shared" si="96"/>
        <v/>
      </c>
      <c r="I842" s="104" t="str">
        <f t="shared" si="97"/>
        <v/>
      </c>
      <c r="J842" s="15" t="str">
        <f t="shared" si="98"/>
        <v/>
      </c>
      <c r="K842" s="104" t="str">
        <f t="shared" si="99"/>
        <v/>
      </c>
      <c r="L842" s="14"/>
      <c r="M842" s="13"/>
      <c r="N842" s="13"/>
      <c r="O842" s="12"/>
      <c r="P842" s="12"/>
    </row>
    <row r="843" spans="1:16" hidden="1" x14ac:dyDescent="0.25">
      <c r="A843" s="12"/>
      <c r="B843" s="15" t="str">
        <f t="shared" si="93"/>
        <v/>
      </c>
      <c r="C843" s="15" t="str">
        <f t="shared" si="94"/>
        <v/>
      </c>
      <c r="D843" s="100" t="str">
        <f>IF(ISNA(VLOOKUP(E843,Base!$L:$O,4,FALSE)),"",VLOOKUP(E843,Base!$L:$O,4,FALSE))</f>
        <v/>
      </c>
      <c r="E843" s="14"/>
      <c r="F843" s="16"/>
      <c r="G843" s="104" t="str">
        <f t="shared" si="95"/>
        <v/>
      </c>
      <c r="H843" s="15" t="str">
        <f t="shared" si="96"/>
        <v/>
      </c>
      <c r="I843" s="104" t="str">
        <f t="shared" si="97"/>
        <v/>
      </c>
      <c r="J843" s="15" t="str">
        <f t="shared" si="98"/>
        <v/>
      </c>
      <c r="K843" s="104" t="str">
        <f t="shared" si="99"/>
        <v/>
      </c>
      <c r="L843" s="14"/>
      <c r="M843" s="13"/>
      <c r="N843" s="13"/>
      <c r="O843" s="12"/>
      <c r="P843" s="12"/>
    </row>
    <row r="844" spans="1:16" hidden="1" x14ac:dyDescent="0.25">
      <c r="A844" s="12"/>
      <c r="B844" s="15" t="str">
        <f t="shared" si="93"/>
        <v/>
      </c>
      <c r="C844" s="15" t="str">
        <f t="shared" si="94"/>
        <v/>
      </c>
      <c r="D844" s="100" t="str">
        <f>IF(ISNA(VLOOKUP(E844,Base!$L:$O,4,FALSE)),"",VLOOKUP(E844,Base!$L:$O,4,FALSE))</f>
        <v/>
      </c>
      <c r="E844" s="14"/>
      <c r="F844" s="16"/>
      <c r="G844" s="104" t="str">
        <f t="shared" si="95"/>
        <v/>
      </c>
      <c r="H844" s="15" t="str">
        <f t="shared" si="96"/>
        <v/>
      </c>
      <c r="I844" s="104" t="str">
        <f t="shared" si="97"/>
        <v/>
      </c>
      <c r="J844" s="15" t="str">
        <f t="shared" si="98"/>
        <v/>
      </c>
      <c r="K844" s="104" t="str">
        <f t="shared" si="99"/>
        <v/>
      </c>
      <c r="L844" s="14"/>
      <c r="M844" s="13"/>
      <c r="N844" s="13"/>
      <c r="O844" s="12"/>
      <c r="P844" s="12"/>
    </row>
    <row r="845" spans="1:16" hidden="1" x14ac:dyDescent="0.25">
      <c r="A845" s="12"/>
      <c r="B845" s="15" t="str">
        <f t="shared" si="93"/>
        <v/>
      </c>
      <c r="C845" s="15" t="str">
        <f t="shared" si="94"/>
        <v/>
      </c>
      <c r="D845" s="100" t="str">
        <f>IF(ISNA(VLOOKUP(E845,Base!$L:$O,4,FALSE)),"",VLOOKUP(E845,Base!$L:$O,4,FALSE))</f>
        <v/>
      </c>
      <c r="E845" s="14"/>
      <c r="F845" s="16"/>
      <c r="G845" s="104" t="str">
        <f t="shared" si="95"/>
        <v/>
      </c>
      <c r="H845" s="15" t="str">
        <f t="shared" si="96"/>
        <v/>
      </c>
      <c r="I845" s="104" t="str">
        <f t="shared" si="97"/>
        <v/>
      </c>
      <c r="J845" s="15" t="str">
        <f t="shared" si="98"/>
        <v/>
      </c>
      <c r="K845" s="104" t="str">
        <f t="shared" si="99"/>
        <v/>
      </c>
      <c r="L845" s="14"/>
      <c r="M845" s="13"/>
      <c r="N845" s="13"/>
      <c r="O845" s="12"/>
      <c r="P845" s="12"/>
    </row>
    <row r="846" spans="1:16" hidden="1" x14ac:dyDescent="0.25">
      <c r="A846" s="12"/>
      <c r="B846" s="15" t="str">
        <f t="shared" si="93"/>
        <v/>
      </c>
      <c r="C846" s="15" t="str">
        <f t="shared" si="94"/>
        <v/>
      </c>
      <c r="D846" s="100" t="str">
        <f>IF(ISNA(VLOOKUP(E846,Base!$L:$O,4,FALSE)),"",VLOOKUP(E846,Base!$L:$O,4,FALSE))</f>
        <v/>
      </c>
      <c r="E846" s="14"/>
      <c r="F846" s="16"/>
      <c r="G846" s="104" t="str">
        <f t="shared" si="95"/>
        <v/>
      </c>
      <c r="H846" s="15" t="str">
        <f t="shared" si="96"/>
        <v/>
      </c>
      <c r="I846" s="104" t="str">
        <f t="shared" si="97"/>
        <v/>
      </c>
      <c r="J846" s="15" t="str">
        <f t="shared" si="98"/>
        <v/>
      </c>
      <c r="K846" s="104" t="str">
        <f t="shared" si="99"/>
        <v/>
      </c>
      <c r="L846" s="14"/>
      <c r="M846" s="13"/>
      <c r="N846" s="13"/>
      <c r="O846" s="12"/>
      <c r="P846" s="12"/>
    </row>
    <row r="847" spans="1:16" hidden="1" x14ac:dyDescent="0.25">
      <c r="A847" s="12"/>
      <c r="B847" s="15" t="str">
        <f t="shared" si="93"/>
        <v/>
      </c>
      <c r="C847" s="15" t="str">
        <f t="shared" si="94"/>
        <v/>
      </c>
      <c r="D847" s="100" t="str">
        <f>IF(ISNA(VLOOKUP(E847,Base!$L:$O,4,FALSE)),"",VLOOKUP(E847,Base!$L:$O,4,FALSE))</f>
        <v/>
      </c>
      <c r="E847" s="14"/>
      <c r="F847" s="16"/>
      <c r="G847" s="104" t="str">
        <f t="shared" si="95"/>
        <v/>
      </c>
      <c r="H847" s="15" t="str">
        <f t="shared" si="96"/>
        <v/>
      </c>
      <c r="I847" s="104" t="str">
        <f t="shared" si="97"/>
        <v/>
      </c>
      <c r="J847" s="15" t="str">
        <f t="shared" si="98"/>
        <v/>
      </c>
      <c r="K847" s="104" t="str">
        <f t="shared" si="99"/>
        <v/>
      </c>
      <c r="L847" s="14"/>
      <c r="M847" s="13"/>
      <c r="N847" s="13"/>
      <c r="O847" s="12"/>
      <c r="P847" s="12"/>
    </row>
    <row r="848" spans="1:16" hidden="1" x14ac:dyDescent="0.25">
      <c r="A848" s="12"/>
      <c r="B848" s="15" t="str">
        <f t="shared" si="93"/>
        <v/>
      </c>
      <c r="C848" s="15" t="str">
        <f t="shared" si="94"/>
        <v/>
      </c>
      <c r="D848" s="100" t="str">
        <f>IF(ISNA(VLOOKUP(E848,Base!$L:$O,4,FALSE)),"",VLOOKUP(E848,Base!$L:$O,4,FALSE))</f>
        <v/>
      </c>
      <c r="E848" s="14"/>
      <c r="F848" s="16"/>
      <c r="G848" s="104" t="str">
        <f t="shared" si="95"/>
        <v/>
      </c>
      <c r="H848" s="15" t="str">
        <f t="shared" si="96"/>
        <v/>
      </c>
      <c r="I848" s="104" t="str">
        <f t="shared" si="97"/>
        <v/>
      </c>
      <c r="J848" s="15" t="str">
        <f t="shared" si="98"/>
        <v/>
      </c>
      <c r="K848" s="104" t="str">
        <f t="shared" si="99"/>
        <v/>
      </c>
      <c r="L848" s="14"/>
      <c r="M848" s="13"/>
      <c r="N848" s="13"/>
      <c r="O848" s="12"/>
      <c r="P848" s="12"/>
    </row>
    <row r="849" spans="1:16" hidden="1" x14ac:dyDescent="0.25">
      <c r="A849" s="12"/>
      <c r="B849" s="15" t="str">
        <f t="shared" si="93"/>
        <v/>
      </c>
      <c r="C849" s="15" t="str">
        <f t="shared" si="94"/>
        <v/>
      </c>
      <c r="D849" s="100" t="str">
        <f>IF(ISNA(VLOOKUP(E849,Base!$L:$O,4,FALSE)),"",VLOOKUP(E849,Base!$L:$O,4,FALSE))</f>
        <v/>
      </c>
      <c r="E849" s="14"/>
      <c r="F849" s="16"/>
      <c r="G849" s="104" t="str">
        <f t="shared" si="95"/>
        <v/>
      </c>
      <c r="H849" s="15" t="str">
        <f t="shared" si="96"/>
        <v/>
      </c>
      <c r="I849" s="104" t="str">
        <f t="shared" si="97"/>
        <v/>
      </c>
      <c r="J849" s="15" t="str">
        <f t="shared" si="98"/>
        <v/>
      </c>
      <c r="K849" s="104" t="str">
        <f t="shared" si="99"/>
        <v/>
      </c>
      <c r="L849" s="14"/>
      <c r="M849" s="13"/>
      <c r="N849" s="13"/>
      <c r="O849" s="12"/>
      <c r="P849" s="12"/>
    </row>
    <row r="850" spans="1:16" hidden="1" x14ac:dyDescent="0.25">
      <c r="A850" s="12"/>
      <c r="B850" s="15" t="str">
        <f t="shared" si="93"/>
        <v/>
      </c>
      <c r="C850" s="15" t="str">
        <f t="shared" si="94"/>
        <v/>
      </c>
      <c r="D850" s="100" t="str">
        <f>IF(ISNA(VLOOKUP(E850,Base!$L:$O,4,FALSE)),"",VLOOKUP(E850,Base!$L:$O,4,FALSE))</f>
        <v/>
      </c>
      <c r="E850" s="14"/>
      <c r="F850" s="16"/>
      <c r="G850" s="104" t="str">
        <f t="shared" si="95"/>
        <v/>
      </c>
      <c r="H850" s="15" t="str">
        <f t="shared" si="96"/>
        <v/>
      </c>
      <c r="I850" s="104" t="str">
        <f t="shared" si="97"/>
        <v/>
      </c>
      <c r="J850" s="15" t="str">
        <f t="shared" si="98"/>
        <v/>
      </c>
      <c r="K850" s="104" t="str">
        <f t="shared" si="99"/>
        <v/>
      </c>
      <c r="L850" s="14"/>
      <c r="M850" s="13"/>
      <c r="N850" s="13"/>
      <c r="O850" s="12"/>
      <c r="P850" s="12"/>
    </row>
    <row r="851" spans="1:16" hidden="1" x14ac:dyDescent="0.25">
      <c r="A851" s="12"/>
      <c r="B851" s="15" t="str">
        <f t="shared" si="93"/>
        <v/>
      </c>
      <c r="C851" s="15" t="str">
        <f t="shared" si="94"/>
        <v/>
      </c>
      <c r="D851" s="100" t="str">
        <f>IF(ISNA(VLOOKUP(E851,Base!$L:$O,4,FALSE)),"",VLOOKUP(E851,Base!$L:$O,4,FALSE))</f>
        <v/>
      </c>
      <c r="E851" s="14"/>
      <c r="F851" s="16"/>
      <c r="G851" s="104" t="str">
        <f t="shared" si="95"/>
        <v/>
      </c>
      <c r="H851" s="15" t="str">
        <f t="shared" si="96"/>
        <v/>
      </c>
      <c r="I851" s="104" t="str">
        <f t="shared" si="97"/>
        <v/>
      </c>
      <c r="J851" s="15" t="str">
        <f t="shared" si="98"/>
        <v/>
      </c>
      <c r="K851" s="104" t="str">
        <f t="shared" si="99"/>
        <v/>
      </c>
      <c r="L851" s="14"/>
      <c r="M851" s="13"/>
      <c r="N851" s="13"/>
      <c r="O851" s="12"/>
      <c r="P851" s="12"/>
    </row>
    <row r="852" spans="1:16" hidden="1" x14ac:dyDescent="0.25">
      <c r="A852" s="12"/>
      <c r="B852" s="15" t="str">
        <f t="shared" si="93"/>
        <v/>
      </c>
      <c r="C852" s="15" t="str">
        <f t="shared" si="94"/>
        <v/>
      </c>
      <c r="D852" s="100" t="str">
        <f>IF(ISNA(VLOOKUP(E852,Base!$L:$O,4,FALSE)),"",VLOOKUP(E852,Base!$L:$O,4,FALSE))</f>
        <v/>
      </c>
      <c r="E852" s="14"/>
      <c r="F852" s="16"/>
      <c r="G852" s="104" t="str">
        <f t="shared" si="95"/>
        <v/>
      </c>
      <c r="H852" s="15" t="str">
        <f t="shared" si="96"/>
        <v/>
      </c>
      <c r="I852" s="104" t="str">
        <f t="shared" si="97"/>
        <v/>
      </c>
      <c r="J852" s="15" t="str">
        <f t="shared" si="98"/>
        <v/>
      </c>
      <c r="K852" s="104" t="str">
        <f t="shared" si="99"/>
        <v/>
      </c>
      <c r="L852" s="14"/>
      <c r="M852" s="13"/>
      <c r="N852" s="13"/>
      <c r="O852" s="12"/>
      <c r="P852" s="12"/>
    </row>
    <row r="853" spans="1:16" hidden="1" x14ac:dyDescent="0.25">
      <c r="A853" s="12"/>
      <c r="B853" s="15" t="str">
        <f t="shared" si="93"/>
        <v/>
      </c>
      <c r="C853" s="15" t="str">
        <f t="shared" si="94"/>
        <v/>
      </c>
      <c r="D853" s="100" t="str">
        <f>IF(ISNA(VLOOKUP(E853,Base!$L:$O,4,FALSE)),"",VLOOKUP(E853,Base!$L:$O,4,FALSE))</f>
        <v/>
      </c>
      <c r="E853" s="14"/>
      <c r="F853" s="16"/>
      <c r="G853" s="104" t="str">
        <f t="shared" si="95"/>
        <v/>
      </c>
      <c r="H853" s="15" t="str">
        <f t="shared" si="96"/>
        <v/>
      </c>
      <c r="I853" s="104" t="str">
        <f t="shared" si="97"/>
        <v/>
      </c>
      <c r="J853" s="15" t="str">
        <f t="shared" si="98"/>
        <v/>
      </c>
      <c r="K853" s="104" t="str">
        <f t="shared" si="99"/>
        <v/>
      </c>
      <c r="L853" s="14"/>
      <c r="M853" s="13"/>
      <c r="N853" s="13"/>
      <c r="O853" s="12"/>
      <c r="P853" s="12"/>
    </row>
    <row r="854" spans="1:16" hidden="1" x14ac:dyDescent="0.25">
      <c r="A854" s="12"/>
      <c r="B854" s="15" t="str">
        <f t="shared" si="93"/>
        <v/>
      </c>
      <c r="C854" s="15" t="str">
        <f t="shared" si="94"/>
        <v/>
      </c>
      <c r="D854" s="100" t="str">
        <f>IF(ISNA(VLOOKUP(E854,Base!$L:$O,4,FALSE)),"",VLOOKUP(E854,Base!$L:$O,4,FALSE))</f>
        <v/>
      </c>
      <c r="E854" s="14"/>
      <c r="F854" s="16"/>
      <c r="G854" s="104" t="str">
        <f t="shared" si="95"/>
        <v/>
      </c>
      <c r="H854" s="15" t="str">
        <f t="shared" si="96"/>
        <v/>
      </c>
      <c r="I854" s="104" t="str">
        <f t="shared" si="97"/>
        <v/>
      </c>
      <c r="J854" s="15" t="str">
        <f t="shared" si="98"/>
        <v/>
      </c>
      <c r="K854" s="104" t="str">
        <f t="shared" si="99"/>
        <v/>
      </c>
      <c r="L854" s="14"/>
      <c r="M854" s="13"/>
      <c r="N854" s="13"/>
      <c r="O854" s="12"/>
      <c r="P854" s="12"/>
    </row>
    <row r="855" spans="1:16" hidden="1" x14ac:dyDescent="0.25">
      <c r="A855" s="12"/>
      <c r="B855" s="15" t="str">
        <f t="shared" si="93"/>
        <v/>
      </c>
      <c r="C855" s="15" t="str">
        <f t="shared" si="94"/>
        <v/>
      </c>
      <c r="D855" s="100" t="str">
        <f>IF(ISNA(VLOOKUP(E855,Base!$L:$O,4,FALSE)),"",VLOOKUP(E855,Base!$L:$O,4,FALSE))</f>
        <v/>
      </c>
      <c r="E855" s="14"/>
      <c r="F855" s="16"/>
      <c r="G855" s="104" t="str">
        <f t="shared" si="95"/>
        <v/>
      </c>
      <c r="H855" s="15" t="str">
        <f t="shared" si="96"/>
        <v/>
      </c>
      <c r="I855" s="104" t="str">
        <f t="shared" si="97"/>
        <v/>
      </c>
      <c r="J855" s="15" t="str">
        <f t="shared" si="98"/>
        <v/>
      </c>
      <c r="K855" s="104" t="str">
        <f t="shared" si="99"/>
        <v/>
      </c>
      <c r="L855" s="14"/>
      <c r="M855" s="13"/>
      <c r="N855" s="13"/>
      <c r="O855" s="12"/>
      <c r="P855" s="12"/>
    </row>
    <row r="856" spans="1:16" hidden="1" x14ac:dyDescent="0.25">
      <c r="A856" s="12"/>
      <c r="B856" s="15" t="str">
        <f t="shared" si="93"/>
        <v/>
      </c>
      <c r="C856" s="15" t="str">
        <f t="shared" si="94"/>
        <v/>
      </c>
      <c r="D856" s="100" t="str">
        <f>IF(ISNA(VLOOKUP(E856,Base!$L:$O,4,FALSE)),"",VLOOKUP(E856,Base!$L:$O,4,FALSE))</f>
        <v/>
      </c>
      <c r="E856" s="14"/>
      <c r="F856" s="16"/>
      <c r="G856" s="104" t="str">
        <f t="shared" si="95"/>
        <v/>
      </c>
      <c r="H856" s="15" t="str">
        <f t="shared" si="96"/>
        <v/>
      </c>
      <c r="I856" s="104" t="str">
        <f t="shared" si="97"/>
        <v/>
      </c>
      <c r="J856" s="15" t="str">
        <f t="shared" si="98"/>
        <v/>
      </c>
      <c r="K856" s="104" t="str">
        <f t="shared" si="99"/>
        <v/>
      </c>
      <c r="L856" s="14"/>
      <c r="M856" s="13"/>
      <c r="N856" s="13"/>
      <c r="O856" s="12"/>
      <c r="P856" s="12"/>
    </row>
    <row r="857" spans="1:16" hidden="1" x14ac:dyDescent="0.25">
      <c r="A857" s="12"/>
      <c r="B857" s="15" t="str">
        <f t="shared" si="93"/>
        <v/>
      </c>
      <c r="C857" s="15" t="str">
        <f t="shared" si="94"/>
        <v/>
      </c>
      <c r="D857" s="100" t="str">
        <f>IF(ISNA(VLOOKUP(E857,Base!$L:$O,4,FALSE)),"",VLOOKUP(E857,Base!$L:$O,4,FALSE))</f>
        <v/>
      </c>
      <c r="E857" s="14"/>
      <c r="F857" s="16"/>
      <c r="G857" s="104" t="str">
        <f t="shared" si="95"/>
        <v/>
      </c>
      <c r="H857" s="15" t="str">
        <f t="shared" si="96"/>
        <v/>
      </c>
      <c r="I857" s="104" t="str">
        <f t="shared" si="97"/>
        <v/>
      </c>
      <c r="J857" s="15" t="str">
        <f t="shared" si="98"/>
        <v/>
      </c>
      <c r="K857" s="104" t="str">
        <f t="shared" si="99"/>
        <v/>
      </c>
      <c r="L857" s="14"/>
      <c r="M857" s="13"/>
      <c r="N857" s="13"/>
      <c r="O857" s="12"/>
      <c r="P857" s="12"/>
    </row>
    <row r="858" spans="1:16" hidden="1" x14ac:dyDescent="0.25">
      <c r="A858" s="12"/>
      <c r="B858" s="15" t="str">
        <f t="shared" si="93"/>
        <v/>
      </c>
      <c r="C858" s="15" t="str">
        <f t="shared" si="94"/>
        <v/>
      </c>
      <c r="D858" s="100" t="str">
        <f>IF(ISNA(VLOOKUP(E858,Base!$L:$O,4,FALSE)),"",VLOOKUP(E858,Base!$L:$O,4,FALSE))</f>
        <v/>
      </c>
      <c r="E858" s="14"/>
      <c r="F858" s="16"/>
      <c r="G858" s="104" t="str">
        <f t="shared" si="95"/>
        <v/>
      </c>
      <c r="H858" s="15" t="str">
        <f t="shared" si="96"/>
        <v/>
      </c>
      <c r="I858" s="104" t="str">
        <f t="shared" si="97"/>
        <v/>
      </c>
      <c r="J858" s="15" t="str">
        <f t="shared" si="98"/>
        <v/>
      </c>
      <c r="K858" s="104" t="str">
        <f t="shared" si="99"/>
        <v/>
      </c>
      <c r="L858" s="14"/>
      <c r="M858" s="13"/>
      <c r="N858" s="13"/>
      <c r="O858" s="12"/>
      <c r="P858" s="12"/>
    </row>
    <row r="859" spans="1:16" hidden="1" x14ac:dyDescent="0.25">
      <c r="A859" s="12"/>
      <c r="B859" s="15" t="str">
        <f t="shared" si="93"/>
        <v/>
      </c>
      <c r="C859" s="15" t="str">
        <f t="shared" si="94"/>
        <v/>
      </c>
      <c r="D859" s="100" t="str">
        <f>IF(ISNA(VLOOKUP(E859,Base!$L:$O,4,FALSE)),"",VLOOKUP(E859,Base!$L:$O,4,FALSE))</f>
        <v/>
      </c>
      <c r="E859" s="14"/>
      <c r="F859" s="16"/>
      <c r="G859" s="104" t="str">
        <f t="shared" si="95"/>
        <v/>
      </c>
      <c r="H859" s="15" t="str">
        <f t="shared" si="96"/>
        <v/>
      </c>
      <c r="I859" s="104" t="str">
        <f t="shared" si="97"/>
        <v/>
      </c>
      <c r="J859" s="15" t="str">
        <f t="shared" si="98"/>
        <v/>
      </c>
      <c r="K859" s="104" t="str">
        <f t="shared" si="99"/>
        <v/>
      </c>
      <c r="L859" s="14"/>
      <c r="M859" s="13"/>
      <c r="N859" s="13"/>
      <c r="O859" s="12"/>
      <c r="P859" s="12"/>
    </row>
    <row r="860" spans="1:16" hidden="1" x14ac:dyDescent="0.25">
      <c r="A860" s="12"/>
      <c r="B860" s="15" t="str">
        <f t="shared" si="93"/>
        <v/>
      </c>
      <c r="C860" s="15" t="str">
        <f t="shared" si="94"/>
        <v/>
      </c>
      <c r="D860" s="100" t="str">
        <f>IF(ISNA(VLOOKUP(E860,Base!$L:$O,4,FALSE)),"",VLOOKUP(E860,Base!$L:$O,4,FALSE))</f>
        <v/>
      </c>
      <c r="E860" s="14"/>
      <c r="F860" s="16"/>
      <c r="G860" s="104" t="str">
        <f t="shared" si="95"/>
        <v/>
      </c>
      <c r="H860" s="15" t="str">
        <f t="shared" si="96"/>
        <v/>
      </c>
      <c r="I860" s="104" t="str">
        <f t="shared" si="97"/>
        <v/>
      </c>
      <c r="J860" s="15" t="str">
        <f t="shared" si="98"/>
        <v/>
      </c>
      <c r="K860" s="104" t="str">
        <f t="shared" si="99"/>
        <v/>
      </c>
      <c r="L860" s="14"/>
      <c r="M860" s="13"/>
      <c r="N860" s="13"/>
      <c r="O860" s="12"/>
      <c r="P860" s="12"/>
    </row>
    <row r="861" spans="1:16" hidden="1" x14ac:dyDescent="0.25">
      <c r="A861" s="12"/>
      <c r="B861" s="15" t="str">
        <f t="shared" si="93"/>
        <v/>
      </c>
      <c r="C861" s="15" t="str">
        <f t="shared" si="94"/>
        <v/>
      </c>
      <c r="D861" s="100" t="str">
        <f>IF(ISNA(VLOOKUP(E861,Base!$L:$O,4,FALSE)),"",VLOOKUP(E861,Base!$L:$O,4,FALSE))</f>
        <v/>
      </c>
      <c r="E861" s="14"/>
      <c r="F861" s="16"/>
      <c r="G861" s="104" t="str">
        <f t="shared" si="95"/>
        <v/>
      </c>
      <c r="H861" s="15" t="str">
        <f t="shared" si="96"/>
        <v/>
      </c>
      <c r="I861" s="104" t="str">
        <f t="shared" si="97"/>
        <v/>
      </c>
      <c r="J861" s="15" t="str">
        <f t="shared" si="98"/>
        <v/>
      </c>
      <c r="K861" s="104" t="str">
        <f t="shared" si="99"/>
        <v/>
      </c>
      <c r="L861" s="14"/>
      <c r="M861" s="13"/>
      <c r="N861" s="13"/>
      <c r="O861" s="12"/>
      <c r="P861" s="12"/>
    </row>
    <row r="862" spans="1:16" hidden="1" x14ac:dyDescent="0.25">
      <c r="A862" s="12"/>
      <c r="B862" s="15" t="str">
        <f t="shared" si="93"/>
        <v/>
      </c>
      <c r="C862" s="15" t="str">
        <f t="shared" si="94"/>
        <v/>
      </c>
      <c r="D862" s="100" t="str">
        <f>IF(ISNA(VLOOKUP(E862,Base!$L:$O,4,FALSE)),"",VLOOKUP(E862,Base!$L:$O,4,FALSE))</f>
        <v/>
      </c>
      <c r="E862" s="14"/>
      <c r="F862" s="16"/>
      <c r="G862" s="104" t="str">
        <f t="shared" si="95"/>
        <v/>
      </c>
      <c r="H862" s="15" t="str">
        <f t="shared" si="96"/>
        <v/>
      </c>
      <c r="I862" s="104" t="str">
        <f t="shared" si="97"/>
        <v/>
      </c>
      <c r="J862" s="15" t="str">
        <f t="shared" si="98"/>
        <v/>
      </c>
      <c r="K862" s="104" t="str">
        <f t="shared" si="99"/>
        <v/>
      </c>
      <c r="L862" s="14"/>
      <c r="M862" s="13"/>
      <c r="N862" s="13"/>
      <c r="O862" s="12"/>
      <c r="P862" s="12"/>
    </row>
    <row r="863" spans="1:16" hidden="1" x14ac:dyDescent="0.25">
      <c r="A863" s="12"/>
      <c r="B863" s="15" t="str">
        <f t="shared" si="93"/>
        <v/>
      </c>
      <c r="C863" s="15" t="str">
        <f t="shared" si="94"/>
        <v/>
      </c>
      <c r="D863" s="100" t="str">
        <f>IF(ISNA(VLOOKUP(E863,Base!$L:$O,4,FALSE)),"",VLOOKUP(E863,Base!$L:$O,4,FALSE))</f>
        <v/>
      </c>
      <c r="E863" s="14"/>
      <c r="F863" s="16"/>
      <c r="G863" s="104" t="str">
        <f t="shared" si="95"/>
        <v/>
      </c>
      <c r="H863" s="15" t="str">
        <f t="shared" si="96"/>
        <v/>
      </c>
      <c r="I863" s="104" t="str">
        <f t="shared" si="97"/>
        <v/>
      </c>
      <c r="J863" s="15" t="str">
        <f t="shared" si="98"/>
        <v/>
      </c>
      <c r="K863" s="104" t="str">
        <f t="shared" si="99"/>
        <v/>
      </c>
      <c r="L863" s="14"/>
      <c r="M863" s="13"/>
      <c r="N863" s="13"/>
      <c r="O863" s="12"/>
      <c r="P863" s="12"/>
    </row>
    <row r="864" spans="1:16" hidden="1" x14ac:dyDescent="0.25">
      <c r="A864" s="12"/>
      <c r="B864" s="15" t="str">
        <f t="shared" si="93"/>
        <v/>
      </c>
      <c r="C864" s="15" t="str">
        <f t="shared" si="94"/>
        <v/>
      </c>
      <c r="D864" s="100" t="str">
        <f>IF(ISNA(VLOOKUP(E864,Base!$L:$O,4,FALSE)),"",VLOOKUP(E864,Base!$L:$O,4,FALSE))</f>
        <v/>
      </c>
      <c r="E864" s="14"/>
      <c r="F864" s="16"/>
      <c r="G864" s="104" t="str">
        <f t="shared" si="95"/>
        <v/>
      </c>
      <c r="H864" s="15" t="str">
        <f t="shared" si="96"/>
        <v/>
      </c>
      <c r="I864" s="104" t="str">
        <f t="shared" si="97"/>
        <v/>
      </c>
      <c r="J864" s="15" t="str">
        <f t="shared" si="98"/>
        <v/>
      </c>
      <c r="K864" s="104" t="str">
        <f t="shared" si="99"/>
        <v/>
      </c>
      <c r="L864" s="14"/>
      <c r="M864" s="13"/>
      <c r="N864" s="13"/>
      <c r="O864" s="12"/>
      <c r="P864" s="12"/>
    </row>
    <row r="865" spans="1:16" hidden="1" x14ac:dyDescent="0.25">
      <c r="A865" s="12"/>
      <c r="B865" s="15" t="str">
        <f t="shared" si="93"/>
        <v/>
      </c>
      <c r="C865" s="15" t="str">
        <f t="shared" si="94"/>
        <v/>
      </c>
      <c r="D865" s="100" t="str">
        <f>IF(ISNA(VLOOKUP(E865,Base!$L:$O,4,FALSE)),"",VLOOKUP(E865,Base!$L:$O,4,FALSE))</f>
        <v/>
      </c>
      <c r="E865" s="14"/>
      <c r="F865" s="16"/>
      <c r="G865" s="104" t="str">
        <f t="shared" si="95"/>
        <v/>
      </c>
      <c r="H865" s="15" t="str">
        <f t="shared" si="96"/>
        <v/>
      </c>
      <c r="I865" s="104" t="str">
        <f t="shared" si="97"/>
        <v/>
      </c>
      <c r="J865" s="15" t="str">
        <f t="shared" si="98"/>
        <v/>
      </c>
      <c r="K865" s="104" t="str">
        <f t="shared" si="99"/>
        <v/>
      </c>
      <c r="L865" s="14"/>
      <c r="M865" s="13"/>
      <c r="N865" s="13"/>
      <c r="O865" s="12"/>
      <c r="P865" s="12"/>
    </row>
    <row r="866" spans="1:16" hidden="1" x14ac:dyDescent="0.25">
      <c r="A866" s="12"/>
      <c r="B866" s="15" t="str">
        <f t="shared" si="93"/>
        <v/>
      </c>
      <c r="C866" s="15" t="str">
        <f t="shared" si="94"/>
        <v/>
      </c>
      <c r="D866" s="100" t="str">
        <f>IF(ISNA(VLOOKUP(E866,Base!$L:$O,4,FALSE)),"",VLOOKUP(E866,Base!$L:$O,4,FALSE))</f>
        <v/>
      </c>
      <c r="E866" s="14"/>
      <c r="F866" s="16"/>
      <c r="G866" s="104" t="str">
        <f t="shared" si="95"/>
        <v/>
      </c>
      <c r="H866" s="15" t="str">
        <f t="shared" si="96"/>
        <v/>
      </c>
      <c r="I866" s="104" t="str">
        <f t="shared" si="97"/>
        <v/>
      </c>
      <c r="J866" s="15" t="str">
        <f t="shared" si="98"/>
        <v/>
      </c>
      <c r="K866" s="104" t="str">
        <f t="shared" si="99"/>
        <v/>
      </c>
      <c r="L866" s="14"/>
      <c r="M866" s="13"/>
      <c r="N866" s="13"/>
      <c r="O866" s="12"/>
      <c r="P866" s="12"/>
    </row>
    <row r="867" spans="1:16" hidden="1" x14ac:dyDescent="0.25">
      <c r="A867" s="12"/>
      <c r="B867" s="15" t="str">
        <f t="shared" si="93"/>
        <v/>
      </c>
      <c r="C867" s="15" t="str">
        <f t="shared" si="94"/>
        <v/>
      </c>
      <c r="D867" s="100" t="str">
        <f>IF(ISNA(VLOOKUP(E867,Base!$L:$O,4,FALSE)),"",VLOOKUP(E867,Base!$L:$O,4,FALSE))</f>
        <v/>
      </c>
      <c r="E867" s="14"/>
      <c r="F867" s="16"/>
      <c r="G867" s="104" t="str">
        <f t="shared" si="95"/>
        <v/>
      </c>
      <c r="H867" s="15" t="str">
        <f t="shared" si="96"/>
        <v/>
      </c>
      <c r="I867" s="104" t="str">
        <f t="shared" si="97"/>
        <v/>
      </c>
      <c r="J867" s="15" t="str">
        <f t="shared" si="98"/>
        <v/>
      </c>
      <c r="K867" s="104" t="str">
        <f t="shared" si="99"/>
        <v/>
      </c>
      <c r="L867" s="14"/>
      <c r="M867" s="13"/>
      <c r="N867" s="13"/>
      <c r="O867" s="12"/>
      <c r="P867" s="12"/>
    </row>
    <row r="868" spans="1:16" hidden="1" x14ac:dyDescent="0.25">
      <c r="A868" s="12"/>
      <c r="B868" s="15" t="str">
        <f t="shared" si="93"/>
        <v/>
      </c>
      <c r="C868" s="15" t="str">
        <f t="shared" si="94"/>
        <v/>
      </c>
      <c r="D868" s="100" t="str">
        <f>IF(ISNA(VLOOKUP(E868,Base!$L:$O,4,FALSE)),"",VLOOKUP(E868,Base!$L:$O,4,FALSE))</f>
        <v/>
      </c>
      <c r="E868" s="14"/>
      <c r="F868" s="16"/>
      <c r="G868" s="104" t="str">
        <f t="shared" si="95"/>
        <v/>
      </c>
      <c r="H868" s="15" t="str">
        <f t="shared" si="96"/>
        <v/>
      </c>
      <c r="I868" s="104" t="str">
        <f t="shared" si="97"/>
        <v/>
      </c>
      <c r="J868" s="15" t="str">
        <f t="shared" si="98"/>
        <v/>
      </c>
      <c r="K868" s="104" t="str">
        <f t="shared" si="99"/>
        <v/>
      </c>
      <c r="L868" s="14"/>
      <c r="M868" s="13"/>
      <c r="N868" s="13"/>
      <c r="O868" s="12"/>
      <c r="P868" s="12"/>
    </row>
    <row r="869" spans="1:16" hidden="1" x14ac:dyDescent="0.25">
      <c r="A869" s="12"/>
      <c r="B869" s="15" t="str">
        <f t="shared" si="93"/>
        <v/>
      </c>
      <c r="C869" s="15" t="str">
        <f t="shared" si="94"/>
        <v/>
      </c>
      <c r="D869" s="100" t="str">
        <f>IF(ISNA(VLOOKUP(E869,Base!$L:$O,4,FALSE)),"",VLOOKUP(E869,Base!$L:$O,4,FALSE))</f>
        <v/>
      </c>
      <c r="E869" s="14"/>
      <c r="F869" s="16"/>
      <c r="G869" s="104" t="str">
        <f t="shared" si="95"/>
        <v/>
      </c>
      <c r="H869" s="15" t="str">
        <f t="shared" si="96"/>
        <v/>
      </c>
      <c r="I869" s="104" t="str">
        <f t="shared" si="97"/>
        <v/>
      </c>
      <c r="J869" s="15" t="str">
        <f t="shared" si="98"/>
        <v/>
      </c>
      <c r="K869" s="104" t="str">
        <f t="shared" si="99"/>
        <v/>
      </c>
      <c r="L869" s="14"/>
      <c r="M869" s="13"/>
      <c r="N869" s="13"/>
      <c r="O869" s="12"/>
      <c r="P869" s="12"/>
    </row>
    <row r="870" spans="1:16" hidden="1" x14ac:dyDescent="0.25">
      <c r="A870" s="12"/>
      <c r="B870" s="15" t="str">
        <f t="shared" si="93"/>
        <v/>
      </c>
      <c r="C870" s="15" t="str">
        <f t="shared" si="94"/>
        <v/>
      </c>
      <c r="D870" s="100" t="str">
        <f>IF(ISNA(VLOOKUP(E870,Base!$L:$O,4,FALSE)),"",VLOOKUP(E870,Base!$L:$O,4,FALSE))</f>
        <v/>
      </c>
      <c r="E870" s="14"/>
      <c r="F870" s="16"/>
      <c r="G870" s="104" t="str">
        <f t="shared" si="95"/>
        <v/>
      </c>
      <c r="H870" s="15" t="str">
        <f t="shared" si="96"/>
        <v/>
      </c>
      <c r="I870" s="104" t="str">
        <f t="shared" si="97"/>
        <v/>
      </c>
      <c r="J870" s="15" t="str">
        <f t="shared" si="98"/>
        <v/>
      </c>
      <c r="K870" s="104" t="str">
        <f t="shared" si="99"/>
        <v/>
      </c>
      <c r="L870" s="14"/>
      <c r="M870" s="13"/>
      <c r="N870" s="13"/>
      <c r="O870" s="12"/>
      <c r="P870" s="12"/>
    </row>
    <row r="871" spans="1:16" hidden="1" x14ac:dyDescent="0.25">
      <c r="A871" s="12"/>
      <c r="B871" s="15" t="str">
        <f t="shared" si="93"/>
        <v/>
      </c>
      <c r="C871" s="15" t="str">
        <f t="shared" si="94"/>
        <v/>
      </c>
      <c r="D871" s="100" t="str">
        <f>IF(ISNA(VLOOKUP(E871,Base!$L:$O,4,FALSE)),"",VLOOKUP(E871,Base!$L:$O,4,FALSE))</f>
        <v/>
      </c>
      <c r="E871" s="14"/>
      <c r="F871" s="16"/>
      <c r="G871" s="104" t="str">
        <f t="shared" si="95"/>
        <v/>
      </c>
      <c r="H871" s="15" t="str">
        <f t="shared" si="96"/>
        <v/>
      </c>
      <c r="I871" s="104" t="str">
        <f t="shared" si="97"/>
        <v/>
      </c>
      <c r="J871" s="15" t="str">
        <f t="shared" si="98"/>
        <v/>
      </c>
      <c r="K871" s="104" t="str">
        <f t="shared" si="99"/>
        <v/>
      </c>
      <c r="L871" s="14"/>
      <c r="M871" s="13"/>
      <c r="N871" s="13"/>
      <c r="O871" s="12"/>
      <c r="P871" s="12"/>
    </row>
    <row r="872" spans="1:16" hidden="1" x14ac:dyDescent="0.25">
      <c r="A872" s="12"/>
      <c r="B872" s="15" t="str">
        <f t="shared" si="93"/>
        <v/>
      </c>
      <c r="C872" s="15" t="str">
        <f t="shared" si="94"/>
        <v/>
      </c>
      <c r="D872" s="100" t="str">
        <f>IF(ISNA(VLOOKUP(E872,Base!$L:$O,4,FALSE)),"",VLOOKUP(E872,Base!$L:$O,4,FALSE))</f>
        <v/>
      </c>
      <c r="E872" s="14"/>
      <c r="F872" s="16"/>
      <c r="G872" s="104" t="str">
        <f t="shared" si="95"/>
        <v/>
      </c>
      <c r="H872" s="15" t="str">
        <f t="shared" si="96"/>
        <v/>
      </c>
      <c r="I872" s="104" t="str">
        <f t="shared" si="97"/>
        <v/>
      </c>
      <c r="J872" s="15" t="str">
        <f t="shared" si="98"/>
        <v/>
      </c>
      <c r="K872" s="104" t="str">
        <f t="shared" si="99"/>
        <v/>
      </c>
      <c r="L872" s="14"/>
      <c r="M872" s="13"/>
      <c r="N872" s="13"/>
      <c r="O872" s="12"/>
      <c r="P872" s="12"/>
    </row>
    <row r="873" spans="1:16" hidden="1" x14ac:dyDescent="0.25">
      <c r="A873" s="12"/>
      <c r="B873" s="15" t="str">
        <f t="shared" ref="B873:B936" si="100">IF(ISBLANK(A873),"",IF(LEFT(MONTH(A873),1)="1",MONTH(A873),CONCATENATE("0",MONTH(A873))))</f>
        <v/>
      </c>
      <c r="C873" s="15" t="str">
        <f t="shared" si="94"/>
        <v/>
      </c>
      <c r="D873" s="100" t="str">
        <f>IF(ISNA(VLOOKUP(E873,Base!$L:$O,4,FALSE)),"",VLOOKUP(E873,Base!$L:$O,4,FALSE))</f>
        <v/>
      </c>
      <c r="E873" s="14"/>
      <c r="F873" s="16"/>
      <c r="G873" s="104" t="str">
        <f t="shared" si="95"/>
        <v/>
      </c>
      <c r="H873" s="15" t="str">
        <f t="shared" si="96"/>
        <v/>
      </c>
      <c r="I873" s="104" t="str">
        <f t="shared" si="97"/>
        <v/>
      </c>
      <c r="J873" s="15" t="str">
        <f t="shared" si="98"/>
        <v/>
      </c>
      <c r="K873" s="104" t="str">
        <f t="shared" si="99"/>
        <v/>
      </c>
      <c r="L873" s="14"/>
      <c r="M873" s="13"/>
      <c r="N873" s="13"/>
      <c r="O873" s="12"/>
      <c r="P873" s="12"/>
    </row>
    <row r="874" spans="1:16" hidden="1" x14ac:dyDescent="0.25">
      <c r="A874" s="12"/>
      <c r="B874" s="15" t="str">
        <f t="shared" si="100"/>
        <v/>
      </c>
      <c r="C874" s="15" t="str">
        <f t="shared" si="94"/>
        <v/>
      </c>
      <c r="D874" s="100" t="str">
        <f>IF(ISNA(VLOOKUP(E874,Base!$L:$O,4,FALSE)),"",VLOOKUP(E874,Base!$L:$O,4,FALSE))</f>
        <v/>
      </c>
      <c r="E874" s="14"/>
      <c r="F874" s="16"/>
      <c r="G874" s="104" t="str">
        <f t="shared" si="95"/>
        <v/>
      </c>
      <c r="H874" s="15" t="str">
        <f t="shared" si="96"/>
        <v/>
      </c>
      <c r="I874" s="104" t="str">
        <f t="shared" si="97"/>
        <v/>
      </c>
      <c r="J874" s="15" t="str">
        <f t="shared" si="98"/>
        <v/>
      </c>
      <c r="K874" s="104" t="str">
        <f t="shared" si="99"/>
        <v/>
      </c>
      <c r="L874" s="14"/>
      <c r="M874" s="13"/>
      <c r="N874" s="13"/>
      <c r="O874" s="12"/>
      <c r="P874" s="12"/>
    </row>
    <row r="875" spans="1:16" hidden="1" x14ac:dyDescent="0.25">
      <c r="A875" s="12"/>
      <c r="B875" s="15" t="str">
        <f t="shared" si="100"/>
        <v/>
      </c>
      <c r="C875" s="15" t="str">
        <f t="shared" si="94"/>
        <v/>
      </c>
      <c r="D875" s="100" t="str">
        <f>IF(ISNA(VLOOKUP(E875,Base!$L:$O,4,FALSE)),"",VLOOKUP(E875,Base!$L:$O,4,FALSE))</f>
        <v/>
      </c>
      <c r="E875" s="14"/>
      <c r="F875" s="16"/>
      <c r="G875" s="104" t="str">
        <f t="shared" si="95"/>
        <v/>
      </c>
      <c r="H875" s="15" t="str">
        <f t="shared" si="96"/>
        <v/>
      </c>
      <c r="I875" s="104" t="str">
        <f t="shared" si="97"/>
        <v/>
      </c>
      <c r="J875" s="15" t="str">
        <f t="shared" si="98"/>
        <v/>
      </c>
      <c r="K875" s="104" t="str">
        <f t="shared" si="99"/>
        <v/>
      </c>
      <c r="L875" s="14"/>
      <c r="M875" s="13"/>
      <c r="N875" s="13"/>
      <c r="O875" s="12"/>
      <c r="P875" s="12"/>
    </row>
    <row r="876" spans="1:16" hidden="1" x14ac:dyDescent="0.25">
      <c r="A876" s="12"/>
      <c r="B876" s="15" t="str">
        <f t="shared" si="100"/>
        <v/>
      </c>
      <c r="C876" s="15" t="str">
        <f t="shared" si="94"/>
        <v/>
      </c>
      <c r="D876" s="100" t="str">
        <f>IF(ISNA(VLOOKUP(E876,Base!$L:$O,4,FALSE)),"",VLOOKUP(E876,Base!$L:$O,4,FALSE))</f>
        <v/>
      </c>
      <c r="E876" s="14"/>
      <c r="F876" s="16"/>
      <c r="G876" s="104" t="str">
        <f t="shared" si="95"/>
        <v/>
      </c>
      <c r="H876" s="15" t="str">
        <f t="shared" si="96"/>
        <v/>
      </c>
      <c r="I876" s="104" t="str">
        <f t="shared" si="97"/>
        <v/>
      </c>
      <c r="J876" s="15" t="str">
        <f t="shared" si="98"/>
        <v/>
      </c>
      <c r="K876" s="104" t="str">
        <f t="shared" si="99"/>
        <v/>
      </c>
      <c r="L876" s="14"/>
      <c r="M876" s="13"/>
      <c r="N876" s="13"/>
      <c r="O876" s="12"/>
      <c r="P876" s="12"/>
    </row>
    <row r="877" spans="1:16" hidden="1" x14ac:dyDescent="0.25">
      <c r="A877" s="12"/>
      <c r="B877" s="15" t="str">
        <f t="shared" si="100"/>
        <v/>
      </c>
      <c r="C877" s="15" t="str">
        <f t="shared" si="94"/>
        <v/>
      </c>
      <c r="D877" s="100" t="str">
        <f>IF(ISNA(VLOOKUP(E877,Base!$L:$O,4,FALSE)),"",VLOOKUP(E877,Base!$L:$O,4,FALSE))</f>
        <v/>
      </c>
      <c r="E877" s="14"/>
      <c r="F877" s="16"/>
      <c r="G877" s="104" t="str">
        <f t="shared" si="95"/>
        <v/>
      </c>
      <c r="H877" s="15" t="str">
        <f t="shared" si="96"/>
        <v/>
      </c>
      <c r="I877" s="104" t="str">
        <f t="shared" si="97"/>
        <v/>
      </c>
      <c r="J877" s="15" t="str">
        <f t="shared" si="98"/>
        <v/>
      </c>
      <c r="K877" s="104" t="str">
        <f t="shared" si="99"/>
        <v/>
      </c>
      <c r="L877" s="14"/>
      <c r="M877" s="13"/>
      <c r="N877" s="13"/>
      <c r="O877" s="12"/>
      <c r="P877" s="12"/>
    </row>
    <row r="878" spans="1:16" hidden="1" x14ac:dyDescent="0.25">
      <c r="A878" s="12"/>
      <c r="B878" s="15" t="str">
        <f t="shared" si="100"/>
        <v/>
      </c>
      <c r="C878" s="15" t="str">
        <f t="shared" si="94"/>
        <v/>
      </c>
      <c r="D878" s="100" t="str">
        <f>IF(ISNA(VLOOKUP(E878,Base!$L:$O,4,FALSE)),"",VLOOKUP(E878,Base!$L:$O,4,FALSE))</f>
        <v/>
      </c>
      <c r="E878" s="14"/>
      <c r="F878" s="16"/>
      <c r="G878" s="104" t="str">
        <f t="shared" si="95"/>
        <v/>
      </c>
      <c r="H878" s="15" t="str">
        <f t="shared" si="96"/>
        <v/>
      </c>
      <c r="I878" s="104" t="str">
        <f t="shared" si="97"/>
        <v/>
      </c>
      <c r="J878" s="15" t="str">
        <f t="shared" si="98"/>
        <v/>
      </c>
      <c r="K878" s="104" t="str">
        <f t="shared" si="99"/>
        <v/>
      </c>
      <c r="L878" s="14"/>
      <c r="M878" s="13"/>
      <c r="N878" s="13"/>
      <c r="O878" s="12"/>
      <c r="P878" s="12"/>
    </row>
    <row r="879" spans="1:16" hidden="1" x14ac:dyDescent="0.25">
      <c r="A879" s="12"/>
      <c r="B879" s="15" t="str">
        <f t="shared" si="100"/>
        <v/>
      </c>
      <c r="C879" s="15" t="str">
        <f t="shared" si="94"/>
        <v/>
      </c>
      <c r="D879" s="100" t="str">
        <f>IF(ISNA(VLOOKUP(E879,Base!$L:$O,4,FALSE)),"",VLOOKUP(E879,Base!$L:$O,4,FALSE))</f>
        <v/>
      </c>
      <c r="E879" s="14"/>
      <c r="F879" s="16"/>
      <c r="G879" s="104" t="str">
        <f t="shared" si="95"/>
        <v/>
      </c>
      <c r="H879" s="15" t="str">
        <f t="shared" si="96"/>
        <v/>
      </c>
      <c r="I879" s="104" t="str">
        <f t="shared" si="97"/>
        <v/>
      </c>
      <c r="J879" s="15" t="str">
        <f t="shared" si="98"/>
        <v/>
      </c>
      <c r="K879" s="104" t="str">
        <f t="shared" si="99"/>
        <v/>
      </c>
      <c r="L879" s="14"/>
      <c r="M879" s="13"/>
      <c r="N879" s="13"/>
      <c r="O879" s="12"/>
      <c r="P879" s="12"/>
    </row>
    <row r="880" spans="1:16" hidden="1" x14ac:dyDescent="0.25">
      <c r="A880" s="12"/>
      <c r="B880" s="15" t="str">
        <f t="shared" si="100"/>
        <v/>
      </c>
      <c r="C880" s="15" t="str">
        <f t="shared" si="94"/>
        <v/>
      </c>
      <c r="D880" s="100" t="str">
        <f>IF(ISNA(VLOOKUP(E880,Base!$L:$O,4,FALSE)),"",VLOOKUP(E880,Base!$L:$O,4,FALSE))</f>
        <v/>
      </c>
      <c r="E880" s="14"/>
      <c r="F880" s="16"/>
      <c r="G880" s="104" t="str">
        <f t="shared" si="95"/>
        <v/>
      </c>
      <c r="H880" s="15" t="str">
        <f t="shared" si="96"/>
        <v/>
      </c>
      <c r="I880" s="104" t="str">
        <f t="shared" si="97"/>
        <v/>
      </c>
      <c r="J880" s="15" t="str">
        <f t="shared" si="98"/>
        <v/>
      </c>
      <c r="K880" s="104" t="str">
        <f t="shared" si="99"/>
        <v/>
      </c>
      <c r="L880" s="14"/>
      <c r="M880" s="13"/>
      <c r="N880" s="13"/>
      <c r="O880" s="12"/>
      <c r="P880" s="12"/>
    </row>
    <row r="881" spans="1:16" hidden="1" x14ac:dyDescent="0.25">
      <c r="A881" s="12"/>
      <c r="B881" s="15" t="str">
        <f t="shared" si="100"/>
        <v/>
      </c>
      <c r="C881" s="15" t="str">
        <f t="shared" si="94"/>
        <v/>
      </c>
      <c r="D881" s="100" t="str">
        <f>IF(ISNA(VLOOKUP(E881,Base!$L:$O,4,FALSE)),"",VLOOKUP(E881,Base!$L:$O,4,FALSE))</f>
        <v/>
      </c>
      <c r="E881" s="14"/>
      <c r="F881" s="16"/>
      <c r="G881" s="104" t="str">
        <f t="shared" si="95"/>
        <v/>
      </c>
      <c r="H881" s="15" t="str">
        <f t="shared" si="96"/>
        <v/>
      </c>
      <c r="I881" s="104" t="str">
        <f t="shared" si="97"/>
        <v/>
      </c>
      <c r="J881" s="15" t="str">
        <f t="shared" si="98"/>
        <v/>
      </c>
      <c r="K881" s="104" t="str">
        <f t="shared" si="99"/>
        <v/>
      </c>
      <c r="L881" s="14"/>
      <c r="M881" s="13"/>
      <c r="N881" s="13"/>
      <c r="O881" s="12"/>
      <c r="P881" s="12"/>
    </row>
    <row r="882" spans="1:16" hidden="1" x14ac:dyDescent="0.25">
      <c r="A882" s="12"/>
      <c r="B882" s="15" t="str">
        <f t="shared" si="100"/>
        <v/>
      </c>
      <c r="C882" s="15" t="str">
        <f t="shared" si="94"/>
        <v/>
      </c>
      <c r="D882" s="100" t="str">
        <f>IF(ISNA(VLOOKUP(E882,Base!$L:$O,4,FALSE)),"",VLOOKUP(E882,Base!$L:$O,4,FALSE))</f>
        <v/>
      </c>
      <c r="E882" s="14"/>
      <c r="F882" s="16"/>
      <c r="G882" s="104" t="str">
        <f t="shared" si="95"/>
        <v/>
      </c>
      <c r="H882" s="15" t="str">
        <f t="shared" si="96"/>
        <v/>
      </c>
      <c r="I882" s="104" t="str">
        <f t="shared" si="97"/>
        <v/>
      </c>
      <c r="J882" s="15" t="str">
        <f t="shared" si="98"/>
        <v/>
      </c>
      <c r="K882" s="104" t="str">
        <f t="shared" si="99"/>
        <v/>
      </c>
      <c r="L882" s="14"/>
      <c r="M882" s="13"/>
      <c r="N882" s="13"/>
      <c r="O882" s="12"/>
      <c r="P882" s="12"/>
    </row>
    <row r="883" spans="1:16" hidden="1" x14ac:dyDescent="0.25">
      <c r="A883" s="12"/>
      <c r="B883" s="15" t="str">
        <f t="shared" si="100"/>
        <v/>
      </c>
      <c r="C883" s="15" t="str">
        <f t="shared" si="94"/>
        <v/>
      </c>
      <c r="D883" s="100" t="str">
        <f>IF(ISNA(VLOOKUP(E883,Base!$L:$O,4,FALSE)),"",VLOOKUP(E883,Base!$L:$O,4,FALSE))</f>
        <v/>
      </c>
      <c r="E883" s="14"/>
      <c r="F883" s="16"/>
      <c r="G883" s="104" t="str">
        <f t="shared" si="95"/>
        <v/>
      </c>
      <c r="H883" s="15" t="str">
        <f t="shared" si="96"/>
        <v/>
      </c>
      <c r="I883" s="104" t="str">
        <f t="shared" si="97"/>
        <v/>
      </c>
      <c r="J883" s="15" t="str">
        <f t="shared" si="98"/>
        <v/>
      </c>
      <c r="K883" s="104" t="str">
        <f t="shared" si="99"/>
        <v/>
      </c>
      <c r="L883" s="14"/>
      <c r="M883" s="13"/>
      <c r="N883" s="13"/>
      <c r="O883" s="12"/>
      <c r="P883" s="12"/>
    </row>
    <row r="884" spans="1:16" hidden="1" x14ac:dyDescent="0.25">
      <c r="A884" s="12"/>
      <c r="B884" s="15" t="str">
        <f t="shared" si="100"/>
        <v/>
      </c>
      <c r="C884" s="15" t="str">
        <f t="shared" si="94"/>
        <v/>
      </c>
      <c r="D884" s="100" t="str">
        <f>IF(ISNA(VLOOKUP(E884,Base!$L:$O,4,FALSE)),"",VLOOKUP(E884,Base!$L:$O,4,FALSE))</f>
        <v/>
      </c>
      <c r="E884" s="14"/>
      <c r="F884" s="16"/>
      <c r="G884" s="104" t="str">
        <f t="shared" si="95"/>
        <v/>
      </c>
      <c r="H884" s="15" t="str">
        <f t="shared" si="96"/>
        <v/>
      </c>
      <c r="I884" s="104" t="str">
        <f t="shared" si="97"/>
        <v/>
      </c>
      <c r="J884" s="15" t="str">
        <f t="shared" si="98"/>
        <v/>
      </c>
      <c r="K884" s="104" t="str">
        <f t="shared" si="99"/>
        <v/>
      </c>
      <c r="L884" s="14"/>
      <c r="M884" s="13"/>
      <c r="N884" s="13"/>
      <c r="O884" s="12"/>
      <c r="P884" s="12"/>
    </row>
    <row r="885" spans="1:16" hidden="1" x14ac:dyDescent="0.25">
      <c r="A885" s="12"/>
      <c r="B885" s="15" t="str">
        <f t="shared" si="100"/>
        <v/>
      </c>
      <c r="C885" s="15" t="str">
        <f t="shared" si="94"/>
        <v/>
      </c>
      <c r="D885" s="100" t="str">
        <f>IF(ISNA(VLOOKUP(E885,Base!$L:$O,4,FALSE)),"",VLOOKUP(E885,Base!$L:$O,4,FALSE))</f>
        <v/>
      </c>
      <c r="E885" s="14"/>
      <c r="F885" s="16"/>
      <c r="G885" s="104" t="str">
        <f t="shared" si="95"/>
        <v/>
      </c>
      <c r="H885" s="15" t="str">
        <f t="shared" si="96"/>
        <v/>
      </c>
      <c r="I885" s="104" t="str">
        <f t="shared" si="97"/>
        <v/>
      </c>
      <c r="J885" s="15" t="str">
        <f t="shared" si="98"/>
        <v/>
      </c>
      <c r="K885" s="104" t="str">
        <f t="shared" si="99"/>
        <v/>
      </c>
      <c r="L885" s="14"/>
      <c r="M885" s="13"/>
      <c r="N885" s="13"/>
      <c r="O885" s="12"/>
      <c r="P885" s="12"/>
    </row>
    <row r="886" spans="1:16" hidden="1" x14ac:dyDescent="0.25">
      <c r="A886" s="12"/>
      <c r="B886" s="15" t="str">
        <f t="shared" si="100"/>
        <v/>
      </c>
      <c r="C886" s="15" t="str">
        <f t="shared" si="94"/>
        <v/>
      </c>
      <c r="D886" s="100" t="str">
        <f>IF(ISNA(VLOOKUP(E886,Base!$L:$O,4,FALSE)),"",VLOOKUP(E886,Base!$L:$O,4,FALSE))</f>
        <v/>
      </c>
      <c r="E886" s="14"/>
      <c r="F886" s="16"/>
      <c r="G886" s="104" t="str">
        <f t="shared" si="95"/>
        <v/>
      </c>
      <c r="H886" s="15" t="str">
        <f t="shared" si="96"/>
        <v/>
      </c>
      <c r="I886" s="104" t="str">
        <f t="shared" si="97"/>
        <v/>
      </c>
      <c r="J886" s="15" t="str">
        <f t="shared" si="98"/>
        <v/>
      </c>
      <c r="K886" s="104" t="str">
        <f t="shared" si="99"/>
        <v/>
      </c>
      <c r="L886" s="14"/>
      <c r="M886" s="13"/>
      <c r="N886" s="13"/>
      <c r="O886" s="12"/>
      <c r="P886" s="12"/>
    </row>
    <row r="887" spans="1:16" hidden="1" x14ac:dyDescent="0.25">
      <c r="A887" s="12"/>
      <c r="B887" s="15" t="str">
        <f t="shared" si="100"/>
        <v/>
      </c>
      <c r="C887" s="15" t="str">
        <f t="shared" si="94"/>
        <v/>
      </c>
      <c r="D887" s="100" t="str">
        <f>IF(ISNA(VLOOKUP(E887,Base!$L:$O,4,FALSE)),"",VLOOKUP(E887,Base!$L:$O,4,FALSE))</f>
        <v/>
      </c>
      <c r="E887" s="14"/>
      <c r="F887" s="16"/>
      <c r="G887" s="104" t="str">
        <f t="shared" si="95"/>
        <v/>
      </c>
      <c r="H887" s="15" t="str">
        <f t="shared" si="96"/>
        <v/>
      </c>
      <c r="I887" s="104" t="str">
        <f t="shared" si="97"/>
        <v/>
      </c>
      <c r="J887" s="15" t="str">
        <f t="shared" si="98"/>
        <v/>
      </c>
      <c r="K887" s="104" t="str">
        <f t="shared" si="99"/>
        <v/>
      </c>
      <c r="L887" s="14"/>
      <c r="M887" s="13"/>
      <c r="N887" s="13"/>
      <c r="O887" s="12"/>
      <c r="P887" s="12"/>
    </row>
    <row r="888" spans="1:16" hidden="1" x14ac:dyDescent="0.25">
      <c r="A888" s="12"/>
      <c r="B888" s="15" t="str">
        <f t="shared" si="100"/>
        <v/>
      </c>
      <c r="C888" s="15" t="str">
        <f t="shared" si="94"/>
        <v/>
      </c>
      <c r="D888" s="100" t="str">
        <f>IF(ISNA(VLOOKUP(E888,Base!$L:$O,4,FALSE)),"",VLOOKUP(E888,Base!$L:$O,4,FALSE))</f>
        <v/>
      </c>
      <c r="E888" s="14"/>
      <c r="F888" s="16"/>
      <c r="G888" s="104" t="str">
        <f t="shared" si="95"/>
        <v/>
      </c>
      <c r="H888" s="15" t="str">
        <f t="shared" si="96"/>
        <v/>
      </c>
      <c r="I888" s="104" t="str">
        <f t="shared" si="97"/>
        <v/>
      </c>
      <c r="J888" s="15" t="str">
        <f t="shared" si="98"/>
        <v/>
      </c>
      <c r="K888" s="104" t="str">
        <f t="shared" si="99"/>
        <v/>
      </c>
      <c r="L888" s="14"/>
      <c r="M888" s="13"/>
      <c r="N888" s="13"/>
      <c r="O888" s="12"/>
      <c r="P888" s="12"/>
    </row>
    <row r="889" spans="1:16" hidden="1" x14ac:dyDescent="0.25">
      <c r="A889" s="12"/>
      <c r="B889" s="15" t="str">
        <f t="shared" si="100"/>
        <v/>
      </c>
      <c r="C889" s="15" t="str">
        <f t="shared" si="94"/>
        <v/>
      </c>
      <c r="D889" s="100" t="str">
        <f>IF(ISNA(VLOOKUP(E889,Base!$L:$O,4,FALSE)),"",VLOOKUP(E889,Base!$L:$O,4,FALSE))</f>
        <v/>
      </c>
      <c r="E889" s="14"/>
      <c r="F889" s="16"/>
      <c r="G889" s="104" t="str">
        <f t="shared" si="95"/>
        <v/>
      </c>
      <c r="H889" s="15" t="str">
        <f t="shared" si="96"/>
        <v/>
      </c>
      <c r="I889" s="104" t="str">
        <f t="shared" si="97"/>
        <v/>
      </c>
      <c r="J889" s="15" t="str">
        <f t="shared" si="98"/>
        <v/>
      </c>
      <c r="K889" s="104" t="str">
        <f t="shared" si="99"/>
        <v/>
      </c>
      <c r="L889" s="14"/>
      <c r="M889" s="13"/>
      <c r="N889" s="13"/>
      <c r="O889" s="12"/>
      <c r="P889" s="12"/>
    </row>
    <row r="890" spans="1:16" hidden="1" x14ac:dyDescent="0.25">
      <c r="A890" s="12"/>
      <c r="B890" s="15" t="str">
        <f t="shared" si="100"/>
        <v/>
      </c>
      <c r="C890" s="15" t="str">
        <f t="shared" si="94"/>
        <v/>
      </c>
      <c r="D890" s="100" t="str">
        <f>IF(ISNA(VLOOKUP(E890,Base!$L:$O,4,FALSE)),"",VLOOKUP(E890,Base!$L:$O,4,FALSE))</f>
        <v/>
      </c>
      <c r="E890" s="14"/>
      <c r="F890" s="16"/>
      <c r="G890" s="104" t="str">
        <f t="shared" si="95"/>
        <v/>
      </c>
      <c r="H890" s="15" t="str">
        <f t="shared" si="96"/>
        <v/>
      </c>
      <c r="I890" s="104" t="str">
        <f t="shared" si="97"/>
        <v/>
      </c>
      <c r="J890" s="15" t="str">
        <f t="shared" si="98"/>
        <v/>
      </c>
      <c r="K890" s="104" t="str">
        <f t="shared" si="99"/>
        <v/>
      </c>
      <c r="L890" s="14"/>
      <c r="M890" s="13"/>
      <c r="N890" s="13"/>
      <c r="O890" s="12"/>
      <c r="P890" s="12"/>
    </row>
    <row r="891" spans="1:16" hidden="1" x14ac:dyDescent="0.25">
      <c r="A891" s="12"/>
      <c r="B891" s="15" t="str">
        <f t="shared" si="100"/>
        <v/>
      </c>
      <c r="C891" s="15" t="str">
        <f t="shared" si="94"/>
        <v/>
      </c>
      <c r="D891" s="100" t="str">
        <f>IF(ISNA(VLOOKUP(E891,Base!$L:$O,4,FALSE)),"",VLOOKUP(E891,Base!$L:$O,4,FALSE))</f>
        <v/>
      </c>
      <c r="E891" s="14"/>
      <c r="F891" s="16"/>
      <c r="G891" s="104" t="str">
        <f t="shared" si="95"/>
        <v/>
      </c>
      <c r="H891" s="15" t="str">
        <f t="shared" si="96"/>
        <v/>
      </c>
      <c r="I891" s="104" t="str">
        <f t="shared" si="97"/>
        <v/>
      </c>
      <c r="J891" s="15" t="str">
        <f t="shared" si="98"/>
        <v/>
      </c>
      <c r="K891" s="104" t="str">
        <f t="shared" si="99"/>
        <v/>
      </c>
      <c r="L891" s="14"/>
      <c r="M891" s="13"/>
      <c r="N891" s="13"/>
      <c r="O891" s="12"/>
      <c r="P891" s="12"/>
    </row>
    <row r="892" spans="1:16" hidden="1" x14ac:dyDescent="0.25">
      <c r="A892" s="12"/>
      <c r="B892" s="15" t="str">
        <f t="shared" si="100"/>
        <v/>
      </c>
      <c r="C892" s="15" t="str">
        <f t="shared" si="94"/>
        <v/>
      </c>
      <c r="D892" s="100" t="str">
        <f>IF(ISNA(VLOOKUP(E892,Base!$L:$O,4,FALSE)),"",VLOOKUP(E892,Base!$L:$O,4,FALSE))</f>
        <v/>
      </c>
      <c r="E892" s="14"/>
      <c r="F892" s="16"/>
      <c r="G892" s="104" t="str">
        <f t="shared" si="95"/>
        <v/>
      </c>
      <c r="H892" s="15" t="str">
        <f t="shared" si="96"/>
        <v/>
      </c>
      <c r="I892" s="104" t="str">
        <f t="shared" si="97"/>
        <v/>
      </c>
      <c r="J892" s="15" t="str">
        <f t="shared" si="98"/>
        <v/>
      </c>
      <c r="K892" s="104" t="str">
        <f t="shared" si="99"/>
        <v/>
      </c>
      <c r="L892" s="14"/>
      <c r="M892" s="13"/>
      <c r="N892" s="13"/>
      <c r="O892" s="12"/>
      <c r="P892" s="12"/>
    </row>
    <row r="893" spans="1:16" hidden="1" x14ac:dyDescent="0.25">
      <c r="A893" s="12"/>
      <c r="B893" s="15" t="str">
        <f t="shared" si="100"/>
        <v/>
      </c>
      <c r="C893" s="15" t="str">
        <f t="shared" si="94"/>
        <v/>
      </c>
      <c r="D893" s="100" t="str">
        <f>IF(ISNA(VLOOKUP(E893,Base!$L:$O,4,FALSE)),"",VLOOKUP(E893,Base!$L:$O,4,FALSE))</f>
        <v/>
      </c>
      <c r="E893" s="14"/>
      <c r="F893" s="16"/>
      <c r="G893" s="104" t="str">
        <f t="shared" si="95"/>
        <v/>
      </c>
      <c r="H893" s="15" t="str">
        <f t="shared" si="96"/>
        <v/>
      </c>
      <c r="I893" s="104" t="str">
        <f t="shared" si="97"/>
        <v/>
      </c>
      <c r="J893" s="15" t="str">
        <f t="shared" si="98"/>
        <v/>
      </c>
      <c r="K893" s="104" t="str">
        <f t="shared" si="99"/>
        <v/>
      </c>
      <c r="L893" s="14"/>
      <c r="M893" s="13"/>
      <c r="N893" s="13"/>
      <c r="O893" s="12"/>
      <c r="P893" s="12"/>
    </row>
    <row r="894" spans="1:16" hidden="1" x14ac:dyDescent="0.25">
      <c r="A894" s="12"/>
      <c r="B894" s="15" t="str">
        <f t="shared" si="100"/>
        <v/>
      </c>
      <c r="C894" s="15" t="str">
        <f t="shared" si="94"/>
        <v/>
      </c>
      <c r="D894" s="100" t="str">
        <f>IF(ISNA(VLOOKUP(E894,Base!$L:$O,4,FALSE)),"",VLOOKUP(E894,Base!$L:$O,4,FALSE))</f>
        <v/>
      </c>
      <c r="E894" s="14"/>
      <c r="F894" s="16"/>
      <c r="G894" s="104" t="str">
        <f t="shared" si="95"/>
        <v/>
      </c>
      <c r="H894" s="15" t="str">
        <f t="shared" si="96"/>
        <v/>
      </c>
      <c r="I894" s="104" t="str">
        <f t="shared" si="97"/>
        <v/>
      </c>
      <c r="J894" s="15" t="str">
        <f t="shared" si="98"/>
        <v/>
      </c>
      <c r="K894" s="104" t="str">
        <f t="shared" si="99"/>
        <v/>
      </c>
      <c r="L894" s="14"/>
      <c r="M894" s="13"/>
      <c r="N894" s="13"/>
      <c r="O894" s="12"/>
      <c r="P894" s="12"/>
    </row>
    <row r="895" spans="1:16" hidden="1" x14ac:dyDescent="0.25">
      <c r="A895" s="12"/>
      <c r="B895" s="15" t="str">
        <f t="shared" si="100"/>
        <v/>
      </c>
      <c r="C895" s="15" t="str">
        <f t="shared" si="94"/>
        <v/>
      </c>
      <c r="D895" s="100" t="str">
        <f>IF(ISNA(VLOOKUP(E895,Base!$L:$O,4,FALSE)),"",VLOOKUP(E895,Base!$L:$O,4,FALSE))</f>
        <v/>
      </c>
      <c r="E895" s="14"/>
      <c r="F895" s="16"/>
      <c r="G895" s="104" t="str">
        <f t="shared" si="95"/>
        <v/>
      </c>
      <c r="H895" s="15" t="str">
        <f t="shared" si="96"/>
        <v/>
      </c>
      <c r="I895" s="104" t="str">
        <f t="shared" si="97"/>
        <v/>
      </c>
      <c r="J895" s="15" t="str">
        <f t="shared" si="98"/>
        <v/>
      </c>
      <c r="K895" s="104" t="str">
        <f t="shared" si="99"/>
        <v/>
      </c>
      <c r="L895" s="14"/>
      <c r="M895" s="13"/>
      <c r="N895" s="13"/>
      <c r="O895" s="12"/>
      <c r="P895" s="12"/>
    </row>
    <row r="896" spans="1:16" hidden="1" x14ac:dyDescent="0.25">
      <c r="A896" s="12"/>
      <c r="B896" s="15" t="str">
        <f t="shared" si="100"/>
        <v/>
      </c>
      <c r="C896" s="15" t="str">
        <f t="shared" si="94"/>
        <v/>
      </c>
      <c r="D896" s="100" t="str">
        <f>IF(ISNA(VLOOKUP(E896,Base!$L:$O,4,FALSE)),"",VLOOKUP(E896,Base!$L:$O,4,FALSE))</f>
        <v/>
      </c>
      <c r="E896" s="14"/>
      <c r="F896" s="16"/>
      <c r="G896" s="104" t="str">
        <f t="shared" si="95"/>
        <v/>
      </c>
      <c r="H896" s="15" t="str">
        <f t="shared" si="96"/>
        <v/>
      </c>
      <c r="I896" s="104" t="str">
        <f t="shared" si="97"/>
        <v/>
      </c>
      <c r="J896" s="15" t="str">
        <f t="shared" si="98"/>
        <v/>
      </c>
      <c r="K896" s="104" t="str">
        <f t="shared" si="99"/>
        <v/>
      </c>
      <c r="L896" s="14"/>
      <c r="M896" s="13"/>
      <c r="N896" s="13"/>
      <c r="O896" s="12"/>
      <c r="P896" s="12"/>
    </row>
    <row r="897" spans="1:16" hidden="1" x14ac:dyDescent="0.25">
      <c r="A897" s="12"/>
      <c r="B897" s="15" t="str">
        <f t="shared" si="100"/>
        <v/>
      </c>
      <c r="C897" s="15" t="str">
        <f t="shared" si="94"/>
        <v/>
      </c>
      <c r="D897" s="100" t="str">
        <f>IF(ISNA(VLOOKUP(E897,Base!$L:$O,4,FALSE)),"",VLOOKUP(E897,Base!$L:$O,4,FALSE))</f>
        <v/>
      </c>
      <c r="E897" s="14"/>
      <c r="F897" s="16"/>
      <c r="G897" s="104" t="str">
        <f t="shared" si="95"/>
        <v/>
      </c>
      <c r="H897" s="15" t="str">
        <f t="shared" si="96"/>
        <v/>
      </c>
      <c r="I897" s="104" t="str">
        <f t="shared" si="97"/>
        <v/>
      </c>
      <c r="J897" s="15" t="str">
        <f t="shared" si="98"/>
        <v/>
      </c>
      <c r="K897" s="104" t="str">
        <f t="shared" si="99"/>
        <v/>
      </c>
      <c r="L897" s="14"/>
      <c r="M897" s="13"/>
      <c r="N897" s="13"/>
      <c r="O897" s="12"/>
      <c r="P897" s="12"/>
    </row>
    <row r="898" spans="1:16" hidden="1" x14ac:dyDescent="0.25">
      <c r="A898" s="12"/>
      <c r="B898" s="15" t="str">
        <f t="shared" si="100"/>
        <v/>
      </c>
      <c r="C898" s="15" t="str">
        <f t="shared" ref="C898:C961" si="101">IF(ISBLANK(A898),"",YEAR(A898))</f>
        <v/>
      </c>
      <c r="D898" s="100" t="str">
        <f>IF(ISNA(VLOOKUP(E898,Base!$L:$O,4,FALSE)),"",VLOOKUP(E898,Base!$L:$O,4,FALSE))</f>
        <v/>
      </c>
      <c r="E898" s="14"/>
      <c r="F898" s="16"/>
      <c r="G898" s="104" t="str">
        <f t="shared" ref="G898:G961" si="102">IF(ISNA(VLOOKUP($F898,ARTICLE,2,FALSE)),"",VLOOKUP($F898,ARTICLE,2,FALSE))</f>
        <v/>
      </c>
      <c r="H898" s="15" t="str">
        <f t="shared" ref="H898:H961" si="103">IF(ISNA(VLOOKUP($F898,ARTICLE,3,FALSE)),"",VLOOKUP($F898,ARTICLE,3,FALSE))</f>
        <v/>
      </c>
      <c r="I898" s="104" t="str">
        <f t="shared" ref="I898:I961" si="104">IF(ISNA(VLOOKUP($F898,ARTICLE,4,FALSE)),"",VLOOKUP($F898,ARTICLE,4,FALSE))</f>
        <v/>
      </c>
      <c r="J898" s="15" t="str">
        <f t="shared" ref="J898:J961" si="105">IF(ISNA(VLOOKUP($F898,ARTICLE,5,FALSE)),"",VLOOKUP($F898,ARTICLE,5,FALSE))</f>
        <v/>
      </c>
      <c r="K898" s="104" t="str">
        <f t="shared" ref="K898:K961" si="106">IF(ISNA(VLOOKUP($F898,ARTICLE,6,FALSE)),"",VLOOKUP($F898,ARTICLE,6,FALSE))</f>
        <v/>
      </c>
      <c r="L898" s="14"/>
      <c r="M898" s="13"/>
      <c r="N898" s="13"/>
      <c r="O898" s="12"/>
      <c r="P898" s="12"/>
    </row>
    <row r="899" spans="1:16" hidden="1" x14ac:dyDescent="0.25">
      <c r="A899" s="12"/>
      <c r="B899" s="15" t="str">
        <f t="shared" si="100"/>
        <v/>
      </c>
      <c r="C899" s="15" t="str">
        <f t="shared" si="101"/>
        <v/>
      </c>
      <c r="D899" s="100" t="str">
        <f>IF(ISNA(VLOOKUP(E899,Base!$L:$O,4,FALSE)),"",VLOOKUP(E899,Base!$L:$O,4,FALSE))</f>
        <v/>
      </c>
      <c r="E899" s="14"/>
      <c r="F899" s="16"/>
      <c r="G899" s="104" t="str">
        <f t="shared" si="102"/>
        <v/>
      </c>
      <c r="H899" s="15" t="str">
        <f t="shared" si="103"/>
        <v/>
      </c>
      <c r="I899" s="104" t="str">
        <f t="shared" si="104"/>
        <v/>
      </c>
      <c r="J899" s="15" t="str">
        <f t="shared" si="105"/>
        <v/>
      </c>
      <c r="K899" s="104" t="str">
        <f t="shared" si="106"/>
        <v/>
      </c>
      <c r="L899" s="14"/>
      <c r="M899" s="13"/>
      <c r="N899" s="13"/>
      <c r="O899" s="12"/>
      <c r="P899" s="12"/>
    </row>
    <row r="900" spans="1:16" hidden="1" x14ac:dyDescent="0.25">
      <c r="A900" s="12"/>
      <c r="B900" s="15" t="str">
        <f t="shared" si="100"/>
        <v/>
      </c>
      <c r="C900" s="15" t="str">
        <f t="shared" si="101"/>
        <v/>
      </c>
      <c r="D900" s="100" t="str">
        <f>IF(ISNA(VLOOKUP(E900,Base!$L:$O,4,FALSE)),"",VLOOKUP(E900,Base!$L:$O,4,FALSE))</f>
        <v/>
      </c>
      <c r="E900" s="14"/>
      <c r="F900" s="16"/>
      <c r="G900" s="104" t="str">
        <f t="shared" si="102"/>
        <v/>
      </c>
      <c r="H900" s="15" t="str">
        <f t="shared" si="103"/>
        <v/>
      </c>
      <c r="I900" s="104" t="str">
        <f t="shared" si="104"/>
        <v/>
      </c>
      <c r="J900" s="15" t="str">
        <f t="shared" si="105"/>
        <v/>
      </c>
      <c r="K900" s="104" t="str">
        <f t="shared" si="106"/>
        <v/>
      </c>
      <c r="L900" s="14"/>
      <c r="M900" s="13"/>
      <c r="N900" s="13"/>
      <c r="O900" s="12"/>
      <c r="P900" s="12"/>
    </row>
    <row r="901" spans="1:16" hidden="1" x14ac:dyDescent="0.25">
      <c r="A901" s="12"/>
      <c r="B901" s="15" t="str">
        <f t="shared" si="100"/>
        <v/>
      </c>
      <c r="C901" s="15" t="str">
        <f t="shared" si="101"/>
        <v/>
      </c>
      <c r="D901" s="100" t="str">
        <f>IF(ISNA(VLOOKUP(E901,Base!$L:$O,4,FALSE)),"",VLOOKUP(E901,Base!$L:$O,4,FALSE))</f>
        <v/>
      </c>
      <c r="E901" s="14"/>
      <c r="F901" s="16"/>
      <c r="G901" s="104" t="str">
        <f t="shared" si="102"/>
        <v/>
      </c>
      <c r="H901" s="15" t="str">
        <f t="shared" si="103"/>
        <v/>
      </c>
      <c r="I901" s="104" t="str">
        <f t="shared" si="104"/>
        <v/>
      </c>
      <c r="J901" s="15" t="str">
        <f t="shared" si="105"/>
        <v/>
      </c>
      <c r="K901" s="104" t="str">
        <f t="shared" si="106"/>
        <v/>
      </c>
      <c r="L901" s="14"/>
      <c r="M901" s="13"/>
      <c r="N901" s="13"/>
      <c r="O901" s="12"/>
      <c r="P901" s="12"/>
    </row>
    <row r="902" spans="1:16" hidden="1" x14ac:dyDescent="0.25">
      <c r="A902" s="12"/>
      <c r="B902" s="15" t="str">
        <f t="shared" si="100"/>
        <v/>
      </c>
      <c r="C902" s="15" t="str">
        <f t="shared" si="101"/>
        <v/>
      </c>
      <c r="D902" s="100" t="str">
        <f>IF(ISNA(VLOOKUP(E902,Base!$L:$O,4,FALSE)),"",VLOOKUP(E902,Base!$L:$O,4,FALSE))</f>
        <v/>
      </c>
      <c r="E902" s="14"/>
      <c r="F902" s="16"/>
      <c r="G902" s="104" t="str">
        <f t="shared" si="102"/>
        <v/>
      </c>
      <c r="H902" s="15" t="str">
        <f t="shared" si="103"/>
        <v/>
      </c>
      <c r="I902" s="104" t="str">
        <f t="shared" si="104"/>
        <v/>
      </c>
      <c r="J902" s="15" t="str">
        <f t="shared" si="105"/>
        <v/>
      </c>
      <c r="K902" s="104" t="str">
        <f t="shared" si="106"/>
        <v/>
      </c>
      <c r="L902" s="14"/>
      <c r="M902" s="13"/>
      <c r="N902" s="13"/>
      <c r="O902" s="12"/>
      <c r="P902" s="12"/>
    </row>
    <row r="903" spans="1:16" hidden="1" x14ac:dyDescent="0.25">
      <c r="A903" s="12"/>
      <c r="B903" s="15" t="str">
        <f t="shared" si="100"/>
        <v/>
      </c>
      <c r="C903" s="15" t="str">
        <f t="shared" si="101"/>
        <v/>
      </c>
      <c r="D903" s="100" t="str">
        <f>IF(ISNA(VLOOKUP(E903,Base!$L:$O,4,FALSE)),"",VLOOKUP(E903,Base!$L:$O,4,FALSE))</f>
        <v/>
      </c>
      <c r="E903" s="14"/>
      <c r="F903" s="16"/>
      <c r="G903" s="104" t="str">
        <f t="shared" si="102"/>
        <v/>
      </c>
      <c r="H903" s="15" t="str">
        <f t="shared" si="103"/>
        <v/>
      </c>
      <c r="I903" s="104" t="str">
        <f t="shared" si="104"/>
        <v/>
      </c>
      <c r="J903" s="15" t="str">
        <f t="shared" si="105"/>
        <v/>
      </c>
      <c r="K903" s="104" t="str">
        <f t="shared" si="106"/>
        <v/>
      </c>
      <c r="L903" s="14"/>
      <c r="M903" s="13"/>
      <c r="N903" s="13"/>
      <c r="O903" s="12"/>
      <c r="P903" s="12"/>
    </row>
    <row r="904" spans="1:16" hidden="1" x14ac:dyDescent="0.25">
      <c r="A904" s="12"/>
      <c r="B904" s="15" t="str">
        <f t="shared" si="100"/>
        <v/>
      </c>
      <c r="C904" s="15" t="str">
        <f t="shared" si="101"/>
        <v/>
      </c>
      <c r="D904" s="100" t="str">
        <f>IF(ISNA(VLOOKUP(E904,Base!$L:$O,4,FALSE)),"",VLOOKUP(E904,Base!$L:$O,4,FALSE))</f>
        <v/>
      </c>
      <c r="E904" s="14"/>
      <c r="F904" s="16"/>
      <c r="G904" s="104" t="str">
        <f t="shared" si="102"/>
        <v/>
      </c>
      <c r="H904" s="15" t="str">
        <f t="shared" si="103"/>
        <v/>
      </c>
      <c r="I904" s="104" t="str">
        <f t="shared" si="104"/>
        <v/>
      </c>
      <c r="J904" s="15" t="str">
        <f t="shared" si="105"/>
        <v/>
      </c>
      <c r="K904" s="104" t="str">
        <f t="shared" si="106"/>
        <v/>
      </c>
      <c r="L904" s="14"/>
      <c r="M904" s="13"/>
      <c r="N904" s="13"/>
      <c r="O904" s="12"/>
      <c r="P904" s="12"/>
    </row>
    <row r="905" spans="1:16" hidden="1" x14ac:dyDescent="0.25">
      <c r="A905" s="12"/>
      <c r="B905" s="15" t="str">
        <f t="shared" si="100"/>
        <v/>
      </c>
      <c r="C905" s="15" t="str">
        <f t="shared" si="101"/>
        <v/>
      </c>
      <c r="D905" s="100" t="str">
        <f>IF(ISNA(VLOOKUP(E905,Base!$L:$O,4,FALSE)),"",VLOOKUP(E905,Base!$L:$O,4,FALSE))</f>
        <v/>
      </c>
      <c r="E905" s="14"/>
      <c r="F905" s="16"/>
      <c r="G905" s="104" t="str">
        <f t="shared" si="102"/>
        <v/>
      </c>
      <c r="H905" s="15" t="str">
        <f t="shared" si="103"/>
        <v/>
      </c>
      <c r="I905" s="104" t="str">
        <f t="shared" si="104"/>
        <v/>
      </c>
      <c r="J905" s="15" t="str">
        <f t="shared" si="105"/>
        <v/>
      </c>
      <c r="K905" s="104" t="str">
        <f t="shared" si="106"/>
        <v/>
      </c>
      <c r="L905" s="14"/>
      <c r="M905" s="13"/>
      <c r="N905" s="13"/>
      <c r="O905" s="12"/>
      <c r="P905" s="12"/>
    </row>
    <row r="906" spans="1:16" hidden="1" x14ac:dyDescent="0.25">
      <c r="A906" s="12"/>
      <c r="B906" s="15" t="str">
        <f t="shared" si="100"/>
        <v/>
      </c>
      <c r="C906" s="15" t="str">
        <f t="shared" si="101"/>
        <v/>
      </c>
      <c r="D906" s="100" t="str">
        <f>IF(ISNA(VLOOKUP(E906,Base!$L:$O,4,FALSE)),"",VLOOKUP(E906,Base!$L:$O,4,FALSE))</f>
        <v/>
      </c>
      <c r="E906" s="14"/>
      <c r="F906" s="16"/>
      <c r="G906" s="104" t="str">
        <f t="shared" si="102"/>
        <v/>
      </c>
      <c r="H906" s="15" t="str">
        <f t="shared" si="103"/>
        <v/>
      </c>
      <c r="I906" s="104" t="str">
        <f t="shared" si="104"/>
        <v/>
      </c>
      <c r="J906" s="15" t="str">
        <f t="shared" si="105"/>
        <v/>
      </c>
      <c r="K906" s="104" t="str">
        <f t="shared" si="106"/>
        <v/>
      </c>
      <c r="L906" s="14"/>
      <c r="M906" s="13"/>
      <c r="N906" s="13"/>
      <c r="O906" s="12"/>
      <c r="P906" s="12"/>
    </row>
    <row r="907" spans="1:16" hidden="1" x14ac:dyDescent="0.25">
      <c r="A907" s="12"/>
      <c r="B907" s="15" t="str">
        <f t="shared" si="100"/>
        <v/>
      </c>
      <c r="C907" s="15" t="str">
        <f t="shared" si="101"/>
        <v/>
      </c>
      <c r="D907" s="100" t="str">
        <f>IF(ISNA(VLOOKUP(E907,Base!$L:$O,4,FALSE)),"",VLOOKUP(E907,Base!$L:$O,4,FALSE))</f>
        <v/>
      </c>
      <c r="E907" s="14"/>
      <c r="F907" s="16"/>
      <c r="G907" s="104" t="str">
        <f t="shared" si="102"/>
        <v/>
      </c>
      <c r="H907" s="15" t="str">
        <f t="shared" si="103"/>
        <v/>
      </c>
      <c r="I907" s="104" t="str">
        <f t="shared" si="104"/>
        <v/>
      </c>
      <c r="J907" s="15" t="str">
        <f t="shared" si="105"/>
        <v/>
      </c>
      <c r="K907" s="104" t="str">
        <f t="shared" si="106"/>
        <v/>
      </c>
      <c r="L907" s="14"/>
      <c r="M907" s="13"/>
      <c r="N907" s="13"/>
      <c r="O907" s="12"/>
      <c r="P907" s="12"/>
    </row>
    <row r="908" spans="1:16" hidden="1" x14ac:dyDescent="0.25">
      <c r="A908" s="12"/>
      <c r="B908" s="15" t="str">
        <f t="shared" si="100"/>
        <v/>
      </c>
      <c r="C908" s="15" t="str">
        <f t="shared" si="101"/>
        <v/>
      </c>
      <c r="D908" s="100" t="str">
        <f>IF(ISNA(VLOOKUP(E908,Base!$L:$O,4,FALSE)),"",VLOOKUP(E908,Base!$L:$O,4,FALSE))</f>
        <v/>
      </c>
      <c r="E908" s="14"/>
      <c r="F908" s="16"/>
      <c r="G908" s="104" t="str">
        <f t="shared" si="102"/>
        <v/>
      </c>
      <c r="H908" s="15" t="str">
        <f t="shared" si="103"/>
        <v/>
      </c>
      <c r="I908" s="104" t="str">
        <f t="shared" si="104"/>
        <v/>
      </c>
      <c r="J908" s="15" t="str">
        <f t="shared" si="105"/>
        <v/>
      </c>
      <c r="K908" s="104" t="str">
        <f t="shared" si="106"/>
        <v/>
      </c>
      <c r="L908" s="14"/>
      <c r="M908" s="13"/>
      <c r="N908" s="13"/>
      <c r="O908" s="12"/>
      <c r="P908" s="12"/>
    </row>
    <row r="909" spans="1:16" hidden="1" x14ac:dyDescent="0.25">
      <c r="A909" s="12"/>
      <c r="B909" s="15" t="str">
        <f t="shared" si="100"/>
        <v/>
      </c>
      <c r="C909" s="15" t="str">
        <f t="shared" si="101"/>
        <v/>
      </c>
      <c r="D909" s="100" t="str">
        <f>IF(ISNA(VLOOKUP(E909,Base!$L:$O,4,FALSE)),"",VLOOKUP(E909,Base!$L:$O,4,FALSE))</f>
        <v/>
      </c>
      <c r="E909" s="14"/>
      <c r="F909" s="16"/>
      <c r="G909" s="104" t="str">
        <f t="shared" si="102"/>
        <v/>
      </c>
      <c r="H909" s="15" t="str">
        <f t="shared" si="103"/>
        <v/>
      </c>
      <c r="I909" s="104" t="str">
        <f t="shared" si="104"/>
        <v/>
      </c>
      <c r="J909" s="15" t="str">
        <f t="shared" si="105"/>
        <v/>
      </c>
      <c r="K909" s="104" t="str">
        <f t="shared" si="106"/>
        <v/>
      </c>
      <c r="L909" s="14"/>
      <c r="M909" s="13"/>
      <c r="N909" s="13"/>
      <c r="O909" s="12"/>
      <c r="P909" s="12"/>
    </row>
    <row r="910" spans="1:16" hidden="1" x14ac:dyDescent="0.25">
      <c r="A910" s="12"/>
      <c r="B910" s="15" t="str">
        <f t="shared" si="100"/>
        <v/>
      </c>
      <c r="C910" s="15" t="str">
        <f t="shared" si="101"/>
        <v/>
      </c>
      <c r="D910" s="100" t="str">
        <f>IF(ISNA(VLOOKUP(E910,Base!$L:$O,4,FALSE)),"",VLOOKUP(E910,Base!$L:$O,4,FALSE))</f>
        <v/>
      </c>
      <c r="E910" s="14"/>
      <c r="F910" s="16"/>
      <c r="G910" s="104" t="str">
        <f t="shared" si="102"/>
        <v/>
      </c>
      <c r="H910" s="15" t="str">
        <f t="shared" si="103"/>
        <v/>
      </c>
      <c r="I910" s="104" t="str">
        <f t="shared" si="104"/>
        <v/>
      </c>
      <c r="J910" s="15" t="str">
        <f t="shared" si="105"/>
        <v/>
      </c>
      <c r="K910" s="104" t="str">
        <f t="shared" si="106"/>
        <v/>
      </c>
      <c r="L910" s="14"/>
      <c r="M910" s="13"/>
      <c r="N910" s="13"/>
      <c r="O910" s="12"/>
      <c r="P910" s="12"/>
    </row>
    <row r="911" spans="1:16" hidden="1" x14ac:dyDescent="0.25">
      <c r="A911" s="12"/>
      <c r="B911" s="15" t="str">
        <f t="shared" si="100"/>
        <v/>
      </c>
      <c r="C911" s="15" t="str">
        <f t="shared" si="101"/>
        <v/>
      </c>
      <c r="D911" s="100" t="str">
        <f>IF(ISNA(VLOOKUP(E911,Base!$L:$O,4,FALSE)),"",VLOOKUP(E911,Base!$L:$O,4,FALSE))</f>
        <v/>
      </c>
      <c r="E911" s="14"/>
      <c r="F911" s="16"/>
      <c r="G911" s="104" t="str">
        <f t="shared" si="102"/>
        <v/>
      </c>
      <c r="H911" s="15" t="str">
        <f t="shared" si="103"/>
        <v/>
      </c>
      <c r="I911" s="104" t="str">
        <f t="shared" si="104"/>
        <v/>
      </c>
      <c r="J911" s="15" t="str">
        <f t="shared" si="105"/>
        <v/>
      </c>
      <c r="K911" s="104" t="str">
        <f t="shared" si="106"/>
        <v/>
      </c>
      <c r="L911" s="14"/>
      <c r="M911" s="13"/>
      <c r="N911" s="13"/>
      <c r="O911" s="12"/>
      <c r="P911" s="12"/>
    </row>
    <row r="912" spans="1:16" hidden="1" x14ac:dyDescent="0.25">
      <c r="A912" s="12"/>
      <c r="B912" s="15" t="str">
        <f t="shared" si="100"/>
        <v/>
      </c>
      <c r="C912" s="15" t="str">
        <f t="shared" si="101"/>
        <v/>
      </c>
      <c r="D912" s="100" t="str">
        <f>IF(ISNA(VLOOKUP(E912,Base!$L:$O,4,FALSE)),"",VLOOKUP(E912,Base!$L:$O,4,FALSE))</f>
        <v/>
      </c>
      <c r="E912" s="14"/>
      <c r="F912" s="16"/>
      <c r="G912" s="104" t="str">
        <f t="shared" si="102"/>
        <v/>
      </c>
      <c r="H912" s="15" t="str">
        <f t="shared" si="103"/>
        <v/>
      </c>
      <c r="I912" s="104" t="str">
        <f t="shared" si="104"/>
        <v/>
      </c>
      <c r="J912" s="15" t="str">
        <f t="shared" si="105"/>
        <v/>
      </c>
      <c r="K912" s="104" t="str">
        <f t="shared" si="106"/>
        <v/>
      </c>
      <c r="L912" s="14"/>
      <c r="M912" s="13"/>
      <c r="N912" s="13"/>
      <c r="O912" s="12"/>
      <c r="P912" s="12"/>
    </row>
    <row r="913" spans="1:16" hidden="1" x14ac:dyDescent="0.25">
      <c r="A913" s="12"/>
      <c r="B913" s="15" t="str">
        <f t="shared" si="100"/>
        <v/>
      </c>
      <c r="C913" s="15" t="str">
        <f t="shared" si="101"/>
        <v/>
      </c>
      <c r="D913" s="100" t="str">
        <f>IF(ISNA(VLOOKUP(E913,Base!$L:$O,4,FALSE)),"",VLOOKUP(E913,Base!$L:$O,4,FALSE))</f>
        <v/>
      </c>
      <c r="E913" s="14"/>
      <c r="F913" s="16"/>
      <c r="G913" s="104" t="str">
        <f t="shared" si="102"/>
        <v/>
      </c>
      <c r="H913" s="15" t="str">
        <f t="shared" si="103"/>
        <v/>
      </c>
      <c r="I913" s="104" t="str">
        <f t="shared" si="104"/>
        <v/>
      </c>
      <c r="J913" s="15" t="str">
        <f t="shared" si="105"/>
        <v/>
      </c>
      <c r="K913" s="104" t="str">
        <f t="shared" si="106"/>
        <v/>
      </c>
      <c r="L913" s="14"/>
      <c r="M913" s="13"/>
      <c r="N913" s="13"/>
      <c r="O913" s="12"/>
      <c r="P913" s="12"/>
    </row>
    <row r="914" spans="1:16" hidden="1" x14ac:dyDescent="0.25">
      <c r="A914" s="12"/>
      <c r="B914" s="15" t="str">
        <f t="shared" si="100"/>
        <v/>
      </c>
      <c r="C914" s="15" t="str">
        <f t="shared" si="101"/>
        <v/>
      </c>
      <c r="D914" s="100" t="str">
        <f>IF(ISNA(VLOOKUP(E914,Base!$L:$O,4,FALSE)),"",VLOOKUP(E914,Base!$L:$O,4,FALSE))</f>
        <v/>
      </c>
      <c r="E914" s="14"/>
      <c r="F914" s="16"/>
      <c r="G914" s="104" t="str">
        <f t="shared" si="102"/>
        <v/>
      </c>
      <c r="H914" s="15" t="str">
        <f t="shared" si="103"/>
        <v/>
      </c>
      <c r="I914" s="104" t="str">
        <f t="shared" si="104"/>
        <v/>
      </c>
      <c r="J914" s="15" t="str">
        <f t="shared" si="105"/>
        <v/>
      </c>
      <c r="K914" s="104" t="str">
        <f t="shared" si="106"/>
        <v/>
      </c>
      <c r="L914" s="14"/>
      <c r="M914" s="13"/>
      <c r="N914" s="13"/>
      <c r="O914" s="12"/>
      <c r="P914" s="12"/>
    </row>
    <row r="915" spans="1:16" hidden="1" x14ac:dyDescent="0.25">
      <c r="A915" s="12"/>
      <c r="B915" s="15" t="str">
        <f t="shared" si="100"/>
        <v/>
      </c>
      <c r="C915" s="15" t="str">
        <f t="shared" si="101"/>
        <v/>
      </c>
      <c r="D915" s="100" t="str">
        <f>IF(ISNA(VLOOKUP(E915,Base!$L:$O,4,FALSE)),"",VLOOKUP(E915,Base!$L:$O,4,FALSE))</f>
        <v/>
      </c>
      <c r="E915" s="14"/>
      <c r="F915" s="16"/>
      <c r="G915" s="104" t="str">
        <f t="shared" si="102"/>
        <v/>
      </c>
      <c r="H915" s="15" t="str">
        <f t="shared" si="103"/>
        <v/>
      </c>
      <c r="I915" s="104" t="str">
        <f t="shared" si="104"/>
        <v/>
      </c>
      <c r="J915" s="15" t="str">
        <f t="shared" si="105"/>
        <v/>
      </c>
      <c r="K915" s="104" t="str">
        <f t="shared" si="106"/>
        <v/>
      </c>
      <c r="L915" s="14"/>
      <c r="M915" s="13"/>
      <c r="N915" s="13"/>
      <c r="O915" s="12"/>
      <c r="P915" s="12"/>
    </row>
    <row r="916" spans="1:16" hidden="1" x14ac:dyDescent="0.25">
      <c r="A916" s="12"/>
      <c r="B916" s="15" t="str">
        <f t="shared" si="100"/>
        <v/>
      </c>
      <c r="C916" s="15" t="str">
        <f t="shared" si="101"/>
        <v/>
      </c>
      <c r="D916" s="100" t="str">
        <f>IF(ISNA(VLOOKUP(E916,Base!$L:$O,4,FALSE)),"",VLOOKUP(E916,Base!$L:$O,4,FALSE))</f>
        <v/>
      </c>
      <c r="E916" s="14"/>
      <c r="F916" s="16"/>
      <c r="G916" s="104" t="str">
        <f t="shared" si="102"/>
        <v/>
      </c>
      <c r="H916" s="15" t="str">
        <f t="shared" si="103"/>
        <v/>
      </c>
      <c r="I916" s="104" t="str">
        <f t="shared" si="104"/>
        <v/>
      </c>
      <c r="J916" s="15" t="str">
        <f t="shared" si="105"/>
        <v/>
      </c>
      <c r="K916" s="104" t="str">
        <f t="shared" si="106"/>
        <v/>
      </c>
      <c r="L916" s="14"/>
      <c r="M916" s="13"/>
      <c r="N916" s="13"/>
      <c r="O916" s="12"/>
      <c r="P916" s="12"/>
    </row>
    <row r="917" spans="1:16" hidden="1" x14ac:dyDescent="0.25">
      <c r="A917" s="12"/>
      <c r="B917" s="15" t="str">
        <f t="shared" si="100"/>
        <v/>
      </c>
      <c r="C917" s="15" t="str">
        <f t="shared" si="101"/>
        <v/>
      </c>
      <c r="D917" s="100" t="str">
        <f>IF(ISNA(VLOOKUP(E917,Base!$L:$O,4,FALSE)),"",VLOOKUP(E917,Base!$L:$O,4,FALSE))</f>
        <v/>
      </c>
      <c r="E917" s="14"/>
      <c r="F917" s="16"/>
      <c r="G917" s="104" t="str">
        <f t="shared" si="102"/>
        <v/>
      </c>
      <c r="H917" s="15" t="str">
        <f t="shared" si="103"/>
        <v/>
      </c>
      <c r="I917" s="104" t="str">
        <f t="shared" si="104"/>
        <v/>
      </c>
      <c r="J917" s="15" t="str">
        <f t="shared" si="105"/>
        <v/>
      </c>
      <c r="K917" s="104" t="str">
        <f t="shared" si="106"/>
        <v/>
      </c>
      <c r="L917" s="14"/>
      <c r="M917" s="13"/>
      <c r="N917" s="13"/>
      <c r="O917" s="12"/>
      <c r="P917" s="12"/>
    </row>
    <row r="918" spans="1:16" hidden="1" x14ac:dyDescent="0.25">
      <c r="A918" s="12"/>
      <c r="B918" s="15" t="str">
        <f t="shared" si="100"/>
        <v/>
      </c>
      <c r="C918" s="15" t="str">
        <f t="shared" si="101"/>
        <v/>
      </c>
      <c r="D918" s="100" t="str">
        <f>IF(ISNA(VLOOKUP(E918,Base!$L:$O,4,FALSE)),"",VLOOKUP(E918,Base!$L:$O,4,FALSE))</f>
        <v/>
      </c>
      <c r="E918" s="14"/>
      <c r="F918" s="16"/>
      <c r="G918" s="104" t="str">
        <f t="shared" si="102"/>
        <v/>
      </c>
      <c r="H918" s="15" t="str">
        <f t="shared" si="103"/>
        <v/>
      </c>
      <c r="I918" s="104" t="str">
        <f t="shared" si="104"/>
        <v/>
      </c>
      <c r="J918" s="15" t="str">
        <f t="shared" si="105"/>
        <v/>
      </c>
      <c r="K918" s="104" t="str">
        <f t="shared" si="106"/>
        <v/>
      </c>
      <c r="L918" s="14"/>
      <c r="M918" s="13"/>
      <c r="N918" s="13"/>
      <c r="O918" s="12"/>
      <c r="P918" s="12"/>
    </row>
    <row r="919" spans="1:16" hidden="1" x14ac:dyDescent="0.25">
      <c r="A919" s="12"/>
      <c r="B919" s="15" t="str">
        <f t="shared" si="100"/>
        <v/>
      </c>
      <c r="C919" s="15" t="str">
        <f t="shared" si="101"/>
        <v/>
      </c>
      <c r="D919" s="100" t="str">
        <f>IF(ISNA(VLOOKUP(E919,Base!$L:$O,4,FALSE)),"",VLOOKUP(E919,Base!$L:$O,4,FALSE))</f>
        <v/>
      </c>
      <c r="E919" s="14"/>
      <c r="F919" s="16"/>
      <c r="G919" s="104" t="str">
        <f t="shared" si="102"/>
        <v/>
      </c>
      <c r="H919" s="15" t="str">
        <f t="shared" si="103"/>
        <v/>
      </c>
      <c r="I919" s="104" t="str">
        <f t="shared" si="104"/>
        <v/>
      </c>
      <c r="J919" s="15" t="str">
        <f t="shared" si="105"/>
        <v/>
      </c>
      <c r="K919" s="104" t="str">
        <f t="shared" si="106"/>
        <v/>
      </c>
      <c r="L919" s="14"/>
      <c r="M919" s="13"/>
      <c r="N919" s="13"/>
      <c r="O919" s="12"/>
      <c r="P919" s="12"/>
    </row>
    <row r="920" spans="1:16" hidden="1" x14ac:dyDescent="0.25">
      <c r="A920" s="12"/>
      <c r="B920" s="15" t="str">
        <f t="shared" si="100"/>
        <v/>
      </c>
      <c r="C920" s="15" t="str">
        <f t="shared" si="101"/>
        <v/>
      </c>
      <c r="D920" s="100" t="str">
        <f>IF(ISNA(VLOOKUP(E920,Base!$L:$O,4,FALSE)),"",VLOOKUP(E920,Base!$L:$O,4,FALSE))</f>
        <v/>
      </c>
      <c r="E920" s="14"/>
      <c r="F920" s="16"/>
      <c r="G920" s="104" t="str">
        <f t="shared" si="102"/>
        <v/>
      </c>
      <c r="H920" s="15" t="str">
        <f t="shared" si="103"/>
        <v/>
      </c>
      <c r="I920" s="104" t="str">
        <f t="shared" si="104"/>
        <v/>
      </c>
      <c r="J920" s="15" t="str">
        <f t="shared" si="105"/>
        <v/>
      </c>
      <c r="K920" s="104" t="str">
        <f t="shared" si="106"/>
        <v/>
      </c>
      <c r="L920" s="14"/>
      <c r="M920" s="13"/>
      <c r="N920" s="13"/>
      <c r="O920" s="12"/>
      <c r="P920" s="12"/>
    </row>
    <row r="921" spans="1:16" hidden="1" x14ac:dyDescent="0.25">
      <c r="A921" s="12"/>
      <c r="B921" s="15" t="str">
        <f t="shared" si="100"/>
        <v/>
      </c>
      <c r="C921" s="15" t="str">
        <f t="shared" si="101"/>
        <v/>
      </c>
      <c r="D921" s="100" t="str">
        <f>IF(ISNA(VLOOKUP(E921,Base!$L:$O,4,FALSE)),"",VLOOKUP(E921,Base!$L:$O,4,FALSE))</f>
        <v/>
      </c>
      <c r="E921" s="14"/>
      <c r="F921" s="16"/>
      <c r="G921" s="104" t="str">
        <f t="shared" si="102"/>
        <v/>
      </c>
      <c r="H921" s="15" t="str">
        <f t="shared" si="103"/>
        <v/>
      </c>
      <c r="I921" s="104" t="str">
        <f t="shared" si="104"/>
        <v/>
      </c>
      <c r="J921" s="15" t="str">
        <f t="shared" si="105"/>
        <v/>
      </c>
      <c r="K921" s="104" t="str">
        <f t="shared" si="106"/>
        <v/>
      </c>
      <c r="L921" s="14"/>
      <c r="M921" s="13"/>
      <c r="N921" s="13"/>
      <c r="O921" s="12"/>
      <c r="P921" s="12"/>
    </row>
    <row r="922" spans="1:16" hidden="1" x14ac:dyDescent="0.25">
      <c r="A922" s="12"/>
      <c r="B922" s="15" t="str">
        <f t="shared" si="100"/>
        <v/>
      </c>
      <c r="C922" s="15" t="str">
        <f t="shared" si="101"/>
        <v/>
      </c>
      <c r="D922" s="100" t="str">
        <f>IF(ISNA(VLOOKUP(E922,Base!$L:$O,4,FALSE)),"",VLOOKUP(E922,Base!$L:$O,4,FALSE))</f>
        <v/>
      </c>
      <c r="E922" s="14"/>
      <c r="F922" s="16"/>
      <c r="G922" s="104" t="str">
        <f t="shared" si="102"/>
        <v/>
      </c>
      <c r="H922" s="15" t="str">
        <f t="shared" si="103"/>
        <v/>
      </c>
      <c r="I922" s="104" t="str">
        <f t="shared" si="104"/>
        <v/>
      </c>
      <c r="J922" s="15" t="str">
        <f t="shared" si="105"/>
        <v/>
      </c>
      <c r="K922" s="104" t="str">
        <f t="shared" si="106"/>
        <v/>
      </c>
      <c r="L922" s="14"/>
      <c r="M922" s="13"/>
      <c r="N922" s="13"/>
      <c r="O922" s="12"/>
      <c r="P922" s="12"/>
    </row>
    <row r="923" spans="1:16" hidden="1" x14ac:dyDescent="0.25">
      <c r="A923" s="12"/>
      <c r="B923" s="15" t="str">
        <f t="shared" si="100"/>
        <v/>
      </c>
      <c r="C923" s="15" t="str">
        <f t="shared" si="101"/>
        <v/>
      </c>
      <c r="D923" s="100" t="str">
        <f>IF(ISNA(VLOOKUP(E923,Base!$L:$O,4,FALSE)),"",VLOOKUP(E923,Base!$L:$O,4,FALSE))</f>
        <v/>
      </c>
      <c r="E923" s="14"/>
      <c r="F923" s="16"/>
      <c r="G923" s="104" t="str">
        <f t="shared" si="102"/>
        <v/>
      </c>
      <c r="H923" s="15" t="str">
        <f t="shared" si="103"/>
        <v/>
      </c>
      <c r="I923" s="104" t="str">
        <f t="shared" si="104"/>
        <v/>
      </c>
      <c r="J923" s="15" t="str">
        <f t="shared" si="105"/>
        <v/>
      </c>
      <c r="K923" s="104" t="str">
        <f t="shared" si="106"/>
        <v/>
      </c>
      <c r="L923" s="14"/>
      <c r="M923" s="13"/>
      <c r="N923" s="13"/>
      <c r="O923" s="12"/>
      <c r="P923" s="12"/>
    </row>
    <row r="924" spans="1:16" hidden="1" x14ac:dyDescent="0.25">
      <c r="A924" s="12"/>
      <c r="B924" s="15" t="str">
        <f t="shared" si="100"/>
        <v/>
      </c>
      <c r="C924" s="15" t="str">
        <f t="shared" si="101"/>
        <v/>
      </c>
      <c r="D924" s="100" t="str">
        <f>IF(ISNA(VLOOKUP(E924,Base!$L:$O,4,FALSE)),"",VLOOKUP(E924,Base!$L:$O,4,FALSE))</f>
        <v/>
      </c>
      <c r="E924" s="14"/>
      <c r="F924" s="16"/>
      <c r="G924" s="104" t="str">
        <f t="shared" si="102"/>
        <v/>
      </c>
      <c r="H924" s="15" t="str">
        <f t="shared" si="103"/>
        <v/>
      </c>
      <c r="I924" s="104" t="str">
        <f t="shared" si="104"/>
        <v/>
      </c>
      <c r="J924" s="15" t="str">
        <f t="shared" si="105"/>
        <v/>
      </c>
      <c r="K924" s="104" t="str">
        <f t="shared" si="106"/>
        <v/>
      </c>
      <c r="L924" s="14"/>
      <c r="M924" s="13"/>
      <c r="N924" s="13"/>
      <c r="O924" s="12"/>
      <c r="P924" s="12"/>
    </row>
    <row r="925" spans="1:16" hidden="1" x14ac:dyDescent="0.25">
      <c r="A925" s="12"/>
      <c r="B925" s="15" t="str">
        <f t="shared" si="100"/>
        <v/>
      </c>
      <c r="C925" s="15" t="str">
        <f t="shared" si="101"/>
        <v/>
      </c>
      <c r="D925" s="100" t="str">
        <f>IF(ISNA(VLOOKUP(E925,Base!$L:$O,4,FALSE)),"",VLOOKUP(E925,Base!$L:$O,4,FALSE))</f>
        <v/>
      </c>
      <c r="E925" s="14"/>
      <c r="F925" s="16"/>
      <c r="G925" s="104" t="str">
        <f t="shared" si="102"/>
        <v/>
      </c>
      <c r="H925" s="15" t="str">
        <f t="shared" si="103"/>
        <v/>
      </c>
      <c r="I925" s="104" t="str">
        <f t="shared" si="104"/>
        <v/>
      </c>
      <c r="J925" s="15" t="str">
        <f t="shared" si="105"/>
        <v/>
      </c>
      <c r="K925" s="104" t="str">
        <f t="shared" si="106"/>
        <v/>
      </c>
      <c r="L925" s="14"/>
      <c r="M925" s="13"/>
      <c r="N925" s="13"/>
      <c r="O925" s="12"/>
      <c r="P925" s="12"/>
    </row>
    <row r="926" spans="1:16" hidden="1" x14ac:dyDescent="0.25">
      <c r="A926" s="12"/>
      <c r="B926" s="15" t="str">
        <f t="shared" si="100"/>
        <v/>
      </c>
      <c r="C926" s="15" t="str">
        <f t="shared" si="101"/>
        <v/>
      </c>
      <c r="D926" s="100" t="str">
        <f>IF(ISNA(VLOOKUP(E926,Base!$L:$O,4,FALSE)),"",VLOOKUP(E926,Base!$L:$O,4,FALSE))</f>
        <v/>
      </c>
      <c r="E926" s="14"/>
      <c r="F926" s="16"/>
      <c r="G926" s="104" t="str">
        <f t="shared" si="102"/>
        <v/>
      </c>
      <c r="H926" s="15" t="str">
        <f t="shared" si="103"/>
        <v/>
      </c>
      <c r="I926" s="104" t="str">
        <f t="shared" si="104"/>
        <v/>
      </c>
      <c r="J926" s="15" t="str">
        <f t="shared" si="105"/>
        <v/>
      </c>
      <c r="K926" s="104" t="str">
        <f t="shared" si="106"/>
        <v/>
      </c>
      <c r="L926" s="14"/>
      <c r="M926" s="13"/>
      <c r="N926" s="13"/>
      <c r="O926" s="12"/>
      <c r="P926" s="12"/>
    </row>
    <row r="927" spans="1:16" hidden="1" x14ac:dyDescent="0.25">
      <c r="A927" s="12"/>
      <c r="B927" s="15" t="str">
        <f t="shared" si="100"/>
        <v/>
      </c>
      <c r="C927" s="15" t="str">
        <f t="shared" si="101"/>
        <v/>
      </c>
      <c r="D927" s="100" t="str">
        <f>IF(ISNA(VLOOKUP(E927,Base!$L:$O,4,FALSE)),"",VLOOKUP(E927,Base!$L:$O,4,FALSE))</f>
        <v/>
      </c>
      <c r="E927" s="14"/>
      <c r="F927" s="16"/>
      <c r="G927" s="104" t="str">
        <f t="shared" si="102"/>
        <v/>
      </c>
      <c r="H927" s="15" t="str">
        <f t="shared" si="103"/>
        <v/>
      </c>
      <c r="I927" s="104" t="str">
        <f t="shared" si="104"/>
        <v/>
      </c>
      <c r="J927" s="15" t="str">
        <f t="shared" si="105"/>
        <v/>
      </c>
      <c r="K927" s="104" t="str">
        <f t="shared" si="106"/>
        <v/>
      </c>
      <c r="L927" s="14"/>
      <c r="M927" s="13"/>
      <c r="N927" s="13"/>
      <c r="O927" s="12"/>
      <c r="P927" s="12"/>
    </row>
    <row r="928" spans="1:16" hidden="1" x14ac:dyDescent="0.25">
      <c r="A928" s="12"/>
      <c r="B928" s="15" t="str">
        <f t="shared" si="100"/>
        <v/>
      </c>
      <c r="C928" s="15" t="str">
        <f t="shared" si="101"/>
        <v/>
      </c>
      <c r="D928" s="100" t="str">
        <f>IF(ISNA(VLOOKUP(E928,Base!$L:$O,4,FALSE)),"",VLOOKUP(E928,Base!$L:$O,4,FALSE))</f>
        <v/>
      </c>
      <c r="E928" s="14"/>
      <c r="F928" s="16"/>
      <c r="G928" s="104" t="str">
        <f t="shared" si="102"/>
        <v/>
      </c>
      <c r="H928" s="15" t="str">
        <f t="shared" si="103"/>
        <v/>
      </c>
      <c r="I928" s="104" t="str">
        <f t="shared" si="104"/>
        <v/>
      </c>
      <c r="J928" s="15" t="str">
        <f t="shared" si="105"/>
        <v/>
      </c>
      <c r="K928" s="104" t="str">
        <f t="shared" si="106"/>
        <v/>
      </c>
      <c r="L928" s="14"/>
      <c r="M928" s="13"/>
      <c r="N928" s="13"/>
      <c r="O928" s="12"/>
      <c r="P928" s="12"/>
    </row>
    <row r="929" spans="1:16" hidden="1" x14ac:dyDescent="0.25">
      <c r="A929" s="12"/>
      <c r="B929" s="15" t="str">
        <f t="shared" si="100"/>
        <v/>
      </c>
      <c r="C929" s="15" t="str">
        <f t="shared" si="101"/>
        <v/>
      </c>
      <c r="D929" s="100" t="str">
        <f>IF(ISNA(VLOOKUP(E929,Base!$L:$O,4,FALSE)),"",VLOOKUP(E929,Base!$L:$O,4,FALSE))</f>
        <v/>
      </c>
      <c r="E929" s="14"/>
      <c r="F929" s="16"/>
      <c r="G929" s="104" t="str">
        <f t="shared" si="102"/>
        <v/>
      </c>
      <c r="H929" s="15" t="str">
        <f t="shared" si="103"/>
        <v/>
      </c>
      <c r="I929" s="104" t="str">
        <f t="shared" si="104"/>
        <v/>
      </c>
      <c r="J929" s="15" t="str">
        <f t="shared" si="105"/>
        <v/>
      </c>
      <c r="K929" s="104" t="str">
        <f t="shared" si="106"/>
        <v/>
      </c>
      <c r="L929" s="14"/>
      <c r="M929" s="13"/>
      <c r="N929" s="13"/>
      <c r="O929" s="12"/>
      <c r="P929" s="12"/>
    </row>
    <row r="930" spans="1:16" hidden="1" x14ac:dyDescent="0.25">
      <c r="A930" s="12"/>
      <c r="B930" s="15" t="str">
        <f t="shared" si="100"/>
        <v/>
      </c>
      <c r="C930" s="15" t="str">
        <f t="shared" si="101"/>
        <v/>
      </c>
      <c r="D930" s="100" t="str">
        <f>IF(ISNA(VLOOKUP(E930,Base!$L:$O,4,FALSE)),"",VLOOKUP(E930,Base!$L:$O,4,FALSE))</f>
        <v/>
      </c>
      <c r="E930" s="14"/>
      <c r="F930" s="16"/>
      <c r="G930" s="104" t="str">
        <f t="shared" si="102"/>
        <v/>
      </c>
      <c r="H930" s="15" t="str">
        <f t="shared" si="103"/>
        <v/>
      </c>
      <c r="I930" s="104" t="str">
        <f t="shared" si="104"/>
        <v/>
      </c>
      <c r="J930" s="15" t="str">
        <f t="shared" si="105"/>
        <v/>
      </c>
      <c r="K930" s="104" t="str">
        <f t="shared" si="106"/>
        <v/>
      </c>
      <c r="L930" s="14"/>
      <c r="M930" s="13"/>
      <c r="N930" s="13"/>
      <c r="O930" s="12"/>
      <c r="P930" s="12"/>
    </row>
    <row r="931" spans="1:16" hidden="1" x14ac:dyDescent="0.25">
      <c r="A931" s="12"/>
      <c r="B931" s="15" t="str">
        <f t="shared" si="100"/>
        <v/>
      </c>
      <c r="C931" s="15" t="str">
        <f t="shared" si="101"/>
        <v/>
      </c>
      <c r="D931" s="100" t="str">
        <f>IF(ISNA(VLOOKUP(E931,Base!$L:$O,4,FALSE)),"",VLOOKUP(E931,Base!$L:$O,4,FALSE))</f>
        <v/>
      </c>
      <c r="E931" s="14"/>
      <c r="F931" s="16"/>
      <c r="G931" s="104" t="str">
        <f t="shared" si="102"/>
        <v/>
      </c>
      <c r="H931" s="15" t="str">
        <f t="shared" si="103"/>
        <v/>
      </c>
      <c r="I931" s="104" t="str">
        <f t="shared" si="104"/>
        <v/>
      </c>
      <c r="J931" s="15" t="str">
        <f t="shared" si="105"/>
        <v/>
      </c>
      <c r="K931" s="104" t="str">
        <f t="shared" si="106"/>
        <v/>
      </c>
      <c r="L931" s="14"/>
      <c r="M931" s="13"/>
      <c r="N931" s="13"/>
      <c r="O931" s="12"/>
      <c r="P931" s="12"/>
    </row>
    <row r="932" spans="1:16" hidden="1" x14ac:dyDescent="0.25">
      <c r="A932" s="12"/>
      <c r="B932" s="15" t="str">
        <f t="shared" si="100"/>
        <v/>
      </c>
      <c r="C932" s="15" t="str">
        <f t="shared" si="101"/>
        <v/>
      </c>
      <c r="D932" s="100" t="str">
        <f>IF(ISNA(VLOOKUP(E932,Base!$L:$O,4,FALSE)),"",VLOOKUP(E932,Base!$L:$O,4,FALSE))</f>
        <v/>
      </c>
      <c r="E932" s="14"/>
      <c r="F932" s="16"/>
      <c r="G932" s="104" t="str">
        <f t="shared" si="102"/>
        <v/>
      </c>
      <c r="H932" s="15" t="str">
        <f t="shared" si="103"/>
        <v/>
      </c>
      <c r="I932" s="104" t="str">
        <f t="shared" si="104"/>
        <v/>
      </c>
      <c r="J932" s="15" t="str">
        <f t="shared" si="105"/>
        <v/>
      </c>
      <c r="K932" s="104" t="str">
        <f t="shared" si="106"/>
        <v/>
      </c>
      <c r="L932" s="14"/>
      <c r="M932" s="13"/>
      <c r="N932" s="13"/>
      <c r="O932" s="12"/>
      <c r="P932" s="12"/>
    </row>
    <row r="933" spans="1:16" hidden="1" x14ac:dyDescent="0.25">
      <c r="A933" s="12"/>
      <c r="B933" s="15" t="str">
        <f t="shared" si="100"/>
        <v/>
      </c>
      <c r="C933" s="15" t="str">
        <f t="shared" si="101"/>
        <v/>
      </c>
      <c r="D933" s="100" t="str">
        <f>IF(ISNA(VLOOKUP(E933,Base!$L:$O,4,FALSE)),"",VLOOKUP(E933,Base!$L:$O,4,FALSE))</f>
        <v/>
      </c>
      <c r="E933" s="14"/>
      <c r="F933" s="16"/>
      <c r="G933" s="104" t="str">
        <f t="shared" si="102"/>
        <v/>
      </c>
      <c r="H933" s="15" t="str">
        <f t="shared" si="103"/>
        <v/>
      </c>
      <c r="I933" s="104" t="str">
        <f t="shared" si="104"/>
        <v/>
      </c>
      <c r="J933" s="15" t="str">
        <f t="shared" si="105"/>
        <v/>
      </c>
      <c r="K933" s="104" t="str">
        <f t="shared" si="106"/>
        <v/>
      </c>
      <c r="L933" s="14"/>
      <c r="M933" s="13"/>
      <c r="N933" s="13"/>
      <c r="O933" s="12"/>
      <c r="P933" s="12"/>
    </row>
    <row r="934" spans="1:16" hidden="1" x14ac:dyDescent="0.25">
      <c r="A934" s="12"/>
      <c r="B934" s="15" t="str">
        <f t="shared" si="100"/>
        <v/>
      </c>
      <c r="C934" s="15" t="str">
        <f t="shared" si="101"/>
        <v/>
      </c>
      <c r="D934" s="100" t="str">
        <f>IF(ISNA(VLOOKUP(E934,Base!$L:$O,4,FALSE)),"",VLOOKUP(E934,Base!$L:$O,4,FALSE))</f>
        <v/>
      </c>
      <c r="E934" s="14"/>
      <c r="F934" s="16"/>
      <c r="G934" s="104" t="str">
        <f t="shared" si="102"/>
        <v/>
      </c>
      <c r="H934" s="15" t="str">
        <f t="shared" si="103"/>
        <v/>
      </c>
      <c r="I934" s="104" t="str">
        <f t="shared" si="104"/>
        <v/>
      </c>
      <c r="J934" s="15" t="str">
        <f t="shared" si="105"/>
        <v/>
      </c>
      <c r="K934" s="104" t="str">
        <f t="shared" si="106"/>
        <v/>
      </c>
      <c r="L934" s="14"/>
      <c r="M934" s="13"/>
      <c r="N934" s="13"/>
      <c r="O934" s="12"/>
      <c r="P934" s="12"/>
    </row>
    <row r="935" spans="1:16" hidden="1" x14ac:dyDescent="0.25">
      <c r="A935" s="12"/>
      <c r="B935" s="15" t="str">
        <f t="shared" si="100"/>
        <v/>
      </c>
      <c r="C935" s="15" t="str">
        <f t="shared" si="101"/>
        <v/>
      </c>
      <c r="D935" s="100" t="str">
        <f>IF(ISNA(VLOOKUP(E935,Base!$L:$O,4,FALSE)),"",VLOOKUP(E935,Base!$L:$O,4,FALSE))</f>
        <v/>
      </c>
      <c r="E935" s="14"/>
      <c r="F935" s="16"/>
      <c r="G935" s="104" t="str">
        <f t="shared" si="102"/>
        <v/>
      </c>
      <c r="H935" s="15" t="str">
        <f t="shared" si="103"/>
        <v/>
      </c>
      <c r="I935" s="104" t="str">
        <f t="shared" si="104"/>
        <v/>
      </c>
      <c r="J935" s="15" t="str">
        <f t="shared" si="105"/>
        <v/>
      </c>
      <c r="K935" s="104" t="str">
        <f t="shared" si="106"/>
        <v/>
      </c>
      <c r="L935" s="14"/>
      <c r="M935" s="13"/>
      <c r="N935" s="13"/>
      <c r="O935" s="12"/>
      <c r="P935" s="12"/>
    </row>
    <row r="936" spans="1:16" hidden="1" x14ac:dyDescent="0.25">
      <c r="A936" s="12"/>
      <c r="B936" s="15" t="str">
        <f t="shared" si="100"/>
        <v/>
      </c>
      <c r="C936" s="15" t="str">
        <f t="shared" si="101"/>
        <v/>
      </c>
      <c r="D936" s="100" t="str">
        <f>IF(ISNA(VLOOKUP(E936,Base!$L:$O,4,FALSE)),"",VLOOKUP(E936,Base!$L:$O,4,FALSE))</f>
        <v/>
      </c>
      <c r="E936" s="14"/>
      <c r="F936" s="16"/>
      <c r="G936" s="104" t="str">
        <f t="shared" si="102"/>
        <v/>
      </c>
      <c r="H936" s="15" t="str">
        <f t="shared" si="103"/>
        <v/>
      </c>
      <c r="I936" s="104" t="str">
        <f t="shared" si="104"/>
        <v/>
      </c>
      <c r="J936" s="15" t="str">
        <f t="shared" si="105"/>
        <v/>
      </c>
      <c r="K936" s="104" t="str">
        <f t="shared" si="106"/>
        <v/>
      </c>
      <c r="L936" s="14"/>
      <c r="M936" s="13"/>
      <c r="N936" s="13"/>
      <c r="O936" s="12"/>
      <c r="P936" s="12"/>
    </row>
    <row r="937" spans="1:16" hidden="1" x14ac:dyDescent="0.25">
      <c r="A937" s="12"/>
      <c r="B937" s="15" t="str">
        <f t="shared" ref="B937:B1000" si="107">IF(ISBLANK(A937),"",IF(LEFT(MONTH(A937),1)="1",MONTH(A937),CONCATENATE("0",MONTH(A937))))</f>
        <v/>
      </c>
      <c r="C937" s="15" t="str">
        <f t="shared" si="101"/>
        <v/>
      </c>
      <c r="D937" s="100" t="str">
        <f>IF(ISNA(VLOOKUP(E937,Base!$L:$O,4,FALSE)),"",VLOOKUP(E937,Base!$L:$O,4,FALSE))</f>
        <v/>
      </c>
      <c r="E937" s="14"/>
      <c r="F937" s="16"/>
      <c r="G937" s="104" t="str">
        <f t="shared" si="102"/>
        <v/>
      </c>
      <c r="H937" s="15" t="str">
        <f t="shared" si="103"/>
        <v/>
      </c>
      <c r="I937" s="104" t="str">
        <f t="shared" si="104"/>
        <v/>
      </c>
      <c r="J937" s="15" t="str">
        <f t="shared" si="105"/>
        <v/>
      </c>
      <c r="K937" s="104" t="str">
        <f t="shared" si="106"/>
        <v/>
      </c>
      <c r="L937" s="14"/>
      <c r="M937" s="13"/>
      <c r="N937" s="13"/>
      <c r="O937" s="12"/>
      <c r="P937" s="12"/>
    </row>
    <row r="938" spans="1:16" hidden="1" x14ac:dyDescent="0.25">
      <c r="A938" s="12"/>
      <c r="B938" s="15" t="str">
        <f t="shared" si="107"/>
        <v/>
      </c>
      <c r="C938" s="15" t="str">
        <f t="shared" si="101"/>
        <v/>
      </c>
      <c r="D938" s="100" t="str">
        <f>IF(ISNA(VLOOKUP(E938,Base!$L:$O,4,FALSE)),"",VLOOKUP(E938,Base!$L:$O,4,FALSE))</f>
        <v/>
      </c>
      <c r="E938" s="14"/>
      <c r="F938" s="16"/>
      <c r="G938" s="104" t="str">
        <f t="shared" si="102"/>
        <v/>
      </c>
      <c r="H938" s="15" t="str">
        <f t="shared" si="103"/>
        <v/>
      </c>
      <c r="I938" s="104" t="str">
        <f t="shared" si="104"/>
        <v/>
      </c>
      <c r="J938" s="15" t="str">
        <f t="shared" si="105"/>
        <v/>
      </c>
      <c r="K938" s="104" t="str">
        <f t="shared" si="106"/>
        <v/>
      </c>
      <c r="L938" s="14"/>
      <c r="M938" s="13"/>
      <c r="N938" s="13"/>
      <c r="O938" s="12"/>
      <c r="P938" s="12"/>
    </row>
    <row r="939" spans="1:16" hidden="1" x14ac:dyDescent="0.25">
      <c r="A939" s="12"/>
      <c r="B939" s="15" t="str">
        <f t="shared" si="107"/>
        <v/>
      </c>
      <c r="C939" s="15" t="str">
        <f t="shared" si="101"/>
        <v/>
      </c>
      <c r="D939" s="100" t="str">
        <f>IF(ISNA(VLOOKUP(E939,Base!$L:$O,4,FALSE)),"",VLOOKUP(E939,Base!$L:$O,4,FALSE))</f>
        <v/>
      </c>
      <c r="E939" s="14"/>
      <c r="F939" s="16"/>
      <c r="G939" s="104" t="str">
        <f t="shared" si="102"/>
        <v/>
      </c>
      <c r="H939" s="15" t="str">
        <f t="shared" si="103"/>
        <v/>
      </c>
      <c r="I939" s="104" t="str">
        <f t="shared" si="104"/>
        <v/>
      </c>
      <c r="J939" s="15" t="str">
        <f t="shared" si="105"/>
        <v/>
      </c>
      <c r="K939" s="104" t="str">
        <f t="shared" si="106"/>
        <v/>
      </c>
      <c r="L939" s="14"/>
      <c r="M939" s="13"/>
      <c r="N939" s="13"/>
      <c r="O939" s="12"/>
      <c r="P939" s="12"/>
    </row>
    <row r="940" spans="1:16" hidden="1" x14ac:dyDescent="0.25">
      <c r="A940" s="12"/>
      <c r="B940" s="15" t="str">
        <f t="shared" si="107"/>
        <v/>
      </c>
      <c r="C940" s="15" t="str">
        <f t="shared" si="101"/>
        <v/>
      </c>
      <c r="D940" s="100" t="str">
        <f>IF(ISNA(VLOOKUP(E940,Base!$L:$O,4,FALSE)),"",VLOOKUP(E940,Base!$L:$O,4,FALSE))</f>
        <v/>
      </c>
      <c r="E940" s="14"/>
      <c r="F940" s="16"/>
      <c r="G940" s="104" t="str">
        <f t="shared" si="102"/>
        <v/>
      </c>
      <c r="H940" s="15" t="str">
        <f t="shared" si="103"/>
        <v/>
      </c>
      <c r="I940" s="104" t="str">
        <f t="shared" si="104"/>
        <v/>
      </c>
      <c r="J940" s="15" t="str">
        <f t="shared" si="105"/>
        <v/>
      </c>
      <c r="K940" s="104" t="str">
        <f t="shared" si="106"/>
        <v/>
      </c>
      <c r="L940" s="14"/>
      <c r="M940" s="13"/>
      <c r="N940" s="13"/>
      <c r="O940" s="12"/>
      <c r="P940" s="12"/>
    </row>
    <row r="941" spans="1:16" hidden="1" x14ac:dyDescent="0.25">
      <c r="A941" s="12"/>
      <c r="B941" s="15" t="str">
        <f t="shared" si="107"/>
        <v/>
      </c>
      <c r="C941" s="15" t="str">
        <f t="shared" si="101"/>
        <v/>
      </c>
      <c r="D941" s="100" t="str">
        <f>IF(ISNA(VLOOKUP(E941,Base!$L:$O,4,FALSE)),"",VLOOKUP(E941,Base!$L:$O,4,FALSE))</f>
        <v/>
      </c>
      <c r="E941" s="14"/>
      <c r="F941" s="16"/>
      <c r="G941" s="104" t="str">
        <f t="shared" si="102"/>
        <v/>
      </c>
      <c r="H941" s="15" t="str">
        <f t="shared" si="103"/>
        <v/>
      </c>
      <c r="I941" s="104" t="str">
        <f t="shared" si="104"/>
        <v/>
      </c>
      <c r="J941" s="15" t="str">
        <f t="shared" si="105"/>
        <v/>
      </c>
      <c r="K941" s="104" t="str">
        <f t="shared" si="106"/>
        <v/>
      </c>
      <c r="L941" s="14"/>
      <c r="M941" s="13"/>
      <c r="N941" s="13"/>
      <c r="O941" s="12"/>
      <c r="P941" s="12"/>
    </row>
    <row r="942" spans="1:16" hidden="1" x14ac:dyDescent="0.25">
      <c r="A942" s="12"/>
      <c r="B942" s="15" t="str">
        <f t="shared" si="107"/>
        <v/>
      </c>
      <c r="C942" s="15" t="str">
        <f t="shared" si="101"/>
        <v/>
      </c>
      <c r="D942" s="100" t="str">
        <f>IF(ISNA(VLOOKUP(E942,Base!$L:$O,4,FALSE)),"",VLOOKUP(E942,Base!$L:$O,4,FALSE))</f>
        <v/>
      </c>
      <c r="E942" s="14"/>
      <c r="F942" s="16"/>
      <c r="G942" s="104" t="str">
        <f t="shared" si="102"/>
        <v/>
      </c>
      <c r="H942" s="15" t="str">
        <f t="shared" si="103"/>
        <v/>
      </c>
      <c r="I942" s="104" t="str">
        <f t="shared" si="104"/>
        <v/>
      </c>
      <c r="J942" s="15" t="str">
        <f t="shared" si="105"/>
        <v/>
      </c>
      <c r="K942" s="104" t="str">
        <f t="shared" si="106"/>
        <v/>
      </c>
      <c r="L942" s="14"/>
      <c r="M942" s="13"/>
      <c r="N942" s="13"/>
      <c r="O942" s="12"/>
      <c r="P942" s="12"/>
    </row>
    <row r="943" spans="1:16" hidden="1" x14ac:dyDescent="0.25">
      <c r="A943" s="12"/>
      <c r="B943" s="15" t="str">
        <f t="shared" si="107"/>
        <v/>
      </c>
      <c r="C943" s="15" t="str">
        <f t="shared" si="101"/>
        <v/>
      </c>
      <c r="D943" s="100" t="str">
        <f>IF(ISNA(VLOOKUP(E943,Base!$L:$O,4,FALSE)),"",VLOOKUP(E943,Base!$L:$O,4,FALSE))</f>
        <v/>
      </c>
      <c r="E943" s="14"/>
      <c r="F943" s="16"/>
      <c r="G943" s="104" t="str">
        <f t="shared" si="102"/>
        <v/>
      </c>
      <c r="H943" s="15" t="str">
        <f t="shared" si="103"/>
        <v/>
      </c>
      <c r="I943" s="104" t="str">
        <f t="shared" si="104"/>
        <v/>
      </c>
      <c r="J943" s="15" t="str">
        <f t="shared" si="105"/>
        <v/>
      </c>
      <c r="K943" s="104" t="str">
        <f t="shared" si="106"/>
        <v/>
      </c>
      <c r="L943" s="14"/>
      <c r="M943" s="13"/>
      <c r="N943" s="13"/>
      <c r="O943" s="12"/>
      <c r="P943" s="12"/>
    </row>
    <row r="944" spans="1:16" hidden="1" x14ac:dyDescent="0.25">
      <c r="A944" s="12"/>
      <c r="B944" s="15" t="str">
        <f t="shared" si="107"/>
        <v/>
      </c>
      <c r="C944" s="15" t="str">
        <f t="shared" si="101"/>
        <v/>
      </c>
      <c r="D944" s="100" t="str">
        <f>IF(ISNA(VLOOKUP(E944,Base!$L:$O,4,FALSE)),"",VLOOKUP(E944,Base!$L:$O,4,FALSE))</f>
        <v/>
      </c>
      <c r="E944" s="14"/>
      <c r="F944" s="16"/>
      <c r="G944" s="104" t="str">
        <f t="shared" si="102"/>
        <v/>
      </c>
      <c r="H944" s="15" t="str">
        <f t="shared" si="103"/>
        <v/>
      </c>
      <c r="I944" s="104" t="str">
        <f t="shared" si="104"/>
        <v/>
      </c>
      <c r="J944" s="15" t="str">
        <f t="shared" si="105"/>
        <v/>
      </c>
      <c r="K944" s="104" t="str">
        <f t="shared" si="106"/>
        <v/>
      </c>
      <c r="L944" s="14"/>
      <c r="M944" s="13"/>
      <c r="N944" s="13"/>
      <c r="O944" s="12"/>
      <c r="P944" s="12"/>
    </row>
    <row r="945" spans="1:16" hidden="1" x14ac:dyDescent="0.25">
      <c r="A945" s="12"/>
      <c r="B945" s="15" t="str">
        <f t="shared" si="107"/>
        <v/>
      </c>
      <c r="C945" s="15" t="str">
        <f t="shared" si="101"/>
        <v/>
      </c>
      <c r="D945" s="100" t="str">
        <f>IF(ISNA(VLOOKUP(E945,Base!$L:$O,4,FALSE)),"",VLOOKUP(E945,Base!$L:$O,4,FALSE))</f>
        <v/>
      </c>
      <c r="E945" s="14"/>
      <c r="F945" s="16"/>
      <c r="G945" s="104" t="str">
        <f t="shared" si="102"/>
        <v/>
      </c>
      <c r="H945" s="15" t="str">
        <f t="shared" si="103"/>
        <v/>
      </c>
      <c r="I945" s="104" t="str">
        <f t="shared" si="104"/>
        <v/>
      </c>
      <c r="J945" s="15" t="str">
        <f t="shared" si="105"/>
        <v/>
      </c>
      <c r="K945" s="104" t="str">
        <f t="shared" si="106"/>
        <v/>
      </c>
      <c r="L945" s="14"/>
      <c r="M945" s="13"/>
      <c r="N945" s="13"/>
      <c r="O945" s="12"/>
      <c r="P945" s="12"/>
    </row>
    <row r="946" spans="1:16" hidden="1" x14ac:dyDescent="0.25">
      <c r="A946" s="12"/>
      <c r="B946" s="15" t="str">
        <f t="shared" si="107"/>
        <v/>
      </c>
      <c r="C946" s="15" t="str">
        <f t="shared" si="101"/>
        <v/>
      </c>
      <c r="D946" s="100" t="str">
        <f>IF(ISNA(VLOOKUP(E946,Base!$L:$O,4,FALSE)),"",VLOOKUP(E946,Base!$L:$O,4,FALSE))</f>
        <v/>
      </c>
      <c r="E946" s="14"/>
      <c r="F946" s="16"/>
      <c r="G946" s="104" t="str">
        <f t="shared" si="102"/>
        <v/>
      </c>
      <c r="H946" s="15" t="str">
        <f t="shared" si="103"/>
        <v/>
      </c>
      <c r="I946" s="104" t="str">
        <f t="shared" si="104"/>
        <v/>
      </c>
      <c r="J946" s="15" t="str">
        <f t="shared" si="105"/>
        <v/>
      </c>
      <c r="K946" s="104" t="str">
        <f t="shared" si="106"/>
        <v/>
      </c>
      <c r="L946" s="14"/>
      <c r="M946" s="13"/>
      <c r="N946" s="13"/>
      <c r="O946" s="12"/>
      <c r="P946" s="12"/>
    </row>
    <row r="947" spans="1:16" hidden="1" x14ac:dyDescent="0.25">
      <c r="A947" s="12"/>
      <c r="B947" s="15" t="str">
        <f t="shared" si="107"/>
        <v/>
      </c>
      <c r="C947" s="15" t="str">
        <f t="shared" si="101"/>
        <v/>
      </c>
      <c r="D947" s="100" t="str">
        <f>IF(ISNA(VLOOKUP(E947,Base!$L:$O,4,FALSE)),"",VLOOKUP(E947,Base!$L:$O,4,FALSE))</f>
        <v/>
      </c>
      <c r="E947" s="14"/>
      <c r="F947" s="16"/>
      <c r="G947" s="104" t="str">
        <f t="shared" si="102"/>
        <v/>
      </c>
      <c r="H947" s="15" t="str">
        <f t="shared" si="103"/>
        <v/>
      </c>
      <c r="I947" s="104" t="str">
        <f t="shared" si="104"/>
        <v/>
      </c>
      <c r="J947" s="15" t="str">
        <f t="shared" si="105"/>
        <v/>
      </c>
      <c r="K947" s="104" t="str">
        <f t="shared" si="106"/>
        <v/>
      </c>
      <c r="L947" s="14"/>
      <c r="M947" s="13"/>
      <c r="N947" s="13"/>
      <c r="O947" s="12"/>
      <c r="P947" s="12"/>
    </row>
    <row r="948" spans="1:16" hidden="1" x14ac:dyDescent="0.25">
      <c r="A948" s="12"/>
      <c r="B948" s="15" t="str">
        <f t="shared" si="107"/>
        <v/>
      </c>
      <c r="C948" s="15" t="str">
        <f t="shared" si="101"/>
        <v/>
      </c>
      <c r="D948" s="100" t="str">
        <f>IF(ISNA(VLOOKUP(E948,Base!$L:$O,4,FALSE)),"",VLOOKUP(E948,Base!$L:$O,4,FALSE))</f>
        <v/>
      </c>
      <c r="E948" s="14"/>
      <c r="F948" s="16"/>
      <c r="G948" s="104" t="str">
        <f t="shared" si="102"/>
        <v/>
      </c>
      <c r="H948" s="15" t="str">
        <f t="shared" si="103"/>
        <v/>
      </c>
      <c r="I948" s="104" t="str">
        <f t="shared" si="104"/>
        <v/>
      </c>
      <c r="J948" s="15" t="str">
        <f t="shared" si="105"/>
        <v/>
      </c>
      <c r="K948" s="104" t="str">
        <f t="shared" si="106"/>
        <v/>
      </c>
      <c r="L948" s="14"/>
      <c r="M948" s="13"/>
      <c r="N948" s="13"/>
      <c r="O948" s="12"/>
      <c r="P948" s="12"/>
    </row>
    <row r="949" spans="1:16" hidden="1" x14ac:dyDescent="0.25">
      <c r="A949" s="12"/>
      <c r="B949" s="15" t="str">
        <f t="shared" si="107"/>
        <v/>
      </c>
      <c r="C949" s="15" t="str">
        <f t="shared" si="101"/>
        <v/>
      </c>
      <c r="D949" s="100" t="str">
        <f>IF(ISNA(VLOOKUP(E949,Base!$L:$O,4,FALSE)),"",VLOOKUP(E949,Base!$L:$O,4,FALSE))</f>
        <v/>
      </c>
      <c r="E949" s="14"/>
      <c r="F949" s="16"/>
      <c r="G949" s="104" t="str">
        <f t="shared" si="102"/>
        <v/>
      </c>
      <c r="H949" s="15" t="str">
        <f t="shared" si="103"/>
        <v/>
      </c>
      <c r="I949" s="104" t="str">
        <f t="shared" si="104"/>
        <v/>
      </c>
      <c r="J949" s="15" t="str">
        <f t="shared" si="105"/>
        <v/>
      </c>
      <c r="K949" s="104" t="str">
        <f t="shared" si="106"/>
        <v/>
      </c>
      <c r="L949" s="14"/>
      <c r="M949" s="13"/>
      <c r="N949" s="13"/>
      <c r="O949" s="12"/>
      <c r="P949" s="12"/>
    </row>
    <row r="950" spans="1:16" hidden="1" x14ac:dyDescent="0.25">
      <c r="A950" s="12"/>
      <c r="B950" s="15" t="str">
        <f t="shared" si="107"/>
        <v/>
      </c>
      <c r="C950" s="15" t="str">
        <f t="shared" si="101"/>
        <v/>
      </c>
      <c r="D950" s="100" t="str">
        <f>IF(ISNA(VLOOKUP(E950,Base!$L:$O,4,FALSE)),"",VLOOKUP(E950,Base!$L:$O,4,FALSE))</f>
        <v/>
      </c>
      <c r="E950" s="14"/>
      <c r="F950" s="16"/>
      <c r="G950" s="104" t="str">
        <f t="shared" si="102"/>
        <v/>
      </c>
      <c r="H950" s="15" t="str">
        <f t="shared" si="103"/>
        <v/>
      </c>
      <c r="I950" s="104" t="str">
        <f t="shared" si="104"/>
        <v/>
      </c>
      <c r="J950" s="15" t="str">
        <f t="shared" si="105"/>
        <v/>
      </c>
      <c r="K950" s="104" t="str">
        <f t="shared" si="106"/>
        <v/>
      </c>
      <c r="L950" s="14"/>
      <c r="M950" s="13"/>
      <c r="N950" s="13"/>
      <c r="O950" s="12"/>
      <c r="P950" s="12"/>
    </row>
    <row r="951" spans="1:16" hidden="1" x14ac:dyDescent="0.25">
      <c r="A951" s="12"/>
      <c r="B951" s="15" t="str">
        <f t="shared" si="107"/>
        <v/>
      </c>
      <c r="C951" s="15" t="str">
        <f t="shared" si="101"/>
        <v/>
      </c>
      <c r="D951" s="100" t="str">
        <f>IF(ISNA(VLOOKUP(E951,Base!$L:$O,4,FALSE)),"",VLOOKUP(E951,Base!$L:$O,4,FALSE))</f>
        <v/>
      </c>
      <c r="E951" s="14"/>
      <c r="F951" s="16"/>
      <c r="G951" s="104" t="str">
        <f t="shared" si="102"/>
        <v/>
      </c>
      <c r="H951" s="15" t="str">
        <f t="shared" si="103"/>
        <v/>
      </c>
      <c r="I951" s="104" t="str">
        <f t="shared" si="104"/>
        <v/>
      </c>
      <c r="J951" s="15" t="str">
        <f t="shared" si="105"/>
        <v/>
      </c>
      <c r="K951" s="104" t="str">
        <f t="shared" si="106"/>
        <v/>
      </c>
      <c r="L951" s="14"/>
      <c r="M951" s="13"/>
      <c r="N951" s="13"/>
      <c r="O951" s="12"/>
      <c r="P951" s="12"/>
    </row>
    <row r="952" spans="1:16" hidden="1" x14ac:dyDescent="0.25">
      <c r="A952" s="12"/>
      <c r="B952" s="15" t="str">
        <f t="shared" si="107"/>
        <v/>
      </c>
      <c r="C952" s="15" t="str">
        <f t="shared" si="101"/>
        <v/>
      </c>
      <c r="D952" s="100" t="str">
        <f>IF(ISNA(VLOOKUP(E952,Base!$L:$O,4,FALSE)),"",VLOOKUP(E952,Base!$L:$O,4,FALSE))</f>
        <v/>
      </c>
      <c r="E952" s="14"/>
      <c r="F952" s="16"/>
      <c r="G952" s="104" t="str">
        <f t="shared" si="102"/>
        <v/>
      </c>
      <c r="H952" s="15" t="str">
        <f t="shared" si="103"/>
        <v/>
      </c>
      <c r="I952" s="104" t="str">
        <f t="shared" si="104"/>
        <v/>
      </c>
      <c r="J952" s="15" t="str">
        <f t="shared" si="105"/>
        <v/>
      </c>
      <c r="K952" s="104" t="str">
        <f t="shared" si="106"/>
        <v/>
      </c>
      <c r="L952" s="14"/>
      <c r="M952" s="13"/>
      <c r="N952" s="13"/>
      <c r="O952" s="12"/>
      <c r="P952" s="12"/>
    </row>
    <row r="953" spans="1:16" hidden="1" x14ac:dyDescent="0.25">
      <c r="A953" s="12"/>
      <c r="B953" s="15" t="str">
        <f t="shared" si="107"/>
        <v/>
      </c>
      <c r="C953" s="15" t="str">
        <f t="shared" si="101"/>
        <v/>
      </c>
      <c r="D953" s="100" t="str">
        <f>IF(ISNA(VLOOKUP(E953,Base!$L:$O,4,FALSE)),"",VLOOKUP(E953,Base!$L:$O,4,FALSE))</f>
        <v/>
      </c>
      <c r="E953" s="14"/>
      <c r="F953" s="16"/>
      <c r="G953" s="104" t="str">
        <f t="shared" si="102"/>
        <v/>
      </c>
      <c r="H953" s="15" t="str">
        <f t="shared" si="103"/>
        <v/>
      </c>
      <c r="I953" s="104" t="str">
        <f t="shared" si="104"/>
        <v/>
      </c>
      <c r="J953" s="15" t="str">
        <f t="shared" si="105"/>
        <v/>
      </c>
      <c r="K953" s="104" t="str">
        <f t="shared" si="106"/>
        <v/>
      </c>
      <c r="L953" s="14"/>
      <c r="M953" s="13"/>
      <c r="N953" s="13"/>
      <c r="O953" s="12"/>
      <c r="P953" s="12"/>
    </row>
    <row r="954" spans="1:16" hidden="1" x14ac:dyDescent="0.25">
      <c r="A954" s="12"/>
      <c r="B954" s="15" t="str">
        <f t="shared" si="107"/>
        <v/>
      </c>
      <c r="C954" s="15" t="str">
        <f t="shared" si="101"/>
        <v/>
      </c>
      <c r="D954" s="100" t="str">
        <f>IF(ISNA(VLOOKUP(E954,Base!$L:$O,4,FALSE)),"",VLOOKUP(E954,Base!$L:$O,4,FALSE))</f>
        <v/>
      </c>
      <c r="E954" s="14"/>
      <c r="F954" s="16"/>
      <c r="G954" s="104" t="str">
        <f t="shared" si="102"/>
        <v/>
      </c>
      <c r="H954" s="15" t="str">
        <f t="shared" si="103"/>
        <v/>
      </c>
      <c r="I954" s="104" t="str">
        <f t="shared" si="104"/>
        <v/>
      </c>
      <c r="J954" s="15" t="str">
        <f t="shared" si="105"/>
        <v/>
      </c>
      <c r="K954" s="104" t="str">
        <f t="shared" si="106"/>
        <v/>
      </c>
      <c r="L954" s="14"/>
      <c r="M954" s="13"/>
      <c r="N954" s="13"/>
      <c r="O954" s="12"/>
      <c r="P954" s="12"/>
    </row>
    <row r="955" spans="1:16" hidden="1" x14ac:dyDescent="0.25">
      <c r="A955" s="12"/>
      <c r="B955" s="15" t="str">
        <f t="shared" si="107"/>
        <v/>
      </c>
      <c r="C955" s="15" t="str">
        <f t="shared" si="101"/>
        <v/>
      </c>
      <c r="D955" s="100" t="str">
        <f>IF(ISNA(VLOOKUP(E955,Base!$L:$O,4,FALSE)),"",VLOOKUP(E955,Base!$L:$O,4,FALSE))</f>
        <v/>
      </c>
      <c r="E955" s="14"/>
      <c r="F955" s="16"/>
      <c r="G955" s="104" t="str">
        <f t="shared" si="102"/>
        <v/>
      </c>
      <c r="H955" s="15" t="str">
        <f t="shared" si="103"/>
        <v/>
      </c>
      <c r="I955" s="104" t="str">
        <f t="shared" si="104"/>
        <v/>
      </c>
      <c r="J955" s="15" t="str">
        <f t="shared" si="105"/>
        <v/>
      </c>
      <c r="K955" s="104" t="str">
        <f t="shared" si="106"/>
        <v/>
      </c>
      <c r="L955" s="14"/>
      <c r="M955" s="13"/>
      <c r="N955" s="13"/>
      <c r="O955" s="12"/>
      <c r="P955" s="12"/>
    </row>
    <row r="956" spans="1:16" hidden="1" x14ac:dyDescent="0.25">
      <c r="A956" s="12"/>
      <c r="B956" s="15" t="str">
        <f t="shared" si="107"/>
        <v/>
      </c>
      <c r="C956" s="15" t="str">
        <f t="shared" si="101"/>
        <v/>
      </c>
      <c r="D956" s="100" t="str">
        <f>IF(ISNA(VLOOKUP(E956,Base!$L:$O,4,FALSE)),"",VLOOKUP(E956,Base!$L:$O,4,FALSE))</f>
        <v/>
      </c>
      <c r="E956" s="14"/>
      <c r="F956" s="16"/>
      <c r="G956" s="104" t="str">
        <f t="shared" si="102"/>
        <v/>
      </c>
      <c r="H956" s="15" t="str">
        <f t="shared" si="103"/>
        <v/>
      </c>
      <c r="I956" s="104" t="str">
        <f t="shared" si="104"/>
        <v/>
      </c>
      <c r="J956" s="15" t="str">
        <f t="shared" si="105"/>
        <v/>
      </c>
      <c r="K956" s="104" t="str">
        <f t="shared" si="106"/>
        <v/>
      </c>
      <c r="L956" s="14"/>
      <c r="M956" s="13"/>
      <c r="N956" s="13"/>
      <c r="O956" s="12"/>
      <c r="P956" s="12"/>
    </row>
    <row r="957" spans="1:16" hidden="1" x14ac:dyDescent="0.25">
      <c r="A957" s="12"/>
      <c r="B957" s="15" t="str">
        <f t="shared" si="107"/>
        <v/>
      </c>
      <c r="C957" s="15" t="str">
        <f t="shared" si="101"/>
        <v/>
      </c>
      <c r="D957" s="100" t="str">
        <f>IF(ISNA(VLOOKUP(E957,Base!$L:$O,4,FALSE)),"",VLOOKUP(E957,Base!$L:$O,4,FALSE))</f>
        <v/>
      </c>
      <c r="E957" s="14"/>
      <c r="F957" s="16"/>
      <c r="G957" s="104" t="str">
        <f t="shared" si="102"/>
        <v/>
      </c>
      <c r="H957" s="15" t="str">
        <f t="shared" si="103"/>
        <v/>
      </c>
      <c r="I957" s="104" t="str">
        <f t="shared" si="104"/>
        <v/>
      </c>
      <c r="J957" s="15" t="str">
        <f t="shared" si="105"/>
        <v/>
      </c>
      <c r="K957" s="104" t="str">
        <f t="shared" si="106"/>
        <v/>
      </c>
      <c r="L957" s="14"/>
      <c r="M957" s="13"/>
      <c r="N957" s="13"/>
      <c r="O957" s="12"/>
      <c r="P957" s="12"/>
    </row>
    <row r="958" spans="1:16" hidden="1" x14ac:dyDescent="0.25">
      <c r="A958" s="12"/>
      <c r="B958" s="15" t="str">
        <f t="shared" si="107"/>
        <v/>
      </c>
      <c r="C958" s="15" t="str">
        <f t="shared" si="101"/>
        <v/>
      </c>
      <c r="D958" s="100" t="str">
        <f>IF(ISNA(VLOOKUP(E958,Base!$L:$O,4,FALSE)),"",VLOOKUP(E958,Base!$L:$O,4,FALSE))</f>
        <v/>
      </c>
      <c r="E958" s="14"/>
      <c r="F958" s="16"/>
      <c r="G958" s="104" t="str">
        <f t="shared" si="102"/>
        <v/>
      </c>
      <c r="H958" s="15" t="str">
        <f t="shared" si="103"/>
        <v/>
      </c>
      <c r="I958" s="104" t="str">
        <f t="shared" si="104"/>
        <v/>
      </c>
      <c r="J958" s="15" t="str">
        <f t="shared" si="105"/>
        <v/>
      </c>
      <c r="K958" s="104" t="str">
        <f t="shared" si="106"/>
        <v/>
      </c>
      <c r="L958" s="14"/>
      <c r="M958" s="13"/>
      <c r="N958" s="13"/>
      <c r="O958" s="12"/>
      <c r="P958" s="12"/>
    </row>
    <row r="959" spans="1:16" hidden="1" x14ac:dyDescent="0.25">
      <c r="A959" s="12"/>
      <c r="B959" s="15" t="str">
        <f t="shared" si="107"/>
        <v/>
      </c>
      <c r="C959" s="15" t="str">
        <f t="shared" si="101"/>
        <v/>
      </c>
      <c r="D959" s="100" t="str">
        <f>IF(ISNA(VLOOKUP(E959,Base!$L:$O,4,FALSE)),"",VLOOKUP(E959,Base!$L:$O,4,FALSE))</f>
        <v/>
      </c>
      <c r="E959" s="14"/>
      <c r="F959" s="16"/>
      <c r="G959" s="104" t="str">
        <f t="shared" si="102"/>
        <v/>
      </c>
      <c r="H959" s="15" t="str">
        <f t="shared" si="103"/>
        <v/>
      </c>
      <c r="I959" s="104" t="str">
        <f t="shared" si="104"/>
        <v/>
      </c>
      <c r="J959" s="15" t="str">
        <f t="shared" si="105"/>
        <v/>
      </c>
      <c r="K959" s="104" t="str">
        <f t="shared" si="106"/>
        <v/>
      </c>
      <c r="L959" s="14"/>
      <c r="M959" s="13"/>
      <c r="N959" s="13"/>
      <c r="O959" s="12"/>
      <c r="P959" s="12"/>
    </row>
    <row r="960" spans="1:16" hidden="1" x14ac:dyDescent="0.25">
      <c r="A960" s="12"/>
      <c r="B960" s="15" t="str">
        <f t="shared" si="107"/>
        <v/>
      </c>
      <c r="C960" s="15" t="str">
        <f t="shared" si="101"/>
        <v/>
      </c>
      <c r="D960" s="100" t="str">
        <f>IF(ISNA(VLOOKUP(E960,Base!$L:$O,4,FALSE)),"",VLOOKUP(E960,Base!$L:$O,4,FALSE))</f>
        <v/>
      </c>
      <c r="E960" s="14"/>
      <c r="F960" s="16"/>
      <c r="G960" s="104" t="str">
        <f t="shared" si="102"/>
        <v/>
      </c>
      <c r="H960" s="15" t="str">
        <f t="shared" si="103"/>
        <v/>
      </c>
      <c r="I960" s="104" t="str">
        <f t="shared" si="104"/>
        <v/>
      </c>
      <c r="J960" s="15" t="str">
        <f t="shared" si="105"/>
        <v/>
      </c>
      <c r="K960" s="104" t="str">
        <f t="shared" si="106"/>
        <v/>
      </c>
      <c r="L960" s="14"/>
      <c r="M960" s="13"/>
      <c r="N960" s="13"/>
      <c r="O960" s="12"/>
      <c r="P960" s="12"/>
    </row>
    <row r="961" spans="1:16" hidden="1" x14ac:dyDescent="0.25">
      <c r="A961" s="12"/>
      <c r="B961" s="15" t="str">
        <f t="shared" si="107"/>
        <v/>
      </c>
      <c r="C961" s="15" t="str">
        <f t="shared" si="101"/>
        <v/>
      </c>
      <c r="D961" s="100" t="str">
        <f>IF(ISNA(VLOOKUP(E961,Base!$L:$O,4,FALSE)),"",VLOOKUP(E961,Base!$L:$O,4,FALSE))</f>
        <v/>
      </c>
      <c r="E961" s="14"/>
      <c r="F961" s="16"/>
      <c r="G961" s="104" t="str">
        <f t="shared" si="102"/>
        <v/>
      </c>
      <c r="H961" s="15" t="str">
        <f t="shared" si="103"/>
        <v/>
      </c>
      <c r="I961" s="104" t="str">
        <f t="shared" si="104"/>
        <v/>
      </c>
      <c r="J961" s="15" t="str">
        <f t="shared" si="105"/>
        <v/>
      </c>
      <c r="K961" s="104" t="str">
        <f t="shared" si="106"/>
        <v/>
      </c>
      <c r="L961" s="14"/>
      <c r="M961" s="13"/>
      <c r="N961" s="13"/>
      <c r="O961" s="12"/>
      <c r="P961" s="12"/>
    </row>
    <row r="962" spans="1:16" hidden="1" x14ac:dyDescent="0.25">
      <c r="A962" s="12"/>
      <c r="B962" s="15" t="str">
        <f t="shared" si="107"/>
        <v/>
      </c>
      <c r="C962" s="15" t="str">
        <f t="shared" ref="C962:C1025" si="108">IF(ISBLANK(A962),"",YEAR(A962))</f>
        <v/>
      </c>
      <c r="D962" s="100" t="str">
        <f>IF(ISNA(VLOOKUP(E962,Base!$L:$O,4,FALSE)),"",VLOOKUP(E962,Base!$L:$O,4,FALSE))</f>
        <v/>
      </c>
      <c r="E962" s="14"/>
      <c r="F962" s="16"/>
      <c r="G962" s="104" t="str">
        <f t="shared" ref="G962:G1025" si="109">IF(ISNA(VLOOKUP($F962,ARTICLE,2,FALSE)),"",VLOOKUP($F962,ARTICLE,2,FALSE))</f>
        <v/>
      </c>
      <c r="H962" s="15" t="str">
        <f t="shared" ref="H962:H1025" si="110">IF(ISNA(VLOOKUP($F962,ARTICLE,3,FALSE)),"",VLOOKUP($F962,ARTICLE,3,FALSE))</f>
        <v/>
      </c>
      <c r="I962" s="104" t="str">
        <f t="shared" ref="I962:I1025" si="111">IF(ISNA(VLOOKUP($F962,ARTICLE,4,FALSE)),"",VLOOKUP($F962,ARTICLE,4,FALSE))</f>
        <v/>
      </c>
      <c r="J962" s="15" t="str">
        <f t="shared" ref="J962:J1025" si="112">IF(ISNA(VLOOKUP($F962,ARTICLE,5,FALSE)),"",VLOOKUP($F962,ARTICLE,5,FALSE))</f>
        <v/>
      </c>
      <c r="K962" s="104" t="str">
        <f t="shared" ref="K962:K1025" si="113">IF(ISNA(VLOOKUP($F962,ARTICLE,6,FALSE)),"",VLOOKUP($F962,ARTICLE,6,FALSE))</f>
        <v/>
      </c>
      <c r="L962" s="14"/>
      <c r="M962" s="13"/>
      <c r="N962" s="13"/>
      <c r="O962" s="12"/>
      <c r="P962" s="12"/>
    </row>
    <row r="963" spans="1:16" hidden="1" x14ac:dyDescent="0.25">
      <c r="A963" s="12"/>
      <c r="B963" s="15" t="str">
        <f t="shared" si="107"/>
        <v/>
      </c>
      <c r="C963" s="15" t="str">
        <f t="shared" si="108"/>
        <v/>
      </c>
      <c r="D963" s="100" t="str">
        <f>IF(ISNA(VLOOKUP(E963,Base!$L:$O,4,FALSE)),"",VLOOKUP(E963,Base!$L:$O,4,FALSE))</f>
        <v/>
      </c>
      <c r="E963" s="14"/>
      <c r="F963" s="16"/>
      <c r="G963" s="104" t="str">
        <f t="shared" si="109"/>
        <v/>
      </c>
      <c r="H963" s="15" t="str">
        <f t="shared" si="110"/>
        <v/>
      </c>
      <c r="I963" s="104" t="str">
        <f t="shared" si="111"/>
        <v/>
      </c>
      <c r="J963" s="15" t="str">
        <f t="shared" si="112"/>
        <v/>
      </c>
      <c r="K963" s="104" t="str">
        <f t="shared" si="113"/>
        <v/>
      </c>
      <c r="L963" s="14"/>
      <c r="M963" s="13"/>
      <c r="N963" s="13"/>
      <c r="O963" s="12"/>
      <c r="P963" s="12"/>
    </row>
    <row r="964" spans="1:16" hidden="1" x14ac:dyDescent="0.25">
      <c r="A964" s="12"/>
      <c r="B964" s="15" t="str">
        <f t="shared" si="107"/>
        <v/>
      </c>
      <c r="C964" s="15" t="str">
        <f t="shared" si="108"/>
        <v/>
      </c>
      <c r="D964" s="100" t="str">
        <f>IF(ISNA(VLOOKUP(E964,Base!$L:$O,4,FALSE)),"",VLOOKUP(E964,Base!$L:$O,4,FALSE))</f>
        <v/>
      </c>
      <c r="E964" s="14"/>
      <c r="F964" s="16"/>
      <c r="G964" s="104" t="str">
        <f t="shared" si="109"/>
        <v/>
      </c>
      <c r="H964" s="15" t="str">
        <f t="shared" si="110"/>
        <v/>
      </c>
      <c r="I964" s="104" t="str">
        <f t="shared" si="111"/>
        <v/>
      </c>
      <c r="J964" s="15" t="str">
        <f t="shared" si="112"/>
        <v/>
      </c>
      <c r="K964" s="104" t="str">
        <f t="shared" si="113"/>
        <v/>
      </c>
      <c r="L964" s="14"/>
      <c r="M964" s="13"/>
      <c r="N964" s="13"/>
      <c r="O964" s="12"/>
      <c r="P964" s="12"/>
    </row>
    <row r="965" spans="1:16" hidden="1" x14ac:dyDescent="0.25">
      <c r="A965" s="12"/>
      <c r="B965" s="15" t="str">
        <f t="shared" si="107"/>
        <v/>
      </c>
      <c r="C965" s="15" t="str">
        <f t="shared" si="108"/>
        <v/>
      </c>
      <c r="D965" s="100" t="str">
        <f>IF(ISNA(VLOOKUP(E965,Base!$L:$O,4,FALSE)),"",VLOOKUP(E965,Base!$L:$O,4,FALSE))</f>
        <v/>
      </c>
      <c r="E965" s="14"/>
      <c r="F965" s="16"/>
      <c r="G965" s="104" t="str">
        <f t="shared" si="109"/>
        <v/>
      </c>
      <c r="H965" s="15" t="str">
        <f t="shared" si="110"/>
        <v/>
      </c>
      <c r="I965" s="104" t="str">
        <f t="shared" si="111"/>
        <v/>
      </c>
      <c r="J965" s="15" t="str">
        <f t="shared" si="112"/>
        <v/>
      </c>
      <c r="K965" s="104" t="str">
        <f t="shared" si="113"/>
        <v/>
      </c>
      <c r="L965" s="14"/>
      <c r="M965" s="13"/>
      <c r="N965" s="13"/>
      <c r="O965" s="12"/>
      <c r="P965" s="12"/>
    </row>
    <row r="966" spans="1:16" hidden="1" x14ac:dyDescent="0.25">
      <c r="A966" s="12"/>
      <c r="B966" s="15" t="str">
        <f t="shared" si="107"/>
        <v/>
      </c>
      <c r="C966" s="15" t="str">
        <f t="shared" si="108"/>
        <v/>
      </c>
      <c r="D966" s="100" t="str">
        <f>IF(ISNA(VLOOKUP(E966,Base!$L:$O,4,FALSE)),"",VLOOKUP(E966,Base!$L:$O,4,FALSE))</f>
        <v/>
      </c>
      <c r="E966" s="14"/>
      <c r="F966" s="16"/>
      <c r="G966" s="104" t="str">
        <f t="shared" si="109"/>
        <v/>
      </c>
      <c r="H966" s="15" t="str">
        <f t="shared" si="110"/>
        <v/>
      </c>
      <c r="I966" s="104" t="str">
        <f t="shared" si="111"/>
        <v/>
      </c>
      <c r="J966" s="15" t="str">
        <f t="shared" si="112"/>
        <v/>
      </c>
      <c r="K966" s="104" t="str">
        <f t="shared" si="113"/>
        <v/>
      </c>
      <c r="L966" s="14"/>
      <c r="M966" s="13"/>
      <c r="N966" s="13"/>
      <c r="O966" s="12"/>
      <c r="P966" s="12"/>
    </row>
    <row r="967" spans="1:16" hidden="1" x14ac:dyDescent="0.25">
      <c r="A967" s="12"/>
      <c r="B967" s="15" t="str">
        <f t="shared" si="107"/>
        <v/>
      </c>
      <c r="C967" s="15" t="str">
        <f t="shared" si="108"/>
        <v/>
      </c>
      <c r="D967" s="100" t="str">
        <f>IF(ISNA(VLOOKUP(E967,Base!$L:$O,4,FALSE)),"",VLOOKUP(E967,Base!$L:$O,4,FALSE))</f>
        <v/>
      </c>
      <c r="E967" s="14"/>
      <c r="F967" s="16"/>
      <c r="G967" s="104" t="str">
        <f t="shared" si="109"/>
        <v/>
      </c>
      <c r="H967" s="15" t="str">
        <f t="shared" si="110"/>
        <v/>
      </c>
      <c r="I967" s="104" t="str">
        <f t="shared" si="111"/>
        <v/>
      </c>
      <c r="J967" s="15" t="str">
        <f t="shared" si="112"/>
        <v/>
      </c>
      <c r="K967" s="104" t="str">
        <f t="shared" si="113"/>
        <v/>
      </c>
      <c r="L967" s="14"/>
      <c r="M967" s="13"/>
      <c r="N967" s="13"/>
      <c r="O967" s="12"/>
      <c r="P967" s="12"/>
    </row>
    <row r="968" spans="1:16" hidden="1" x14ac:dyDescent="0.25">
      <c r="A968" s="12"/>
      <c r="B968" s="15" t="str">
        <f t="shared" si="107"/>
        <v/>
      </c>
      <c r="C968" s="15" t="str">
        <f t="shared" si="108"/>
        <v/>
      </c>
      <c r="D968" s="100" t="str">
        <f>IF(ISNA(VLOOKUP(E968,Base!$L:$O,4,FALSE)),"",VLOOKUP(E968,Base!$L:$O,4,FALSE))</f>
        <v/>
      </c>
      <c r="E968" s="14"/>
      <c r="F968" s="16"/>
      <c r="G968" s="104" t="str">
        <f t="shared" si="109"/>
        <v/>
      </c>
      <c r="H968" s="15" t="str">
        <f t="shared" si="110"/>
        <v/>
      </c>
      <c r="I968" s="104" t="str">
        <f t="shared" si="111"/>
        <v/>
      </c>
      <c r="J968" s="15" t="str">
        <f t="shared" si="112"/>
        <v/>
      </c>
      <c r="K968" s="104" t="str">
        <f t="shared" si="113"/>
        <v/>
      </c>
      <c r="L968" s="14"/>
      <c r="M968" s="13"/>
      <c r="N968" s="13"/>
      <c r="O968" s="12"/>
      <c r="P968" s="12"/>
    </row>
    <row r="969" spans="1:16" hidden="1" x14ac:dyDescent="0.25">
      <c r="A969" s="12"/>
      <c r="B969" s="15" t="str">
        <f t="shared" si="107"/>
        <v/>
      </c>
      <c r="C969" s="15" t="str">
        <f t="shared" si="108"/>
        <v/>
      </c>
      <c r="D969" s="100" t="str">
        <f>IF(ISNA(VLOOKUP(E969,Base!$L:$O,4,FALSE)),"",VLOOKUP(E969,Base!$L:$O,4,FALSE))</f>
        <v/>
      </c>
      <c r="E969" s="14"/>
      <c r="F969" s="16"/>
      <c r="G969" s="104" t="str">
        <f t="shared" si="109"/>
        <v/>
      </c>
      <c r="H969" s="15" t="str">
        <f t="shared" si="110"/>
        <v/>
      </c>
      <c r="I969" s="104" t="str">
        <f t="shared" si="111"/>
        <v/>
      </c>
      <c r="J969" s="15" t="str">
        <f t="shared" si="112"/>
        <v/>
      </c>
      <c r="K969" s="104" t="str">
        <f t="shared" si="113"/>
        <v/>
      </c>
      <c r="L969" s="14"/>
      <c r="M969" s="13"/>
      <c r="N969" s="13"/>
      <c r="O969" s="12"/>
      <c r="P969" s="12"/>
    </row>
    <row r="970" spans="1:16" hidden="1" x14ac:dyDescent="0.25">
      <c r="A970" s="12"/>
      <c r="B970" s="15" t="str">
        <f t="shared" si="107"/>
        <v/>
      </c>
      <c r="C970" s="15" t="str">
        <f t="shared" si="108"/>
        <v/>
      </c>
      <c r="D970" s="100" t="str">
        <f>IF(ISNA(VLOOKUP(E970,Base!$L:$O,4,FALSE)),"",VLOOKUP(E970,Base!$L:$O,4,FALSE))</f>
        <v/>
      </c>
      <c r="E970" s="14"/>
      <c r="F970" s="16"/>
      <c r="G970" s="104" t="str">
        <f t="shared" si="109"/>
        <v/>
      </c>
      <c r="H970" s="15" t="str">
        <f t="shared" si="110"/>
        <v/>
      </c>
      <c r="I970" s="104" t="str">
        <f t="shared" si="111"/>
        <v/>
      </c>
      <c r="J970" s="15" t="str">
        <f t="shared" si="112"/>
        <v/>
      </c>
      <c r="K970" s="104" t="str">
        <f t="shared" si="113"/>
        <v/>
      </c>
      <c r="L970" s="14"/>
      <c r="M970" s="13"/>
      <c r="N970" s="13"/>
      <c r="O970" s="12"/>
      <c r="P970" s="12"/>
    </row>
    <row r="971" spans="1:16" hidden="1" x14ac:dyDescent="0.25">
      <c r="A971" s="12"/>
      <c r="B971" s="15" t="str">
        <f t="shared" si="107"/>
        <v/>
      </c>
      <c r="C971" s="15" t="str">
        <f t="shared" si="108"/>
        <v/>
      </c>
      <c r="D971" s="100" t="str">
        <f>IF(ISNA(VLOOKUP(E971,Base!$L:$O,4,FALSE)),"",VLOOKUP(E971,Base!$L:$O,4,FALSE))</f>
        <v/>
      </c>
      <c r="E971" s="14"/>
      <c r="F971" s="16"/>
      <c r="G971" s="104" t="str">
        <f t="shared" si="109"/>
        <v/>
      </c>
      <c r="H971" s="15" t="str">
        <f t="shared" si="110"/>
        <v/>
      </c>
      <c r="I971" s="104" t="str">
        <f t="shared" si="111"/>
        <v/>
      </c>
      <c r="J971" s="15" t="str">
        <f t="shared" si="112"/>
        <v/>
      </c>
      <c r="K971" s="104" t="str">
        <f t="shared" si="113"/>
        <v/>
      </c>
      <c r="L971" s="14"/>
      <c r="M971" s="13"/>
      <c r="N971" s="13"/>
      <c r="O971" s="12"/>
      <c r="P971" s="12"/>
    </row>
    <row r="972" spans="1:16" hidden="1" x14ac:dyDescent="0.25">
      <c r="A972" s="12"/>
      <c r="B972" s="15" t="str">
        <f t="shared" si="107"/>
        <v/>
      </c>
      <c r="C972" s="15" t="str">
        <f t="shared" si="108"/>
        <v/>
      </c>
      <c r="D972" s="100" t="str">
        <f>IF(ISNA(VLOOKUP(E972,Base!$L:$O,4,FALSE)),"",VLOOKUP(E972,Base!$L:$O,4,FALSE))</f>
        <v/>
      </c>
      <c r="E972" s="14"/>
      <c r="F972" s="16"/>
      <c r="G972" s="104" t="str">
        <f t="shared" si="109"/>
        <v/>
      </c>
      <c r="H972" s="15" t="str">
        <f t="shared" si="110"/>
        <v/>
      </c>
      <c r="I972" s="104" t="str">
        <f t="shared" si="111"/>
        <v/>
      </c>
      <c r="J972" s="15" t="str">
        <f t="shared" si="112"/>
        <v/>
      </c>
      <c r="K972" s="104" t="str">
        <f t="shared" si="113"/>
        <v/>
      </c>
      <c r="L972" s="14"/>
      <c r="M972" s="13"/>
      <c r="N972" s="13"/>
      <c r="O972" s="12"/>
      <c r="P972" s="12"/>
    </row>
    <row r="973" spans="1:16" hidden="1" x14ac:dyDescent="0.25">
      <c r="A973" s="12"/>
      <c r="B973" s="15" t="str">
        <f t="shared" si="107"/>
        <v/>
      </c>
      <c r="C973" s="15" t="str">
        <f t="shared" si="108"/>
        <v/>
      </c>
      <c r="D973" s="100" t="str">
        <f>IF(ISNA(VLOOKUP(E973,Base!$L:$O,4,FALSE)),"",VLOOKUP(E973,Base!$L:$O,4,FALSE))</f>
        <v/>
      </c>
      <c r="E973" s="14"/>
      <c r="F973" s="16"/>
      <c r="G973" s="104" t="str">
        <f t="shared" si="109"/>
        <v/>
      </c>
      <c r="H973" s="15" t="str">
        <f t="shared" si="110"/>
        <v/>
      </c>
      <c r="I973" s="104" t="str">
        <f t="shared" si="111"/>
        <v/>
      </c>
      <c r="J973" s="15" t="str">
        <f t="shared" si="112"/>
        <v/>
      </c>
      <c r="K973" s="104" t="str">
        <f t="shared" si="113"/>
        <v/>
      </c>
      <c r="L973" s="14"/>
      <c r="M973" s="13"/>
      <c r="N973" s="13"/>
      <c r="O973" s="12"/>
      <c r="P973" s="12"/>
    </row>
    <row r="974" spans="1:16" hidden="1" x14ac:dyDescent="0.25">
      <c r="A974" s="12"/>
      <c r="B974" s="15" t="str">
        <f t="shared" si="107"/>
        <v/>
      </c>
      <c r="C974" s="15" t="str">
        <f t="shared" si="108"/>
        <v/>
      </c>
      <c r="D974" s="100" t="str">
        <f>IF(ISNA(VLOOKUP(E974,Base!$L:$O,4,FALSE)),"",VLOOKUP(E974,Base!$L:$O,4,FALSE))</f>
        <v/>
      </c>
      <c r="E974" s="14"/>
      <c r="F974" s="16"/>
      <c r="G974" s="104" t="str">
        <f t="shared" si="109"/>
        <v/>
      </c>
      <c r="H974" s="15" t="str">
        <f t="shared" si="110"/>
        <v/>
      </c>
      <c r="I974" s="104" t="str">
        <f t="shared" si="111"/>
        <v/>
      </c>
      <c r="J974" s="15" t="str">
        <f t="shared" si="112"/>
        <v/>
      </c>
      <c r="K974" s="104" t="str">
        <f t="shared" si="113"/>
        <v/>
      </c>
      <c r="L974" s="14"/>
      <c r="M974" s="13"/>
      <c r="N974" s="13"/>
      <c r="O974" s="12"/>
      <c r="P974" s="12"/>
    </row>
    <row r="975" spans="1:16" hidden="1" x14ac:dyDescent="0.25">
      <c r="A975" s="12"/>
      <c r="B975" s="15" t="str">
        <f t="shared" si="107"/>
        <v/>
      </c>
      <c r="C975" s="15" t="str">
        <f t="shared" si="108"/>
        <v/>
      </c>
      <c r="D975" s="100" t="str">
        <f>IF(ISNA(VLOOKUP(E975,Base!$L:$O,4,FALSE)),"",VLOOKUP(E975,Base!$L:$O,4,FALSE))</f>
        <v/>
      </c>
      <c r="E975" s="14"/>
      <c r="F975" s="16"/>
      <c r="G975" s="104" t="str">
        <f t="shared" si="109"/>
        <v/>
      </c>
      <c r="H975" s="15" t="str">
        <f t="shared" si="110"/>
        <v/>
      </c>
      <c r="I975" s="104" t="str">
        <f t="shared" si="111"/>
        <v/>
      </c>
      <c r="J975" s="15" t="str">
        <f t="shared" si="112"/>
        <v/>
      </c>
      <c r="K975" s="104" t="str">
        <f t="shared" si="113"/>
        <v/>
      </c>
      <c r="L975" s="14"/>
      <c r="M975" s="13"/>
      <c r="N975" s="13"/>
      <c r="O975" s="12"/>
      <c r="P975" s="12"/>
    </row>
    <row r="976" spans="1:16" hidden="1" x14ac:dyDescent="0.25">
      <c r="A976" s="12"/>
      <c r="B976" s="15" t="str">
        <f t="shared" si="107"/>
        <v/>
      </c>
      <c r="C976" s="15" t="str">
        <f t="shared" si="108"/>
        <v/>
      </c>
      <c r="D976" s="100" t="str">
        <f>IF(ISNA(VLOOKUP(E976,Base!$L:$O,4,FALSE)),"",VLOOKUP(E976,Base!$L:$O,4,FALSE))</f>
        <v/>
      </c>
      <c r="E976" s="14"/>
      <c r="F976" s="16"/>
      <c r="G976" s="104" t="str">
        <f t="shared" si="109"/>
        <v/>
      </c>
      <c r="H976" s="15" t="str">
        <f t="shared" si="110"/>
        <v/>
      </c>
      <c r="I976" s="104" t="str">
        <f t="shared" si="111"/>
        <v/>
      </c>
      <c r="J976" s="15" t="str">
        <f t="shared" si="112"/>
        <v/>
      </c>
      <c r="K976" s="104" t="str">
        <f t="shared" si="113"/>
        <v/>
      </c>
      <c r="L976" s="14"/>
      <c r="M976" s="13"/>
      <c r="N976" s="13"/>
      <c r="O976" s="12"/>
      <c r="P976" s="12"/>
    </row>
    <row r="977" spans="1:16" hidden="1" x14ac:dyDescent="0.25">
      <c r="A977" s="12"/>
      <c r="B977" s="15" t="str">
        <f t="shared" si="107"/>
        <v/>
      </c>
      <c r="C977" s="15" t="str">
        <f t="shared" si="108"/>
        <v/>
      </c>
      <c r="D977" s="100" t="str">
        <f>IF(ISNA(VLOOKUP(E977,Base!$L:$O,4,FALSE)),"",VLOOKUP(E977,Base!$L:$O,4,FALSE))</f>
        <v/>
      </c>
      <c r="E977" s="14"/>
      <c r="F977" s="16"/>
      <c r="G977" s="104" t="str">
        <f t="shared" si="109"/>
        <v/>
      </c>
      <c r="H977" s="15" t="str">
        <f t="shared" si="110"/>
        <v/>
      </c>
      <c r="I977" s="104" t="str">
        <f t="shared" si="111"/>
        <v/>
      </c>
      <c r="J977" s="15" t="str">
        <f t="shared" si="112"/>
        <v/>
      </c>
      <c r="K977" s="104" t="str">
        <f t="shared" si="113"/>
        <v/>
      </c>
      <c r="L977" s="14"/>
      <c r="M977" s="13"/>
      <c r="N977" s="13"/>
      <c r="O977" s="12"/>
      <c r="P977" s="12"/>
    </row>
    <row r="978" spans="1:16" hidden="1" x14ac:dyDescent="0.25">
      <c r="A978" s="12"/>
      <c r="B978" s="15" t="str">
        <f t="shared" si="107"/>
        <v/>
      </c>
      <c r="C978" s="15" t="str">
        <f t="shared" si="108"/>
        <v/>
      </c>
      <c r="D978" s="100" t="str">
        <f>IF(ISNA(VLOOKUP(E978,Base!$L:$O,4,FALSE)),"",VLOOKUP(E978,Base!$L:$O,4,FALSE))</f>
        <v/>
      </c>
      <c r="E978" s="14"/>
      <c r="F978" s="16"/>
      <c r="G978" s="104" t="str">
        <f t="shared" si="109"/>
        <v/>
      </c>
      <c r="H978" s="15" t="str">
        <f t="shared" si="110"/>
        <v/>
      </c>
      <c r="I978" s="104" t="str">
        <f t="shared" si="111"/>
        <v/>
      </c>
      <c r="J978" s="15" t="str">
        <f t="shared" si="112"/>
        <v/>
      </c>
      <c r="K978" s="104" t="str">
        <f t="shared" si="113"/>
        <v/>
      </c>
      <c r="L978" s="14"/>
      <c r="M978" s="13"/>
      <c r="N978" s="13"/>
      <c r="O978" s="12"/>
      <c r="P978" s="12"/>
    </row>
    <row r="979" spans="1:16" hidden="1" x14ac:dyDescent="0.25">
      <c r="A979" s="12"/>
      <c r="B979" s="15" t="str">
        <f t="shared" si="107"/>
        <v/>
      </c>
      <c r="C979" s="15" t="str">
        <f t="shared" si="108"/>
        <v/>
      </c>
      <c r="D979" s="100" t="str">
        <f>IF(ISNA(VLOOKUP(E979,Base!$L:$O,4,FALSE)),"",VLOOKUP(E979,Base!$L:$O,4,FALSE))</f>
        <v/>
      </c>
      <c r="E979" s="14"/>
      <c r="F979" s="16"/>
      <c r="G979" s="104" t="str">
        <f t="shared" si="109"/>
        <v/>
      </c>
      <c r="H979" s="15" t="str">
        <f t="shared" si="110"/>
        <v/>
      </c>
      <c r="I979" s="104" t="str">
        <f t="shared" si="111"/>
        <v/>
      </c>
      <c r="J979" s="15" t="str">
        <f t="shared" si="112"/>
        <v/>
      </c>
      <c r="K979" s="104" t="str">
        <f t="shared" si="113"/>
        <v/>
      </c>
      <c r="L979" s="14"/>
      <c r="M979" s="13"/>
      <c r="N979" s="13"/>
      <c r="O979" s="12"/>
      <c r="P979" s="12"/>
    </row>
    <row r="980" spans="1:16" hidden="1" x14ac:dyDescent="0.25">
      <c r="A980" s="12"/>
      <c r="B980" s="15" t="str">
        <f t="shared" si="107"/>
        <v/>
      </c>
      <c r="C980" s="15" t="str">
        <f t="shared" si="108"/>
        <v/>
      </c>
      <c r="D980" s="100" t="str">
        <f>IF(ISNA(VLOOKUP(E980,Base!$L:$O,4,FALSE)),"",VLOOKUP(E980,Base!$L:$O,4,FALSE))</f>
        <v/>
      </c>
      <c r="E980" s="14"/>
      <c r="F980" s="16"/>
      <c r="G980" s="104" t="str">
        <f t="shared" si="109"/>
        <v/>
      </c>
      <c r="H980" s="15" t="str">
        <f t="shared" si="110"/>
        <v/>
      </c>
      <c r="I980" s="104" t="str">
        <f t="shared" si="111"/>
        <v/>
      </c>
      <c r="J980" s="15" t="str">
        <f t="shared" si="112"/>
        <v/>
      </c>
      <c r="K980" s="104" t="str">
        <f t="shared" si="113"/>
        <v/>
      </c>
      <c r="L980" s="14"/>
      <c r="M980" s="13"/>
      <c r="N980" s="13"/>
      <c r="O980" s="12"/>
      <c r="P980" s="12"/>
    </row>
    <row r="981" spans="1:16" hidden="1" x14ac:dyDescent="0.25">
      <c r="A981" s="12"/>
      <c r="B981" s="15" t="str">
        <f t="shared" si="107"/>
        <v/>
      </c>
      <c r="C981" s="15" t="str">
        <f t="shared" si="108"/>
        <v/>
      </c>
      <c r="D981" s="100" t="str">
        <f>IF(ISNA(VLOOKUP(E981,Base!$L:$O,4,FALSE)),"",VLOOKUP(E981,Base!$L:$O,4,FALSE))</f>
        <v/>
      </c>
      <c r="E981" s="14"/>
      <c r="F981" s="16"/>
      <c r="G981" s="104" t="str">
        <f t="shared" si="109"/>
        <v/>
      </c>
      <c r="H981" s="15" t="str">
        <f t="shared" si="110"/>
        <v/>
      </c>
      <c r="I981" s="104" t="str">
        <f t="shared" si="111"/>
        <v/>
      </c>
      <c r="J981" s="15" t="str">
        <f t="shared" si="112"/>
        <v/>
      </c>
      <c r="K981" s="104" t="str">
        <f t="shared" si="113"/>
        <v/>
      </c>
      <c r="L981" s="14"/>
      <c r="M981" s="13"/>
      <c r="N981" s="13"/>
      <c r="O981" s="12"/>
      <c r="P981" s="12"/>
    </row>
    <row r="982" spans="1:16" hidden="1" x14ac:dyDescent="0.25">
      <c r="A982" s="12"/>
      <c r="B982" s="15" t="str">
        <f t="shared" si="107"/>
        <v/>
      </c>
      <c r="C982" s="15" t="str">
        <f t="shared" si="108"/>
        <v/>
      </c>
      <c r="D982" s="100" t="str">
        <f>IF(ISNA(VLOOKUP(E982,Base!$L:$O,4,FALSE)),"",VLOOKUP(E982,Base!$L:$O,4,FALSE))</f>
        <v/>
      </c>
      <c r="E982" s="14"/>
      <c r="F982" s="16"/>
      <c r="G982" s="104" t="str">
        <f t="shared" si="109"/>
        <v/>
      </c>
      <c r="H982" s="15" t="str">
        <f t="shared" si="110"/>
        <v/>
      </c>
      <c r="I982" s="104" t="str">
        <f t="shared" si="111"/>
        <v/>
      </c>
      <c r="J982" s="15" t="str">
        <f t="shared" si="112"/>
        <v/>
      </c>
      <c r="K982" s="104" t="str">
        <f t="shared" si="113"/>
        <v/>
      </c>
      <c r="L982" s="14"/>
      <c r="M982" s="13"/>
      <c r="N982" s="13"/>
      <c r="O982" s="12"/>
      <c r="P982" s="12"/>
    </row>
    <row r="983" spans="1:16" hidden="1" x14ac:dyDescent="0.25">
      <c r="A983" s="12"/>
      <c r="B983" s="15" t="str">
        <f t="shared" si="107"/>
        <v/>
      </c>
      <c r="C983" s="15" t="str">
        <f t="shared" si="108"/>
        <v/>
      </c>
      <c r="D983" s="100" t="str">
        <f>IF(ISNA(VLOOKUP(E983,Base!$L:$O,4,FALSE)),"",VLOOKUP(E983,Base!$L:$O,4,FALSE))</f>
        <v/>
      </c>
      <c r="E983" s="14"/>
      <c r="F983" s="16"/>
      <c r="G983" s="104" t="str">
        <f t="shared" si="109"/>
        <v/>
      </c>
      <c r="H983" s="15" t="str">
        <f t="shared" si="110"/>
        <v/>
      </c>
      <c r="I983" s="104" t="str">
        <f t="shared" si="111"/>
        <v/>
      </c>
      <c r="J983" s="15" t="str">
        <f t="shared" si="112"/>
        <v/>
      </c>
      <c r="K983" s="104" t="str">
        <f t="shared" si="113"/>
        <v/>
      </c>
      <c r="L983" s="14"/>
      <c r="M983" s="13"/>
      <c r="N983" s="13"/>
      <c r="O983" s="12"/>
      <c r="P983" s="12"/>
    </row>
    <row r="984" spans="1:16" hidden="1" x14ac:dyDescent="0.25">
      <c r="A984" s="12"/>
      <c r="B984" s="15" t="str">
        <f t="shared" si="107"/>
        <v/>
      </c>
      <c r="C984" s="15" t="str">
        <f t="shared" si="108"/>
        <v/>
      </c>
      <c r="D984" s="100" t="str">
        <f>IF(ISNA(VLOOKUP(E984,Base!$L:$O,4,FALSE)),"",VLOOKUP(E984,Base!$L:$O,4,FALSE))</f>
        <v/>
      </c>
      <c r="E984" s="14"/>
      <c r="F984" s="16"/>
      <c r="G984" s="104" t="str">
        <f t="shared" si="109"/>
        <v/>
      </c>
      <c r="H984" s="15" t="str">
        <f t="shared" si="110"/>
        <v/>
      </c>
      <c r="I984" s="104" t="str">
        <f t="shared" si="111"/>
        <v/>
      </c>
      <c r="J984" s="15" t="str">
        <f t="shared" si="112"/>
        <v/>
      </c>
      <c r="K984" s="104" t="str">
        <f t="shared" si="113"/>
        <v/>
      </c>
      <c r="L984" s="14"/>
      <c r="M984" s="13"/>
      <c r="N984" s="13"/>
      <c r="O984" s="12"/>
      <c r="P984" s="12"/>
    </row>
    <row r="985" spans="1:16" hidden="1" x14ac:dyDescent="0.25">
      <c r="A985" s="12"/>
      <c r="B985" s="15" t="str">
        <f t="shared" si="107"/>
        <v/>
      </c>
      <c r="C985" s="15" t="str">
        <f t="shared" si="108"/>
        <v/>
      </c>
      <c r="D985" s="100" t="str">
        <f>IF(ISNA(VLOOKUP(E985,Base!$L:$O,4,FALSE)),"",VLOOKUP(E985,Base!$L:$O,4,FALSE))</f>
        <v/>
      </c>
      <c r="E985" s="14"/>
      <c r="F985" s="16"/>
      <c r="G985" s="104" t="str">
        <f t="shared" si="109"/>
        <v/>
      </c>
      <c r="H985" s="15" t="str">
        <f t="shared" si="110"/>
        <v/>
      </c>
      <c r="I985" s="104" t="str">
        <f t="shared" si="111"/>
        <v/>
      </c>
      <c r="J985" s="15" t="str">
        <f t="shared" si="112"/>
        <v/>
      </c>
      <c r="K985" s="104" t="str">
        <f t="shared" si="113"/>
        <v/>
      </c>
      <c r="L985" s="14"/>
      <c r="M985" s="13"/>
      <c r="N985" s="13"/>
      <c r="O985" s="12"/>
      <c r="P985" s="12"/>
    </row>
    <row r="986" spans="1:16" hidden="1" x14ac:dyDescent="0.25">
      <c r="A986" s="12"/>
      <c r="B986" s="15" t="str">
        <f t="shared" si="107"/>
        <v/>
      </c>
      <c r="C986" s="15" t="str">
        <f t="shared" si="108"/>
        <v/>
      </c>
      <c r="D986" s="100" t="str">
        <f>IF(ISNA(VLOOKUP(E986,Base!$L:$O,4,FALSE)),"",VLOOKUP(E986,Base!$L:$O,4,FALSE))</f>
        <v/>
      </c>
      <c r="E986" s="14"/>
      <c r="F986" s="16"/>
      <c r="G986" s="104" t="str">
        <f t="shared" si="109"/>
        <v/>
      </c>
      <c r="H986" s="15" t="str">
        <f t="shared" si="110"/>
        <v/>
      </c>
      <c r="I986" s="104" t="str">
        <f t="shared" si="111"/>
        <v/>
      </c>
      <c r="J986" s="15" t="str">
        <f t="shared" si="112"/>
        <v/>
      </c>
      <c r="K986" s="104" t="str">
        <f t="shared" si="113"/>
        <v/>
      </c>
      <c r="L986" s="14"/>
      <c r="M986" s="13"/>
      <c r="N986" s="13"/>
      <c r="O986" s="12"/>
      <c r="P986" s="12"/>
    </row>
    <row r="987" spans="1:16" hidden="1" x14ac:dyDescent="0.25">
      <c r="A987" s="12"/>
      <c r="B987" s="15" t="str">
        <f t="shared" si="107"/>
        <v/>
      </c>
      <c r="C987" s="15" t="str">
        <f t="shared" si="108"/>
        <v/>
      </c>
      <c r="D987" s="100" t="str">
        <f>IF(ISNA(VLOOKUP(E987,Base!$L:$O,4,FALSE)),"",VLOOKUP(E987,Base!$L:$O,4,FALSE))</f>
        <v/>
      </c>
      <c r="E987" s="14"/>
      <c r="F987" s="16"/>
      <c r="G987" s="104" t="str">
        <f t="shared" si="109"/>
        <v/>
      </c>
      <c r="H987" s="15" t="str">
        <f t="shared" si="110"/>
        <v/>
      </c>
      <c r="I987" s="104" t="str">
        <f t="shared" si="111"/>
        <v/>
      </c>
      <c r="J987" s="15" t="str">
        <f t="shared" si="112"/>
        <v/>
      </c>
      <c r="K987" s="104" t="str">
        <f t="shared" si="113"/>
        <v/>
      </c>
      <c r="L987" s="14"/>
      <c r="M987" s="13"/>
      <c r="N987" s="13"/>
      <c r="O987" s="12"/>
      <c r="P987" s="12"/>
    </row>
    <row r="988" spans="1:16" hidden="1" x14ac:dyDescent="0.25">
      <c r="A988" s="12"/>
      <c r="B988" s="15" t="str">
        <f t="shared" si="107"/>
        <v/>
      </c>
      <c r="C988" s="15" t="str">
        <f t="shared" si="108"/>
        <v/>
      </c>
      <c r="D988" s="100" t="str">
        <f>IF(ISNA(VLOOKUP(E988,Base!$L:$O,4,FALSE)),"",VLOOKUP(E988,Base!$L:$O,4,FALSE))</f>
        <v/>
      </c>
      <c r="E988" s="14"/>
      <c r="F988" s="16"/>
      <c r="G988" s="104" t="str">
        <f t="shared" si="109"/>
        <v/>
      </c>
      <c r="H988" s="15" t="str">
        <f t="shared" si="110"/>
        <v/>
      </c>
      <c r="I988" s="104" t="str">
        <f t="shared" si="111"/>
        <v/>
      </c>
      <c r="J988" s="15" t="str">
        <f t="shared" si="112"/>
        <v/>
      </c>
      <c r="K988" s="104" t="str">
        <f t="shared" si="113"/>
        <v/>
      </c>
      <c r="L988" s="14"/>
      <c r="M988" s="13"/>
      <c r="N988" s="13"/>
      <c r="O988" s="12"/>
      <c r="P988" s="12"/>
    </row>
    <row r="989" spans="1:16" hidden="1" x14ac:dyDescent="0.25">
      <c r="A989" s="12"/>
      <c r="B989" s="15" t="str">
        <f t="shared" si="107"/>
        <v/>
      </c>
      <c r="C989" s="15" t="str">
        <f t="shared" si="108"/>
        <v/>
      </c>
      <c r="D989" s="100" t="str">
        <f>IF(ISNA(VLOOKUP(E989,Base!$L:$O,4,FALSE)),"",VLOOKUP(E989,Base!$L:$O,4,FALSE))</f>
        <v/>
      </c>
      <c r="E989" s="14"/>
      <c r="F989" s="16"/>
      <c r="G989" s="104" t="str">
        <f t="shared" si="109"/>
        <v/>
      </c>
      <c r="H989" s="15" t="str">
        <f t="shared" si="110"/>
        <v/>
      </c>
      <c r="I989" s="104" t="str">
        <f t="shared" si="111"/>
        <v/>
      </c>
      <c r="J989" s="15" t="str">
        <f t="shared" si="112"/>
        <v/>
      </c>
      <c r="K989" s="104" t="str">
        <f t="shared" si="113"/>
        <v/>
      </c>
      <c r="L989" s="14"/>
      <c r="M989" s="13"/>
      <c r="N989" s="13"/>
      <c r="O989" s="12"/>
      <c r="P989" s="12"/>
    </row>
    <row r="990" spans="1:16" hidden="1" x14ac:dyDescent="0.25">
      <c r="A990" s="12"/>
      <c r="B990" s="15" t="str">
        <f t="shared" si="107"/>
        <v/>
      </c>
      <c r="C990" s="15" t="str">
        <f t="shared" si="108"/>
        <v/>
      </c>
      <c r="D990" s="100" t="str">
        <f>IF(ISNA(VLOOKUP(E990,Base!$L:$O,4,FALSE)),"",VLOOKUP(E990,Base!$L:$O,4,FALSE))</f>
        <v/>
      </c>
      <c r="E990" s="14"/>
      <c r="F990" s="16"/>
      <c r="G990" s="104" t="str">
        <f t="shared" si="109"/>
        <v/>
      </c>
      <c r="H990" s="15" t="str">
        <f t="shared" si="110"/>
        <v/>
      </c>
      <c r="I990" s="104" t="str">
        <f t="shared" si="111"/>
        <v/>
      </c>
      <c r="J990" s="15" t="str">
        <f t="shared" si="112"/>
        <v/>
      </c>
      <c r="K990" s="104" t="str">
        <f t="shared" si="113"/>
        <v/>
      </c>
      <c r="L990" s="14"/>
      <c r="M990" s="13"/>
      <c r="N990" s="13"/>
      <c r="O990" s="12"/>
      <c r="P990" s="12"/>
    </row>
    <row r="991" spans="1:16" hidden="1" x14ac:dyDescent="0.25">
      <c r="A991" s="12"/>
      <c r="B991" s="15" t="str">
        <f t="shared" si="107"/>
        <v/>
      </c>
      <c r="C991" s="15" t="str">
        <f t="shared" si="108"/>
        <v/>
      </c>
      <c r="D991" s="100" t="str">
        <f>IF(ISNA(VLOOKUP(E991,Base!$L:$O,4,FALSE)),"",VLOOKUP(E991,Base!$L:$O,4,FALSE))</f>
        <v/>
      </c>
      <c r="E991" s="14"/>
      <c r="F991" s="16"/>
      <c r="G991" s="104" t="str">
        <f t="shared" si="109"/>
        <v/>
      </c>
      <c r="H991" s="15" t="str">
        <f t="shared" si="110"/>
        <v/>
      </c>
      <c r="I991" s="104" t="str">
        <f t="shared" si="111"/>
        <v/>
      </c>
      <c r="J991" s="15" t="str">
        <f t="shared" si="112"/>
        <v/>
      </c>
      <c r="K991" s="104" t="str">
        <f t="shared" si="113"/>
        <v/>
      </c>
      <c r="L991" s="14"/>
      <c r="M991" s="13"/>
      <c r="N991" s="13"/>
      <c r="O991" s="12"/>
      <c r="P991" s="12"/>
    </row>
    <row r="992" spans="1:16" hidden="1" x14ac:dyDescent="0.25">
      <c r="A992" s="12"/>
      <c r="B992" s="15" t="str">
        <f t="shared" si="107"/>
        <v/>
      </c>
      <c r="C992" s="15" t="str">
        <f t="shared" si="108"/>
        <v/>
      </c>
      <c r="D992" s="100" t="str">
        <f>IF(ISNA(VLOOKUP(E992,Base!$L:$O,4,FALSE)),"",VLOOKUP(E992,Base!$L:$O,4,FALSE))</f>
        <v/>
      </c>
      <c r="E992" s="14"/>
      <c r="F992" s="16"/>
      <c r="G992" s="104" t="str">
        <f t="shared" si="109"/>
        <v/>
      </c>
      <c r="H992" s="15" t="str">
        <f t="shared" si="110"/>
        <v/>
      </c>
      <c r="I992" s="104" t="str">
        <f t="shared" si="111"/>
        <v/>
      </c>
      <c r="J992" s="15" t="str">
        <f t="shared" si="112"/>
        <v/>
      </c>
      <c r="K992" s="104" t="str">
        <f t="shared" si="113"/>
        <v/>
      </c>
      <c r="L992" s="14"/>
      <c r="M992" s="13"/>
      <c r="N992" s="13"/>
      <c r="O992" s="12"/>
      <c r="P992" s="12"/>
    </row>
    <row r="993" spans="1:16" hidden="1" x14ac:dyDescent="0.25">
      <c r="A993" s="12"/>
      <c r="B993" s="15" t="str">
        <f t="shared" si="107"/>
        <v/>
      </c>
      <c r="C993" s="15" t="str">
        <f t="shared" si="108"/>
        <v/>
      </c>
      <c r="D993" s="100" t="str">
        <f>IF(ISNA(VLOOKUP(E993,Base!$L:$O,4,FALSE)),"",VLOOKUP(E993,Base!$L:$O,4,FALSE))</f>
        <v/>
      </c>
      <c r="E993" s="14"/>
      <c r="F993" s="16"/>
      <c r="G993" s="104" t="str">
        <f t="shared" si="109"/>
        <v/>
      </c>
      <c r="H993" s="15" t="str">
        <f t="shared" si="110"/>
        <v/>
      </c>
      <c r="I993" s="104" t="str">
        <f t="shared" si="111"/>
        <v/>
      </c>
      <c r="J993" s="15" t="str">
        <f t="shared" si="112"/>
        <v/>
      </c>
      <c r="K993" s="104" t="str">
        <f t="shared" si="113"/>
        <v/>
      </c>
      <c r="L993" s="14"/>
      <c r="M993" s="13"/>
      <c r="N993" s="13"/>
      <c r="O993" s="12"/>
      <c r="P993" s="12"/>
    </row>
    <row r="994" spans="1:16" hidden="1" x14ac:dyDescent="0.25">
      <c r="A994" s="12"/>
      <c r="B994" s="15" t="str">
        <f t="shared" si="107"/>
        <v/>
      </c>
      <c r="C994" s="15" t="str">
        <f t="shared" si="108"/>
        <v/>
      </c>
      <c r="D994" s="100" t="str">
        <f>IF(ISNA(VLOOKUP(E994,Base!$L:$O,4,FALSE)),"",VLOOKUP(E994,Base!$L:$O,4,FALSE))</f>
        <v/>
      </c>
      <c r="E994" s="14"/>
      <c r="F994" s="16"/>
      <c r="G994" s="104" t="str">
        <f t="shared" si="109"/>
        <v/>
      </c>
      <c r="H994" s="15" t="str">
        <f t="shared" si="110"/>
        <v/>
      </c>
      <c r="I994" s="104" t="str">
        <f t="shared" si="111"/>
        <v/>
      </c>
      <c r="J994" s="15" t="str">
        <f t="shared" si="112"/>
        <v/>
      </c>
      <c r="K994" s="104" t="str">
        <f t="shared" si="113"/>
        <v/>
      </c>
      <c r="L994" s="14"/>
      <c r="M994" s="13"/>
      <c r="N994" s="13"/>
      <c r="O994" s="12"/>
      <c r="P994" s="12"/>
    </row>
    <row r="995" spans="1:16" hidden="1" x14ac:dyDescent="0.25">
      <c r="A995" s="12"/>
      <c r="B995" s="15" t="str">
        <f t="shared" si="107"/>
        <v/>
      </c>
      <c r="C995" s="15" t="str">
        <f t="shared" si="108"/>
        <v/>
      </c>
      <c r="D995" s="100" t="str">
        <f>IF(ISNA(VLOOKUP(E995,Base!$L:$O,4,FALSE)),"",VLOOKUP(E995,Base!$L:$O,4,FALSE))</f>
        <v/>
      </c>
      <c r="E995" s="14"/>
      <c r="F995" s="16"/>
      <c r="G995" s="104" t="str">
        <f t="shared" si="109"/>
        <v/>
      </c>
      <c r="H995" s="15" t="str">
        <f t="shared" si="110"/>
        <v/>
      </c>
      <c r="I995" s="104" t="str">
        <f t="shared" si="111"/>
        <v/>
      </c>
      <c r="J995" s="15" t="str">
        <f t="shared" si="112"/>
        <v/>
      </c>
      <c r="K995" s="104" t="str">
        <f t="shared" si="113"/>
        <v/>
      </c>
      <c r="L995" s="14"/>
      <c r="M995" s="13"/>
      <c r="N995" s="13"/>
      <c r="O995" s="12"/>
      <c r="P995" s="12"/>
    </row>
    <row r="996" spans="1:16" hidden="1" x14ac:dyDescent="0.25">
      <c r="A996" s="12"/>
      <c r="B996" s="15" t="str">
        <f t="shared" si="107"/>
        <v/>
      </c>
      <c r="C996" s="15" t="str">
        <f t="shared" si="108"/>
        <v/>
      </c>
      <c r="D996" s="100" t="str">
        <f>IF(ISNA(VLOOKUP(E996,Base!$L:$O,4,FALSE)),"",VLOOKUP(E996,Base!$L:$O,4,FALSE))</f>
        <v/>
      </c>
      <c r="E996" s="14"/>
      <c r="F996" s="16"/>
      <c r="G996" s="104" t="str">
        <f t="shared" si="109"/>
        <v/>
      </c>
      <c r="H996" s="15" t="str">
        <f t="shared" si="110"/>
        <v/>
      </c>
      <c r="I996" s="104" t="str">
        <f t="shared" si="111"/>
        <v/>
      </c>
      <c r="J996" s="15" t="str">
        <f t="shared" si="112"/>
        <v/>
      </c>
      <c r="K996" s="104" t="str">
        <f t="shared" si="113"/>
        <v/>
      </c>
      <c r="L996" s="14"/>
      <c r="M996" s="13"/>
      <c r="N996" s="13"/>
      <c r="O996" s="12"/>
      <c r="P996" s="12"/>
    </row>
    <row r="997" spans="1:16" hidden="1" x14ac:dyDescent="0.25">
      <c r="A997" s="12"/>
      <c r="B997" s="15" t="str">
        <f t="shared" si="107"/>
        <v/>
      </c>
      <c r="C997" s="15" t="str">
        <f t="shared" si="108"/>
        <v/>
      </c>
      <c r="D997" s="100" t="str">
        <f>IF(ISNA(VLOOKUP(E997,Base!$L:$O,4,FALSE)),"",VLOOKUP(E997,Base!$L:$O,4,FALSE))</f>
        <v/>
      </c>
      <c r="E997" s="14"/>
      <c r="F997" s="16"/>
      <c r="G997" s="104" t="str">
        <f t="shared" si="109"/>
        <v/>
      </c>
      <c r="H997" s="15" t="str">
        <f t="shared" si="110"/>
        <v/>
      </c>
      <c r="I997" s="104" t="str">
        <f t="shared" si="111"/>
        <v/>
      </c>
      <c r="J997" s="15" t="str">
        <f t="shared" si="112"/>
        <v/>
      </c>
      <c r="K997" s="104" t="str">
        <f t="shared" si="113"/>
        <v/>
      </c>
      <c r="L997" s="14"/>
      <c r="M997" s="13"/>
      <c r="N997" s="13"/>
      <c r="O997" s="12"/>
      <c r="P997" s="12"/>
    </row>
    <row r="998" spans="1:16" hidden="1" x14ac:dyDescent="0.25">
      <c r="A998" s="12"/>
      <c r="B998" s="15" t="str">
        <f t="shared" si="107"/>
        <v/>
      </c>
      <c r="C998" s="15" t="str">
        <f t="shared" si="108"/>
        <v/>
      </c>
      <c r="D998" s="100" t="str">
        <f>IF(ISNA(VLOOKUP(E998,Base!$L:$O,4,FALSE)),"",VLOOKUP(E998,Base!$L:$O,4,FALSE))</f>
        <v/>
      </c>
      <c r="E998" s="14"/>
      <c r="F998" s="16"/>
      <c r="G998" s="104" t="str">
        <f t="shared" si="109"/>
        <v/>
      </c>
      <c r="H998" s="15" t="str">
        <f t="shared" si="110"/>
        <v/>
      </c>
      <c r="I998" s="104" t="str">
        <f t="shared" si="111"/>
        <v/>
      </c>
      <c r="J998" s="15" t="str">
        <f t="shared" si="112"/>
        <v/>
      </c>
      <c r="K998" s="104" t="str">
        <f t="shared" si="113"/>
        <v/>
      </c>
      <c r="L998" s="14"/>
      <c r="M998" s="13"/>
      <c r="N998" s="13"/>
      <c r="O998" s="12"/>
      <c r="P998" s="12"/>
    </row>
    <row r="999" spans="1:16" hidden="1" x14ac:dyDescent="0.25">
      <c r="A999" s="12"/>
      <c r="B999" s="15" t="str">
        <f t="shared" si="107"/>
        <v/>
      </c>
      <c r="C999" s="15" t="str">
        <f t="shared" si="108"/>
        <v/>
      </c>
      <c r="D999" s="100" t="str">
        <f>IF(ISNA(VLOOKUP(E999,Base!$L:$O,4,FALSE)),"",VLOOKUP(E999,Base!$L:$O,4,FALSE))</f>
        <v/>
      </c>
      <c r="E999" s="14"/>
      <c r="F999" s="16"/>
      <c r="G999" s="104" t="str">
        <f t="shared" si="109"/>
        <v/>
      </c>
      <c r="H999" s="15" t="str">
        <f t="shared" si="110"/>
        <v/>
      </c>
      <c r="I999" s="104" t="str">
        <f t="shared" si="111"/>
        <v/>
      </c>
      <c r="J999" s="15" t="str">
        <f t="shared" si="112"/>
        <v/>
      </c>
      <c r="K999" s="104" t="str">
        <f t="shared" si="113"/>
        <v/>
      </c>
      <c r="L999" s="14"/>
      <c r="M999" s="13"/>
      <c r="N999" s="13"/>
      <c r="O999" s="12"/>
      <c r="P999" s="12"/>
    </row>
    <row r="1000" spans="1:16" hidden="1" x14ac:dyDescent="0.25">
      <c r="A1000" s="12"/>
      <c r="B1000" s="15" t="str">
        <f t="shared" si="107"/>
        <v/>
      </c>
      <c r="C1000" s="15" t="str">
        <f t="shared" si="108"/>
        <v/>
      </c>
      <c r="D1000" s="100" t="str">
        <f>IF(ISNA(VLOOKUP(E1000,Base!$L:$O,4,FALSE)),"",VLOOKUP(E1000,Base!$L:$O,4,FALSE))</f>
        <v/>
      </c>
      <c r="E1000" s="14"/>
      <c r="F1000" s="16"/>
      <c r="G1000" s="104" t="str">
        <f t="shared" si="109"/>
        <v/>
      </c>
      <c r="H1000" s="15" t="str">
        <f t="shared" si="110"/>
        <v/>
      </c>
      <c r="I1000" s="104" t="str">
        <f t="shared" si="111"/>
        <v/>
      </c>
      <c r="J1000" s="15" t="str">
        <f t="shared" si="112"/>
        <v/>
      </c>
      <c r="K1000" s="104" t="str">
        <f t="shared" si="113"/>
        <v/>
      </c>
      <c r="L1000" s="14"/>
      <c r="M1000" s="13"/>
      <c r="N1000" s="13"/>
      <c r="O1000" s="12"/>
      <c r="P1000" s="12"/>
    </row>
    <row r="1001" spans="1:16" hidden="1" x14ac:dyDescent="0.25">
      <c r="A1001" s="12"/>
      <c r="B1001" s="15" t="str">
        <f t="shared" ref="B1001:B1064" si="114">IF(ISBLANK(A1001),"",IF(LEFT(MONTH(A1001),1)="1",MONTH(A1001),CONCATENATE("0",MONTH(A1001))))</f>
        <v/>
      </c>
      <c r="C1001" s="15" t="str">
        <f t="shared" si="108"/>
        <v/>
      </c>
      <c r="D1001" s="100" t="str">
        <f>IF(ISNA(VLOOKUP(E1001,Base!$L:$O,4,FALSE)),"",VLOOKUP(E1001,Base!$L:$O,4,FALSE))</f>
        <v/>
      </c>
      <c r="E1001" s="14"/>
      <c r="F1001" s="16"/>
      <c r="G1001" s="104" t="str">
        <f t="shared" si="109"/>
        <v/>
      </c>
      <c r="H1001" s="15" t="str">
        <f t="shared" si="110"/>
        <v/>
      </c>
      <c r="I1001" s="104" t="str">
        <f t="shared" si="111"/>
        <v/>
      </c>
      <c r="J1001" s="15" t="str">
        <f t="shared" si="112"/>
        <v/>
      </c>
      <c r="K1001" s="104" t="str">
        <f t="shared" si="113"/>
        <v/>
      </c>
      <c r="L1001" s="14"/>
      <c r="M1001" s="13"/>
      <c r="N1001" s="13"/>
      <c r="O1001" s="12"/>
      <c r="P1001" s="12"/>
    </row>
    <row r="1002" spans="1:16" hidden="1" x14ac:dyDescent="0.25">
      <c r="A1002" s="12"/>
      <c r="B1002" s="15" t="str">
        <f t="shared" si="114"/>
        <v/>
      </c>
      <c r="C1002" s="15" t="str">
        <f t="shared" si="108"/>
        <v/>
      </c>
      <c r="D1002" s="100" t="str">
        <f>IF(ISNA(VLOOKUP(E1002,Base!$L:$O,4,FALSE)),"",VLOOKUP(E1002,Base!$L:$O,4,FALSE))</f>
        <v/>
      </c>
      <c r="E1002" s="14"/>
      <c r="F1002" s="16"/>
      <c r="G1002" s="104" t="str">
        <f t="shared" si="109"/>
        <v/>
      </c>
      <c r="H1002" s="15" t="str">
        <f t="shared" si="110"/>
        <v/>
      </c>
      <c r="I1002" s="104" t="str">
        <f t="shared" si="111"/>
        <v/>
      </c>
      <c r="J1002" s="15" t="str">
        <f t="shared" si="112"/>
        <v/>
      </c>
      <c r="K1002" s="104" t="str">
        <f t="shared" si="113"/>
        <v/>
      </c>
      <c r="L1002" s="14"/>
      <c r="M1002" s="13"/>
      <c r="N1002" s="13"/>
      <c r="O1002" s="12"/>
      <c r="P1002" s="12"/>
    </row>
    <row r="1003" spans="1:16" hidden="1" x14ac:dyDescent="0.25">
      <c r="A1003" s="12"/>
      <c r="B1003" s="15" t="str">
        <f t="shared" si="114"/>
        <v/>
      </c>
      <c r="C1003" s="15" t="str">
        <f t="shared" si="108"/>
        <v/>
      </c>
      <c r="D1003" s="100" t="str">
        <f>IF(ISNA(VLOOKUP(E1003,Base!$L:$O,4,FALSE)),"",VLOOKUP(E1003,Base!$L:$O,4,FALSE))</f>
        <v/>
      </c>
      <c r="E1003" s="14"/>
      <c r="F1003" s="16"/>
      <c r="G1003" s="104" t="str">
        <f t="shared" si="109"/>
        <v/>
      </c>
      <c r="H1003" s="15" t="str">
        <f t="shared" si="110"/>
        <v/>
      </c>
      <c r="I1003" s="104" t="str">
        <f t="shared" si="111"/>
        <v/>
      </c>
      <c r="J1003" s="15" t="str">
        <f t="shared" si="112"/>
        <v/>
      </c>
      <c r="K1003" s="104" t="str">
        <f t="shared" si="113"/>
        <v/>
      </c>
      <c r="L1003" s="14"/>
      <c r="M1003" s="13"/>
      <c r="N1003" s="13"/>
      <c r="O1003" s="12"/>
      <c r="P1003" s="12"/>
    </row>
    <row r="1004" spans="1:16" hidden="1" x14ac:dyDescent="0.25">
      <c r="A1004" s="12"/>
      <c r="B1004" s="15" t="str">
        <f t="shared" si="114"/>
        <v/>
      </c>
      <c r="C1004" s="15" t="str">
        <f t="shared" si="108"/>
        <v/>
      </c>
      <c r="D1004" s="100" t="str">
        <f>IF(ISNA(VLOOKUP(E1004,Base!$L:$O,4,FALSE)),"",VLOOKUP(E1004,Base!$L:$O,4,FALSE))</f>
        <v/>
      </c>
      <c r="E1004" s="14"/>
      <c r="F1004" s="16"/>
      <c r="G1004" s="104" t="str">
        <f t="shared" si="109"/>
        <v/>
      </c>
      <c r="H1004" s="15" t="str">
        <f t="shared" si="110"/>
        <v/>
      </c>
      <c r="I1004" s="104" t="str">
        <f t="shared" si="111"/>
        <v/>
      </c>
      <c r="J1004" s="15" t="str">
        <f t="shared" si="112"/>
        <v/>
      </c>
      <c r="K1004" s="104" t="str">
        <f t="shared" si="113"/>
        <v/>
      </c>
      <c r="L1004" s="14"/>
      <c r="M1004" s="13"/>
      <c r="N1004" s="13"/>
      <c r="O1004" s="12"/>
      <c r="P1004" s="12"/>
    </row>
    <row r="1005" spans="1:16" hidden="1" x14ac:dyDescent="0.25">
      <c r="A1005" s="12"/>
      <c r="B1005" s="15" t="str">
        <f t="shared" si="114"/>
        <v/>
      </c>
      <c r="C1005" s="15" t="str">
        <f t="shared" si="108"/>
        <v/>
      </c>
      <c r="D1005" s="100" t="str">
        <f>IF(ISNA(VLOOKUP(E1005,Base!$L:$O,4,FALSE)),"",VLOOKUP(E1005,Base!$L:$O,4,FALSE))</f>
        <v/>
      </c>
      <c r="E1005" s="14"/>
      <c r="F1005" s="16"/>
      <c r="G1005" s="104" t="str">
        <f t="shared" si="109"/>
        <v/>
      </c>
      <c r="H1005" s="15" t="str">
        <f t="shared" si="110"/>
        <v/>
      </c>
      <c r="I1005" s="104" t="str">
        <f t="shared" si="111"/>
        <v/>
      </c>
      <c r="J1005" s="15" t="str">
        <f t="shared" si="112"/>
        <v/>
      </c>
      <c r="K1005" s="104" t="str">
        <f t="shared" si="113"/>
        <v/>
      </c>
      <c r="L1005" s="14"/>
      <c r="M1005" s="13"/>
      <c r="N1005" s="13"/>
      <c r="O1005" s="12"/>
      <c r="P1005" s="12"/>
    </row>
    <row r="1006" spans="1:16" hidden="1" x14ac:dyDescent="0.25">
      <c r="A1006" s="12"/>
      <c r="B1006" s="15" t="str">
        <f t="shared" si="114"/>
        <v/>
      </c>
      <c r="C1006" s="15" t="str">
        <f t="shared" si="108"/>
        <v/>
      </c>
      <c r="D1006" s="100" t="str">
        <f>IF(ISNA(VLOOKUP(E1006,Base!$L:$O,4,FALSE)),"",VLOOKUP(E1006,Base!$L:$O,4,FALSE))</f>
        <v/>
      </c>
      <c r="E1006" s="14"/>
      <c r="F1006" s="16"/>
      <c r="G1006" s="104" t="str">
        <f t="shared" si="109"/>
        <v/>
      </c>
      <c r="H1006" s="15" t="str">
        <f t="shared" si="110"/>
        <v/>
      </c>
      <c r="I1006" s="104" t="str">
        <f t="shared" si="111"/>
        <v/>
      </c>
      <c r="J1006" s="15" t="str">
        <f t="shared" si="112"/>
        <v/>
      </c>
      <c r="K1006" s="104" t="str">
        <f t="shared" si="113"/>
        <v/>
      </c>
      <c r="L1006" s="14"/>
      <c r="M1006" s="13"/>
      <c r="N1006" s="13"/>
      <c r="O1006" s="12"/>
      <c r="P1006" s="12"/>
    </row>
    <row r="1007" spans="1:16" hidden="1" x14ac:dyDescent="0.25">
      <c r="A1007" s="12"/>
      <c r="B1007" s="15" t="str">
        <f t="shared" si="114"/>
        <v/>
      </c>
      <c r="C1007" s="15" t="str">
        <f t="shared" si="108"/>
        <v/>
      </c>
      <c r="D1007" s="100" t="str">
        <f>IF(ISNA(VLOOKUP(E1007,Base!$L:$O,4,FALSE)),"",VLOOKUP(E1007,Base!$L:$O,4,FALSE))</f>
        <v/>
      </c>
      <c r="E1007" s="14"/>
      <c r="F1007" s="16"/>
      <c r="G1007" s="104" t="str">
        <f t="shared" si="109"/>
        <v/>
      </c>
      <c r="H1007" s="15" t="str">
        <f t="shared" si="110"/>
        <v/>
      </c>
      <c r="I1007" s="104" t="str">
        <f t="shared" si="111"/>
        <v/>
      </c>
      <c r="J1007" s="15" t="str">
        <f t="shared" si="112"/>
        <v/>
      </c>
      <c r="K1007" s="104" t="str">
        <f t="shared" si="113"/>
        <v/>
      </c>
      <c r="L1007" s="14"/>
      <c r="M1007" s="13"/>
      <c r="N1007" s="13"/>
      <c r="O1007" s="12"/>
      <c r="P1007" s="12"/>
    </row>
    <row r="1008" spans="1:16" hidden="1" x14ac:dyDescent="0.25">
      <c r="A1008" s="12"/>
      <c r="B1008" s="15" t="str">
        <f t="shared" si="114"/>
        <v/>
      </c>
      <c r="C1008" s="15" t="str">
        <f t="shared" si="108"/>
        <v/>
      </c>
      <c r="D1008" s="100" t="str">
        <f>IF(ISNA(VLOOKUP(E1008,Base!$L:$O,4,FALSE)),"",VLOOKUP(E1008,Base!$L:$O,4,FALSE))</f>
        <v/>
      </c>
      <c r="E1008" s="14"/>
      <c r="F1008" s="16"/>
      <c r="G1008" s="104" t="str">
        <f t="shared" si="109"/>
        <v/>
      </c>
      <c r="H1008" s="15" t="str">
        <f t="shared" si="110"/>
        <v/>
      </c>
      <c r="I1008" s="104" t="str">
        <f t="shared" si="111"/>
        <v/>
      </c>
      <c r="J1008" s="15" t="str">
        <f t="shared" si="112"/>
        <v/>
      </c>
      <c r="K1008" s="104" t="str">
        <f t="shared" si="113"/>
        <v/>
      </c>
      <c r="L1008" s="14"/>
      <c r="M1008" s="13"/>
      <c r="N1008" s="13"/>
      <c r="O1008" s="12"/>
      <c r="P1008" s="12"/>
    </row>
    <row r="1009" spans="1:16" hidden="1" x14ac:dyDescent="0.25">
      <c r="A1009" s="12"/>
      <c r="B1009" s="15" t="str">
        <f t="shared" si="114"/>
        <v/>
      </c>
      <c r="C1009" s="15" t="str">
        <f t="shared" si="108"/>
        <v/>
      </c>
      <c r="D1009" s="100" t="str">
        <f>IF(ISNA(VLOOKUP(E1009,Base!$L:$O,4,FALSE)),"",VLOOKUP(E1009,Base!$L:$O,4,FALSE))</f>
        <v/>
      </c>
      <c r="E1009" s="14"/>
      <c r="F1009" s="16"/>
      <c r="G1009" s="104" t="str">
        <f t="shared" si="109"/>
        <v/>
      </c>
      <c r="H1009" s="15" t="str">
        <f t="shared" si="110"/>
        <v/>
      </c>
      <c r="I1009" s="104" t="str">
        <f t="shared" si="111"/>
        <v/>
      </c>
      <c r="J1009" s="15" t="str">
        <f t="shared" si="112"/>
        <v/>
      </c>
      <c r="K1009" s="104" t="str">
        <f t="shared" si="113"/>
        <v/>
      </c>
      <c r="L1009" s="14"/>
      <c r="M1009" s="13"/>
      <c r="N1009" s="13"/>
      <c r="O1009" s="12"/>
      <c r="P1009" s="12"/>
    </row>
    <row r="1010" spans="1:16" hidden="1" x14ac:dyDescent="0.25">
      <c r="A1010" s="12"/>
      <c r="B1010" s="15" t="str">
        <f t="shared" si="114"/>
        <v/>
      </c>
      <c r="C1010" s="15" t="str">
        <f t="shared" si="108"/>
        <v/>
      </c>
      <c r="D1010" s="100" t="str">
        <f>IF(ISNA(VLOOKUP(E1010,Base!$L:$O,4,FALSE)),"",VLOOKUP(E1010,Base!$L:$O,4,FALSE))</f>
        <v/>
      </c>
      <c r="E1010" s="14"/>
      <c r="F1010" s="16"/>
      <c r="G1010" s="104" t="str">
        <f t="shared" si="109"/>
        <v/>
      </c>
      <c r="H1010" s="15" t="str">
        <f t="shared" si="110"/>
        <v/>
      </c>
      <c r="I1010" s="104" t="str">
        <f t="shared" si="111"/>
        <v/>
      </c>
      <c r="J1010" s="15" t="str">
        <f t="shared" si="112"/>
        <v/>
      </c>
      <c r="K1010" s="104" t="str">
        <f t="shared" si="113"/>
        <v/>
      </c>
      <c r="L1010" s="14"/>
      <c r="M1010" s="13"/>
      <c r="N1010" s="13"/>
      <c r="O1010" s="12"/>
      <c r="P1010" s="12"/>
    </row>
    <row r="1011" spans="1:16" hidden="1" x14ac:dyDescent="0.25">
      <c r="A1011" s="12"/>
      <c r="B1011" s="15" t="str">
        <f t="shared" si="114"/>
        <v/>
      </c>
      <c r="C1011" s="15" t="str">
        <f t="shared" si="108"/>
        <v/>
      </c>
      <c r="D1011" s="100" t="str">
        <f>IF(ISNA(VLOOKUP(E1011,Base!$L:$O,4,FALSE)),"",VLOOKUP(E1011,Base!$L:$O,4,FALSE))</f>
        <v/>
      </c>
      <c r="E1011" s="14"/>
      <c r="F1011" s="16"/>
      <c r="G1011" s="104" t="str">
        <f t="shared" si="109"/>
        <v/>
      </c>
      <c r="H1011" s="15" t="str">
        <f t="shared" si="110"/>
        <v/>
      </c>
      <c r="I1011" s="104" t="str">
        <f t="shared" si="111"/>
        <v/>
      </c>
      <c r="J1011" s="15" t="str">
        <f t="shared" si="112"/>
        <v/>
      </c>
      <c r="K1011" s="104" t="str">
        <f t="shared" si="113"/>
        <v/>
      </c>
      <c r="L1011" s="14"/>
      <c r="M1011" s="13"/>
      <c r="N1011" s="13"/>
      <c r="O1011" s="12"/>
      <c r="P1011" s="12"/>
    </row>
    <row r="1012" spans="1:16" hidden="1" x14ac:dyDescent="0.25">
      <c r="A1012" s="12"/>
      <c r="B1012" s="15" t="str">
        <f t="shared" si="114"/>
        <v/>
      </c>
      <c r="C1012" s="15" t="str">
        <f t="shared" si="108"/>
        <v/>
      </c>
      <c r="D1012" s="100" t="str">
        <f>IF(ISNA(VLOOKUP(E1012,Base!$L:$O,4,FALSE)),"",VLOOKUP(E1012,Base!$L:$O,4,FALSE))</f>
        <v/>
      </c>
      <c r="E1012" s="14"/>
      <c r="F1012" s="16"/>
      <c r="G1012" s="104" t="str">
        <f t="shared" si="109"/>
        <v/>
      </c>
      <c r="H1012" s="15" t="str">
        <f t="shared" si="110"/>
        <v/>
      </c>
      <c r="I1012" s="104" t="str">
        <f t="shared" si="111"/>
        <v/>
      </c>
      <c r="J1012" s="15" t="str">
        <f t="shared" si="112"/>
        <v/>
      </c>
      <c r="K1012" s="104" t="str">
        <f t="shared" si="113"/>
        <v/>
      </c>
      <c r="L1012" s="14"/>
      <c r="M1012" s="13"/>
      <c r="N1012" s="13"/>
      <c r="O1012" s="12"/>
      <c r="P1012" s="12"/>
    </row>
    <row r="1013" spans="1:16" hidden="1" x14ac:dyDescent="0.25">
      <c r="A1013" s="12"/>
      <c r="B1013" s="15" t="str">
        <f t="shared" si="114"/>
        <v/>
      </c>
      <c r="C1013" s="15" t="str">
        <f t="shared" si="108"/>
        <v/>
      </c>
      <c r="D1013" s="100" t="str">
        <f>IF(ISNA(VLOOKUP(E1013,Base!$L:$O,4,FALSE)),"",VLOOKUP(E1013,Base!$L:$O,4,FALSE))</f>
        <v/>
      </c>
      <c r="E1013" s="14"/>
      <c r="F1013" s="16"/>
      <c r="G1013" s="104" t="str">
        <f t="shared" si="109"/>
        <v/>
      </c>
      <c r="H1013" s="15" t="str">
        <f t="shared" si="110"/>
        <v/>
      </c>
      <c r="I1013" s="104" t="str">
        <f t="shared" si="111"/>
        <v/>
      </c>
      <c r="J1013" s="15" t="str">
        <f t="shared" si="112"/>
        <v/>
      </c>
      <c r="K1013" s="104" t="str">
        <f t="shared" si="113"/>
        <v/>
      </c>
      <c r="L1013" s="14"/>
      <c r="M1013" s="13"/>
      <c r="N1013" s="13"/>
      <c r="O1013" s="12"/>
      <c r="P1013" s="12"/>
    </row>
    <row r="1014" spans="1:16" hidden="1" x14ac:dyDescent="0.25">
      <c r="A1014" s="12"/>
      <c r="B1014" s="15" t="str">
        <f t="shared" si="114"/>
        <v/>
      </c>
      <c r="C1014" s="15" t="str">
        <f t="shared" si="108"/>
        <v/>
      </c>
      <c r="D1014" s="100" t="str">
        <f>IF(ISNA(VLOOKUP(E1014,Base!$L:$O,4,FALSE)),"",VLOOKUP(E1014,Base!$L:$O,4,FALSE))</f>
        <v/>
      </c>
      <c r="E1014" s="14"/>
      <c r="F1014" s="16"/>
      <c r="G1014" s="104" t="str">
        <f t="shared" si="109"/>
        <v/>
      </c>
      <c r="H1014" s="15" t="str">
        <f t="shared" si="110"/>
        <v/>
      </c>
      <c r="I1014" s="104" t="str">
        <f t="shared" si="111"/>
        <v/>
      </c>
      <c r="J1014" s="15" t="str">
        <f t="shared" si="112"/>
        <v/>
      </c>
      <c r="K1014" s="104" t="str">
        <f t="shared" si="113"/>
        <v/>
      </c>
      <c r="L1014" s="14"/>
      <c r="M1014" s="13"/>
      <c r="N1014" s="13"/>
      <c r="O1014" s="12"/>
      <c r="P1014" s="12"/>
    </row>
    <row r="1015" spans="1:16" hidden="1" x14ac:dyDescent="0.25">
      <c r="A1015" s="12"/>
      <c r="B1015" s="15" t="str">
        <f t="shared" si="114"/>
        <v/>
      </c>
      <c r="C1015" s="15" t="str">
        <f t="shared" si="108"/>
        <v/>
      </c>
      <c r="D1015" s="100" t="str">
        <f>IF(ISNA(VLOOKUP(E1015,Base!$L:$O,4,FALSE)),"",VLOOKUP(E1015,Base!$L:$O,4,FALSE))</f>
        <v/>
      </c>
      <c r="E1015" s="14"/>
      <c r="F1015" s="16"/>
      <c r="G1015" s="104" t="str">
        <f t="shared" si="109"/>
        <v/>
      </c>
      <c r="H1015" s="15" t="str">
        <f t="shared" si="110"/>
        <v/>
      </c>
      <c r="I1015" s="104" t="str">
        <f t="shared" si="111"/>
        <v/>
      </c>
      <c r="J1015" s="15" t="str">
        <f t="shared" si="112"/>
        <v/>
      </c>
      <c r="K1015" s="104" t="str">
        <f t="shared" si="113"/>
        <v/>
      </c>
      <c r="L1015" s="14"/>
      <c r="M1015" s="13"/>
      <c r="N1015" s="13"/>
      <c r="O1015" s="12"/>
      <c r="P1015" s="12"/>
    </row>
    <row r="1016" spans="1:16" hidden="1" x14ac:dyDescent="0.25">
      <c r="A1016" s="12"/>
      <c r="B1016" s="15" t="str">
        <f t="shared" si="114"/>
        <v/>
      </c>
      <c r="C1016" s="15" t="str">
        <f t="shared" si="108"/>
        <v/>
      </c>
      <c r="D1016" s="100" t="str">
        <f>IF(ISNA(VLOOKUP(E1016,Base!$L:$O,4,FALSE)),"",VLOOKUP(E1016,Base!$L:$O,4,FALSE))</f>
        <v/>
      </c>
      <c r="E1016" s="14"/>
      <c r="F1016" s="16"/>
      <c r="G1016" s="104" t="str">
        <f t="shared" si="109"/>
        <v/>
      </c>
      <c r="H1016" s="15" t="str">
        <f t="shared" si="110"/>
        <v/>
      </c>
      <c r="I1016" s="104" t="str">
        <f t="shared" si="111"/>
        <v/>
      </c>
      <c r="J1016" s="15" t="str">
        <f t="shared" si="112"/>
        <v/>
      </c>
      <c r="K1016" s="104" t="str">
        <f t="shared" si="113"/>
        <v/>
      </c>
      <c r="L1016" s="14"/>
      <c r="M1016" s="13"/>
      <c r="N1016" s="13"/>
      <c r="O1016" s="12"/>
      <c r="P1016" s="12"/>
    </row>
    <row r="1017" spans="1:16" hidden="1" x14ac:dyDescent="0.25">
      <c r="A1017" s="12"/>
      <c r="B1017" s="15" t="str">
        <f t="shared" si="114"/>
        <v/>
      </c>
      <c r="C1017" s="15" t="str">
        <f t="shared" si="108"/>
        <v/>
      </c>
      <c r="D1017" s="100" t="str">
        <f>IF(ISNA(VLOOKUP(E1017,Base!$L:$O,4,FALSE)),"",VLOOKUP(E1017,Base!$L:$O,4,FALSE))</f>
        <v/>
      </c>
      <c r="E1017" s="14"/>
      <c r="F1017" s="16"/>
      <c r="G1017" s="104" t="str">
        <f t="shared" si="109"/>
        <v/>
      </c>
      <c r="H1017" s="15" t="str">
        <f t="shared" si="110"/>
        <v/>
      </c>
      <c r="I1017" s="104" t="str">
        <f t="shared" si="111"/>
        <v/>
      </c>
      <c r="J1017" s="15" t="str">
        <f t="shared" si="112"/>
        <v/>
      </c>
      <c r="K1017" s="104" t="str">
        <f t="shared" si="113"/>
        <v/>
      </c>
      <c r="L1017" s="14"/>
      <c r="M1017" s="13"/>
      <c r="N1017" s="13"/>
      <c r="O1017" s="12"/>
      <c r="P1017" s="12"/>
    </row>
    <row r="1018" spans="1:16" hidden="1" x14ac:dyDescent="0.25">
      <c r="A1018" s="12"/>
      <c r="B1018" s="15" t="str">
        <f t="shared" si="114"/>
        <v/>
      </c>
      <c r="C1018" s="15" t="str">
        <f t="shared" si="108"/>
        <v/>
      </c>
      <c r="D1018" s="100" t="str">
        <f>IF(ISNA(VLOOKUP(E1018,Base!$L:$O,4,FALSE)),"",VLOOKUP(E1018,Base!$L:$O,4,FALSE))</f>
        <v/>
      </c>
      <c r="E1018" s="14"/>
      <c r="F1018" s="16"/>
      <c r="G1018" s="104" t="str">
        <f t="shared" si="109"/>
        <v/>
      </c>
      <c r="H1018" s="15" t="str">
        <f t="shared" si="110"/>
        <v/>
      </c>
      <c r="I1018" s="104" t="str">
        <f t="shared" si="111"/>
        <v/>
      </c>
      <c r="J1018" s="15" t="str">
        <f t="shared" si="112"/>
        <v/>
      </c>
      <c r="K1018" s="104" t="str">
        <f t="shared" si="113"/>
        <v/>
      </c>
      <c r="L1018" s="14"/>
      <c r="M1018" s="13"/>
      <c r="N1018" s="13"/>
      <c r="O1018" s="12"/>
      <c r="P1018" s="12"/>
    </row>
    <row r="1019" spans="1:16" hidden="1" x14ac:dyDescent="0.25">
      <c r="A1019" s="12"/>
      <c r="B1019" s="15" t="str">
        <f t="shared" si="114"/>
        <v/>
      </c>
      <c r="C1019" s="15" t="str">
        <f t="shared" si="108"/>
        <v/>
      </c>
      <c r="D1019" s="100" t="str">
        <f>IF(ISNA(VLOOKUP(E1019,Base!$L:$O,4,FALSE)),"",VLOOKUP(E1019,Base!$L:$O,4,FALSE))</f>
        <v/>
      </c>
      <c r="E1019" s="14"/>
      <c r="F1019" s="16"/>
      <c r="G1019" s="104" t="str">
        <f t="shared" si="109"/>
        <v/>
      </c>
      <c r="H1019" s="15" t="str">
        <f t="shared" si="110"/>
        <v/>
      </c>
      <c r="I1019" s="104" t="str">
        <f t="shared" si="111"/>
        <v/>
      </c>
      <c r="J1019" s="15" t="str">
        <f t="shared" si="112"/>
        <v/>
      </c>
      <c r="K1019" s="104" t="str">
        <f t="shared" si="113"/>
        <v/>
      </c>
      <c r="L1019" s="14"/>
      <c r="M1019" s="13"/>
      <c r="N1019" s="13"/>
      <c r="O1019" s="12"/>
      <c r="P1019" s="12"/>
    </row>
    <row r="1020" spans="1:16" hidden="1" x14ac:dyDescent="0.25">
      <c r="A1020" s="12"/>
      <c r="B1020" s="15" t="str">
        <f t="shared" si="114"/>
        <v/>
      </c>
      <c r="C1020" s="15" t="str">
        <f t="shared" si="108"/>
        <v/>
      </c>
      <c r="D1020" s="100" t="str">
        <f>IF(ISNA(VLOOKUP(E1020,Base!$L:$O,4,FALSE)),"",VLOOKUP(E1020,Base!$L:$O,4,FALSE))</f>
        <v/>
      </c>
      <c r="E1020" s="14"/>
      <c r="F1020" s="16"/>
      <c r="G1020" s="104" t="str">
        <f t="shared" si="109"/>
        <v/>
      </c>
      <c r="H1020" s="15" t="str">
        <f t="shared" si="110"/>
        <v/>
      </c>
      <c r="I1020" s="104" t="str">
        <f t="shared" si="111"/>
        <v/>
      </c>
      <c r="J1020" s="15" t="str">
        <f t="shared" si="112"/>
        <v/>
      </c>
      <c r="K1020" s="104" t="str">
        <f t="shared" si="113"/>
        <v/>
      </c>
      <c r="L1020" s="14"/>
      <c r="M1020" s="13"/>
      <c r="N1020" s="13"/>
      <c r="O1020" s="12"/>
      <c r="P1020" s="12"/>
    </row>
    <row r="1021" spans="1:16" hidden="1" x14ac:dyDescent="0.25">
      <c r="A1021" s="12"/>
      <c r="B1021" s="15" t="str">
        <f t="shared" si="114"/>
        <v/>
      </c>
      <c r="C1021" s="15" t="str">
        <f t="shared" si="108"/>
        <v/>
      </c>
      <c r="D1021" s="100" t="str">
        <f>IF(ISNA(VLOOKUP(E1021,Base!$L:$O,4,FALSE)),"",VLOOKUP(E1021,Base!$L:$O,4,FALSE))</f>
        <v/>
      </c>
      <c r="E1021" s="14"/>
      <c r="F1021" s="16"/>
      <c r="G1021" s="104" t="str">
        <f t="shared" si="109"/>
        <v/>
      </c>
      <c r="H1021" s="15" t="str">
        <f t="shared" si="110"/>
        <v/>
      </c>
      <c r="I1021" s="104" t="str">
        <f t="shared" si="111"/>
        <v/>
      </c>
      <c r="J1021" s="15" t="str">
        <f t="shared" si="112"/>
        <v/>
      </c>
      <c r="K1021" s="104" t="str">
        <f t="shared" si="113"/>
        <v/>
      </c>
      <c r="L1021" s="14"/>
      <c r="M1021" s="13"/>
      <c r="N1021" s="13"/>
      <c r="O1021" s="12"/>
      <c r="P1021" s="12"/>
    </row>
    <row r="1022" spans="1:16" hidden="1" x14ac:dyDescent="0.25">
      <c r="A1022" s="12"/>
      <c r="B1022" s="15" t="str">
        <f t="shared" si="114"/>
        <v/>
      </c>
      <c r="C1022" s="15" t="str">
        <f t="shared" si="108"/>
        <v/>
      </c>
      <c r="D1022" s="100" t="str">
        <f>IF(ISNA(VLOOKUP(E1022,Base!$L:$O,4,FALSE)),"",VLOOKUP(E1022,Base!$L:$O,4,FALSE))</f>
        <v/>
      </c>
      <c r="E1022" s="14"/>
      <c r="F1022" s="16"/>
      <c r="G1022" s="104" t="str">
        <f t="shared" si="109"/>
        <v/>
      </c>
      <c r="H1022" s="15" t="str">
        <f t="shared" si="110"/>
        <v/>
      </c>
      <c r="I1022" s="104" t="str">
        <f t="shared" si="111"/>
        <v/>
      </c>
      <c r="J1022" s="15" t="str">
        <f t="shared" si="112"/>
        <v/>
      </c>
      <c r="K1022" s="104" t="str">
        <f t="shared" si="113"/>
        <v/>
      </c>
      <c r="L1022" s="14"/>
      <c r="M1022" s="13"/>
      <c r="N1022" s="13"/>
      <c r="O1022" s="12"/>
      <c r="P1022" s="12"/>
    </row>
    <row r="1023" spans="1:16" hidden="1" x14ac:dyDescent="0.25">
      <c r="A1023" s="12"/>
      <c r="B1023" s="15" t="str">
        <f t="shared" si="114"/>
        <v/>
      </c>
      <c r="C1023" s="15" t="str">
        <f t="shared" si="108"/>
        <v/>
      </c>
      <c r="D1023" s="100" t="str">
        <f>IF(ISNA(VLOOKUP(E1023,Base!$L:$O,4,FALSE)),"",VLOOKUP(E1023,Base!$L:$O,4,FALSE))</f>
        <v/>
      </c>
      <c r="E1023" s="14"/>
      <c r="F1023" s="16"/>
      <c r="G1023" s="104" t="str">
        <f t="shared" si="109"/>
        <v/>
      </c>
      <c r="H1023" s="15" t="str">
        <f t="shared" si="110"/>
        <v/>
      </c>
      <c r="I1023" s="104" t="str">
        <f t="shared" si="111"/>
        <v/>
      </c>
      <c r="J1023" s="15" t="str">
        <f t="shared" si="112"/>
        <v/>
      </c>
      <c r="K1023" s="104" t="str">
        <f t="shared" si="113"/>
        <v/>
      </c>
      <c r="L1023" s="14"/>
      <c r="M1023" s="13"/>
      <c r="N1023" s="13"/>
      <c r="O1023" s="12"/>
      <c r="P1023" s="12"/>
    </row>
    <row r="1024" spans="1:16" hidden="1" x14ac:dyDescent="0.25">
      <c r="A1024" s="12"/>
      <c r="B1024" s="15" t="str">
        <f t="shared" si="114"/>
        <v/>
      </c>
      <c r="C1024" s="15" t="str">
        <f t="shared" si="108"/>
        <v/>
      </c>
      <c r="D1024" s="100" t="str">
        <f>IF(ISNA(VLOOKUP(E1024,Base!$L:$O,4,FALSE)),"",VLOOKUP(E1024,Base!$L:$O,4,FALSE))</f>
        <v/>
      </c>
      <c r="E1024" s="14"/>
      <c r="F1024" s="16"/>
      <c r="G1024" s="104" t="str">
        <f t="shared" si="109"/>
        <v/>
      </c>
      <c r="H1024" s="15" t="str">
        <f t="shared" si="110"/>
        <v/>
      </c>
      <c r="I1024" s="104" t="str">
        <f t="shared" si="111"/>
        <v/>
      </c>
      <c r="J1024" s="15" t="str">
        <f t="shared" si="112"/>
        <v/>
      </c>
      <c r="K1024" s="104" t="str">
        <f t="shared" si="113"/>
        <v/>
      </c>
      <c r="L1024" s="14"/>
      <c r="M1024" s="13"/>
      <c r="N1024" s="13"/>
      <c r="O1024" s="12"/>
      <c r="P1024" s="12"/>
    </row>
    <row r="1025" spans="1:16" hidden="1" x14ac:dyDescent="0.25">
      <c r="A1025" s="12"/>
      <c r="B1025" s="15" t="str">
        <f t="shared" si="114"/>
        <v/>
      </c>
      <c r="C1025" s="15" t="str">
        <f t="shared" si="108"/>
        <v/>
      </c>
      <c r="D1025" s="100" t="str">
        <f>IF(ISNA(VLOOKUP(E1025,Base!$L:$O,4,FALSE)),"",VLOOKUP(E1025,Base!$L:$O,4,FALSE))</f>
        <v/>
      </c>
      <c r="E1025" s="14"/>
      <c r="F1025" s="16"/>
      <c r="G1025" s="104" t="str">
        <f t="shared" si="109"/>
        <v/>
      </c>
      <c r="H1025" s="15" t="str">
        <f t="shared" si="110"/>
        <v/>
      </c>
      <c r="I1025" s="104" t="str">
        <f t="shared" si="111"/>
        <v/>
      </c>
      <c r="J1025" s="15" t="str">
        <f t="shared" si="112"/>
        <v/>
      </c>
      <c r="K1025" s="104" t="str">
        <f t="shared" si="113"/>
        <v/>
      </c>
      <c r="L1025" s="14"/>
      <c r="M1025" s="13"/>
      <c r="N1025" s="13"/>
      <c r="O1025" s="12"/>
      <c r="P1025" s="12"/>
    </row>
    <row r="1026" spans="1:16" hidden="1" x14ac:dyDescent="0.25">
      <c r="A1026" s="12"/>
      <c r="B1026" s="15" t="str">
        <f t="shared" si="114"/>
        <v/>
      </c>
      <c r="C1026" s="15" t="str">
        <f t="shared" ref="C1026:C1089" si="115">IF(ISBLANK(A1026),"",YEAR(A1026))</f>
        <v/>
      </c>
      <c r="D1026" s="100" t="str">
        <f>IF(ISNA(VLOOKUP(E1026,Base!$L:$O,4,FALSE)),"",VLOOKUP(E1026,Base!$L:$O,4,FALSE))</f>
        <v/>
      </c>
      <c r="E1026" s="14"/>
      <c r="F1026" s="16"/>
      <c r="G1026" s="104" t="str">
        <f t="shared" ref="G1026:G1089" si="116">IF(ISNA(VLOOKUP($F1026,ARTICLE,2,FALSE)),"",VLOOKUP($F1026,ARTICLE,2,FALSE))</f>
        <v/>
      </c>
      <c r="H1026" s="15" t="str">
        <f t="shared" ref="H1026:H1089" si="117">IF(ISNA(VLOOKUP($F1026,ARTICLE,3,FALSE)),"",VLOOKUP($F1026,ARTICLE,3,FALSE))</f>
        <v/>
      </c>
      <c r="I1026" s="104" t="str">
        <f t="shared" ref="I1026:I1089" si="118">IF(ISNA(VLOOKUP($F1026,ARTICLE,4,FALSE)),"",VLOOKUP($F1026,ARTICLE,4,FALSE))</f>
        <v/>
      </c>
      <c r="J1026" s="15" t="str">
        <f t="shared" ref="J1026:J1089" si="119">IF(ISNA(VLOOKUP($F1026,ARTICLE,5,FALSE)),"",VLOOKUP($F1026,ARTICLE,5,FALSE))</f>
        <v/>
      </c>
      <c r="K1026" s="104" t="str">
        <f t="shared" ref="K1026:K1089" si="120">IF(ISNA(VLOOKUP($F1026,ARTICLE,6,FALSE)),"",VLOOKUP($F1026,ARTICLE,6,FALSE))</f>
        <v/>
      </c>
      <c r="L1026" s="14"/>
      <c r="M1026" s="13"/>
      <c r="N1026" s="13"/>
      <c r="O1026" s="12"/>
      <c r="P1026" s="12"/>
    </row>
    <row r="1027" spans="1:16" hidden="1" x14ac:dyDescent="0.25">
      <c r="A1027" s="12"/>
      <c r="B1027" s="15" t="str">
        <f t="shared" si="114"/>
        <v/>
      </c>
      <c r="C1027" s="15" t="str">
        <f t="shared" si="115"/>
        <v/>
      </c>
      <c r="D1027" s="100" t="str">
        <f>IF(ISNA(VLOOKUP(E1027,Base!$L:$O,4,FALSE)),"",VLOOKUP(E1027,Base!$L:$O,4,FALSE))</f>
        <v/>
      </c>
      <c r="E1027" s="14"/>
      <c r="F1027" s="16"/>
      <c r="G1027" s="104" t="str">
        <f t="shared" si="116"/>
        <v/>
      </c>
      <c r="H1027" s="15" t="str">
        <f t="shared" si="117"/>
        <v/>
      </c>
      <c r="I1027" s="104" t="str">
        <f t="shared" si="118"/>
        <v/>
      </c>
      <c r="J1027" s="15" t="str">
        <f t="shared" si="119"/>
        <v/>
      </c>
      <c r="K1027" s="104" t="str">
        <f t="shared" si="120"/>
        <v/>
      </c>
      <c r="L1027" s="14"/>
      <c r="M1027" s="13"/>
      <c r="N1027" s="13"/>
      <c r="O1027" s="12"/>
      <c r="P1027" s="12"/>
    </row>
    <row r="1028" spans="1:16" hidden="1" x14ac:dyDescent="0.25">
      <c r="A1028" s="12"/>
      <c r="B1028" s="15" t="str">
        <f t="shared" si="114"/>
        <v/>
      </c>
      <c r="C1028" s="15" t="str">
        <f t="shared" si="115"/>
        <v/>
      </c>
      <c r="D1028" s="100" t="str">
        <f>IF(ISNA(VLOOKUP(E1028,Base!$L:$O,4,FALSE)),"",VLOOKUP(E1028,Base!$L:$O,4,FALSE))</f>
        <v/>
      </c>
      <c r="E1028" s="14"/>
      <c r="F1028" s="16"/>
      <c r="G1028" s="104" t="str">
        <f t="shared" si="116"/>
        <v/>
      </c>
      <c r="H1028" s="15" t="str">
        <f t="shared" si="117"/>
        <v/>
      </c>
      <c r="I1028" s="104" t="str">
        <f t="shared" si="118"/>
        <v/>
      </c>
      <c r="J1028" s="15" t="str">
        <f t="shared" si="119"/>
        <v/>
      </c>
      <c r="K1028" s="104" t="str">
        <f t="shared" si="120"/>
        <v/>
      </c>
      <c r="L1028" s="14"/>
      <c r="M1028" s="13"/>
      <c r="N1028" s="13"/>
      <c r="O1028" s="12"/>
      <c r="P1028" s="12"/>
    </row>
    <row r="1029" spans="1:16" hidden="1" x14ac:dyDescent="0.25">
      <c r="A1029" s="12"/>
      <c r="B1029" s="15" t="str">
        <f t="shared" si="114"/>
        <v/>
      </c>
      <c r="C1029" s="15" t="str">
        <f t="shared" si="115"/>
        <v/>
      </c>
      <c r="D1029" s="100" t="str">
        <f>IF(ISNA(VLOOKUP(E1029,Base!$L:$O,4,FALSE)),"",VLOOKUP(E1029,Base!$L:$O,4,FALSE))</f>
        <v/>
      </c>
      <c r="E1029" s="14"/>
      <c r="F1029" s="16"/>
      <c r="G1029" s="104" t="str">
        <f t="shared" si="116"/>
        <v/>
      </c>
      <c r="H1029" s="15" t="str">
        <f t="shared" si="117"/>
        <v/>
      </c>
      <c r="I1029" s="104" t="str">
        <f t="shared" si="118"/>
        <v/>
      </c>
      <c r="J1029" s="15" t="str">
        <f t="shared" si="119"/>
        <v/>
      </c>
      <c r="K1029" s="104" t="str">
        <f t="shared" si="120"/>
        <v/>
      </c>
      <c r="L1029" s="14"/>
      <c r="M1029" s="13"/>
      <c r="N1029" s="13"/>
      <c r="O1029" s="12"/>
      <c r="P1029" s="12"/>
    </row>
    <row r="1030" spans="1:16" hidden="1" x14ac:dyDescent="0.25">
      <c r="A1030" s="12"/>
      <c r="B1030" s="15" t="str">
        <f t="shared" si="114"/>
        <v/>
      </c>
      <c r="C1030" s="15" t="str">
        <f t="shared" si="115"/>
        <v/>
      </c>
      <c r="D1030" s="100" t="str">
        <f>IF(ISNA(VLOOKUP(E1030,Base!$L:$O,4,FALSE)),"",VLOOKUP(E1030,Base!$L:$O,4,FALSE))</f>
        <v/>
      </c>
      <c r="E1030" s="14"/>
      <c r="F1030" s="16"/>
      <c r="G1030" s="104" t="str">
        <f t="shared" si="116"/>
        <v/>
      </c>
      <c r="H1030" s="15" t="str">
        <f t="shared" si="117"/>
        <v/>
      </c>
      <c r="I1030" s="104" t="str">
        <f t="shared" si="118"/>
        <v/>
      </c>
      <c r="J1030" s="15" t="str">
        <f t="shared" si="119"/>
        <v/>
      </c>
      <c r="K1030" s="104" t="str">
        <f t="shared" si="120"/>
        <v/>
      </c>
      <c r="L1030" s="14"/>
      <c r="M1030" s="13"/>
      <c r="N1030" s="13"/>
      <c r="O1030" s="12"/>
      <c r="P1030" s="12"/>
    </row>
    <row r="1031" spans="1:16" hidden="1" x14ac:dyDescent="0.25">
      <c r="A1031" s="12"/>
      <c r="B1031" s="15" t="str">
        <f t="shared" si="114"/>
        <v/>
      </c>
      <c r="C1031" s="15" t="str">
        <f t="shared" si="115"/>
        <v/>
      </c>
      <c r="D1031" s="100" t="str">
        <f>IF(ISNA(VLOOKUP(E1031,Base!$L:$O,4,FALSE)),"",VLOOKUP(E1031,Base!$L:$O,4,FALSE))</f>
        <v/>
      </c>
      <c r="E1031" s="14"/>
      <c r="F1031" s="16"/>
      <c r="G1031" s="104" t="str">
        <f t="shared" si="116"/>
        <v/>
      </c>
      <c r="H1031" s="15" t="str">
        <f t="shared" si="117"/>
        <v/>
      </c>
      <c r="I1031" s="104" t="str">
        <f t="shared" si="118"/>
        <v/>
      </c>
      <c r="J1031" s="15" t="str">
        <f t="shared" si="119"/>
        <v/>
      </c>
      <c r="K1031" s="104" t="str">
        <f t="shared" si="120"/>
        <v/>
      </c>
      <c r="L1031" s="14"/>
      <c r="M1031" s="13"/>
      <c r="N1031" s="13"/>
      <c r="O1031" s="12"/>
      <c r="P1031" s="12"/>
    </row>
    <row r="1032" spans="1:16" hidden="1" x14ac:dyDescent="0.25">
      <c r="A1032" s="12"/>
      <c r="B1032" s="15" t="str">
        <f t="shared" si="114"/>
        <v/>
      </c>
      <c r="C1032" s="15" t="str">
        <f t="shared" si="115"/>
        <v/>
      </c>
      <c r="D1032" s="100" t="str">
        <f>IF(ISNA(VLOOKUP(E1032,Base!$L:$O,4,FALSE)),"",VLOOKUP(E1032,Base!$L:$O,4,FALSE))</f>
        <v/>
      </c>
      <c r="E1032" s="14"/>
      <c r="F1032" s="16"/>
      <c r="G1032" s="104" t="str">
        <f t="shared" si="116"/>
        <v/>
      </c>
      <c r="H1032" s="15" t="str">
        <f t="shared" si="117"/>
        <v/>
      </c>
      <c r="I1032" s="104" t="str">
        <f t="shared" si="118"/>
        <v/>
      </c>
      <c r="J1032" s="15" t="str">
        <f t="shared" si="119"/>
        <v/>
      </c>
      <c r="K1032" s="104" t="str">
        <f t="shared" si="120"/>
        <v/>
      </c>
      <c r="L1032" s="14"/>
      <c r="M1032" s="13"/>
      <c r="N1032" s="13"/>
      <c r="O1032" s="12"/>
      <c r="P1032" s="12"/>
    </row>
    <row r="1033" spans="1:16" hidden="1" x14ac:dyDescent="0.25">
      <c r="A1033" s="12"/>
      <c r="B1033" s="15" t="str">
        <f t="shared" si="114"/>
        <v/>
      </c>
      <c r="C1033" s="15" t="str">
        <f t="shared" si="115"/>
        <v/>
      </c>
      <c r="D1033" s="100" t="str">
        <f>IF(ISNA(VLOOKUP(E1033,Base!$L:$O,4,FALSE)),"",VLOOKUP(E1033,Base!$L:$O,4,FALSE))</f>
        <v/>
      </c>
      <c r="E1033" s="14"/>
      <c r="F1033" s="16"/>
      <c r="G1033" s="104" t="str">
        <f t="shared" si="116"/>
        <v/>
      </c>
      <c r="H1033" s="15" t="str">
        <f t="shared" si="117"/>
        <v/>
      </c>
      <c r="I1033" s="104" t="str">
        <f t="shared" si="118"/>
        <v/>
      </c>
      <c r="J1033" s="15" t="str">
        <f t="shared" si="119"/>
        <v/>
      </c>
      <c r="K1033" s="104" t="str">
        <f t="shared" si="120"/>
        <v/>
      </c>
      <c r="L1033" s="14"/>
      <c r="M1033" s="13"/>
      <c r="N1033" s="13"/>
      <c r="O1033" s="12"/>
      <c r="P1033" s="12"/>
    </row>
    <row r="1034" spans="1:16" hidden="1" x14ac:dyDescent="0.25">
      <c r="A1034" s="12"/>
      <c r="B1034" s="15" t="str">
        <f t="shared" si="114"/>
        <v/>
      </c>
      <c r="C1034" s="15" t="str">
        <f t="shared" si="115"/>
        <v/>
      </c>
      <c r="D1034" s="100" t="str">
        <f>IF(ISNA(VLOOKUP(E1034,Base!$L:$O,4,FALSE)),"",VLOOKUP(E1034,Base!$L:$O,4,FALSE))</f>
        <v/>
      </c>
      <c r="E1034" s="14"/>
      <c r="F1034" s="16"/>
      <c r="G1034" s="104" t="str">
        <f t="shared" si="116"/>
        <v/>
      </c>
      <c r="H1034" s="15" t="str">
        <f t="shared" si="117"/>
        <v/>
      </c>
      <c r="I1034" s="104" t="str">
        <f t="shared" si="118"/>
        <v/>
      </c>
      <c r="J1034" s="15" t="str">
        <f t="shared" si="119"/>
        <v/>
      </c>
      <c r="K1034" s="104" t="str">
        <f t="shared" si="120"/>
        <v/>
      </c>
      <c r="L1034" s="14"/>
      <c r="M1034" s="13"/>
      <c r="N1034" s="13"/>
      <c r="O1034" s="12"/>
      <c r="P1034" s="12"/>
    </row>
    <row r="1035" spans="1:16" hidden="1" x14ac:dyDescent="0.25">
      <c r="A1035" s="12"/>
      <c r="B1035" s="15" t="str">
        <f t="shared" si="114"/>
        <v/>
      </c>
      <c r="C1035" s="15" t="str">
        <f t="shared" si="115"/>
        <v/>
      </c>
      <c r="D1035" s="100" t="str">
        <f>IF(ISNA(VLOOKUP(E1035,Base!$L:$O,4,FALSE)),"",VLOOKUP(E1035,Base!$L:$O,4,FALSE))</f>
        <v/>
      </c>
      <c r="E1035" s="14"/>
      <c r="F1035" s="16"/>
      <c r="G1035" s="104" t="str">
        <f t="shared" si="116"/>
        <v/>
      </c>
      <c r="H1035" s="15" t="str">
        <f t="shared" si="117"/>
        <v/>
      </c>
      <c r="I1035" s="104" t="str">
        <f t="shared" si="118"/>
        <v/>
      </c>
      <c r="J1035" s="15" t="str">
        <f t="shared" si="119"/>
        <v/>
      </c>
      <c r="K1035" s="104" t="str">
        <f t="shared" si="120"/>
        <v/>
      </c>
      <c r="L1035" s="14"/>
      <c r="M1035" s="13"/>
      <c r="N1035" s="13"/>
      <c r="O1035" s="12"/>
      <c r="P1035" s="12"/>
    </row>
    <row r="1036" spans="1:16" hidden="1" x14ac:dyDescent="0.25">
      <c r="A1036" s="12"/>
      <c r="B1036" s="15" t="str">
        <f t="shared" si="114"/>
        <v/>
      </c>
      <c r="C1036" s="15" t="str">
        <f t="shared" si="115"/>
        <v/>
      </c>
      <c r="D1036" s="100" t="str">
        <f>IF(ISNA(VLOOKUP(E1036,Base!$L:$O,4,FALSE)),"",VLOOKUP(E1036,Base!$L:$O,4,FALSE))</f>
        <v/>
      </c>
      <c r="E1036" s="14"/>
      <c r="F1036" s="16"/>
      <c r="G1036" s="104" t="str">
        <f t="shared" si="116"/>
        <v/>
      </c>
      <c r="H1036" s="15" t="str">
        <f t="shared" si="117"/>
        <v/>
      </c>
      <c r="I1036" s="104" t="str">
        <f t="shared" si="118"/>
        <v/>
      </c>
      <c r="J1036" s="15" t="str">
        <f t="shared" si="119"/>
        <v/>
      </c>
      <c r="K1036" s="104" t="str">
        <f t="shared" si="120"/>
        <v/>
      </c>
      <c r="L1036" s="14"/>
      <c r="M1036" s="13"/>
      <c r="N1036" s="13"/>
      <c r="O1036" s="12"/>
      <c r="P1036" s="12"/>
    </row>
    <row r="1037" spans="1:16" hidden="1" x14ac:dyDescent="0.25">
      <c r="A1037" s="12"/>
      <c r="B1037" s="15" t="str">
        <f t="shared" si="114"/>
        <v/>
      </c>
      <c r="C1037" s="15" t="str">
        <f t="shared" si="115"/>
        <v/>
      </c>
      <c r="D1037" s="100" t="str">
        <f>IF(ISNA(VLOOKUP(E1037,Base!$L:$O,4,FALSE)),"",VLOOKUP(E1037,Base!$L:$O,4,FALSE))</f>
        <v/>
      </c>
      <c r="E1037" s="14"/>
      <c r="F1037" s="16"/>
      <c r="G1037" s="104" t="str">
        <f t="shared" si="116"/>
        <v/>
      </c>
      <c r="H1037" s="15" t="str">
        <f t="shared" si="117"/>
        <v/>
      </c>
      <c r="I1037" s="104" t="str">
        <f t="shared" si="118"/>
        <v/>
      </c>
      <c r="J1037" s="15" t="str">
        <f t="shared" si="119"/>
        <v/>
      </c>
      <c r="K1037" s="104" t="str">
        <f t="shared" si="120"/>
        <v/>
      </c>
      <c r="L1037" s="14"/>
      <c r="M1037" s="13"/>
      <c r="N1037" s="13"/>
      <c r="O1037" s="12"/>
      <c r="P1037" s="12"/>
    </row>
    <row r="1038" spans="1:16" hidden="1" x14ac:dyDescent="0.25">
      <c r="A1038" s="12"/>
      <c r="B1038" s="15" t="str">
        <f t="shared" si="114"/>
        <v/>
      </c>
      <c r="C1038" s="15" t="str">
        <f t="shared" si="115"/>
        <v/>
      </c>
      <c r="D1038" s="100" t="str">
        <f>IF(ISNA(VLOOKUP(E1038,Base!$L:$O,4,FALSE)),"",VLOOKUP(E1038,Base!$L:$O,4,FALSE))</f>
        <v/>
      </c>
      <c r="E1038" s="14"/>
      <c r="F1038" s="16"/>
      <c r="G1038" s="104" t="str">
        <f t="shared" si="116"/>
        <v/>
      </c>
      <c r="H1038" s="15" t="str">
        <f t="shared" si="117"/>
        <v/>
      </c>
      <c r="I1038" s="104" t="str">
        <f t="shared" si="118"/>
        <v/>
      </c>
      <c r="J1038" s="15" t="str">
        <f t="shared" si="119"/>
        <v/>
      </c>
      <c r="K1038" s="104" t="str">
        <f t="shared" si="120"/>
        <v/>
      </c>
      <c r="L1038" s="14"/>
      <c r="M1038" s="13"/>
      <c r="N1038" s="13"/>
      <c r="O1038" s="12"/>
      <c r="P1038" s="12"/>
    </row>
    <row r="1039" spans="1:16" hidden="1" x14ac:dyDescent="0.25">
      <c r="A1039" s="12"/>
      <c r="B1039" s="15" t="str">
        <f t="shared" si="114"/>
        <v/>
      </c>
      <c r="C1039" s="15" t="str">
        <f t="shared" si="115"/>
        <v/>
      </c>
      <c r="D1039" s="100" t="str">
        <f>IF(ISNA(VLOOKUP(E1039,Base!$L:$O,4,FALSE)),"",VLOOKUP(E1039,Base!$L:$O,4,FALSE))</f>
        <v/>
      </c>
      <c r="E1039" s="14"/>
      <c r="F1039" s="16"/>
      <c r="G1039" s="104" t="str">
        <f t="shared" si="116"/>
        <v/>
      </c>
      <c r="H1039" s="15" t="str">
        <f t="shared" si="117"/>
        <v/>
      </c>
      <c r="I1039" s="104" t="str">
        <f t="shared" si="118"/>
        <v/>
      </c>
      <c r="J1039" s="15" t="str">
        <f t="shared" si="119"/>
        <v/>
      </c>
      <c r="K1039" s="104" t="str">
        <f t="shared" si="120"/>
        <v/>
      </c>
      <c r="L1039" s="14"/>
      <c r="M1039" s="13"/>
      <c r="N1039" s="13"/>
      <c r="O1039" s="12"/>
      <c r="P1039" s="12"/>
    </row>
    <row r="1040" spans="1:16" hidden="1" x14ac:dyDescent="0.25">
      <c r="A1040" s="12"/>
      <c r="B1040" s="15" t="str">
        <f t="shared" si="114"/>
        <v/>
      </c>
      <c r="C1040" s="15" t="str">
        <f t="shared" si="115"/>
        <v/>
      </c>
      <c r="D1040" s="100" t="str">
        <f>IF(ISNA(VLOOKUP(E1040,Base!$L:$O,4,FALSE)),"",VLOOKUP(E1040,Base!$L:$O,4,FALSE))</f>
        <v/>
      </c>
      <c r="E1040" s="14"/>
      <c r="F1040" s="16"/>
      <c r="G1040" s="104" t="str">
        <f t="shared" si="116"/>
        <v/>
      </c>
      <c r="H1040" s="15" t="str">
        <f t="shared" si="117"/>
        <v/>
      </c>
      <c r="I1040" s="104" t="str">
        <f t="shared" si="118"/>
        <v/>
      </c>
      <c r="J1040" s="15" t="str">
        <f t="shared" si="119"/>
        <v/>
      </c>
      <c r="K1040" s="104" t="str">
        <f t="shared" si="120"/>
        <v/>
      </c>
      <c r="L1040" s="14"/>
      <c r="M1040" s="13"/>
      <c r="N1040" s="13"/>
      <c r="O1040" s="12"/>
      <c r="P1040" s="12"/>
    </row>
    <row r="1041" spans="1:16" hidden="1" x14ac:dyDescent="0.25">
      <c r="A1041" s="12"/>
      <c r="B1041" s="15" t="str">
        <f t="shared" si="114"/>
        <v/>
      </c>
      <c r="C1041" s="15" t="str">
        <f t="shared" si="115"/>
        <v/>
      </c>
      <c r="D1041" s="100" t="str">
        <f>IF(ISNA(VLOOKUP(E1041,Base!$L:$O,4,FALSE)),"",VLOOKUP(E1041,Base!$L:$O,4,FALSE))</f>
        <v/>
      </c>
      <c r="E1041" s="14"/>
      <c r="F1041" s="16"/>
      <c r="G1041" s="104" t="str">
        <f t="shared" si="116"/>
        <v/>
      </c>
      <c r="H1041" s="15" t="str">
        <f t="shared" si="117"/>
        <v/>
      </c>
      <c r="I1041" s="104" t="str">
        <f t="shared" si="118"/>
        <v/>
      </c>
      <c r="J1041" s="15" t="str">
        <f t="shared" si="119"/>
        <v/>
      </c>
      <c r="K1041" s="104" t="str">
        <f t="shared" si="120"/>
        <v/>
      </c>
      <c r="L1041" s="14"/>
      <c r="M1041" s="13"/>
      <c r="N1041" s="13"/>
      <c r="O1041" s="12"/>
      <c r="P1041" s="12"/>
    </row>
    <row r="1042" spans="1:16" hidden="1" x14ac:dyDescent="0.25">
      <c r="A1042" s="12"/>
      <c r="B1042" s="15" t="str">
        <f t="shared" si="114"/>
        <v/>
      </c>
      <c r="C1042" s="15" t="str">
        <f t="shared" si="115"/>
        <v/>
      </c>
      <c r="D1042" s="100" t="str">
        <f>IF(ISNA(VLOOKUP(E1042,Base!$L:$O,4,FALSE)),"",VLOOKUP(E1042,Base!$L:$O,4,FALSE))</f>
        <v/>
      </c>
      <c r="E1042" s="14"/>
      <c r="F1042" s="16"/>
      <c r="G1042" s="104" t="str">
        <f t="shared" si="116"/>
        <v/>
      </c>
      <c r="H1042" s="15" t="str">
        <f t="shared" si="117"/>
        <v/>
      </c>
      <c r="I1042" s="104" t="str">
        <f t="shared" si="118"/>
        <v/>
      </c>
      <c r="J1042" s="15" t="str">
        <f t="shared" si="119"/>
        <v/>
      </c>
      <c r="K1042" s="104" t="str">
        <f t="shared" si="120"/>
        <v/>
      </c>
      <c r="L1042" s="14"/>
      <c r="M1042" s="13"/>
      <c r="N1042" s="13"/>
      <c r="O1042" s="12"/>
      <c r="P1042" s="12"/>
    </row>
    <row r="1043" spans="1:16" hidden="1" x14ac:dyDescent="0.25">
      <c r="A1043" s="12"/>
      <c r="B1043" s="15" t="str">
        <f t="shared" si="114"/>
        <v/>
      </c>
      <c r="C1043" s="15" t="str">
        <f t="shared" si="115"/>
        <v/>
      </c>
      <c r="D1043" s="100" t="str">
        <f>IF(ISNA(VLOOKUP(E1043,Base!$L:$O,4,FALSE)),"",VLOOKUP(E1043,Base!$L:$O,4,FALSE))</f>
        <v/>
      </c>
      <c r="E1043" s="14"/>
      <c r="F1043" s="16"/>
      <c r="G1043" s="104" t="str">
        <f t="shared" si="116"/>
        <v/>
      </c>
      <c r="H1043" s="15" t="str">
        <f t="shared" si="117"/>
        <v/>
      </c>
      <c r="I1043" s="104" t="str">
        <f t="shared" si="118"/>
        <v/>
      </c>
      <c r="J1043" s="15" t="str">
        <f t="shared" si="119"/>
        <v/>
      </c>
      <c r="K1043" s="104" t="str">
        <f t="shared" si="120"/>
        <v/>
      </c>
      <c r="L1043" s="14"/>
      <c r="M1043" s="13"/>
      <c r="N1043" s="13"/>
      <c r="O1043" s="12"/>
      <c r="P1043" s="12"/>
    </row>
    <row r="1044" spans="1:16" hidden="1" x14ac:dyDescent="0.25">
      <c r="A1044" s="12"/>
      <c r="B1044" s="15" t="str">
        <f t="shared" si="114"/>
        <v/>
      </c>
      <c r="C1044" s="15" t="str">
        <f t="shared" si="115"/>
        <v/>
      </c>
      <c r="D1044" s="100" t="str">
        <f>IF(ISNA(VLOOKUP(E1044,Base!$L:$O,4,FALSE)),"",VLOOKUP(E1044,Base!$L:$O,4,FALSE))</f>
        <v/>
      </c>
      <c r="E1044" s="14"/>
      <c r="F1044" s="16"/>
      <c r="G1044" s="104" t="str">
        <f t="shared" si="116"/>
        <v/>
      </c>
      <c r="H1044" s="15" t="str">
        <f t="shared" si="117"/>
        <v/>
      </c>
      <c r="I1044" s="104" t="str">
        <f t="shared" si="118"/>
        <v/>
      </c>
      <c r="J1044" s="15" t="str">
        <f t="shared" si="119"/>
        <v/>
      </c>
      <c r="K1044" s="104" t="str">
        <f t="shared" si="120"/>
        <v/>
      </c>
      <c r="L1044" s="14"/>
      <c r="M1044" s="13"/>
      <c r="N1044" s="13"/>
      <c r="O1044" s="12"/>
      <c r="P1044" s="12"/>
    </row>
    <row r="1045" spans="1:16" hidden="1" x14ac:dyDescent="0.25">
      <c r="A1045" s="12"/>
      <c r="B1045" s="15" t="str">
        <f t="shared" si="114"/>
        <v/>
      </c>
      <c r="C1045" s="15" t="str">
        <f t="shared" si="115"/>
        <v/>
      </c>
      <c r="D1045" s="100" t="str">
        <f>IF(ISNA(VLOOKUP(E1045,Base!$L:$O,4,FALSE)),"",VLOOKUP(E1045,Base!$L:$O,4,FALSE))</f>
        <v/>
      </c>
      <c r="E1045" s="14"/>
      <c r="F1045" s="16"/>
      <c r="G1045" s="104" t="str">
        <f t="shared" si="116"/>
        <v/>
      </c>
      <c r="H1045" s="15" t="str">
        <f t="shared" si="117"/>
        <v/>
      </c>
      <c r="I1045" s="104" t="str">
        <f t="shared" si="118"/>
        <v/>
      </c>
      <c r="J1045" s="15" t="str">
        <f t="shared" si="119"/>
        <v/>
      </c>
      <c r="K1045" s="104" t="str">
        <f t="shared" si="120"/>
        <v/>
      </c>
      <c r="L1045" s="14"/>
      <c r="M1045" s="13"/>
      <c r="N1045" s="13"/>
      <c r="O1045" s="12"/>
      <c r="P1045" s="12"/>
    </row>
    <row r="1046" spans="1:16" hidden="1" x14ac:dyDescent="0.25">
      <c r="A1046" s="12"/>
      <c r="B1046" s="15" t="str">
        <f t="shared" si="114"/>
        <v/>
      </c>
      <c r="C1046" s="15" t="str">
        <f t="shared" si="115"/>
        <v/>
      </c>
      <c r="D1046" s="100" t="str">
        <f>IF(ISNA(VLOOKUP(E1046,Base!$L:$O,4,FALSE)),"",VLOOKUP(E1046,Base!$L:$O,4,FALSE))</f>
        <v/>
      </c>
      <c r="E1046" s="14"/>
      <c r="F1046" s="16"/>
      <c r="G1046" s="104" t="str">
        <f t="shared" si="116"/>
        <v/>
      </c>
      <c r="H1046" s="15" t="str">
        <f t="shared" si="117"/>
        <v/>
      </c>
      <c r="I1046" s="104" t="str">
        <f t="shared" si="118"/>
        <v/>
      </c>
      <c r="J1046" s="15" t="str">
        <f t="shared" si="119"/>
        <v/>
      </c>
      <c r="K1046" s="104" t="str">
        <f t="shared" si="120"/>
        <v/>
      </c>
      <c r="L1046" s="14"/>
      <c r="M1046" s="13"/>
      <c r="N1046" s="13"/>
      <c r="O1046" s="12"/>
      <c r="P1046" s="12"/>
    </row>
    <row r="1047" spans="1:16" hidden="1" x14ac:dyDescent="0.25">
      <c r="A1047" s="12"/>
      <c r="B1047" s="15" t="str">
        <f t="shared" si="114"/>
        <v/>
      </c>
      <c r="C1047" s="15" t="str">
        <f t="shared" si="115"/>
        <v/>
      </c>
      <c r="D1047" s="100" t="str">
        <f>IF(ISNA(VLOOKUP(E1047,Base!$L:$O,4,FALSE)),"",VLOOKUP(E1047,Base!$L:$O,4,FALSE))</f>
        <v/>
      </c>
      <c r="E1047" s="14"/>
      <c r="F1047" s="16"/>
      <c r="G1047" s="104" t="str">
        <f t="shared" si="116"/>
        <v/>
      </c>
      <c r="H1047" s="15" t="str">
        <f t="shared" si="117"/>
        <v/>
      </c>
      <c r="I1047" s="104" t="str">
        <f t="shared" si="118"/>
        <v/>
      </c>
      <c r="J1047" s="15" t="str">
        <f t="shared" si="119"/>
        <v/>
      </c>
      <c r="K1047" s="104" t="str">
        <f t="shared" si="120"/>
        <v/>
      </c>
      <c r="L1047" s="14"/>
      <c r="M1047" s="13"/>
      <c r="N1047" s="13"/>
      <c r="O1047" s="12"/>
      <c r="P1047" s="12"/>
    </row>
    <row r="1048" spans="1:16" hidden="1" x14ac:dyDescent="0.25">
      <c r="A1048" s="12"/>
      <c r="B1048" s="15" t="str">
        <f t="shared" si="114"/>
        <v/>
      </c>
      <c r="C1048" s="15" t="str">
        <f t="shared" si="115"/>
        <v/>
      </c>
      <c r="D1048" s="100" t="str">
        <f>IF(ISNA(VLOOKUP(E1048,Base!$L:$O,4,FALSE)),"",VLOOKUP(E1048,Base!$L:$O,4,FALSE))</f>
        <v/>
      </c>
      <c r="E1048" s="14"/>
      <c r="F1048" s="16"/>
      <c r="G1048" s="104" t="str">
        <f t="shared" si="116"/>
        <v/>
      </c>
      <c r="H1048" s="15" t="str">
        <f t="shared" si="117"/>
        <v/>
      </c>
      <c r="I1048" s="104" t="str">
        <f t="shared" si="118"/>
        <v/>
      </c>
      <c r="J1048" s="15" t="str">
        <f t="shared" si="119"/>
        <v/>
      </c>
      <c r="K1048" s="104" t="str">
        <f t="shared" si="120"/>
        <v/>
      </c>
      <c r="L1048" s="14"/>
      <c r="M1048" s="13"/>
      <c r="N1048" s="13"/>
      <c r="O1048" s="12"/>
      <c r="P1048" s="12"/>
    </row>
    <row r="1049" spans="1:16" hidden="1" x14ac:dyDescent="0.25">
      <c r="A1049" s="12"/>
      <c r="B1049" s="15" t="str">
        <f t="shared" si="114"/>
        <v/>
      </c>
      <c r="C1049" s="15" t="str">
        <f t="shared" si="115"/>
        <v/>
      </c>
      <c r="D1049" s="100" t="str">
        <f>IF(ISNA(VLOOKUP(E1049,Base!$L:$O,4,FALSE)),"",VLOOKUP(E1049,Base!$L:$O,4,FALSE))</f>
        <v/>
      </c>
      <c r="E1049" s="14"/>
      <c r="F1049" s="16"/>
      <c r="G1049" s="104" t="str">
        <f t="shared" si="116"/>
        <v/>
      </c>
      <c r="H1049" s="15" t="str">
        <f t="shared" si="117"/>
        <v/>
      </c>
      <c r="I1049" s="104" t="str">
        <f t="shared" si="118"/>
        <v/>
      </c>
      <c r="J1049" s="15" t="str">
        <f t="shared" si="119"/>
        <v/>
      </c>
      <c r="K1049" s="104" t="str">
        <f t="shared" si="120"/>
        <v/>
      </c>
      <c r="L1049" s="14"/>
      <c r="M1049" s="13"/>
      <c r="N1049" s="13"/>
      <c r="O1049" s="12"/>
      <c r="P1049" s="12"/>
    </row>
    <row r="1050" spans="1:16" hidden="1" x14ac:dyDescent="0.25">
      <c r="A1050" s="12"/>
      <c r="B1050" s="15" t="str">
        <f t="shared" si="114"/>
        <v/>
      </c>
      <c r="C1050" s="15" t="str">
        <f t="shared" si="115"/>
        <v/>
      </c>
      <c r="D1050" s="100" t="str">
        <f>IF(ISNA(VLOOKUP(E1050,Base!$L:$O,4,FALSE)),"",VLOOKUP(E1050,Base!$L:$O,4,FALSE))</f>
        <v/>
      </c>
      <c r="E1050" s="14"/>
      <c r="F1050" s="16"/>
      <c r="G1050" s="104" t="str">
        <f t="shared" si="116"/>
        <v/>
      </c>
      <c r="H1050" s="15" t="str">
        <f t="shared" si="117"/>
        <v/>
      </c>
      <c r="I1050" s="104" t="str">
        <f t="shared" si="118"/>
        <v/>
      </c>
      <c r="J1050" s="15" t="str">
        <f t="shared" si="119"/>
        <v/>
      </c>
      <c r="K1050" s="104" t="str">
        <f t="shared" si="120"/>
        <v/>
      </c>
      <c r="L1050" s="14"/>
      <c r="M1050" s="13"/>
      <c r="N1050" s="13"/>
      <c r="O1050" s="12"/>
      <c r="P1050" s="12"/>
    </row>
    <row r="1051" spans="1:16" hidden="1" x14ac:dyDescent="0.25">
      <c r="A1051" s="12"/>
      <c r="B1051" s="15" t="str">
        <f t="shared" si="114"/>
        <v/>
      </c>
      <c r="C1051" s="15" t="str">
        <f t="shared" si="115"/>
        <v/>
      </c>
      <c r="D1051" s="100" t="str">
        <f>IF(ISNA(VLOOKUP(E1051,Base!$L:$O,4,FALSE)),"",VLOOKUP(E1051,Base!$L:$O,4,FALSE))</f>
        <v/>
      </c>
      <c r="E1051" s="14"/>
      <c r="F1051" s="16"/>
      <c r="G1051" s="104" t="str">
        <f t="shared" si="116"/>
        <v/>
      </c>
      <c r="H1051" s="15" t="str">
        <f t="shared" si="117"/>
        <v/>
      </c>
      <c r="I1051" s="104" t="str">
        <f t="shared" si="118"/>
        <v/>
      </c>
      <c r="J1051" s="15" t="str">
        <f t="shared" si="119"/>
        <v/>
      </c>
      <c r="K1051" s="104" t="str">
        <f t="shared" si="120"/>
        <v/>
      </c>
      <c r="L1051" s="14"/>
      <c r="M1051" s="13"/>
      <c r="N1051" s="13"/>
      <c r="O1051" s="12"/>
      <c r="P1051" s="12"/>
    </row>
    <row r="1052" spans="1:16" hidden="1" x14ac:dyDescent="0.25">
      <c r="A1052" s="12"/>
      <c r="B1052" s="15" t="str">
        <f t="shared" si="114"/>
        <v/>
      </c>
      <c r="C1052" s="15" t="str">
        <f t="shared" si="115"/>
        <v/>
      </c>
      <c r="D1052" s="100" t="str">
        <f>IF(ISNA(VLOOKUP(E1052,Base!$L:$O,4,FALSE)),"",VLOOKUP(E1052,Base!$L:$O,4,FALSE))</f>
        <v/>
      </c>
      <c r="E1052" s="14"/>
      <c r="F1052" s="16"/>
      <c r="G1052" s="104" t="str">
        <f t="shared" si="116"/>
        <v/>
      </c>
      <c r="H1052" s="15" t="str">
        <f t="shared" si="117"/>
        <v/>
      </c>
      <c r="I1052" s="104" t="str">
        <f t="shared" si="118"/>
        <v/>
      </c>
      <c r="J1052" s="15" t="str">
        <f t="shared" si="119"/>
        <v/>
      </c>
      <c r="K1052" s="104" t="str">
        <f t="shared" si="120"/>
        <v/>
      </c>
      <c r="L1052" s="14"/>
      <c r="M1052" s="13"/>
      <c r="N1052" s="13"/>
      <c r="O1052" s="12"/>
      <c r="P1052" s="12"/>
    </row>
    <row r="1053" spans="1:16" hidden="1" x14ac:dyDescent="0.25">
      <c r="A1053" s="12"/>
      <c r="B1053" s="15" t="str">
        <f t="shared" si="114"/>
        <v/>
      </c>
      <c r="C1053" s="15" t="str">
        <f t="shared" si="115"/>
        <v/>
      </c>
      <c r="D1053" s="100" t="str">
        <f>IF(ISNA(VLOOKUP(E1053,Base!$L:$O,4,FALSE)),"",VLOOKUP(E1053,Base!$L:$O,4,FALSE))</f>
        <v/>
      </c>
      <c r="E1053" s="14"/>
      <c r="F1053" s="16"/>
      <c r="G1053" s="104" t="str">
        <f t="shared" si="116"/>
        <v/>
      </c>
      <c r="H1053" s="15" t="str">
        <f t="shared" si="117"/>
        <v/>
      </c>
      <c r="I1053" s="104" t="str">
        <f t="shared" si="118"/>
        <v/>
      </c>
      <c r="J1053" s="15" t="str">
        <f t="shared" si="119"/>
        <v/>
      </c>
      <c r="K1053" s="104" t="str">
        <f t="shared" si="120"/>
        <v/>
      </c>
      <c r="L1053" s="14"/>
      <c r="M1053" s="13"/>
      <c r="N1053" s="13"/>
      <c r="O1053" s="12"/>
      <c r="P1053" s="12"/>
    </row>
    <row r="1054" spans="1:16" hidden="1" x14ac:dyDescent="0.25">
      <c r="A1054" s="12"/>
      <c r="B1054" s="15" t="str">
        <f t="shared" si="114"/>
        <v/>
      </c>
      <c r="C1054" s="15" t="str">
        <f t="shared" si="115"/>
        <v/>
      </c>
      <c r="D1054" s="100" t="str">
        <f>IF(ISNA(VLOOKUP(E1054,Base!$L:$O,4,FALSE)),"",VLOOKUP(E1054,Base!$L:$O,4,FALSE))</f>
        <v/>
      </c>
      <c r="E1054" s="14"/>
      <c r="F1054" s="16"/>
      <c r="G1054" s="104" t="str">
        <f t="shared" si="116"/>
        <v/>
      </c>
      <c r="H1054" s="15" t="str">
        <f t="shared" si="117"/>
        <v/>
      </c>
      <c r="I1054" s="104" t="str">
        <f t="shared" si="118"/>
        <v/>
      </c>
      <c r="J1054" s="15" t="str">
        <f t="shared" si="119"/>
        <v/>
      </c>
      <c r="K1054" s="104" t="str">
        <f t="shared" si="120"/>
        <v/>
      </c>
      <c r="L1054" s="14"/>
      <c r="M1054" s="13"/>
      <c r="N1054" s="13"/>
      <c r="O1054" s="12"/>
      <c r="P1054" s="12"/>
    </row>
    <row r="1055" spans="1:16" hidden="1" x14ac:dyDescent="0.25">
      <c r="A1055" s="12"/>
      <c r="B1055" s="15" t="str">
        <f t="shared" si="114"/>
        <v/>
      </c>
      <c r="C1055" s="15" t="str">
        <f t="shared" si="115"/>
        <v/>
      </c>
      <c r="D1055" s="100" t="str">
        <f>IF(ISNA(VLOOKUP(E1055,Base!$L:$O,4,FALSE)),"",VLOOKUP(E1055,Base!$L:$O,4,FALSE))</f>
        <v/>
      </c>
      <c r="E1055" s="14"/>
      <c r="F1055" s="16"/>
      <c r="G1055" s="104" t="str">
        <f t="shared" si="116"/>
        <v/>
      </c>
      <c r="H1055" s="15" t="str">
        <f t="shared" si="117"/>
        <v/>
      </c>
      <c r="I1055" s="104" t="str">
        <f t="shared" si="118"/>
        <v/>
      </c>
      <c r="J1055" s="15" t="str">
        <f t="shared" si="119"/>
        <v/>
      </c>
      <c r="K1055" s="104" t="str">
        <f t="shared" si="120"/>
        <v/>
      </c>
      <c r="L1055" s="14"/>
      <c r="M1055" s="13"/>
      <c r="N1055" s="13"/>
      <c r="O1055" s="12"/>
      <c r="P1055" s="12"/>
    </row>
    <row r="1056" spans="1:16" hidden="1" x14ac:dyDescent="0.25">
      <c r="A1056" s="12"/>
      <c r="B1056" s="15" t="str">
        <f t="shared" si="114"/>
        <v/>
      </c>
      <c r="C1056" s="15" t="str">
        <f t="shared" si="115"/>
        <v/>
      </c>
      <c r="D1056" s="100" t="str">
        <f>IF(ISNA(VLOOKUP(E1056,Base!$L:$O,4,FALSE)),"",VLOOKUP(E1056,Base!$L:$O,4,FALSE))</f>
        <v/>
      </c>
      <c r="E1056" s="14"/>
      <c r="F1056" s="16"/>
      <c r="G1056" s="104" t="str">
        <f t="shared" si="116"/>
        <v/>
      </c>
      <c r="H1056" s="15" t="str">
        <f t="shared" si="117"/>
        <v/>
      </c>
      <c r="I1056" s="104" t="str">
        <f t="shared" si="118"/>
        <v/>
      </c>
      <c r="J1056" s="15" t="str">
        <f t="shared" si="119"/>
        <v/>
      </c>
      <c r="K1056" s="104" t="str">
        <f t="shared" si="120"/>
        <v/>
      </c>
      <c r="L1056" s="14"/>
      <c r="M1056" s="13"/>
      <c r="N1056" s="13"/>
      <c r="O1056" s="12"/>
      <c r="P1056" s="12"/>
    </row>
    <row r="1057" spans="1:16" hidden="1" x14ac:dyDescent="0.25">
      <c r="A1057" s="12"/>
      <c r="B1057" s="15" t="str">
        <f t="shared" si="114"/>
        <v/>
      </c>
      <c r="C1057" s="15" t="str">
        <f t="shared" si="115"/>
        <v/>
      </c>
      <c r="D1057" s="100" t="str">
        <f>IF(ISNA(VLOOKUP(E1057,Base!$L:$O,4,FALSE)),"",VLOOKUP(E1057,Base!$L:$O,4,FALSE))</f>
        <v/>
      </c>
      <c r="E1057" s="14"/>
      <c r="F1057" s="16"/>
      <c r="G1057" s="104" t="str">
        <f t="shared" si="116"/>
        <v/>
      </c>
      <c r="H1057" s="15" t="str">
        <f t="shared" si="117"/>
        <v/>
      </c>
      <c r="I1057" s="104" t="str">
        <f t="shared" si="118"/>
        <v/>
      </c>
      <c r="J1057" s="15" t="str">
        <f t="shared" si="119"/>
        <v/>
      </c>
      <c r="K1057" s="104" t="str">
        <f t="shared" si="120"/>
        <v/>
      </c>
      <c r="L1057" s="14"/>
      <c r="M1057" s="13"/>
      <c r="N1057" s="13"/>
      <c r="O1057" s="12"/>
      <c r="P1057" s="12"/>
    </row>
    <row r="1058" spans="1:16" hidden="1" x14ac:dyDescent="0.25">
      <c r="A1058" s="12"/>
      <c r="B1058" s="15" t="str">
        <f t="shared" si="114"/>
        <v/>
      </c>
      <c r="C1058" s="15" t="str">
        <f t="shared" si="115"/>
        <v/>
      </c>
      <c r="D1058" s="100" t="str">
        <f>IF(ISNA(VLOOKUP(E1058,Base!$L:$O,4,FALSE)),"",VLOOKUP(E1058,Base!$L:$O,4,FALSE))</f>
        <v/>
      </c>
      <c r="E1058" s="14"/>
      <c r="F1058" s="16"/>
      <c r="G1058" s="104" t="str">
        <f t="shared" si="116"/>
        <v/>
      </c>
      <c r="H1058" s="15" t="str">
        <f t="shared" si="117"/>
        <v/>
      </c>
      <c r="I1058" s="104" t="str">
        <f t="shared" si="118"/>
        <v/>
      </c>
      <c r="J1058" s="15" t="str">
        <f t="shared" si="119"/>
        <v/>
      </c>
      <c r="K1058" s="104" t="str">
        <f t="shared" si="120"/>
        <v/>
      </c>
      <c r="L1058" s="14"/>
      <c r="M1058" s="13"/>
      <c r="N1058" s="13"/>
      <c r="O1058" s="12"/>
      <c r="P1058" s="12"/>
    </row>
    <row r="1059" spans="1:16" hidden="1" x14ac:dyDescent="0.25">
      <c r="A1059" s="12"/>
      <c r="B1059" s="15" t="str">
        <f t="shared" si="114"/>
        <v/>
      </c>
      <c r="C1059" s="15" t="str">
        <f t="shared" si="115"/>
        <v/>
      </c>
      <c r="D1059" s="100" t="str">
        <f>IF(ISNA(VLOOKUP(E1059,Base!$L:$O,4,FALSE)),"",VLOOKUP(E1059,Base!$L:$O,4,FALSE))</f>
        <v/>
      </c>
      <c r="E1059" s="14"/>
      <c r="F1059" s="16"/>
      <c r="G1059" s="104" t="str">
        <f t="shared" si="116"/>
        <v/>
      </c>
      <c r="H1059" s="15" t="str">
        <f t="shared" si="117"/>
        <v/>
      </c>
      <c r="I1059" s="104" t="str">
        <f t="shared" si="118"/>
        <v/>
      </c>
      <c r="J1059" s="15" t="str">
        <f t="shared" si="119"/>
        <v/>
      </c>
      <c r="K1059" s="104" t="str">
        <f t="shared" si="120"/>
        <v/>
      </c>
      <c r="L1059" s="14"/>
      <c r="M1059" s="13"/>
      <c r="N1059" s="13"/>
      <c r="O1059" s="12"/>
      <c r="P1059" s="12"/>
    </row>
    <row r="1060" spans="1:16" hidden="1" x14ac:dyDescent="0.25">
      <c r="A1060" s="12"/>
      <c r="B1060" s="15" t="str">
        <f t="shared" si="114"/>
        <v/>
      </c>
      <c r="C1060" s="15" t="str">
        <f t="shared" si="115"/>
        <v/>
      </c>
      <c r="D1060" s="100" t="str">
        <f>IF(ISNA(VLOOKUP(E1060,Base!$L:$O,4,FALSE)),"",VLOOKUP(E1060,Base!$L:$O,4,FALSE))</f>
        <v/>
      </c>
      <c r="E1060" s="14"/>
      <c r="F1060" s="16"/>
      <c r="G1060" s="104" t="str">
        <f t="shared" si="116"/>
        <v/>
      </c>
      <c r="H1060" s="15" t="str">
        <f t="shared" si="117"/>
        <v/>
      </c>
      <c r="I1060" s="104" t="str">
        <f t="shared" si="118"/>
        <v/>
      </c>
      <c r="J1060" s="15" t="str">
        <f t="shared" si="119"/>
        <v/>
      </c>
      <c r="K1060" s="104" t="str">
        <f t="shared" si="120"/>
        <v/>
      </c>
      <c r="L1060" s="14"/>
      <c r="M1060" s="13"/>
      <c r="N1060" s="13"/>
      <c r="O1060" s="12"/>
      <c r="P1060" s="12"/>
    </row>
    <row r="1061" spans="1:16" hidden="1" x14ac:dyDescent="0.25">
      <c r="A1061" s="12"/>
      <c r="B1061" s="15" t="str">
        <f t="shared" si="114"/>
        <v/>
      </c>
      <c r="C1061" s="15" t="str">
        <f t="shared" si="115"/>
        <v/>
      </c>
      <c r="D1061" s="100" t="str">
        <f>IF(ISNA(VLOOKUP(E1061,Base!$L:$O,4,FALSE)),"",VLOOKUP(E1061,Base!$L:$O,4,FALSE))</f>
        <v/>
      </c>
      <c r="E1061" s="14"/>
      <c r="F1061" s="16"/>
      <c r="G1061" s="104" t="str">
        <f t="shared" si="116"/>
        <v/>
      </c>
      <c r="H1061" s="15" t="str">
        <f t="shared" si="117"/>
        <v/>
      </c>
      <c r="I1061" s="104" t="str">
        <f t="shared" si="118"/>
        <v/>
      </c>
      <c r="J1061" s="15" t="str">
        <f t="shared" si="119"/>
        <v/>
      </c>
      <c r="K1061" s="104" t="str">
        <f t="shared" si="120"/>
        <v/>
      </c>
      <c r="L1061" s="14"/>
      <c r="M1061" s="13"/>
      <c r="N1061" s="13"/>
      <c r="O1061" s="12"/>
      <c r="P1061" s="12"/>
    </row>
    <row r="1062" spans="1:16" hidden="1" x14ac:dyDescent="0.25">
      <c r="A1062" s="12"/>
      <c r="B1062" s="15" t="str">
        <f t="shared" si="114"/>
        <v/>
      </c>
      <c r="C1062" s="15" t="str">
        <f t="shared" si="115"/>
        <v/>
      </c>
      <c r="D1062" s="100" t="str">
        <f>IF(ISNA(VLOOKUP(E1062,Base!$L:$O,4,FALSE)),"",VLOOKUP(E1062,Base!$L:$O,4,FALSE))</f>
        <v/>
      </c>
      <c r="E1062" s="14"/>
      <c r="F1062" s="16"/>
      <c r="G1062" s="104" t="str">
        <f t="shared" si="116"/>
        <v/>
      </c>
      <c r="H1062" s="15" t="str">
        <f t="shared" si="117"/>
        <v/>
      </c>
      <c r="I1062" s="104" t="str">
        <f t="shared" si="118"/>
        <v/>
      </c>
      <c r="J1062" s="15" t="str">
        <f t="shared" si="119"/>
        <v/>
      </c>
      <c r="K1062" s="104" t="str">
        <f t="shared" si="120"/>
        <v/>
      </c>
      <c r="L1062" s="14"/>
      <c r="M1062" s="13"/>
      <c r="N1062" s="13"/>
      <c r="O1062" s="12"/>
      <c r="P1062" s="12"/>
    </row>
    <row r="1063" spans="1:16" hidden="1" x14ac:dyDescent="0.25">
      <c r="A1063" s="12"/>
      <c r="B1063" s="15" t="str">
        <f t="shared" si="114"/>
        <v/>
      </c>
      <c r="C1063" s="15" t="str">
        <f t="shared" si="115"/>
        <v/>
      </c>
      <c r="D1063" s="100" t="str">
        <f>IF(ISNA(VLOOKUP(E1063,Base!$L:$O,4,FALSE)),"",VLOOKUP(E1063,Base!$L:$O,4,FALSE))</f>
        <v/>
      </c>
      <c r="E1063" s="14"/>
      <c r="F1063" s="16"/>
      <c r="G1063" s="104" t="str">
        <f t="shared" si="116"/>
        <v/>
      </c>
      <c r="H1063" s="15" t="str">
        <f t="shared" si="117"/>
        <v/>
      </c>
      <c r="I1063" s="104" t="str">
        <f t="shared" si="118"/>
        <v/>
      </c>
      <c r="J1063" s="15" t="str">
        <f t="shared" si="119"/>
        <v/>
      </c>
      <c r="K1063" s="104" t="str">
        <f t="shared" si="120"/>
        <v/>
      </c>
      <c r="L1063" s="14"/>
      <c r="M1063" s="13"/>
      <c r="N1063" s="13"/>
      <c r="O1063" s="12"/>
      <c r="P1063" s="12"/>
    </row>
    <row r="1064" spans="1:16" hidden="1" x14ac:dyDescent="0.25">
      <c r="A1064" s="12"/>
      <c r="B1064" s="15" t="str">
        <f t="shared" si="114"/>
        <v/>
      </c>
      <c r="C1064" s="15" t="str">
        <f t="shared" si="115"/>
        <v/>
      </c>
      <c r="D1064" s="100" t="str">
        <f>IF(ISNA(VLOOKUP(E1064,Base!$L:$O,4,FALSE)),"",VLOOKUP(E1064,Base!$L:$O,4,FALSE))</f>
        <v/>
      </c>
      <c r="E1064" s="14"/>
      <c r="F1064" s="16"/>
      <c r="G1064" s="104" t="str">
        <f t="shared" si="116"/>
        <v/>
      </c>
      <c r="H1064" s="15" t="str">
        <f t="shared" si="117"/>
        <v/>
      </c>
      <c r="I1064" s="104" t="str">
        <f t="shared" si="118"/>
        <v/>
      </c>
      <c r="J1064" s="15" t="str">
        <f t="shared" si="119"/>
        <v/>
      </c>
      <c r="K1064" s="104" t="str">
        <f t="shared" si="120"/>
        <v/>
      </c>
      <c r="L1064" s="14"/>
      <c r="M1064" s="13"/>
      <c r="N1064" s="13"/>
      <c r="O1064" s="12"/>
      <c r="P1064" s="12"/>
    </row>
    <row r="1065" spans="1:16" hidden="1" x14ac:dyDescent="0.25">
      <c r="A1065" s="12"/>
      <c r="B1065" s="15" t="str">
        <f t="shared" ref="B1065:B1128" si="121">IF(ISBLANK(A1065),"",IF(LEFT(MONTH(A1065),1)="1",MONTH(A1065),CONCATENATE("0",MONTH(A1065))))</f>
        <v/>
      </c>
      <c r="C1065" s="15" t="str">
        <f t="shared" si="115"/>
        <v/>
      </c>
      <c r="D1065" s="100" t="str">
        <f>IF(ISNA(VLOOKUP(E1065,Base!$L:$O,4,FALSE)),"",VLOOKUP(E1065,Base!$L:$O,4,FALSE))</f>
        <v/>
      </c>
      <c r="E1065" s="14"/>
      <c r="F1065" s="16"/>
      <c r="G1065" s="104" t="str">
        <f t="shared" si="116"/>
        <v/>
      </c>
      <c r="H1065" s="15" t="str">
        <f t="shared" si="117"/>
        <v/>
      </c>
      <c r="I1065" s="104" t="str">
        <f t="shared" si="118"/>
        <v/>
      </c>
      <c r="J1065" s="15" t="str">
        <f t="shared" si="119"/>
        <v/>
      </c>
      <c r="K1065" s="104" t="str">
        <f t="shared" si="120"/>
        <v/>
      </c>
      <c r="L1065" s="14"/>
      <c r="M1065" s="13"/>
      <c r="N1065" s="13"/>
      <c r="O1065" s="12"/>
      <c r="P1065" s="12"/>
    </row>
    <row r="1066" spans="1:16" hidden="1" x14ac:dyDescent="0.25">
      <c r="A1066" s="12"/>
      <c r="B1066" s="15" t="str">
        <f t="shared" si="121"/>
        <v/>
      </c>
      <c r="C1066" s="15" t="str">
        <f t="shared" si="115"/>
        <v/>
      </c>
      <c r="D1066" s="100" t="str">
        <f>IF(ISNA(VLOOKUP(E1066,Base!$L:$O,4,FALSE)),"",VLOOKUP(E1066,Base!$L:$O,4,FALSE))</f>
        <v/>
      </c>
      <c r="E1066" s="14"/>
      <c r="F1066" s="16"/>
      <c r="G1066" s="104" t="str">
        <f t="shared" si="116"/>
        <v/>
      </c>
      <c r="H1066" s="15" t="str">
        <f t="shared" si="117"/>
        <v/>
      </c>
      <c r="I1066" s="104" t="str">
        <f t="shared" si="118"/>
        <v/>
      </c>
      <c r="J1066" s="15" t="str">
        <f t="shared" si="119"/>
        <v/>
      </c>
      <c r="K1066" s="104" t="str">
        <f t="shared" si="120"/>
        <v/>
      </c>
      <c r="L1066" s="14"/>
      <c r="M1066" s="13"/>
      <c r="N1066" s="13"/>
      <c r="O1066" s="12"/>
      <c r="P1066" s="12"/>
    </row>
    <row r="1067" spans="1:16" hidden="1" x14ac:dyDescent="0.25">
      <c r="A1067" s="12"/>
      <c r="B1067" s="15" t="str">
        <f t="shared" si="121"/>
        <v/>
      </c>
      <c r="C1067" s="15" t="str">
        <f t="shared" si="115"/>
        <v/>
      </c>
      <c r="D1067" s="100" t="str">
        <f>IF(ISNA(VLOOKUP(E1067,Base!$L:$O,4,FALSE)),"",VLOOKUP(E1067,Base!$L:$O,4,FALSE))</f>
        <v/>
      </c>
      <c r="E1067" s="14"/>
      <c r="F1067" s="16"/>
      <c r="G1067" s="104" t="str">
        <f t="shared" si="116"/>
        <v/>
      </c>
      <c r="H1067" s="15" t="str">
        <f t="shared" si="117"/>
        <v/>
      </c>
      <c r="I1067" s="104" t="str">
        <f t="shared" si="118"/>
        <v/>
      </c>
      <c r="J1067" s="15" t="str">
        <f t="shared" si="119"/>
        <v/>
      </c>
      <c r="K1067" s="104" t="str">
        <f t="shared" si="120"/>
        <v/>
      </c>
      <c r="L1067" s="14"/>
      <c r="M1067" s="13"/>
      <c r="N1067" s="13"/>
      <c r="O1067" s="12"/>
      <c r="P1067" s="12"/>
    </row>
    <row r="1068" spans="1:16" hidden="1" x14ac:dyDescent="0.25">
      <c r="A1068" s="12"/>
      <c r="B1068" s="15" t="str">
        <f t="shared" si="121"/>
        <v/>
      </c>
      <c r="C1068" s="15" t="str">
        <f t="shared" si="115"/>
        <v/>
      </c>
      <c r="D1068" s="100" t="str">
        <f>IF(ISNA(VLOOKUP(E1068,Base!$L:$O,4,FALSE)),"",VLOOKUP(E1068,Base!$L:$O,4,FALSE))</f>
        <v/>
      </c>
      <c r="E1068" s="14"/>
      <c r="F1068" s="16"/>
      <c r="G1068" s="104" t="str">
        <f t="shared" si="116"/>
        <v/>
      </c>
      <c r="H1068" s="15" t="str">
        <f t="shared" si="117"/>
        <v/>
      </c>
      <c r="I1068" s="104" t="str">
        <f t="shared" si="118"/>
        <v/>
      </c>
      <c r="J1068" s="15" t="str">
        <f t="shared" si="119"/>
        <v/>
      </c>
      <c r="K1068" s="104" t="str">
        <f t="shared" si="120"/>
        <v/>
      </c>
      <c r="L1068" s="14"/>
      <c r="M1068" s="13"/>
      <c r="N1068" s="13"/>
      <c r="O1068" s="12"/>
      <c r="P1068" s="12"/>
    </row>
    <row r="1069" spans="1:16" hidden="1" x14ac:dyDescent="0.25">
      <c r="A1069" s="12"/>
      <c r="B1069" s="15" t="str">
        <f t="shared" si="121"/>
        <v/>
      </c>
      <c r="C1069" s="15" t="str">
        <f t="shared" si="115"/>
        <v/>
      </c>
      <c r="D1069" s="100" t="str">
        <f>IF(ISNA(VLOOKUP(E1069,Base!$L:$O,4,FALSE)),"",VLOOKUP(E1069,Base!$L:$O,4,FALSE))</f>
        <v/>
      </c>
      <c r="E1069" s="14"/>
      <c r="F1069" s="16"/>
      <c r="G1069" s="104" t="str">
        <f t="shared" si="116"/>
        <v/>
      </c>
      <c r="H1069" s="15" t="str">
        <f t="shared" si="117"/>
        <v/>
      </c>
      <c r="I1069" s="104" t="str">
        <f t="shared" si="118"/>
        <v/>
      </c>
      <c r="J1069" s="15" t="str">
        <f t="shared" si="119"/>
        <v/>
      </c>
      <c r="K1069" s="104" t="str">
        <f t="shared" si="120"/>
        <v/>
      </c>
      <c r="L1069" s="14"/>
      <c r="M1069" s="13"/>
      <c r="N1069" s="13"/>
      <c r="O1069" s="12"/>
      <c r="P1069" s="12"/>
    </row>
    <row r="1070" spans="1:16" hidden="1" x14ac:dyDescent="0.25">
      <c r="A1070" s="12"/>
      <c r="B1070" s="15" t="str">
        <f t="shared" si="121"/>
        <v/>
      </c>
      <c r="C1070" s="15" t="str">
        <f t="shared" si="115"/>
        <v/>
      </c>
      <c r="D1070" s="100" t="str">
        <f>IF(ISNA(VLOOKUP(E1070,Base!$L:$O,4,FALSE)),"",VLOOKUP(E1070,Base!$L:$O,4,FALSE))</f>
        <v/>
      </c>
      <c r="E1070" s="14"/>
      <c r="F1070" s="16"/>
      <c r="G1070" s="104" t="str">
        <f t="shared" si="116"/>
        <v/>
      </c>
      <c r="H1070" s="15" t="str">
        <f t="shared" si="117"/>
        <v/>
      </c>
      <c r="I1070" s="104" t="str">
        <f t="shared" si="118"/>
        <v/>
      </c>
      <c r="J1070" s="15" t="str">
        <f t="shared" si="119"/>
        <v/>
      </c>
      <c r="K1070" s="104" t="str">
        <f t="shared" si="120"/>
        <v/>
      </c>
      <c r="L1070" s="14"/>
      <c r="M1070" s="13"/>
      <c r="N1070" s="13"/>
      <c r="O1070" s="12"/>
      <c r="P1070" s="12"/>
    </row>
    <row r="1071" spans="1:16" hidden="1" x14ac:dyDescent="0.25">
      <c r="A1071" s="12"/>
      <c r="B1071" s="15" t="str">
        <f t="shared" si="121"/>
        <v/>
      </c>
      <c r="C1071" s="15" t="str">
        <f t="shared" si="115"/>
        <v/>
      </c>
      <c r="D1071" s="100" t="str">
        <f>IF(ISNA(VLOOKUP(E1071,Base!$L:$O,4,FALSE)),"",VLOOKUP(E1071,Base!$L:$O,4,FALSE))</f>
        <v/>
      </c>
      <c r="E1071" s="14"/>
      <c r="F1071" s="16"/>
      <c r="G1071" s="104" t="str">
        <f t="shared" si="116"/>
        <v/>
      </c>
      <c r="H1071" s="15" t="str">
        <f t="shared" si="117"/>
        <v/>
      </c>
      <c r="I1071" s="104" t="str">
        <f t="shared" si="118"/>
        <v/>
      </c>
      <c r="J1071" s="15" t="str">
        <f t="shared" si="119"/>
        <v/>
      </c>
      <c r="K1071" s="104" t="str">
        <f t="shared" si="120"/>
        <v/>
      </c>
      <c r="L1071" s="14"/>
      <c r="M1071" s="13"/>
      <c r="N1071" s="13"/>
      <c r="O1071" s="12"/>
      <c r="P1071" s="12"/>
    </row>
    <row r="1072" spans="1:16" hidden="1" x14ac:dyDescent="0.25">
      <c r="A1072" s="12"/>
      <c r="B1072" s="15" t="str">
        <f t="shared" si="121"/>
        <v/>
      </c>
      <c r="C1072" s="15" t="str">
        <f t="shared" si="115"/>
        <v/>
      </c>
      <c r="D1072" s="100" t="str">
        <f>IF(ISNA(VLOOKUP(E1072,Base!$L:$O,4,FALSE)),"",VLOOKUP(E1072,Base!$L:$O,4,FALSE))</f>
        <v/>
      </c>
      <c r="E1072" s="14"/>
      <c r="F1072" s="16"/>
      <c r="G1072" s="104" t="str">
        <f t="shared" si="116"/>
        <v/>
      </c>
      <c r="H1072" s="15" t="str">
        <f t="shared" si="117"/>
        <v/>
      </c>
      <c r="I1072" s="104" t="str">
        <f t="shared" si="118"/>
        <v/>
      </c>
      <c r="J1072" s="15" t="str">
        <f t="shared" si="119"/>
        <v/>
      </c>
      <c r="K1072" s="104" t="str">
        <f t="shared" si="120"/>
        <v/>
      </c>
      <c r="L1072" s="14"/>
      <c r="M1072" s="13"/>
      <c r="N1072" s="13"/>
      <c r="O1072" s="12"/>
      <c r="P1072" s="12"/>
    </row>
    <row r="1073" spans="1:16" hidden="1" x14ac:dyDescent="0.25">
      <c r="A1073" s="12"/>
      <c r="B1073" s="15" t="str">
        <f t="shared" si="121"/>
        <v/>
      </c>
      <c r="C1073" s="15" t="str">
        <f t="shared" si="115"/>
        <v/>
      </c>
      <c r="D1073" s="100" t="str">
        <f>IF(ISNA(VLOOKUP(E1073,Base!$L:$O,4,FALSE)),"",VLOOKUP(E1073,Base!$L:$O,4,FALSE))</f>
        <v/>
      </c>
      <c r="E1073" s="14"/>
      <c r="F1073" s="16"/>
      <c r="G1073" s="104" t="str">
        <f t="shared" si="116"/>
        <v/>
      </c>
      <c r="H1073" s="15" t="str">
        <f t="shared" si="117"/>
        <v/>
      </c>
      <c r="I1073" s="104" t="str">
        <f t="shared" si="118"/>
        <v/>
      </c>
      <c r="J1073" s="15" t="str">
        <f t="shared" si="119"/>
        <v/>
      </c>
      <c r="K1073" s="104" t="str">
        <f t="shared" si="120"/>
        <v/>
      </c>
      <c r="L1073" s="14"/>
      <c r="M1073" s="13"/>
      <c r="N1073" s="13"/>
      <c r="O1073" s="12"/>
      <c r="P1073" s="12"/>
    </row>
    <row r="1074" spans="1:16" hidden="1" x14ac:dyDescent="0.25">
      <c r="A1074" s="12"/>
      <c r="B1074" s="15" t="str">
        <f t="shared" si="121"/>
        <v/>
      </c>
      <c r="C1074" s="15" t="str">
        <f t="shared" si="115"/>
        <v/>
      </c>
      <c r="D1074" s="100" t="str">
        <f>IF(ISNA(VLOOKUP(E1074,Base!$L:$O,4,FALSE)),"",VLOOKUP(E1074,Base!$L:$O,4,FALSE))</f>
        <v/>
      </c>
      <c r="E1074" s="14"/>
      <c r="F1074" s="16"/>
      <c r="G1074" s="104" t="str">
        <f t="shared" si="116"/>
        <v/>
      </c>
      <c r="H1074" s="15" t="str">
        <f t="shared" si="117"/>
        <v/>
      </c>
      <c r="I1074" s="104" t="str">
        <f t="shared" si="118"/>
        <v/>
      </c>
      <c r="J1074" s="15" t="str">
        <f t="shared" si="119"/>
        <v/>
      </c>
      <c r="K1074" s="104" t="str">
        <f t="shared" si="120"/>
        <v/>
      </c>
      <c r="L1074" s="14"/>
      <c r="M1074" s="13"/>
      <c r="N1074" s="13"/>
      <c r="O1074" s="12"/>
      <c r="P1074" s="12"/>
    </row>
    <row r="1075" spans="1:16" hidden="1" x14ac:dyDescent="0.25">
      <c r="A1075" s="12"/>
      <c r="B1075" s="15" t="str">
        <f t="shared" si="121"/>
        <v/>
      </c>
      <c r="C1075" s="15" t="str">
        <f t="shared" si="115"/>
        <v/>
      </c>
      <c r="D1075" s="100" t="str">
        <f>IF(ISNA(VLOOKUP(E1075,Base!$L:$O,4,FALSE)),"",VLOOKUP(E1075,Base!$L:$O,4,FALSE))</f>
        <v/>
      </c>
      <c r="E1075" s="14"/>
      <c r="F1075" s="16"/>
      <c r="G1075" s="104" t="str">
        <f t="shared" si="116"/>
        <v/>
      </c>
      <c r="H1075" s="15" t="str">
        <f t="shared" si="117"/>
        <v/>
      </c>
      <c r="I1075" s="104" t="str">
        <f t="shared" si="118"/>
        <v/>
      </c>
      <c r="J1075" s="15" t="str">
        <f t="shared" si="119"/>
        <v/>
      </c>
      <c r="K1075" s="104" t="str">
        <f t="shared" si="120"/>
        <v/>
      </c>
      <c r="L1075" s="14"/>
      <c r="M1075" s="13"/>
      <c r="N1075" s="13"/>
      <c r="O1075" s="12"/>
      <c r="P1075" s="12"/>
    </row>
    <row r="1076" spans="1:16" hidden="1" x14ac:dyDescent="0.25">
      <c r="A1076" s="12"/>
      <c r="B1076" s="15" t="str">
        <f t="shared" si="121"/>
        <v/>
      </c>
      <c r="C1076" s="15" t="str">
        <f t="shared" si="115"/>
        <v/>
      </c>
      <c r="D1076" s="100" t="str">
        <f>IF(ISNA(VLOOKUP(E1076,Base!$L:$O,4,FALSE)),"",VLOOKUP(E1076,Base!$L:$O,4,FALSE))</f>
        <v/>
      </c>
      <c r="E1076" s="14"/>
      <c r="F1076" s="16"/>
      <c r="G1076" s="104" t="str">
        <f t="shared" si="116"/>
        <v/>
      </c>
      <c r="H1076" s="15" t="str">
        <f t="shared" si="117"/>
        <v/>
      </c>
      <c r="I1076" s="104" t="str">
        <f t="shared" si="118"/>
        <v/>
      </c>
      <c r="J1076" s="15" t="str">
        <f t="shared" si="119"/>
        <v/>
      </c>
      <c r="K1076" s="104" t="str">
        <f t="shared" si="120"/>
        <v/>
      </c>
      <c r="L1076" s="14"/>
      <c r="M1076" s="13"/>
      <c r="N1076" s="13"/>
      <c r="O1076" s="12"/>
      <c r="P1076" s="12"/>
    </row>
    <row r="1077" spans="1:16" hidden="1" x14ac:dyDescent="0.25">
      <c r="A1077" s="12"/>
      <c r="B1077" s="15" t="str">
        <f t="shared" si="121"/>
        <v/>
      </c>
      <c r="C1077" s="15" t="str">
        <f t="shared" si="115"/>
        <v/>
      </c>
      <c r="D1077" s="100" t="str">
        <f>IF(ISNA(VLOOKUP(E1077,Base!$L:$O,4,FALSE)),"",VLOOKUP(E1077,Base!$L:$O,4,FALSE))</f>
        <v/>
      </c>
      <c r="E1077" s="14"/>
      <c r="F1077" s="16"/>
      <c r="G1077" s="104" t="str">
        <f t="shared" si="116"/>
        <v/>
      </c>
      <c r="H1077" s="15" t="str">
        <f t="shared" si="117"/>
        <v/>
      </c>
      <c r="I1077" s="104" t="str">
        <f t="shared" si="118"/>
        <v/>
      </c>
      <c r="J1077" s="15" t="str">
        <f t="shared" si="119"/>
        <v/>
      </c>
      <c r="K1077" s="104" t="str">
        <f t="shared" si="120"/>
        <v/>
      </c>
      <c r="L1077" s="14"/>
      <c r="M1077" s="13"/>
      <c r="N1077" s="13"/>
      <c r="O1077" s="12"/>
      <c r="P1077" s="12"/>
    </row>
    <row r="1078" spans="1:16" hidden="1" x14ac:dyDescent="0.25">
      <c r="A1078" s="12"/>
      <c r="B1078" s="15" t="str">
        <f t="shared" si="121"/>
        <v/>
      </c>
      <c r="C1078" s="15" t="str">
        <f t="shared" si="115"/>
        <v/>
      </c>
      <c r="D1078" s="100" t="str">
        <f>IF(ISNA(VLOOKUP(E1078,Base!$L:$O,4,FALSE)),"",VLOOKUP(E1078,Base!$L:$O,4,FALSE))</f>
        <v/>
      </c>
      <c r="E1078" s="14"/>
      <c r="F1078" s="16"/>
      <c r="G1078" s="104" t="str">
        <f t="shared" si="116"/>
        <v/>
      </c>
      <c r="H1078" s="15" t="str">
        <f t="shared" si="117"/>
        <v/>
      </c>
      <c r="I1078" s="104" t="str">
        <f t="shared" si="118"/>
        <v/>
      </c>
      <c r="J1078" s="15" t="str">
        <f t="shared" si="119"/>
        <v/>
      </c>
      <c r="K1078" s="104" t="str">
        <f t="shared" si="120"/>
        <v/>
      </c>
      <c r="L1078" s="14"/>
      <c r="M1078" s="13"/>
      <c r="N1078" s="13"/>
      <c r="O1078" s="12"/>
      <c r="P1078" s="12"/>
    </row>
    <row r="1079" spans="1:16" hidden="1" x14ac:dyDescent="0.25">
      <c r="A1079" s="12"/>
      <c r="B1079" s="15" t="str">
        <f t="shared" si="121"/>
        <v/>
      </c>
      <c r="C1079" s="15" t="str">
        <f t="shared" si="115"/>
        <v/>
      </c>
      <c r="D1079" s="100" t="str">
        <f>IF(ISNA(VLOOKUP(E1079,Base!$L:$O,4,FALSE)),"",VLOOKUP(E1079,Base!$L:$O,4,FALSE))</f>
        <v/>
      </c>
      <c r="E1079" s="14"/>
      <c r="F1079" s="16"/>
      <c r="G1079" s="104" t="str">
        <f t="shared" si="116"/>
        <v/>
      </c>
      <c r="H1079" s="15" t="str">
        <f t="shared" si="117"/>
        <v/>
      </c>
      <c r="I1079" s="104" t="str">
        <f t="shared" si="118"/>
        <v/>
      </c>
      <c r="J1079" s="15" t="str">
        <f t="shared" si="119"/>
        <v/>
      </c>
      <c r="K1079" s="104" t="str">
        <f t="shared" si="120"/>
        <v/>
      </c>
      <c r="L1079" s="14"/>
      <c r="M1079" s="13"/>
      <c r="N1079" s="13"/>
      <c r="O1079" s="12"/>
      <c r="P1079" s="12"/>
    </row>
    <row r="1080" spans="1:16" hidden="1" x14ac:dyDescent="0.25">
      <c r="A1080" s="12"/>
      <c r="B1080" s="15" t="str">
        <f t="shared" si="121"/>
        <v/>
      </c>
      <c r="C1080" s="15" t="str">
        <f t="shared" si="115"/>
        <v/>
      </c>
      <c r="D1080" s="100" t="str">
        <f>IF(ISNA(VLOOKUP(E1080,Base!$L:$O,4,FALSE)),"",VLOOKUP(E1080,Base!$L:$O,4,FALSE))</f>
        <v/>
      </c>
      <c r="E1080" s="14"/>
      <c r="F1080" s="16"/>
      <c r="G1080" s="104" t="str">
        <f t="shared" si="116"/>
        <v/>
      </c>
      <c r="H1080" s="15" t="str">
        <f t="shared" si="117"/>
        <v/>
      </c>
      <c r="I1080" s="104" t="str">
        <f t="shared" si="118"/>
        <v/>
      </c>
      <c r="J1080" s="15" t="str">
        <f t="shared" si="119"/>
        <v/>
      </c>
      <c r="K1080" s="104" t="str">
        <f t="shared" si="120"/>
        <v/>
      </c>
      <c r="L1080" s="14"/>
      <c r="M1080" s="13"/>
      <c r="N1080" s="13"/>
      <c r="O1080" s="12"/>
      <c r="P1080" s="12"/>
    </row>
    <row r="1081" spans="1:16" hidden="1" x14ac:dyDescent="0.25">
      <c r="A1081" s="12"/>
      <c r="B1081" s="15" t="str">
        <f t="shared" si="121"/>
        <v/>
      </c>
      <c r="C1081" s="15" t="str">
        <f t="shared" si="115"/>
        <v/>
      </c>
      <c r="D1081" s="100" t="str">
        <f>IF(ISNA(VLOOKUP(E1081,Base!$L:$O,4,FALSE)),"",VLOOKUP(E1081,Base!$L:$O,4,FALSE))</f>
        <v/>
      </c>
      <c r="E1081" s="14"/>
      <c r="F1081" s="16"/>
      <c r="G1081" s="104" t="str">
        <f t="shared" si="116"/>
        <v/>
      </c>
      <c r="H1081" s="15" t="str">
        <f t="shared" si="117"/>
        <v/>
      </c>
      <c r="I1081" s="104" t="str">
        <f t="shared" si="118"/>
        <v/>
      </c>
      <c r="J1081" s="15" t="str">
        <f t="shared" si="119"/>
        <v/>
      </c>
      <c r="K1081" s="104" t="str">
        <f t="shared" si="120"/>
        <v/>
      </c>
      <c r="L1081" s="14"/>
      <c r="M1081" s="13"/>
      <c r="N1081" s="13"/>
      <c r="O1081" s="12"/>
      <c r="P1081" s="12"/>
    </row>
    <row r="1082" spans="1:16" hidden="1" x14ac:dyDescent="0.25">
      <c r="A1082" s="12"/>
      <c r="B1082" s="15" t="str">
        <f t="shared" si="121"/>
        <v/>
      </c>
      <c r="C1082" s="15" t="str">
        <f t="shared" si="115"/>
        <v/>
      </c>
      <c r="D1082" s="100" t="str">
        <f>IF(ISNA(VLOOKUP(E1082,Base!$L:$O,4,FALSE)),"",VLOOKUP(E1082,Base!$L:$O,4,FALSE))</f>
        <v/>
      </c>
      <c r="E1082" s="14"/>
      <c r="F1082" s="16"/>
      <c r="G1082" s="104" t="str">
        <f t="shared" si="116"/>
        <v/>
      </c>
      <c r="H1082" s="15" t="str">
        <f t="shared" si="117"/>
        <v/>
      </c>
      <c r="I1082" s="104" t="str">
        <f t="shared" si="118"/>
        <v/>
      </c>
      <c r="J1082" s="15" t="str">
        <f t="shared" si="119"/>
        <v/>
      </c>
      <c r="K1082" s="104" t="str">
        <f t="shared" si="120"/>
        <v/>
      </c>
      <c r="L1082" s="14"/>
      <c r="M1082" s="13"/>
      <c r="N1082" s="13"/>
      <c r="O1082" s="12"/>
      <c r="P1082" s="12"/>
    </row>
    <row r="1083" spans="1:16" hidden="1" x14ac:dyDescent="0.25">
      <c r="A1083" s="12"/>
      <c r="B1083" s="15" t="str">
        <f t="shared" si="121"/>
        <v/>
      </c>
      <c r="C1083" s="15" t="str">
        <f t="shared" si="115"/>
        <v/>
      </c>
      <c r="D1083" s="100" t="str">
        <f>IF(ISNA(VLOOKUP(E1083,Base!$L:$O,4,FALSE)),"",VLOOKUP(E1083,Base!$L:$O,4,FALSE))</f>
        <v/>
      </c>
      <c r="E1083" s="14"/>
      <c r="F1083" s="16"/>
      <c r="G1083" s="104" t="str">
        <f t="shared" si="116"/>
        <v/>
      </c>
      <c r="H1083" s="15" t="str">
        <f t="shared" si="117"/>
        <v/>
      </c>
      <c r="I1083" s="104" t="str">
        <f t="shared" si="118"/>
        <v/>
      </c>
      <c r="J1083" s="15" t="str">
        <f t="shared" si="119"/>
        <v/>
      </c>
      <c r="K1083" s="104" t="str">
        <f t="shared" si="120"/>
        <v/>
      </c>
      <c r="L1083" s="14"/>
      <c r="M1083" s="13"/>
      <c r="N1083" s="13"/>
      <c r="O1083" s="12"/>
      <c r="P1083" s="12"/>
    </row>
    <row r="1084" spans="1:16" hidden="1" x14ac:dyDescent="0.25">
      <c r="A1084" s="12"/>
      <c r="B1084" s="15" t="str">
        <f t="shared" si="121"/>
        <v/>
      </c>
      <c r="C1084" s="15" t="str">
        <f t="shared" si="115"/>
        <v/>
      </c>
      <c r="D1084" s="100" t="str">
        <f>IF(ISNA(VLOOKUP(E1084,Base!$L:$O,4,FALSE)),"",VLOOKUP(E1084,Base!$L:$O,4,FALSE))</f>
        <v/>
      </c>
      <c r="E1084" s="14"/>
      <c r="F1084" s="16"/>
      <c r="G1084" s="104" t="str">
        <f t="shared" si="116"/>
        <v/>
      </c>
      <c r="H1084" s="15" t="str">
        <f t="shared" si="117"/>
        <v/>
      </c>
      <c r="I1084" s="104" t="str">
        <f t="shared" si="118"/>
        <v/>
      </c>
      <c r="J1084" s="15" t="str">
        <f t="shared" si="119"/>
        <v/>
      </c>
      <c r="K1084" s="104" t="str">
        <f t="shared" si="120"/>
        <v/>
      </c>
      <c r="L1084" s="14"/>
      <c r="M1084" s="13"/>
      <c r="N1084" s="13"/>
      <c r="O1084" s="12"/>
      <c r="P1084" s="12"/>
    </row>
    <row r="1085" spans="1:16" hidden="1" x14ac:dyDescent="0.25">
      <c r="A1085" s="12"/>
      <c r="B1085" s="15" t="str">
        <f t="shared" si="121"/>
        <v/>
      </c>
      <c r="C1085" s="15" t="str">
        <f t="shared" si="115"/>
        <v/>
      </c>
      <c r="D1085" s="100" t="str">
        <f>IF(ISNA(VLOOKUP(E1085,Base!$L:$O,4,FALSE)),"",VLOOKUP(E1085,Base!$L:$O,4,FALSE))</f>
        <v/>
      </c>
      <c r="E1085" s="14"/>
      <c r="F1085" s="16"/>
      <c r="G1085" s="104" t="str">
        <f t="shared" si="116"/>
        <v/>
      </c>
      <c r="H1085" s="15" t="str">
        <f t="shared" si="117"/>
        <v/>
      </c>
      <c r="I1085" s="104" t="str">
        <f t="shared" si="118"/>
        <v/>
      </c>
      <c r="J1085" s="15" t="str">
        <f t="shared" si="119"/>
        <v/>
      </c>
      <c r="K1085" s="104" t="str">
        <f t="shared" si="120"/>
        <v/>
      </c>
      <c r="L1085" s="14"/>
      <c r="M1085" s="13"/>
      <c r="N1085" s="13"/>
      <c r="O1085" s="12"/>
      <c r="P1085" s="12"/>
    </row>
    <row r="1086" spans="1:16" hidden="1" x14ac:dyDescent="0.25">
      <c r="A1086" s="12"/>
      <c r="B1086" s="15" t="str">
        <f t="shared" si="121"/>
        <v/>
      </c>
      <c r="C1086" s="15" t="str">
        <f t="shared" si="115"/>
        <v/>
      </c>
      <c r="D1086" s="100" t="str">
        <f>IF(ISNA(VLOOKUP(E1086,Base!$L:$O,4,FALSE)),"",VLOOKUP(E1086,Base!$L:$O,4,FALSE))</f>
        <v/>
      </c>
      <c r="E1086" s="14"/>
      <c r="F1086" s="16"/>
      <c r="G1086" s="104" t="str">
        <f t="shared" si="116"/>
        <v/>
      </c>
      <c r="H1086" s="15" t="str">
        <f t="shared" si="117"/>
        <v/>
      </c>
      <c r="I1086" s="104" t="str">
        <f t="shared" si="118"/>
        <v/>
      </c>
      <c r="J1086" s="15" t="str">
        <f t="shared" si="119"/>
        <v/>
      </c>
      <c r="K1086" s="104" t="str">
        <f t="shared" si="120"/>
        <v/>
      </c>
      <c r="L1086" s="14"/>
      <c r="M1086" s="13"/>
      <c r="N1086" s="13"/>
      <c r="O1086" s="12"/>
      <c r="P1086" s="12"/>
    </row>
    <row r="1087" spans="1:16" hidden="1" x14ac:dyDescent="0.25">
      <c r="A1087" s="12"/>
      <c r="B1087" s="15" t="str">
        <f t="shared" si="121"/>
        <v/>
      </c>
      <c r="C1087" s="15" t="str">
        <f t="shared" si="115"/>
        <v/>
      </c>
      <c r="D1087" s="100" t="str">
        <f>IF(ISNA(VLOOKUP(E1087,Base!$L:$O,4,FALSE)),"",VLOOKUP(E1087,Base!$L:$O,4,FALSE))</f>
        <v/>
      </c>
      <c r="E1087" s="14"/>
      <c r="F1087" s="16"/>
      <c r="G1087" s="104" t="str">
        <f t="shared" si="116"/>
        <v/>
      </c>
      <c r="H1087" s="15" t="str">
        <f t="shared" si="117"/>
        <v/>
      </c>
      <c r="I1087" s="104" t="str">
        <f t="shared" si="118"/>
        <v/>
      </c>
      <c r="J1087" s="15" t="str">
        <f t="shared" si="119"/>
        <v/>
      </c>
      <c r="K1087" s="104" t="str">
        <f t="shared" si="120"/>
        <v/>
      </c>
      <c r="L1087" s="14"/>
      <c r="M1087" s="13"/>
      <c r="N1087" s="13"/>
      <c r="O1087" s="12"/>
      <c r="P1087" s="12"/>
    </row>
    <row r="1088" spans="1:16" hidden="1" x14ac:dyDescent="0.25">
      <c r="A1088" s="12"/>
      <c r="B1088" s="15" t="str">
        <f t="shared" si="121"/>
        <v/>
      </c>
      <c r="C1088" s="15" t="str">
        <f t="shared" si="115"/>
        <v/>
      </c>
      <c r="D1088" s="100" t="str">
        <f>IF(ISNA(VLOOKUP(E1088,Base!$L:$O,4,FALSE)),"",VLOOKUP(E1088,Base!$L:$O,4,FALSE))</f>
        <v/>
      </c>
      <c r="E1088" s="14"/>
      <c r="F1088" s="16"/>
      <c r="G1088" s="104" t="str">
        <f t="shared" si="116"/>
        <v/>
      </c>
      <c r="H1088" s="15" t="str">
        <f t="shared" si="117"/>
        <v/>
      </c>
      <c r="I1088" s="104" t="str">
        <f t="shared" si="118"/>
        <v/>
      </c>
      <c r="J1088" s="15" t="str">
        <f t="shared" si="119"/>
        <v/>
      </c>
      <c r="K1088" s="104" t="str">
        <f t="shared" si="120"/>
        <v/>
      </c>
      <c r="L1088" s="14"/>
      <c r="M1088" s="13"/>
      <c r="N1088" s="13"/>
      <c r="O1088" s="12"/>
      <c r="P1088" s="12"/>
    </row>
    <row r="1089" spans="1:16" hidden="1" x14ac:dyDescent="0.25">
      <c r="A1089" s="12"/>
      <c r="B1089" s="15" t="str">
        <f t="shared" si="121"/>
        <v/>
      </c>
      <c r="C1089" s="15" t="str">
        <f t="shared" si="115"/>
        <v/>
      </c>
      <c r="D1089" s="100" t="str">
        <f>IF(ISNA(VLOOKUP(E1089,Base!$L:$O,4,FALSE)),"",VLOOKUP(E1089,Base!$L:$O,4,FALSE))</f>
        <v/>
      </c>
      <c r="E1089" s="14"/>
      <c r="F1089" s="16"/>
      <c r="G1089" s="104" t="str">
        <f t="shared" si="116"/>
        <v/>
      </c>
      <c r="H1089" s="15" t="str">
        <f t="shared" si="117"/>
        <v/>
      </c>
      <c r="I1089" s="104" t="str">
        <f t="shared" si="118"/>
        <v/>
      </c>
      <c r="J1089" s="15" t="str">
        <f t="shared" si="119"/>
        <v/>
      </c>
      <c r="K1089" s="104" t="str">
        <f t="shared" si="120"/>
        <v/>
      </c>
      <c r="L1089" s="14"/>
      <c r="M1089" s="13"/>
      <c r="N1089" s="13"/>
      <c r="O1089" s="12"/>
      <c r="P1089" s="12"/>
    </row>
    <row r="1090" spans="1:16" hidden="1" x14ac:dyDescent="0.25">
      <c r="A1090" s="12"/>
      <c r="B1090" s="15" t="str">
        <f t="shared" si="121"/>
        <v/>
      </c>
      <c r="C1090" s="15" t="str">
        <f t="shared" ref="C1090:C1153" si="122">IF(ISBLANK(A1090),"",YEAR(A1090))</f>
        <v/>
      </c>
      <c r="D1090" s="100" t="str">
        <f>IF(ISNA(VLOOKUP(E1090,Base!$L:$O,4,FALSE)),"",VLOOKUP(E1090,Base!$L:$O,4,FALSE))</f>
        <v/>
      </c>
      <c r="E1090" s="14"/>
      <c r="F1090" s="16"/>
      <c r="G1090" s="104" t="str">
        <f t="shared" ref="G1090:G1153" si="123">IF(ISNA(VLOOKUP($F1090,ARTICLE,2,FALSE)),"",VLOOKUP($F1090,ARTICLE,2,FALSE))</f>
        <v/>
      </c>
      <c r="H1090" s="15" t="str">
        <f t="shared" ref="H1090:H1153" si="124">IF(ISNA(VLOOKUP($F1090,ARTICLE,3,FALSE)),"",VLOOKUP($F1090,ARTICLE,3,FALSE))</f>
        <v/>
      </c>
      <c r="I1090" s="104" t="str">
        <f t="shared" ref="I1090:I1153" si="125">IF(ISNA(VLOOKUP($F1090,ARTICLE,4,FALSE)),"",VLOOKUP($F1090,ARTICLE,4,FALSE))</f>
        <v/>
      </c>
      <c r="J1090" s="15" t="str">
        <f t="shared" ref="J1090:J1153" si="126">IF(ISNA(VLOOKUP($F1090,ARTICLE,5,FALSE)),"",VLOOKUP($F1090,ARTICLE,5,FALSE))</f>
        <v/>
      </c>
      <c r="K1090" s="104" t="str">
        <f t="shared" ref="K1090:K1153" si="127">IF(ISNA(VLOOKUP($F1090,ARTICLE,6,FALSE)),"",VLOOKUP($F1090,ARTICLE,6,FALSE))</f>
        <v/>
      </c>
      <c r="L1090" s="14"/>
      <c r="M1090" s="13"/>
      <c r="N1090" s="13"/>
      <c r="O1090" s="12"/>
      <c r="P1090" s="12"/>
    </row>
    <row r="1091" spans="1:16" hidden="1" x14ac:dyDescent="0.25">
      <c r="A1091" s="12"/>
      <c r="B1091" s="15" t="str">
        <f t="shared" si="121"/>
        <v/>
      </c>
      <c r="C1091" s="15" t="str">
        <f t="shared" si="122"/>
        <v/>
      </c>
      <c r="D1091" s="100" t="str">
        <f>IF(ISNA(VLOOKUP(E1091,Base!$L:$O,4,FALSE)),"",VLOOKUP(E1091,Base!$L:$O,4,FALSE))</f>
        <v/>
      </c>
      <c r="E1091" s="14"/>
      <c r="F1091" s="16"/>
      <c r="G1091" s="104" t="str">
        <f t="shared" si="123"/>
        <v/>
      </c>
      <c r="H1091" s="15" t="str">
        <f t="shared" si="124"/>
        <v/>
      </c>
      <c r="I1091" s="104" t="str">
        <f t="shared" si="125"/>
        <v/>
      </c>
      <c r="J1091" s="15" t="str">
        <f t="shared" si="126"/>
        <v/>
      </c>
      <c r="K1091" s="104" t="str">
        <f t="shared" si="127"/>
        <v/>
      </c>
      <c r="L1091" s="14"/>
      <c r="M1091" s="13"/>
      <c r="N1091" s="13"/>
      <c r="O1091" s="12"/>
      <c r="P1091" s="12"/>
    </row>
    <row r="1092" spans="1:16" hidden="1" x14ac:dyDescent="0.25">
      <c r="A1092" s="12"/>
      <c r="B1092" s="15" t="str">
        <f t="shared" si="121"/>
        <v/>
      </c>
      <c r="C1092" s="15" t="str">
        <f t="shared" si="122"/>
        <v/>
      </c>
      <c r="D1092" s="100" t="str">
        <f>IF(ISNA(VLOOKUP(E1092,Base!$L:$O,4,FALSE)),"",VLOOKUP(E1092,Base!$L:$O,4,FALSE))</f>
        <v/>
      </c>
      <c r="E1092" s="14"/>
      <c r="F1092" s="16"/>
      <c r="G1092" s="104" t="str">
        <f t="shared" si="123"/>
        <v/>
      </c>
      <c r="H1092" s="15" t="str">
        <f t="shared" si="124"/>
        <v/>
      </c>
      <c r="I1092" s="104" t="str">
        <f t="shared" si="125"/>
        <v/>
      </c>
      <c r="J1092" s="15" t="str">
        <f t="shared" si="126"/>
        <v/>
      </c>
      <c r="K1092" s="104" t="str">
        <f t="shared" si="127"/>
        <v/>
      </c>
      <c r="L1092" s="14"/>
      <c r="M1092" s="13"/>
      <c r="N1092" s="13"/>
      <c r="O1092" s="12"/>
      <c r="P1092" s="12"/>
    </row>
    <row r="1093" spans="1:16" hidden="1" x14ac:dyDescent="0.25">
      <c r="A1093" s="12"/>
      <c r="B1093" s="15" t="str">
        <f t="shared" si="121"/>
        <v/>
      </c>
      <c r="C1093" s="15" t="str">
        <f t="shared" si="122"/>
        <v/>
      </c>
      <c r="D1093" s="100" t="str">
        <f>IF(ISNA(VLOOKUP(E1093,Base!$L:$O,4,FALSE)),"",VLOOKUP(E1093,Base!$L:$O,4,FALSE))</f>
        <v/>
      </c>
      <c r="E1093" s="14"/>
      <c r="F1093" s="16"/>
      <c r="G1093" s="104" t="str">
        <f t="shared" si="123"/>
        <v/>
      </c>
      <c r="H1093" s="15" t="str">
        <f t="shared" si="124"/>
        <v/>
      </c>
      <c r="I1093" s="104" t="str">
        <f t="shared" si="125"/>
        <v/>
      </c>
      <c r="J1093" s="15" t="str">
        <f t="shared" si="126"/>
        <v/>
      </c>
      <c r="K1093" s="104" t="str">
        <f t="shared" si="127"/>
        <v/>
      </c>
      <c r="L1093" s="14"/>
      <c r="M1093" s="13"/>
      <c r="N1093" s="13"/>
      <c r="O1093" s="12"/>
      <c r="P1093" s="12"/>
    </row>
    <row r="1094" spans="1:16" hidden="1" x14ac:dyDescent="0.25">
      <c r="A1094" s="12"/>
      <c r="B1094" s="15" t="str">
        <f t="shared" si="121"/>
        <v/>
      </c>
      <c r="C1094" s="15" t="str">
        <f t="shared" si="122"/>
        <v/>
      </c>
      <c r="D1094" s="100" t="str">
        <f>IF(ISNA(VLOOKUP(E1094,Base!$L:$O,4,FALSE)),"",VLOOKUP(E1094,Base!$L:$O,4,FALSE))</f>
        <v/>
      </c>
      <c r="E1094" s="14"/>
      <c r="F1094" s="16"/>
      <c r="G1094" s="104" t="str">
        <f t="shared" si="123"/>
        <v/>
      </c>
      <c r="H1094" s="15" t="str">
        <f t="shared" si="124"/>
        <v/>
      </c>
      <c r="I1094" s="104" t="str">
        <f t="shared" si="125"/>
        <v/>
      </c>
      <c r="J1094" s="15" t="str">
        <f t="shared" si="126"/>
        <v/>
      </c>
      <c r="K1094" s="104" t="str">
        <f t="shared" si="127"/>
        <v/>
      </c>
      <c r="L1094" s="14"/>
      <c r="M1094" s="13"/>
      <c r="N1094" s="13"/>
      <c r="O1094" s="12"/>
      <c r="P1094" s="12"/>
    </row>
    <row r="1095" spans="1:16" hidden="1" x14ac:dyDescent="0.25">
      <c r="A1095" s="12"/>
      <c r="B1095" s="15" t="str">
        <f t="shared" si="121"/>
        <v/>
      </c>
      <c r="C1095" s="15" t="str">
        <f t="shared" si="122"/>
        <v/>
      </c>
      <c r="D1095" s="100" t="str">
        <f>IF(ISNA(VLOOKUP(E1095,Base!$L:$O,4,FALSE)),"",VLOOKUP(E1095,Base!$L:$O,4,FALSE))</f>
        <v/>
      </c>
      <c r="E1095" s="14"/>
      <c r="F1095" s="16"/>
      <c r="G1095" s="104" t="str">
        <f t="shared" si="123"/>
        <v/>
      </c>
      <c r="H1095" s="15" t="str">
        <f t="shared" si="124"/>
        <v/>
      </c>
      <c r="I1095" s="104" t="str">
        <f t="shared" si="125"/>
        <v/>
      </c>
      <c r="J1095" s="15" t="str">
        <f t="shared" si="126"/>
        <v/>
      </c>
      <c r="K1095" s="104" t="str">
        <f t="shared" si="127"/>
        <v/>
      </c>
      <c r="L1095" s="14"/>
      <c r="M1095" s="13"/>
      <c r="N1095" s="13"/>
      <c r="O1095" s="12"/>
      <c r="P1095" s="12"/>
    </row>
    <row r="1096" spans="1:16" hidden="1" x14ac:dyDescent="0.25">
      <c r="A1096" s="12"/>
      <c r="B1096" s="15" t="str">
        <f t="shared" si="121"/>
        <v/>
      </c>
      <c r="C1096" s="15" t="str">
        <f t="shared" si="122"/>
        <v/>
      </c>
      <c r="D1096" s="100" t="str">
        <f>IF(ISNA(VLOOKUP(E1096,Base!$L:$O,4,FALSE)),"",VLOOKUP(E1096,Base!$L:$O,4,FALSE))</f>
        <v/>
      </c>
      <c r="E1096" s="14"/>
      <c r="F1096" s="16"/>
      <c r="G1096" s="104" t="str">
        <f t="shared" si="123"/>
        <v/>
      </c>
      <c r="H1096" s="15" t="str">
        <f t="shared" si="124"/>
        <v/>
      </c>
      <c r="I1096" s="104" t="str">
        <f t="shared" si="125"/>
        <v/>
      </c>
      <c r="J1096" s="15" t="str">
        <f t="shared" si="126"/>
        <v/>
      </c>
      <c r="K1096" s="104" t="str">
        <f t="shared" si="127"/>
        <v/>
      </c>
      <c r="L1096" s="14"/>
      <c r="M1096" s="13"/>
      <c r="N1096" s="13"/>
      <c r="O1096" s="12"/>
      <c r="P1096" s="12"/>
    </row>
    <row r="1097" spans="1:16" hidden="1" x14ac:dyDescent="0.25">
      <c r="A1097" s="12"/>
      <c r="B1097" s="15" t="str">
        <f t="shared" si="121"/>
        <v/>
      </c>
      <c r="C1097" s="15" t="str">
        <f t="shared" si="122"/>
        <v/>
      </c>
      <c r="D1097" s="100" t="str">
        <f>IF(ISNA(VLOOKUP(E1097,Base!$L:$O,4,FALSE)),"",VLOOKUP(E1097,Base!$L:$O,4,FALSE))</f>
        <v/>
      </c>
      <c r="E1097" s="14"/>
      <c r="F1097" s="16"/>
      <c r="G1097" s="104" t="str">
        <f t="shared" si="123"/>
        <v/>
      </c>
      <c r="H1097" s="15" t="str">
        <f t="shared" si="124"/>
        <v/>
      </c>
      <c r="I1097" s="104" t="str">
        <f t="shared" si="125"/>
        <v/>
      </c>
      <c r="J1097" s="15" t="str">
        <f t="shared" si="126"/>
        <v/>
      </c>
      <c r="K1097" s="104" t="str">
        <f t="shared" si="127"/>
        <v/>
      </c>
      <c r="L1097" s="14"/>
      <c r="M1097" s="13"/>
      <c r="N1097" s="13"/>
      <c r="O1097" s="12"/>
      <c r="P1097" s="12"/>
    </row>
    <row r="1098" spans="1:16" hidden="1" x14ac:dyDescent="0.25">
      <c r="A1098" s="12"/>
      <c r="B1098" s="15" t="str">
        <f t="shared" si="121"/>
        <v/>
      </c>
      <c r="C1098" s="15" t="str">
        <f t="shared" si="122"/>
        <v/>
      </c>
      <c r="D1098" s="100" t="str">
        <f>IF(ISNA(VLOOKUP(E1098,Base!$L:$O,4,FALSE)),"",VLOOKUP(E1098,Base!$L:$O,4,FALSE))</f>
        <v/>
      </c>
      <c r="E1098" s="14"/>
      <c r="F1098" s="16"/>
      <c r="G1098" s="104" t="str">
        <f t="shared" si="123"/>
        <v/>
      </c>
      <c r="H1098" s="15" t="str">
        <f t="shared" si="124"/>
        <v/>
      </c>
      <c r="I1098" s="104" t="str">
        <f t="shared" si="125"/>
        <v/>
      </c>
      <c r="J1098" s="15" t="str">
        <f t="shared" si="126"/>
        <v/>
      </c>
      <c r="K1098" s="104" t="str">
        <f t="shared" si="127"/>
        <v/>
      </c>
      <c r="L1098" s="14"/>
      <c r="M1098" s="13"/>
      <c r="N1098" s="13"/>
      <c r="O1098" s="12"/>
      <c r="P1098" s="12"/>
    </row>
    <row r="1099" spans="1:16" hidden="1" x14ac:dyDescent="0.25">
      <c r="A1099" s="12"/>
      <c r="B1099" s="15" t="str">
        <f t="shared" si="121"/>
        <v/>
      </c>
      <c r="C1099" s="15" t="str">
        <f t="shared" si="122"/>
        <v/>
      </c>
      <c r="D1099" s="100" t="str">
        <f>IF(ISNA(VLOOKUP(E1099,Base!$L:$O,4,FALSE)),"",VLOOKUP(E1099,Base!$L:$O,4,FALSE))</f>
        <v/>
      </c>
      <c r="E1099" s="14"/>
      <c r="F1099" s="16"/>
      <c r="G1099" s="104" t="str">
        <f t="shared" si="123"/>
        <v/>
      </c>
      <c r="H1099" s="15" t="str">
        <f t="shared" si="124"/>
        <v/>
      </c>
      <c r="I1099" s="104" t="str">
        <f t="shared" si="125"/>
        <v/>
      </c>
      <c r="J1099" s="15" t="str">
        <f t="shared" si="126"/>
        <v/>
      </c>
      <c r="K1099" s="104" t="str">
        <f t="shared" si="127"/>
        <v/>
      </c>
      <c r="L1099" s="14"/>
      <c r="M1099" s="13"/>
      <c r="N1099" s="13"/>
      <c r="O1099" s="12"/>
      <c r="P1099" s="12"/>
    </row>
    <row r="1100" spans="1:16" hidden="1" x14ac:dyDescent="0.25">
      <c r="A1100" s="12"/>
      <c r="B1100" s="15" t="str">
        <f t="shared" si="121"/>
        <v/>
      </c>
      <c r="C1100" s="15" t="str">
        <f t="shared" si="122"/>
        <v/>
      </c>
      <c r="D1100" s="100" t="str">
        <f>IF(ISNA(VLOOKUP(E1100,Base!$L:$O,4,FALSE)),"",VLOOKUP(E1100,Base!$L:$O,4,FALSE))</f>
        <v/>
      </c>
      <c r="E1100" s="14"/>
      <c r="F1100" s="16"/>
      <c r="G1100" s="104" t="str">
        <f t="shared" si="123"/>
        <v/>
      </c>
      <c r="H1100" s="15" t="str">
        <f t="shared" si="124"/>
        <v/>
      </c>
      <c r="I1100" s="104" t="str">
        <f t="shared" si="125"/>
        <v/>
      </c>
      <c r="J1100" s="15" t="str">
        <f t="shared" si="126"/>
        <v/>
      </c>
      <c r="K1100" s="104" t="str">
        <f t="shared" si="127"/>
        <v/>
      </c>
      <c r="L1100" s="14"/>
      <c r="M1100" s="13"/>
      <c r="N1100" s="13"/>
      <c r="O1100" s="12"/>
      <c r="P1100" s="12"/>
    </row>
    <row r="1101" spans="1:16" hidden="1" x14ac:dyDescent="0.25">
      <c r="A1101" s="12"/>
      <c r="B1101" s="15" t="str">
        <f t="shared" si="121"/>
        <v/>
      </c>
      <c r="C1101" s="15" t="str">
        <f t="shared" si="122"/>
        <v/>
      </c>
      <c r="D1101" s="100" t="str">
        <f>IF(ISNA(VLOOKUP(E1101,Base!$L:$O,4,FALSE)),"",VLOOKUP(E1101,Base!$L:$O,4,FALSE))</f>
        <v/>
      </c>
      <c r="E1101" s="14"/>
      <c r="F1101" s="16"/>
      <c r="G1101" s="104" t="str">
        <f t="shared" si="123"/>
        <v/>
      </c>
      <c r="H1101" s="15" t="str">
        <f t="shared" si="124"/>
        <v/>
      </c>
      <c r="I1101" s="104" t="str">
        <f t="shared" si="125"/>
        <v/>
      </c>
      <c r="J1101" s="15" t="str">
        <f t="shared" si="126"/>
        <v/>
      </c>
      <c r="K1101" s="104" t="str">
        <f t="shared" si="127"/>
        <v/>
      </c>
      <c r="L1101" s="14"/>
      <c r="M1101" s="13"/>
      <c r="N1101" s="13"/>
      <c r="O1101" s="12"/>
      <c r="P1101" s="12"/>
    </row>
    <row r="1102" spans="1:16" hidden="1" x14ac:dyDescent="0.25">
      <c r="A1102" s="12"/>
      <c r="B1102" s="15" t="str">
        <f t="shared" si="121"/>
        <v/>
      </c>
      <c r="C1102" s="15" t="str">
        <f t="shared" si="122"/>
        <v/>
      </c>
      <c r="D1102" s="100" t="str">
        <f>IF(ISNA(VLOOKUP(E1102,Base!$L:$O,4,FALSE)),"",VLOOKUP(E1102,Base!$L:$O,4,FALSE))</f>
        <v/>
      </c>
      <c r="E1102" s="14"/>
      <c r="F1102" s="16"/>
      <c r="G1102" s="104" t="str">
        <f t="shared" si="123"/>
        <v/>
      </c>
      <c r="H1102" s="15" t="str">
        <f t="shared" si="124"/>
        <v/>
      </c>
      <c r="I1102" s="104" t="str">
        <f t="shared" si="125"/>
        <v/>
      </c>
      <c r="J1102" s="15" t="str">
        <f t="shared" si="126"/>
        <v/>
      </c>
      <c r="K1102" s="104" t="str">
        <f t="shared" si="127"/>
        <v/>
      </c>
      <c r="L1102" s="14"/>
      <c r="M1102" s="13"/>
      <c r="N1102" s="13"/>
      <c r="O1102" s="12"/>
      <c r="P1102" s="12"/>
    </row>
    <row r="1103" spans="1:16" hidden="1" x14ac:dyDescent="0.25">
      <c r="A1103" s="12"/>
      <c r="B1103" s="15" t="str">
        <f t="shared" si="121"/>
        <v/>
      </c>
      <c r="C1103" s="15" t="str">
        <f t="shared" si="122"/>
        <v/>
      </c>
      <c r="D1103" s="100" t="str">
        <f>IF(ISNA(VLOOKUP(E1103,Base!$L:$O,4,FALSE)),"",VLOOKUP(E1103,Base!$L:$O,4,FALSE))</f>
        <v/>
      </c>
      <c r="E1103" s="14"/>
      <c r="F1103" s="16"/>
      <c r="G1103" s="104" t="str">
        <f t="shared" si="123"/>
        <v/>
      </c>
      <c r="H1103" s="15" t="str">
        <f t="shared" si="124"/>
        <v/>
      </c>
      <c r="I1103" s="104" t="str">
        <f t="shared" si="125"/>
        <v/>
      </c>
      <c r="J1103" s="15" t="str">
        <f t="shared" si="126"/>
        <v/>
      </c>
      <c r="K1103" s="104" t="str">
        <f t="shared" si="127"/>
        <v/>
      </c>
      <c r="L1103" s="14"/>
      <c r="M1103" s="13"/>
      <c r="N1103" s="13"/>
      <c r="O1103" s="12"/>
      <c r="P1103" s="12"/>
    </row>
    <row r="1104" spans="1:16" hidden="1" x14ac:dyDescent="0.25">
      <c r="A1104" s="12"/>
      <c r="B1104" s="15" t="str">
        <f t="shared" si="121"/>
        <v/>
      </c>
      <c r="C1104" s="15" t="str">
        <f t="shared" si="122"/>
        <v/>
      </c>
      <c r="D1104" s="100" t="str">
        <f>IF(ISNA(VLOOKUP(E1104,Base!$L:$O,4,FALSE)),"",VLOOKUP(E1104,Base!$L:$O,4,FALSE))</f>
        <v/>
      </c>
      <c r="E1104" s="14"/>
      <c r="F1104" s="16"/>
      <c r="G1104" s="104" t="str">
        <f t="shared" si="123"/>
        <v/>
      </c>
      <c r="H1104" s="15" t="str">
        <f t="shared" si="124"/>
        <v/>
      </c>
      <c r="I1104" s="104" t="str">
        <f t="shared" si="125"/>
        <v/>
      </c>
      <c r="J1104" s="15" t="str">
        <f t="shared" si="126"/>
        <v/>
      </c>
      <c r="K1104" s="104" t="str">
        <f t="shared" si="127"/>
        <v/>
      </c>
      <c r="L1104" s="14"/>
      <c r="M1104" s="13"/>
      <c r="N1104" s="13"/>
      <c r="O1104" s="12"/>
      <c r="P1104" s="12"/>
    </row>
    <row r="1105" spans="1:16" hidden="1" x14ac:dyDescent="0.25">
      <c r="A1105" s="12"/>
      <c r="B1105" s="15" t="str">
        <f t="shared" si="121"/>
        <v/>
      </c>
      <c r="C1105" s="15" t="str">
        <f t="shared" si="122"/>
        <v/>
      </c>
      <c r="D1105" s="100" t="str">
        <f>IF(ISNA(VLOOKUP(E1105,Base!$L:$O,4,FALSE)),"",VLOOKUP(E1105,Base!$L:$O,4,FALSE))</f>
        <v/>
      </c>
      <c r="E1105" s="14"/>
      <c r="F1105" s="16"/>
      <c r="G1105" s="104" t="str">
        <f t="shared" si="123"/>
        <v/>
      </c>
      <c r="H1105" s="15" t="str">
        <f t="shared" si="124"/>
        <v/>
      </c>
      <c r="I1105" s="104" t="str">
        <f t="shared" si="125"/>
        <v/>
      </c>
      <c r="J1105" s="15" t="str">
        <f t="shared" si="126"/>
        <v/>
      </c>
      <c r="K1105" s="104" t="str">
        <f t="shared" si="127"/>
        <v/>
      </c>
      <c r="L1105" s="14"/>
      <c r="M1105" s="13"/>
      <c r="N1105" s="13"/>
      <c r="O1105" s="12"/>
      <c r="P1105" s="12"/>
    </row>
    <row r="1106" spans="1:16" hidden="1" x14ac:dyDescent="0.25">
      <c r="A1106" s="12"/>
      <c r="B1106" s="15" t="str">
        <f t="shared" si="121"/>
        <v/>
      </c>
      <c r="C1106" s="15" t="str">
        <f t="shared" si="122"/>
        <v/>
      </c>
      <c r="D1106" s="100" t="str">
        <f>IF(ISNA(VLOOKUP(E1106,Base!$L:$O,4,FALSE)),"",VLOOKUP(E1106,Base!$L:$O,4,FALSE))</f>
        <v/>
      </c>
      <c r="E1106" s="14"/>
      <c r="F1106" s="16"/>
      <c r="G1106" s="104" t="str">
        <f t="shared" si="123"/>
        <v/>
      </c>
      <c r="H1106" s="15" t="str">
        <f t="shared" si="124"/>
        <v/>
      </c>
      <c r="I1106" s="104" t="str">
        <f t="shared" si="125"/>
        <v/>
      </c>
      <c r="J1106" s="15" t="str">
        <f t="shared" si="126"/>
        <v/>
      </c>
      <c r="K1106" s="104" t="str">
        <f t="shared" si="127"/>
        <v/>
      </c>
      <c r="L1106" s="14"/>
      <c r="M1106" s="13"/>
      <c r="N1106" s="13"/>
      <c r="O1106" s="12"/>
      <c r="P1106" s="12"/>
    </row>
    <row r="1107" spans="1:16" hidden="1" x14ac:dyDescent="0.25">
      <c r="A1107" s="12"/>
      <c r="B1107" s="15" t="str">
        <f t="shared" si="121"/>
        <v/>
      </c>
      <c r="C1107" s="15" t="str">
        <f t="shared" si="122"/>
        <v/>
      </c>
      <c r="D1107" s="100" t="str">
        <f>IF(ISNA(VLOOKUP(E1107,Base!$L:$O,4,FALSE)),"",VLOOKUP(E1107,Base!$L:$O,4,FALSE))</f>
        <v/>
      </c>
      <c r="E1107" s="14"/>
      <c r="F1107" s="16"/>
      <c r="G1107" s="104" t="str">
        <f t="shared" si="123"/>
        <v/>
      </c>
      <c r="H1107" s="15" t="str">
        <f t="shared" si="124"/>
        <v/>
      </c>
      <c r="I1107" s="104" t="str">
        <f t="shared" si="125"/>
        <v/>
      </c>
      <c r="J1107" s="15" t="str">
        <f t="shared" si="126"/>
        <v/>
      </c>
      <c r="K1107" s="104" t="str">
        <f t="shared" si="127"/>
        <v/>
      </c>
      <c r="L1107" s="14"/>
      <c r="M1107" s="13"/>
      <c r="N1107" s="13"/>
      <c r="O1107" s="12"/>
      <c r="P1107" s="12"/>
    </row>
    <row r="1108" spans="1:16" hidden="1" x14ac:dyDescent="0.25">
      <c r="A1108" s="12"/>
      <c r="B1108" s="15" t="str">
        <f t="shared" si="121"/>
        <v/>
      </c>
      <c r="C1108" s="15" t="str">
        <f t="shared" si="122"/>
        <v/>
      </c>
      <c r="D1108" s="100" t="str">
        <f>IF(ISNA(VLOOKUP(E1108,Base!$L:$O,4,FALSE)),"",VLOOKUP(E1108,Base!$L:$O,4,FALSE))</f>
        <v/>
      </c>
      <c r="E1108" s="14"/>
      <c r="F1108" s="16"/>
      <c r="G1108" s="104" t="str">
        <f t="shared" si="123"/>
        <v/>
      </c>
      <c r="H1108" s="15" t="str">
        <f t="shared" si="124"/>
        <v/>
      </c>
      <c r="I1108" s="104" t="str">
        <f t="shared" si="125"/>
        <v/>
      </c>
      <c r="J1108" s="15" t="str">
        <f t="shared" si="126"/>
        <v/>
      </c>
      <c r="K1108" s="104" t="str">
        <f t="shared" si="127"/>
        <v/>
      </c>
      <c r="L1108" s="14"/>
      <c r="M1108" s="13"/>
      <c r="N1108" s="13"/>
      <c r="O1108" s="12"/>
      <c r="P1108" s="12"/>
    </row>
    <row r="1109" spans="1:16" hidden="1" x14ac:dyDescent="0.25">
      <c r="A1109" s="12"/>
      <c r="B1109" s="15" t="str">
        <f t="shared" si="121"/>
        <v/>
      </c>
      <c r="C1109" s="15" t="str">
        <f t="shared" si="122"/>
        <v/>
      </c>
      <c r="D1109" s="100" t="str">
        <f>IF(ISNA(VLOOKUP(E1109,Base!$L:$O,4,FALSE)),"",VLOOKUP(E1109,Base!$L:$O,4,FALSE))</f>
        <v/>
      </c>
      <c r="E1109" s="14"/>
      <c r="F1109" s="16"/>
      <c r="G1109" s="104" t="str">
        <f t="shared" si="123"/>
        <v/>
      </c>
      <c r="H1109" s="15" t="str">
        <f t="shared" si="124"/>
        <v/>
      </c>
      <c r="I1109" s="104" t="str">
        <f t="shared" si="125"/>
        <v/>
      </c>
      <c r="J1109" s="15" t="str">
        <f t="shared" si="126"/>
        <v/>
      </c>
      <c r="K1109" s="104" t="str">
        <f t="shared" si="127"/>
        <v/>
      </c>
      <c r="L1109" s="14"/>
      <c r="M1109" s="13"/>
      <c r="N1109" s="13"/>
      <c r="O1109" s="12"/>
      <c r="P1109" s="12"/>
    </row>
    <row r="1110" spans="1:16" hidden="1" x14ac:dyDescent="0.25">
      <c r="A1110" s="12"/>
      <c r="B1110" s="15" t="str">
        <f t="shared" si="121"/>
        <v/>
      </c>
      <c r="C1110" s="15" t="str">
        <f t="shared" si="122"/>
        <v/>
      </c>
      <c r="D1110" s="100" t="str">
        <f>IF(ISNA(VLOOKUP(E1110,Base!$L:$O,4,FALSE)),"",VLOOKUP(E1110,Base!$L:$O,4,FALSE))</f>
        <v/>
      </c>
      <c r="E1110" s="14"/>
      <c r="F1110" s="16"/>
      <c r="G1110" s="104" t="str">
        <f t="shared" si="123"/>
        <v/>
      </c>
      <c r="H1110" s="15" t="str">
        <f t="shared" si="124"/>
        <v/>
      </c>
      <c r="I1110" s="104" t="str">
        <f t="shared" si="125"/>
        <v/>
      </c>
      <c r="J1110" s="15" t="str">
        <f t="shared" si="126"/>
        <v/>
      </c>
      <c r="K1110" s="104" t="str">
        <f t="shared" si="127"/>
        <v/>
      </c>
      <c r="L1110" s="14"/>
      <c r="M1110" s="13"/>
      <c r="N1110" s="13"/>
      <c r="O1110" s="12"/>
      <c r="P1110" s="12"/>
    </row>
    <row r="1111" spans="1:16" hidden="1" x14ac:dyDescent="0.25">
      <c r="A1111" s="12"/>
      <c r="B1111" s="15" t="str">
        <f t="shared" si="121"/>
        <v/>
      </c>
      <c r="C1111" s="15" t="str">
        <f t="shared" si="122"/>
        <v/>
      </c>
      <c r="D1111" s="100" t="str">
        <f>IF(ISNA(VLOOKUP(E1111,Base!$L:$O,4,FALSE)),"",VLOOKUP(E1111,Base!$L:$O,4,FALSE))</f>
        <v/>
      </c>
      <c r="E1111" s="14"/>
      <c r="F1111" s="16"/>
      <c r="G1111" s="104" t="str">
        <f t="shared" si="123"/>
        <v/>
      </c>
      <c r="H1111" s="15" t="str">
        <f t="shared" si="124"/>
        <v/>
      </c>
      <c r="I1111" s="104" t="str">
        <f t="shared" si="125"/>
        <v/>
      </c>
      <c r="J1111" s="15" t="str">
        <f t="shared" si="126"/>
        <v/>
      </c>
      <c r="K1111" s="104" t="str">
        <f t="shared" si="127"/>
        <v/>
      </c>
      <c r="L1111" s="14"/>
      <c r="M1111" s="13"/>
      <c r="N1111" s="13"/>
      <c r="O1111" s="12"/>
      <c r="P1111" s="12"/>
    </row>
    <row r="1112" spans="1:16" hidden="1" x14ac:dyDescent="0.25">
      <c r="A1112" s="12"/>
      <c r="B1112" s="15" t="str">
        <f t="shared" si="121"/>
        <v/>
      </c>
      <c r="C1112" s="15" t="str">
        <f t="shared" si="122"/>
        <v/>
      </c>
      <c r="D1112" s="100" t="str">
        <f>IF(ISNA(VLOOKUP(E1112,Base!$L:$O,4,FALSE)),"",VLOOKUP(E1112,Base!$L:$O,4,FALSE))</f>
        <v/>
      </c>
      <c r="E1112" s="14"/>
      <c r="F1112" s="16"/>
      <c r="G1112" s="104" t="str">
        <f t="shared" si="123"/>
        <v/>
      </c>
      <c r="H1112" s="15" t="str">
        <f t="shared" si="124"/>
        <v/>
      </c>
      <c r="I1112" s="104" t="str">
        <f t="shared" si="125"/>
        <v/>
      </c>
      <c r="J1112" s="15" t="str">
        <f t="shared" si="126"/>
        <v/>
      </c>
      <c r="K1112" s="104" t="str">
        <f t="shared" si="127"/>
        <v/>
      </c>
      <c r="L1112" s="14"/>
      <c r="M1112" s="13"/>
      <c r="N1112" s="13"/>
      <c r="O1112" s="12"/>
      <c r="P1112" s="12"/>
    </row>
    <row r="1113" spans="1:16" hidden="1" x14ac:dyDescent="0.25">
      <c r="A1113" s="12"/>
      <c r="B1113" s="15" t="str">
        <f t="shared" si="121"/>
        <v/>
      </c>
      <c r="C1113" s="15" t="str">
        <f t="shared" si="122"/>
        <v/>
      </c>
      <c r="D1113" s="100" t="str">
        <f>IF(ISNA(VLOOKUP(E1113,Base!$L:$O,4,FALSE)),"",VLOOKUP(E1113,Base!$L:$O,4,FALSE))</f>
        <v/>
      </c>
      <c r="E1113" s="14"/>
      <c r="F1113" s="16"/>
      <c r="G1113" s="104" t="str">
        <f t="shared" si="123"/>
        <v/>
      </c>
      <c r="H1113" s="15" t="str">
        <f t="shared" si="124"/>
        <v/>
      </c>
      <c r="I1113" s="104" t="str">
        <f t="shared" si="125"/>
        <v/>
      </c>
      <c r="J1113" s="15" t="str">
        <f t="shared" si="126"/>
        <v/>
      </c>
      <c r="K1113" s="104" t="str">
        <f t="shared" si="127"/>
        <v/>
      </c>
      <c r="L1113" s="14"/>
      <c r="M1113" s="13"/>
      <c r="N1113" s="13"/>
      <c r="O1113" s="12"/>
      <c r="P1113" s="12"/>
    </row>
    <row r="1114" spans="1:16" hidden="1" x14ac:dyDescent="0.25">
      <c r="A1114" s="12"/>
      <c r="B1114" s="15" t="str">
        <f t="shared" si="121"/>
        <v/>
      </c>
      <c r="C1114" s="15" t="str">
        <f t="shared" si="122"/>
        <v/>
      </c>
      <c r="D1114" s="100" t="str">
        <f>IF(ISNA(VLOOKUP(E1114,Base!$L:$O,4,FALSE)),"",VLOOKUP(E1114,Base!$L:$O,4,FALSE))</f>
        <v/>
      </c>
      <c r="E1114" s="14"/>
      <c r="F1114" s="16"/>
      <c r="G1114" s="104" t="str">
        <f t="shared" si="123"/>
        <v/>
      </c>
      <c r="H1114" s="15" t="str">
        <f t="shared" si="124"/>
        <v/>
      </c>
      <c r="I1114" s="104" t="str">
        <f t="shared" si="125"/>
        <v/>
      </c>
      <c r="J1114" s="15" t="str">
        <f t="shared" si="126"/>
        <v/>
      </c>
      <c r="K1114" s="104" t="str">
        <f t="shared" si="127"/>
        <v/>
      </c>
      <c r="L1114" s="14"/>
      <c r="M1114" s="13"/>
      <c r="N1114" s="13"/>
      <c r="O1114" s="12"/>
      <c r="P1114" s="12"/>
    </row>
    <row r="1115" spans="1:16" hidden="1" x14ac:dyDescent="0.25">
      <c r="A1115" s="12"/>
      <c r="B1115" s="15" t="str">
        <f t="shared" si="121"/>
        <v/>
      </c>
      <c r="C1115" s="15" t="str">
        <f t="shared" si="122"/>
        <v/>
      </c>
      <c r="D1115" s="100" t="str">
        <f>IF(ISNA(VLOOKUP(E1115,Base!$L:$O,4,FALSE)),"",VLOOKUP(E1115,Base!$L:$O,4,FALSE))</f>
        <v/>
      </c>
      <c r="E1115" s="14"/>
      <c r="F1115" s="16"/>
      <c r="G1115" s="104" t="str">
        <f t="shared" si="123"/>
        <v/>
      </c>
      <c r="H1115" s="15" t="str">
        <f t="shared" si="124"/>
        <v/>
      </c>
      <c r="I1115" s="104" t="str">
        <f t="shared" si="125"/>
        <v/>
      </c>
      <c r="J1115" s="15" t="str">
        <f t="shared" si="126"/>
        <v/>
      </c>
      <c r="K1115" s="104" t="str">
        <f t="shared" si="127"/>
        <v/>
      </c>
      <c r="L1115" s="14"/>
      <c r="M1115" s="13"/>
      <c r="N1115" s="13"/>
      <c r="O1115" s="12"/>
      <c r="P1115" s="12"/>
    </row>
    <row r="1116" spans="1:16" hidden="1" x14ac:dyDescent="0.25">
      <c r="A1116" s="12"/>
      <c r="B1116" s="15" t="str">
        <f t="shared" si="121"/>
        <v/>
      </c>
      <c r="C1116" s="15" t="str">
        <f t="shared" si="122"/>
        <v/>
      </c>
      <c r="D1116" s="100" t="str">
        <f>IF(ISNA(VLOOKUP(E1116,Base!$L:$O,4,FALSE)),"",VLOOKUP(E1116,Base!$L:$O,4,FALSE))</f>
        <v/>
      </c>
      <c r="E1116" s="14"/>
      <c r="F1116" s="16"/>
      <c r="G1116" s="104" t="str">
        <f t="shared" si="123"/>
        <v/>
      </c>
      <c r="H1116" s="15" t="str">
        <f t="shared" si="124"/>
        <v/>
      </c>
      <c r="I1116" s="104" t="str">
        <f t="shared" si="125"/>
        <v/>
      </c>
      <c r="J1116" s="15" t="str">
        <f t="shared" si="126"/>
        <v/>
      </c>
      <c r="K1116" s="104" t="str">
        <f t="shared" si="127"/>
        <v/>
      </c>
      <c r="L1116" s="14"/>
      <c r="M1116" s="13"/>
      <c r="N1116" s="13"/>
      <c r="O1116" s="12"/>
      <c r="P1116" s="12"/>
    </row>
    <row r="1117" spans="1:16" hidden="1" x14ac:dyDescent="0.25">
      <c r="A1117" s="12"/>
      <c r="B1117" s="15" t="str">
        <f t="shared" si="121"/>
        <v/>
      </c>
      <c r="C1117" s="15" t="str">
        <f t="shared" si="122"/>
        <v/>
      </c>
      <c r="D1117" s="100" t="str">
        <f>IF(ISNA(VLOOKUP(E1117,Base!$L:$O,4,FALSE)),"",VLOOKUP(E1117,Base!$L:$O,4,FALSE))</f>
        <v/>
      </c>
      <c r="E1117" s="14"/>
      <c r="F1117" s="16"/>
      <c r="G1117" s="104" t="str">
        <f t="shared" si="123"/>
        <v/>
      </c>
      <c r="H1117" s="15" t="str">
        <f t="shared" si="124"/>
        <v/>
      </c>
      <c r="I1117" s="104" t="str">
        <f t="shared" si="125"/>
        <v/>
      </c>
      <c r="J1117" s="15" t="str">
        <f t="shared" si="126"/>
        <v/>
      </c>
      <c r="K1117" s="104" t="str">
        <f t="shared" si="127"/>
        <v/>
      </c>
      <c r="L1117" s="14"/>
      <c r="M1117" s="13"/>
      <c r="N1117" s="13"/>
      <c r="O1117" s="12"/>
      <c r="P1117" s="12"/>
    </row>
    <row r="1118" spans="1:16" hidden="1" x14ac:dyDescent="0.25">
      <c r="A1118" s="12"/>
      <c r="B1118" s="15" t="str">
        <f t="shared" si="121"/>
        <v/>
      </c>
      <c r="C1118" s="15" t="str">
        <f t="shared" si="122"/>
        <v/>
      </c>
      <c r="D1118" s="100" t="str">
        <f>IF(ISNA(VLOOKUP(E1118,Base!$L:$O,4,FALSE)),"",VLOOKUP(E1118,Base!$L:$O,4,FALSE))</f>
        <v/>
      </c>
      <c r="E1118" s="14"/>
      <c r="F1118" s="16"/>
      <c r="G1118" s="104" t="str">
        <f t="shared" si="123"/>
        <v/>
      </c>
      <c r="H1118" s="15" t="str">
        <f t="shared" si="124"/>
        <v/>
      </c>
      <c r="I1118" s="104" t="str">
        <f t="shared" si="125"/>
        <v/>
      </c>
      <c r="J1118" s="15" t="str">
        <f t="shared" si="126"/>
        <v/>
      </c>
      <c r="K1118" s="104" t="str">
        <f t="shared" si="127"/>
        <v/>
      </c>
      <c r="L1118" s="14"/>
      <c r="M1118" s="13"/>
      <c r="N1118" s="13"/>
      <c r="O1118" s="12"/>
      <c r="P1118" s="12"/>
    </row>
    <row r="1119" spans="1:16" hidden="1" x14ac:dyDescent="0.25">
      <c r="A1119" s="12"/>
      <c r="B1119" s="15" t="str">
        <f t="shared" si="121"/>
        <v/>
      </c>
      <c r="C1119" s="15" t="str">
        <f t="shared" si="122"/>
        <v/>
      </c>
      <c r="D1119" s="100" t="str">
        <f>IF(ISNA(VLOOKUP(E1119,Base!$L:$O,4,FALSE)),"",VLOOKUP(E1119,Base!$L:$O,4,FALSE))</f>
        <v/>
      </c>
      <c r="E1119" s="14"/>
      <c r="F1119" s="16"/>
      <c r="G1119" s="104" t="str">
        <f t="shared" si="123"/>
        <v/>
      </c>
      <c r="H1119" s="15" t="str">
        <f t="shared" si="124"/>
        <v/>
      </c>
      <c r="I1119" s="104" t="str">
        <f t="shared" si="125"/>
        <v/>
      </c>
      <c r="J1119" s="15" t="str">
        <f t="shared" si="126"/>
        <v/>
      </c>
      <c r="K1119" s="104" t="str">
        <f t="shared" si="127"/>
        <v/>
      </c>
      <c r="L1119" s="14"/>
      <c r="M1119" s="13"/>
      <c r="N1119" s="13"/>
      <c r="O1119" s="12"/>
      <c r="P1119" s="12"/>
    </row>
    <row r="1120" spans="1:16" hidden="1" x14ac:dyDescent="0.25">
      <c r="A1120" s="12"/>
      <c r="B1120" s="15" t="str">
        <f t="shared" si="121"/>
        <v/>
      </c>
      <c r="C1120" s="15" t="str">
        <f t="shared" si="122"/>
        <v/>
      </c>
      <c r="D1120" s="100" t="str">
        <f>IF(ISNA(VLOOKUP(E1120,Base!$L:$O,4,FALSE)),"",VLOOKUP(E1120,Base!$L:$O,4,FALSE))</f>
        <v/>
      </c>
      <c r="E1120" s="14"/>
      <c r="F1120" s="16"/>
      <c r="G1120" s="104" t="str">
        <f t="shared" si="123"/>
        <v/>
      </c>
      <c r="H1120" s="15" t="str">
        <f t="shared" si="124"/>
        <v/>
      </c>
      <c r="I1120" s="104" t="str">
        <f t="shared" si="125"/>
        <v/>
      </c>
      <c r="J1120" s="15" t="str">
        <f t="shared" si="126"/>
        <v/>
      </c>
      <c r="K1120" s="104" t="str">
        <f t="shared" si="127"/>
        <v/>
      </c>
      <c r="L1120" s="14"/>
      <c r="M1120" s="13"/>
      <c r="N1120" s="13"/>
      <c r="O1120" s="12"/>
      <c r="P1120" s="12"/>
    </row>
    <row r="1121" spans="1:16" hidden="1" x14ac:dyDescent="0.25">
      <c r="A1121" s="12"/>
      <c r="B1121" s="15" t="str">
        <f t="shared" si="121"/>
        <v/>
      </c>
      <c r="C1121" s="15" t="str">
        <f t="shared" si="122"/>
        <v/>
      </c>
      <c r="D1121" s="100" t="str">
        <f>IF(ISNA(VLOOKUP(E1121,Base!$L:$O,4,FALSE)),"",VLOOKUP(E1121,Base!$L:$O,4,FALSE))</f>
        <v/>
      </c>
      <c r="E1121" s="14"/>
      <c r="F1121" s="16"/>
      <c r="G1121" s="104" t="str">
        <f t="shared" si="123"/>
        <v/>
      </c>
      <c r="H1121" s="15" t="str">
        <f t="shared" si="124"/>
        <v/>
      </c>
      <c r="I1121" s="104" t="str">
        <f t="shared" si="125"/>
        <v/>
      </c>
      <c r="J1121" s="15" t="str">
        <f t="shared" si="126"/>
        <v/>
      </c>
      <c r="K1121" s="104" t="str">
        <f t="shared" si="127"/>
        <v/>
      </c>
      <c r="L1121" s="14"/>
      <c r="M1121" s="13"/>
      <c r="N1121" s="13"/>
      <c r="O1121" s="12"/>
      <c r="P1121" s="12"/>
    </row>
    <row r="1122" spans="1:16" hidden="1" x14ac:dyDescent="0.25">
      <c r="A1122" s="12"/>
      <c r="B1122" s="15" t="str">
        <f t="shared" si="121"/>
        <v/>
      </c>
      <c r="C1122" s="15" t="str">
        <f t="shared" si="122"/>
        <v/>
      </c>
      <c r="D1122" s="100" t="str">
        <f>IF(ISNA(VLOOKUP(E1122,Base!$L:$O,4,FALSE)),"",VLOOKUP(E1122,Base!$L:$O,4,FALSE))</f>
        <v/>
      </c>
      <c r="E1122" s="14"/>
      <c r="F1122" s="16"/>
      <c r="G1122" s="104" t="str">
        <f t="shared" si="123"/>
        <v/>
      </c>
      <c r="H1122" s="15" t="str">
        <f t="shared" si="124"/>
        <v/>
      </c>
      <c r="I1122" s="104" t="str">
        <f t="shared" si="125"/>
        <v/>
      </c>
      <c r="J1122" s="15" t="str">
        <f t="shared" si="126"/>
        <v/>
      </c>
      <c r="K1122" s="104" t="str">
        <f t="shared" si="127"/>
        <v/>
      </c>
      <c r="L1122" s="14"/>
      <c r="M1122" s="13"/>
      <c r="N1122" s="13"/>
      <c r="O1122" s="12"/>
      <c r="P1122" s="12"/>
    </row>
    <row r="1123" spans="1:16" hidden="1" x14ac:dyDescent="0.25">
      <c r="A1123" s="12"/>
      <c r="B1123" s="15" t="str">
        <f t="shared" si="121"/>
        <v/>
      </c>
      <c r="C1123" s="15" t="str">
        <f t="shared" si="122"/>
        <v/>
      </c>
      <c r="D1123" s="100" t="str">
        <f>IF(ISNA(VLOOKUP(E1123,Base!$L:$O,4,FALSE)),"",VLOOKUP(E1123,Base!$L:$O,4,FALSE))</f>
        <v/>
      </c>
      <c r="E1123" s="14"/>
      <c r="F1123" s="16"/>
      <c r="G1123" s="104" t="str">
        <f t="shared" si="123"/>
        <v/>
      </c>
      <c r="H1123" s="15" t="str">
        <f t="shared" si="124"/>
        <v/>
      </c>
      <c r="I1123" s="104" t="str">
        <f t="shared" si="125"/>
        <v/>
      </c>
      <c r="J1123" s="15" t="str">
        <f t="shared" si="126"/>
        <v/>
      </c>
      <c r="K1123" s="104" t="str">
        <f t="shared" si="127"/>
        <v/>
      </c>
      <c r="L1123" s="14"/>
      <c r="M1123" s="13"/>
      <c r="N1123" s="13"/>
      <c r="O1123" s="12"/>
      <c r="P1123" s="12"/>
    </row>
    <row r="1124" spans="1:16" hidden="1" x14ac:dyDescent="0.25">
      <c r="A1124" s="12"/>
      <c r="B1124" s="15" t="str">
        <f t="shared" si="121"/>
        <v/>
      </c>
      <c r="C1124" s="15" t="str">
        <f t="shared" si="122"/>
        <v/>
      </c>
      <c r="D1124" s="100" t="str">
        <f>IF(ISNA(VLOOKUP(E1124,Base!$L:$O,4,FALSE)),"",VLOOKUP(E1124,Base!$L:$O,4,FALSE))</f>
        <v/>
      </c>
      <c r="E1124" s="14"/>
      <c r="F1124" s="16"/>
      <c r="G1124" s="104" t="str">
        <f t="shared" si="123"/>
        <v/>
      </c>
      <c r="H1124" s="15" t="str">
        <f t="shared" si="124"/>
        <v/>
      </c>
      <c r="I1124" s="104" t="str">
        <f t="shared" si="125"/>
        <v/>
      </c>
      <c r="J1124" s="15" t="str">
        <f t="shared" si="126"/>
        <v/>
      </c>
      <c r="K1124" s="104" t="str">
        <f t="shared" si="127"/>
        <v/>
      </c>
      <c r="L1124" s="14"/>
      <c r="M1124" s="13"/>
      <c r="N1124" s="13"/>
      <c r="O1124" s="12"/>
      <c r="P1124" s="12"/>
    </row>
    <row r="1125" spans="1:16" hidden="1" x14ac:dyDescent="0.25">
      <c r="A1125" s="12"/>
      <c r="B1125" s="15" t="str">
        <f t="shared" si="121"/>
        <v/>
      </c>
      <c r="C1125" s="15" t="str">
        <f t="shared" si="122"/>
        <v/>
      </c>
      <c r="D1125" s="100" t="str">
        <f>IF(ISNA(VLOOKUP(E1125,Base!$L:$O,4,FALSE)),"",VLOOKUP(E1125,Base!$L:$O,4,FALSE))</f>
        <v/>
      </c>
      <c r="E1125" s="14"/>
      <c r="F1125" s="16"/>
      <c r="G1125" s="104" t="str">
        <f t="shared" si="123"/>
        <v/>
      </c>
      <c r="H1125" s="15" t="str">
        <f t="shared" si="124"/>
        <v/>
      </c>
      <c r="I1125" s="104" t="str">
        <f t="shared" si="125"/>
        <v/>
      </c>
      <c r="J1125" s="15" t="str">
        <f t="shared" si="126"/>
        <v/>
      </c>
      <c r="K1125" s="104" t="str">
        <f t="shared" si="127"/>
        <v/>
      </c>
      <c r="L1125" s="14"/>
      <c r="M1125" s="13"/>
      <c r="N1125" s="13"/>
      <c r="O1125" s="12"/>
      <c r="P1125" s="12"/>
    </row>
    <row r="1126" spans="1:16" hidden="1" x14ac:dyDescent="0.25">
      <c r="A1126" s="12"/>
      <c r="B1126" s="15" t="str">
        <f t="shared" si="121"/>
        <v/>
      </c>
      <c r="C1126" s="15" t="str">
        <f t="shared" si="122"/>
        <v/>
      </c>
      <c r="D1126" s="100" t="str">
        <f>IF(ISNA(VLOOKUP(E1126,Base!$L:$O,4,FALSE)),"",VLOOKUP(E1126,Base!$L:$O,4,FALSE))</f>
        <v/>
      </c>
      <c r="E1126" s="14"/>
      <c r="F1126" s="16"/>
      <c r="G1126" s="104" t="str">
        <f t="shared" si="123"/>
        <v/>
      </c>
      <c r="H1126" s="15" t="str">
        <f t="shared" si="124"/>
        <v/>
      </c>
      <c r="I1126" s="104" t="str">
        <f t="shared" si="125"/>
        <v/>
      </c>
      <c r="J1126" s="15" t="str">
        <f t="shared" si="126"/>
        <v/>
      </c>
      <c r="K1126" s="104" t="str">
        <f t="shared" si="127"/>
        <v/>
      </c>
      <c r="L1126" s="14"/>
      <c r="M1126" s="13"/>
      <c r="N1126" s="13"/>
      <c r="O1126" s="12"/>
      <c r="P1126" s="12"/>
    </row>
    <row r="1127" spans="1:16" hidden="1" x14ac:dyDescent="0.25">
      <c r="A1127" s="12"/>
      <c r="B1127" s="15" t="str">
        <f t="shared" si="121"/>
        <v/>
      </c>
      <c r="C1127" s="15" t="str">
        <f t="shared" si="122"/>
        <v/>
      </c>
      <c r="D1127" s="100" t="str">
        <f>IF(ISNA(VLOOKUP(E1127,Base!$L:$O,4,FALSE)),"",VLOOKUP(E1127,Base!$L:$O,4,FALSE))</f>
        <v/>
      </c>
      <c r="E1127" s="14"/>
      <c r="F1127" s="16"/>
      <c r="G1127" s="104" t="str">
        <f t="shared" si="123"/>
        <v/>
      </c>
      <c r="H1127" s="15" t="str">
        <f t="shared" si="124"/>
        <v/>
      </c>
      <c r="I1127" s="104" t="str">
        <f t="shared" si="125"/>
        <v/>
      </c>
      <c r="J1127" s="15" t="str">
        <f t="shared" si="126"/>
        <v/>
      </c>
      <c r="K1127" s="104" t="str">
        <f t="shared" si="127"/>
        <v/>
      </c>
      <c r="L1127" s="14"/>
      <c r="M1127" s="13"/>
      <c r="N1127" s="13"/>
      <c r="O1127" s="12"/>
      <c r="P1127" s="12"/>
    </row>
    <row r="1128" spans="1:16" hidden="1" x14ac:dyDescent="0.25">
      <c r="A1128" s="12"/>
      <c r="B1128" s="15" t="str">
        <f t="shared" si="121"/>
        <v/>
      </c>
      <c r="C1128" s="15" t="str">
        <f t="shared" si="122"/>
        <v/>
      </c>
      <c r="D1128" s="100" t="str">
        <f>IF(ISNA(VLOOKUP(E1128,Base!$L:$O,4,FALSE)),"",VLOOKUP(E1128,Base!$L:$O,4,FALSE))</f>
        <v/>
      </c>
      <c r="E1128" s="14"/>
      <c r="F1128" s="16"/>
      <c r="G1128" s="104" t="str">
        <f t="shared" si="123"/>
        <v/>
      </c>
      <c r="H1128" s="15" t="str">
        <f t="shared" si="124"/>
        <v/>
      </c>
      <c r="I1128" s="104" t="str">
        <f t="shared" si="125"/>
        <v/>
      </c>
      <c r="J1128" s="15" t="str">
        <f t="shared" si="126"/>
        <v/>
      </c>
      <c r="K1128" s="104" t="str">
        <f t="shared" si="127"/>
        <v/>
      </c>
      <c r="L1128" s="14"/>
      <c r="M1128" s="13"/>
      <c r="N1128" s="13"/>
      <c r="O1128" s="12"/>
      <c r="P1128" s="12"/>
    </row>
    <row r="1129" spans="1:16" hidden="1" x14ac:dyDescent="0.25">
      <c r="A1129" s="12"/>
      <c r="B1129" s="15" t="str">
        <f t="shared" ref="B1129:B1192" si="128">IF(ISBLANK(A1129),"",IF(LEFT(MONTH(A1129),1)="1",MONTH(A1129),CONCATENATE("0",MONTH(A1129))))</f>
        <v/>
      </c>
      <c r="C1129" s="15" t="str">
        <f t="shared" si="122"/>
        <v/>
      </c>
      <c r="D1129" s="100" t="str">
        <f>IF(ISNA(VLOOKUP(E1129,Base!$L:$O,4,FALSE)),"",VLOOKUP(E1129,Base!$L:$O,4,FALSE))</f>
        <v/>
      </c>
      <c r="E1129" s="14"/>
      <c r="F1129" s="16"/>
      <c r="G1129" s="104" t="str">
        <f t="shared" si="123"/>
        <v/>
      </c>
      <c r="H1129" s="15" t="str">
        <f t="shared" si="124"/>
        <v/>
      </c>
      <c r="I1129" s="104" t="str">
        <f t="shared" si="125"/>
        <v/>
      </c>
      <c r="J1129" s="15" t="str">
        <f t="shared" si="126"/>
        <v/>
      </c>
      <c r="K1129" s="104" t="str">
        <f t="shared" si="127"/>
        <v/>
      </c>
      <c r="L1129" s="14"/>
      <c r="M1129" s="13"/>
      <c r="N1129" s="13"/>
      <c r="O1129" s="12"/>
      <c r="P1129" s="12"/>
    </row>
    <row r="1130" spans="1:16" hidden="1" x14ac:dyDescent="0.25">
      <c r="A1130" s="12"/>
      <c r="B1130" s="15" t="str">
        <f t="shared" si="128"/>
        <v/>
      </c>
      <c r="C1130" s="15" t="str">
        <f t="shared" si="122"/>
        <v/>
      </c>
      <c r="D1130" s="100" t="str">
        <f>IF(ISNA(VLOOKUP(E1130,Base!$L:$O,4,FALSE)),"",VLOOKUP(E1130,Base!$L:$O,4,FALSE))</f>
        <v/>
      </c>
      <c r="E1130" s="14"/>
      <c r="F1130" s="16"/>
      <c r="G1130" s="104" t="str">
        <f t="shared" si="123"/>
        <v/>
      </c>
      <c r="H1130" s="15" t="str">
        <f t="shared" si="124"/>
        <v/>
      </c>
      <c r="I1130" s="104" t="str">
        <f t="shared" si="125"/>
        <v/>
      </c>
      <c r="J1130" s="15" t="str">
        <f t="shared" si="126"/>
        <v/>
      </c>
      <c r="K1130" s="104" t="str">
        <f t="shared" si="127"/>
        <v/>
      </c>
      <c r="L1130" s="14"/>
      <c r="M1130" s="13"/>
      <c r="N1130" s="13"/>
      <c r="O1130" s="12"/>
      <c r="P1130" s="12"/>
    </row>
    <row r="1131" spans="1:16" hidden="1" x14ac:dyDescent="0.25">
      <c r="A1131" s="12"/>
      <c r="B1131" s="15" t="str">
        <f t="shared" si="128"/>
        <v/>
      </c>
      <c r="C1131" s="15" t="str">
        <f t="shared" si="122"/>
        <v/>
      </c>
      <c r="D1131" s="100" t="str">
        <f>IF(ISNA(VLOOKUP(E1131,Base!$L:$O,4,FALSE)),"",VLOOKUP(E1131,Base!$L:$O,4,FALSE))</f>
        <v/>
      </c>
      <c r="E1131" s="14"/>
      <c r="F1131" s="16"/>
      <c r="G1131" s="104" t="str">
        <f t="shared" si="123"/>
        <v/>
      </c>
      <c r="H1131" s="15" t="str">
        <f t="shared" si="124"/>
        <v/>
      </c>
      <c r="I1131" s="104" t="str">
        <f t="shared" si="125"/>
        <v/>
      </c>
      <c r="J1131" s="15" t="str">
        <f t="shared" si="126"/>
        <v/>
      </c>
      <c r="K1131" s="104" t="str">
        <f t="shared" si="127"/>
        <v/>
      </c>
      <c r="L1131" s="14"/>
      <c r="M1131" s="13"/>
      <c r="N1131" s="13"/>
      <c r="O1131" s="12"/>
      <c r="P1131" s="12"/>
    </row>
    <row r="1132" spans="1:16" hidden="1" x14ac:dyDescent="0.25">
      <c r="A1132" s="12"/>
      <c r="B1132" s="15" t="str">
        <f t="shared" si="128"/>
        <v/>
      </c>
      <c r="C1132" s="15" t="str">
        <f t="shared" si="122"/>
        <v/>
      </c>
      <c r="D1132" s="100" t="str">
        <f>IF(ISNA(VLOOKUP(E1132,Base!$L:$O,4,FALSE)),"",VLOOKUP(E1132,Base!$L:$O,4,FALSE))</f>
        <v/>
      </c>
      <c r="E1132" s="14"/>
      <c r="F1132" s="16"/>
      <c r="G1132" s="104" t="str">
        <f t="shared" si="123"/>
        <v/>
      </c>
      <c r="H1132" s="15" t="str">
        <f t="shared" si="124"/>
        <v/>
      </c>
      <c r="I1132" s="104" t="str">
        <f t="shared" si="125"/>
        <v/>
      </c>
      <c r="J1132" s="15" t="str">
        <f t="shared" si="126"/>
        <v/>
      </c>
      <c r="K1132" s="104" t="str">
        <f t="shared" si="127"/>
        <v/>
      </c>
      <c r="L1132" s="14"/>
      <c r="M1132" s="13"/>
      <c r="N1132" s="13"/>
      <c r="O1132" s="12"/>
      <c r="P1132" s="12"/>
    </row>
    <row r="1133" spans="1:16" hidden="1" x14ac:dyDescent="0.25">
      <c r="A1133" s="12"/>
      <c r="B1133" s="15" t="str">
        <f t="shared" si="128"/>
        <v/>
      </c>
      <c r="C1133" s="15" t="str">
        <f t="shared" si="122"/>
        <v/>
      </c>
      <c r="D1133" s="100" t="str">
        <f>IF(ISNA(VLOOKUP(E1133,Base!$L:$O,4,FALSE)),"",VLOOKUP(E1133,Base!$L:$O,4,FALSE))</f>
        <v/>
      </c>
      <c r="E1133" s="14"/>
      <c r="F1133" s="16"/>
      <c r="G1133" s="104" t="str">
        <f t="shared" si="123"/>
        <v/>
      </c>
      <c r="H1133" s="15" t="str">
        <f t="shared" si="124"/>
        <v/>
      </c>
      <c r="I1133" s="104" t="str">
        <f t="shared" si="125"/>
        <v/>
      </c>
      <c r="J1133" s="15" t="str">
        <f t="shared" si="126"/>
        <v/>
      </c>
      <c r="K1133" s="104" t="str">
        <f t="shared" si="127"/>
        <v/>
      </c>
      <c r="L1133" s="14"/>
      <c r="M1133" s="13"/>
      <c r="N1133" s="13"/>
      <c r="O1133" s="12"/>
      <c r="P1133" s="12"/>
    </row>
    <row r="1134" spans="1:16" hidden="1" x14ac:dyDescent="0.25">
      <c r="A1134" s="12"/>
      <c r="B1134" s="15" t="str">
        <f t="shared" si="128"/>
        <v/>
      </c>
      <c r="C1134" s="15" t="str">
        <f t="shared" si="122"/>
        <v/>
      </c>
      <c r="D1134" s="100" t="str">
        <f>IF(ISNA(VLOOKUP(E1134,Base!$L:$O,4,FALSE)),"",VLOOKUP(E1134,Base!$L:$O,4,FALSE))</f>
        <v/>
      </c>
      <c r="E1134" s="14"/>
      <c r="F1134" s="16"/>
      <c r="G1134" s="104" t="str">
        <f t="shared" si="123"/>
        <v/>
      </c>
      <c r="H1134" s="15" t="str">
        <f t="shared" si="124"/>
        <v/>
      </c>
      <c r="I1134" s="104" t="str">
        <f t="shared" si="125"/>
        <v/>
      </c>
      <c r="J1134" s="15" t="str">
        <f t="shared" si="126"/>
        <v/>
      </c>
      <c r="K1134" s="104" t="str">
        <f t="shared" si="127"/>
        <v/>
      </c>
      <c r="L1134" s="14"/>
      <c r="M1134" s="13"/>
      <c r="N1134" s="13"/>
      <c r="O1134" s="12"/>
      <c r="P1134" s="12"/>
    </row>
    <row r="1135" spans="1:16" hidden="1" x14ac:dyDescent="0.25">
      <c r="A1135" s="12"/>
      <c r="B1135" s="15" t="str">
        <f t="shared" si="128"/>
        <v/>
      </c>
      <c r="C1135" s="15" t="str">
        <f t="shared" si="122"/>
        <v/>
      </c>
      <c r="D1135" s="100" t="str">
        <f>IF(ISNA(VLOOKUP(E1135,Base!$L:$O,4,FALSE)),"",VLOOKUP(E1135,Base!$L:$O,4,FALSE))</f>
        <v/>
      </c>
      <c r="E1135" s="14"/>
      <c r="F1135" s="16"/>
      <c r="G1135" s="104" t="str">
        <f t="shared" si="123"/>
        <v/>
      </c>
      <c r="H1135" s="15" t="str">
        <f t="shared" si="124"/>
        <v/>
      </c>
      <c r="I1135" s="104" t="str">
        <f t="shared" si="125"/>
        <v/>
      </c>
      <c r="J1135" s="15" t="str">
        <f t="shared" si="126"/>
        <v/>
      </c>
      <c r="K1135" s="104" t="str">
        <f t="shared" si="127"/>
        <v/>
      </c>
      <c r="L1135" s="14"/>
      <c r="M1135" s="13"/>
      <c r="N1135" s="13"/>
      <c r="O1135" s="12"/>
      <c r="P1135" s="12"/>
    </row>
    <row r="1136" spans="1:16" hidden="1" x14ac:dyDescent="0.25">
      <c r="A1136" s="12"/>
      <c r="B1136" s="15" t="str">
        <f t="shared" si="128"/>
        <v/>
      </c>
      <c r="C1136" s="15" t="str">
        <f t="shared" si="122"/>
        <v/>
      </c>
      <c r="D1136" s="100" t="str">
        <f>IF(ISNA(VLOOKUP(E1136,Base!$L:$O,4,FALSE)),"",VLOOKUP(E1136,Base!$L:$O,4,FALSE))</f>
        <v/>
      </c>
      <c r="E1136" s="14"/>
      <c r="F1136" s="16"/>
      <c r="G1136" s="104" t="str">
        <f t="shared" si="123"/>
        <v/>
      </c>
      <c r="H1136" s="15" t="str">
        <f t="shared" si="124"/>
        <v/>
      </c>
      <c r="I1136" s="104" t="str">
        <f t="shared" si="125"/>
        <v/>
      </c>
      <c r="J1136" s="15" t="str">
        <f t="shared" si="126"/>
        <v/>
      </c>
      <c r="K1136" s="104" t="str">
        <f t="shared" si="127"/>
        <v/>
      </c>
      <c r="L1136" s="14"/>
      <c r="M1136" s="13"/>
      <c r="N1136" s="13"/>
      <c r="O1136" s="12"/>
      <c r="P1136" s="12"/>
    </row>
    <row r="1137" spans="1:16" hidden="1" x14ac:dyDescent="0.25">
      <c r="A1137" s="12"/>
      <c r="B1137" s="15" t="str">
        <f t="shared" si="128"/>
        <v/>
      </c>
      <c r="C1137" s="15" t="str">
        <f t="shared" si="122"/>
        <v/>
      </c>
      <c r="D1137" s="100" t="str">
        <f>IF(ISNA(VLOOKUP(E1137,Base!$L:$O,4,FALSE)),"",VLOOKUP(E1137,Base!$L:$O,4,FALSE))</f>
        <v/>
      </c>
      <c r="E1137" s="14"/>
      <c r="F1137" s="16"/>
      <c r="G1137" s="104" t="str">
        <f t="shared" si="123"/>
        <v/>
      </c>
      <c r="H1137" s="15" t="str">
        <f t="shared" si="124"/>
        <v/>
      </c>
      <c r="I1137" s="104" t="str">
        <f t="shared" si="125"/>
        <v/>
      </c>
      <c r="J1137" s="15" t="str">
        <f t="shared" si="126"/>
        <v/>
      </c>
      <c r="K1137" s="104" t="str">
        <f t="shared" si="127"/>
        <v/>
      </c>
      <c r="L1137" s="14"/>
      <c r="M1137" s="13"/>
      <c r="N1137" s="13"/>
      <c r="O1137" s="12"/>
      <c r="P1137" s="12"/>
    </row>
    <row r="1138" spans="1:16" hidden="1" x14ac:dyDescent="0.25">
      <c r="A1138" s="12"/>
      <c r="B1138" s="15" t="str">
        <f t="shared" si="128"/>
        <v/>
      </c>
      <c r="C1138" s="15" t="str">
        <f t="shared" si="122"/>
        <v/>
      </c>
      <c r="D1138" s="100" t="str">
        <f>IF(ISNA(VLOOKUP(E1138,Base!$L:$O,4,FALSE)),"",VLOOKUP(E1138,Base!$L:$O,4,FALSE))</f>
        <v/>
      </c>
      <c r="E1138" s="14"/>
      <c r="F1138" s="16"/>
      <c r="G1138" s="104" t="str">
        <f t="shared" si="123"/>
        <v/>
      </c>
      <c r="H1138" s="15" t="str">
        <f t="shared" si="124"/>
        <v/>
      </c>
      <c r="I1138" s="104" t="str">
        <f t="shared" si="125"/>
        <v/>
      </c>
      <c r="J1138" s="15" t="str">
        <f t="shared" si="126"/>
        <v/>
      </c>
      <c r="K1138" s="104" t="str">
        <f t="shared" si="127"/>
        <v/>
      </c>
      <c r="L1138" s="14"/>
      <c r="M1138" s="13"/>
      <c r="N1138" s="13"/>
      <c r="O1138" s="12"/>
      <c r="P1138" s="12"/>
    </row>
    <row r="1139" spans="1:16" hidden="1" x14ac:dyDescent="0.25">
      <c r="A1139" s="12"/>
      <c r="B1139" s="15" t="str">
        <f t="shared" si="128"/>
        <v/>
      </c>
      <c r="C1139" s="15" t="str">
        <f t="shared" si="122"/>
        <v/>
      </c>
      <c r="D1139" s="100" t="str">
        <f>IF(ISNA(VLOOKUP(E1139,Base!$L:$O,4,FALSE)),"",VLOOKUP(E1139,Base!$L:$O,4,FALSE))</f>
        <v/>
      </c>
      <c r="E1139" s="14"/>
      <c r="F1139" s="16"/>
      <c r="G1139" s="104" t="str">
        <f t="shared" si="123"/>
        <v/>
      </c>
      <c r="H1139" s="15" t="str">
        <f t="shared" si="124"/>
        <v/>
      </c>
      <c r="I1139" s="104" t="str">
        <f t="shared" si="125"/>
        <v/>
      </c>
      <c r="J1139" s="15" t="str">
        <f t="shared" si="126"/>
        <v/>
      </c>
      <c r="K1139" s="104" t="str">
        <f t="shared" si="127"/>
        <v/>
      </c>
      <c r="L1139" s="14"/>
      <c r="M1139" s="13"/>
      <c r="N1139" s="13"/>
      <c r="O1139" s="12"/>
      <c r="P1139" s="12"/>
    </row>
    <row r="1140" spans="1:16" hidden="1" x14ac:dyDescent="0.25">
      <c r="A1140" s="12"/>
      <c r="B1140" s="15" t="str">
        <f t="shared" si="128"/>
        <v/>
      </c>
      <c r="C1140" s="15" t="str">
        <f t="shared" si="122"/>
        <v/>
      </c>
      <c r="D1140" s="100" t="str">
        <f>IF(ISNA(VLOOKUP(E1140,Base!$L:$O,4,FALSE)),"",VLOOKUP(E1140,Base!$L:$O,4,FALSE))</f>
        <v/>
      </c>
      <c r="E1140" s="14"/>
      <c r="F1140" s="16"/>
      <c r="G1140" s="104" t="str">
        <f t="shared" si="123"/>
        <v/>
      </c>
      <c r="H1140" s="15" t="str">
        <f t="shared" si="124"/>
        <v/>
      </c>
      <c r="I1140" s="104" t="str">
        <f t="shared" si="125"/>
        <v/>
      </c>
      <c r="J1140" s="15" t="str">
        <f t="shared" si="126"/>
        <v/>
      </c>
      <c r="K1140" s="104" t="str">
        <f t="shared" si="127"/>
        <v/>
      </c>
      <c r="L1140" s="14"/>
      <c r="M1140" s="13"/>
      <c r="N1140" s="13"/>
      <c r="O1140" s="12"/>
      <c r="P1140" s="12"/>
    </row>
    <row r="1141" spans="1:16" hidden="1" x14ac:dyDescent="0.25">
      <c r="A1141" s="12"/>
      <c r="B1141" s="15" t="str">
        <f t="shared" si="128"/>
        <v/>
      </c>
      <c r="C1141" s="15" t="str">
        <f t="shared" si="122"/>
        <v/>
      </c>
      <c r="D1141" s="100" t="str">
        <f>IF(ISNA(VLOOKUP(E1141,Base!$L:$O,4,FALSE)),"",VLOOKUP(E1141,Base!$L:$O,4,FALSE))</f>
        <v/>
      </c>
      <c r="E1141" s="14"/>
      <c r="F1141" s="16"/>
      <c r="G1141" s="104" t="str">
        <f t="shared" si="123"/>
        <v/>
      </c>
      <c r="H1141" s="15" t="str">
        <f t="shared" si="124"/>
        <v/>
      </c>
      <c r="I1141" s="104" t="str">
        <f t="shared" si="125"/>
        <v/>
      </c>
      <c r="J1141" s="15" t="str">
        <f t="shared" si="126"/>
        <v/>
      </c>
      <c r="K1141" s="104" t="str">
        <f t="shared" si="127"/>
        <v/>
      </c>
      <c r="L1141" s="14"/>
      <c r="M1141" s="13"/>
      <c r="N1141" s="13"/>
      <c r="O1141" s="12"/>
      <c r="P1141" s="12"/>
    </row>
    <row r="1142" spans="1:16" hidden="1" x14ac:dyDescent="0.25">
      <c r="A1142" s="12"/>
      <c r="B1142" s="15" t="str">
        <f t="shared" si="128"/>
        <v/>
      </c>
      <c r="C1142" s="15" t="str">
        <f t="shared" si="122"/>
        <v/>
      </c>
      <c r="D1142" s="100" t="str">
        <f>IF(ISNA(VLOOKUP(E1142,Base!$L:$O,4,FALSE)),"",VLOOKUP(E1142,Base!$L:$O,4,FALSE))</f>
        <v/>
      </c>
      <c r="E1142" s="14"/>
      <c r="F1142" s="16"/>
      <c r="G1142" s="104" t="str">
        <f t="shared" si="123"/>
        <v/>
      </c>
      <c r="H1142" s="15" t="str">
        <f t="shared" si="124"/>
        <v/>
      </c>
      <c r="I1142" s="104" t="str">
        <f t="shared" si="125"/>
        <v/>
      </c>
      <c r="J1142" s="15" t="str">
        <f t="shared" si="126"/>
        <v/>
      </c>
      <c r="K1142" s="104" t="str">
        <f t="shared" si="127"/>
        <v/>
      </c>
      <c r="L1142" s="14"/>
      <c r="M1142" s="13"/>
      <c r="N1142" s="13"/>
      <c r="O1142" s="12"/>
      <c r="P1142" s="12"/>
    </row>
    <row r="1143" spans="1:16" hidden="1" x14ac:dyDescent="0.25">
      <c r="A1143" s="12"/>
      <c r="B1143" s="15" t="str">
        <f t="shared" si="128"/>
        <v/>
      </c>
      <c r="C1143" s="15" t="str">
        <f t="shared" si="122"/>
        <v/>
      </c>
      <c r="D1143" s="100" t="str">
        <f>IF(ISNA(VLOOKUP(E1143,Base!$L:$O,4,FALSE)),"",VLOOKUP(E1143,Base!$L:$O,4,FALSE))</f>
        <v/>
      </c>
      <c r="E1143" s="14"/>
      <c r="F1143" s="16"/>
      <c r="G1143" s="104" t="str">
        <f t="shared" si="123"/>
        <v/>
      </c>
      <c r="H1143" s="15" t="str">
        <f t="shared" si="124"/>
        <v/>
      </c>
      <c r="I1143" s="104" t="str">
        <f t="shared" si="125"/>
        <v/>
      </c>
      <c r="J1143" s="15" t="str">
        <f t="shared" si="126"/>
        <v/>
      </c>
      <c r="K1143" s="104" t="str">
        <f t="shared" si="127"/>
        <v/>
      </c>
      <c r="L1143" s="14"/>
      <c r="M1143" s="13"/>
      <c r="N1143" s="13"/>
      <c r="O1143" s="12"/>
      <c r="P1143" s="12"/>
    </row>
    <row r="1144" spans="1:16" hidden="1" x14ac:dyDescent="0.25">
      <c r="A1144" s="12"/>
      <c r="B1144" s="15" t="str">
        <f t="shared" si="128"/>
        <v/>
      </c>
      <c r="C1144" s="15" t="str">
        <f t="shared" si="122"/>
        <v/>
      </c>
      <c r="D1144" s="100" t="str">
        <f>IF(ISNA(VLOOKUP(E1144,Base!$L:$O,4,FALSE)),"",VLOOKUP(E1144,Base!$L:$O,4,FALSE))</f>
        <v/>
      </c>
      <c r="E1144" s="14"/>
      <c r="F1144" s="16"/>
      <c r="G1144" s="104" t="str">
        <f t="shared" si="123"/>
        <v/>
      </c>
      <c r="H1144" s="15" t="str">
        <f t="shared" si="124"/>
        <v/>
      </c>
      <c r="I1144" s="104" t="str">
        <f t="shared" si="125"/>
        <v/>
      </c>
      <c r="J1144" s="15" t="str">
        <f t="shared" si="126"/>
        <v/>
      </c>
      <c r="K1144" s="104" t="str">
        <f t="shared" si="127"/>
        <v/>
      </c>
      <c r="L1144" s="14"/>
      <c r="M1144" s="13"/>
      <c r="N1144" s="13"/>
      <c r="O1144" s="12"/>
      <c r="P1144" s="12"/>
    </row>
    <row r="1145" spans="1:16" hidden="1" x14ac:dyDescent="0.25">
      <c r="A1145" s="12"/>
      <c r="B1145" s="15" t="str">
        <f t="shared" si="128"/>
        <v/>
      </c>
      <c r="C1145" s="15" t="str">
        <f t="shared" si="122"/>
        <v/>
      </c>
      <c r="D1145" s="100" t="str">
        <f>IF(ISNA(VLOOKUP(E1145,Base!$L:$O,4,FALSE)),"",VLOOKUP(E1145,Base!$L:$O,4,FALSE))</f>
        <v/>
      </c>
      <c r="E1145" s="14"/>
      <c r="F1145" s="16"/>
      <c r="G1145" s="104" t="str">
        <f t="shared" si="123"/>
        <v/>
      </c>
      <c r="H1145" s="15" t="str">
        <f t="shared" si="124"/>
        <v/>
      </c>
      <c r="I1145" s="104" t="str">
        <f t="shared" si="125"/>
        <v/>
      </c>
      <c r="J1145" s="15" t="str">
        <f t="shared" si="126"/>
        <v/>
      </c>
      <c r="K1145" s="104" t="str">
        <f t="shared" si="127"/>
        <v/>
      </c>
      <c r="L1145" s="14"/>
      <c r="M1145" s="13"/>
      <c r="N1145" s="13"/>
      <c r="O1145" s="12"/>
      <c r="P1145" s="12"/>
    </row>
    <row r="1146" spans="1:16" hidden="1" x14ac:dyDescent="0.25">
      <c r="A1146" s="12"/>
      <c r="B1146" s="15" t="str">
        <f t="shared" si="128"/>
        <v/>
      </c>
      <c r="C1146" s="15" t="str">
        <f t="shared" si="122"/>
        <v/>
      </c>
      <c r="D1146" s="100" t="str">
        <f>IF(ISNA(VLOOKUP(E1146,Base!$L:$O,4,FALSE)),"",VLOOKUP(E1146,Base!$L:$O,4,FALSE))</f>
        <v/>
      </c>
      <c r="E1146" s="14"/>
      <c r="F1146" s="16"/>
      <c r="G1146" s="104" t="str">
        <f t="shared" si="123"/>
        <v/>
      </c>
      <c r="H1146" s="15" t="str">
        <f t="shared" si="124"/>
        <v/>
      </c>
      <c r="I1146" s="104" t="str">
        <f t="shared" si="125"/>
        <v/>
      </c>
      <c r="J1146" s="15" t="str">
        <f t="shared" si="126"/>
        <v/>
      </c>
      <c r="K1146" s="104" t="str">
        <f t="shared" si="127"/>
        <v/>
      </c>
      <c r="L1146" s="14"/>
      <c r="M1146" s="13"/>
      <c r="N1146" s="13"/>
      <c r="O1146" s="12"/>
      <c r="P1146" s="12"/>
    </row>
    <row r="1147" spans="1:16" hidden="1" x14ac:dyDescent="0.25">
      <c r="A1147" s="12"/>
      <c r="B1147" s="15" t="str">
        <f t="shared" si="128"/>
        <v/>
      </c>
      <c r="C1147" s="15" t="str">
        <f t="shared" si="122"/>
        <v/>
      </c>
      <c r="D1147" s="100" t="str">
        <f>IF(ISNA(VLOOKUP(E1147,Base!$L:$O,4,FALSE)),"",VLOOKUP(E1147,Base!$L:$O,4,FALSE))</f>
        <v/>
      </c>
      <c r="E1147" s="14"/>
      <c r="F1147" s="16"/>
      <c r="G1147" s="104" t="str">
        <f t="shared" si="123"/>
        <v/>
      </c>
      <c r="H1147" s="15" t="str">
        <f t="shared" si="124"/>
        <v/>
      </c>
      <c r="I1147" s="104" t="str">
        <f t="shared" si="125"/>
        <v/>
      </c>
      <c r="J1147" s="15" t="str">
        <f t="shared" si="126"/>
        <v/>
      </c>
      <c r="K1147" s="104" t="str">
        <f t="shared" si="127"/>
        <v/>
      </c>
      <c r="L1147" s="14"/>
      <c r="M1147" s="13"/>
      <c r="N1147" s="13"/>
      <c r="O1147" s="12"/>
      <c r="P1147" s="12"/>
    </row>
    <row r="1148" spans="1:16" hidden="1" x14ac:dyDescent="0.25">
      <c r="A1148" s="12"/>
      <c r="B1148" s="15" t="str">
        <f t="shared" si="128"/>
        <v/>
      </c>
      <c r="C1148" s="15" t="str">
        <f t="shared" si="122"/>
        <v/>
      </c>
      <c r="D1148" s="100" t="str">
        <f>IF(ISNA(VLOOKUP(E1148,Base!$L:$O,4,FALSE)),"",VLOOKUP(E1148,Base!$L:$O,4,FALSE))</f>
        <v/>
      </c>
      <c r="E1148" s="14"/>
      <c r="F1148" s="16"/>
      <c r="G1148" s="104" t="str">
        <f t="shared" si="123"/>
        <v/>
      </c>
      <c r="H1148" s="15" t="str">
        <f t="shared" si="124"/>
        <v/>
      </c>
      <c r="I1148" s="104" t="str">
        <f t="shared" si="125"/>
        <v/>
      </c>
      <c r="J1148" s="15" t="str">
        <f t="shared" si="126"/>
        <v/>
      </c>
      <c r="K1148" s="104" t="str">
        <f t="shared" si="127"/>
        <v/>
      </c>
      <c r="L1148" s="14"/>
      <c r="M1148" s="13"/>
      <c r="N1148" s="13"/>
      <c r="O1148" s="12"/>
      <c r="P1148" s="12"/>
    </row>
    <row r="1149" spans="1:16" hidden="1" x14ac:dyDescent="0.25">
      <c r="A1149" s="12"/>
      <c r="B1149" s="15" t="str">
        <f t="shared" si="128"/>
        <v/>
      </c>
      <c r="C1149" s="15" t="str">
        <f t="shared" si="122"/>
        <v/>
      </c>
      <c r="D1149" s="100" t="str">
        <f>IF(ISNA(VLOOKUP(E1149,Base!$L:$O,4,FALSE)),"",VLOOKUP(E1149,Base!$L:$O,4,FALSE))</f>
        <v/>
      </c>
      <c r="E1149" s="14"/>
      <c r="F1149" s="16"/>
      <c r="G1149" s="104" t="str">
        <f t="shared" si="123"/>
        <v/>
      </c>
      <c r="H1149" s="15" t="str">
        <f t="shared" si="124"/>
        <v/>
      </c>
      <c r="I1149" s="104" t="str">
        <f t="shared" si="125"/>
        <v/>
      </c>
      <c r="J1149" s="15" t="str">
        <f t="shared" si="126"/>
        <v/>
      </c>
      <c r="K1149" s="104" t="str">
        <f t="shared" si="127"/>
        <v/>
      </c>
      <c r="L1149" s="14"/>
      <c r="M1149" s="13"/>
      <c r="N1149" s="13"/>
      <c r="O1149" s="12"/>
      <c r="P1149" s="12"/>
    </row>
    <row r="1150" spans="1:16" hidden="1" x14ac:dyDescent="0.25">
      <c r="A1150" s="12"/>
      <c r="B1150" s="15" t="str">
        <f t="shared" si="128"/>
        <v/>
      </c>
      <c r="C1150" s="15" t="str">
        <f t="shared" si="122"/>
        <v/>
      </c>
      <c r="D1150" s="100" t="str">
        <f>IF(ISNA(VLOOKUP(E1150,Base!$L:$O,4,FALSE)),"",VLOOKUP(E1150,Base!$L:$O,4,FALSE))</f>
        <v/>
      </c>
      <c r="E1150" s="14"/>
      <c r="F1150" s="16"/>
      <c r="G1150" s="104" t="str">
        <f t="shared" si="123"/>
        <v/>
      </c>
      <c r="H1150" s="15" t="str">
        <f t="shared" si="124"/>
        <v/>
      </c>
      <c r="I1150" s="104" t="str">
        <f t="shared" si="125"/>
        <v/>
      </c>
      <c r="J1150" s="15" t="str">
        <f t="shared" si="126"/>
        <v/>
      </c>
      <c r="K1150" s="104" t="str">
        <f t="shared" si="127"/>
        <v/>
      </c>
      <c r="L1150" s="14"/>
      <c r="M1150" s="13"/>
      <c r="N1150" s="13"/>
      <c r="O1150" s="12"/>
      <c r="P1150" s="12"/>
    </row>
    <row r="1151" spans="1:16" hidden="1" x14ac:dyDescent="0.25">
      <c r="A1151" s="12"/>
      <c r="B1151" s="15" t="str">
        <f t="shared" si="128"/>
        <v/>
      </c>
      <c r="C1151" s="15" t="str">
        <f t="shared" si="122"/>
        <v/>
      </c>
      <c r="D1151" s="100" t="str">
        <f>IF(ISNA(VLOOKUP(E1151,Base!$L:$O,4,FALSE)),"",VLOOKUP(E1151,Base!$L:$O,4,FALSE))</f>
        <v/>
      </c>
      <c r="E1151" s="14"/>
      <c r="F1151" s="16"/>
      <c r="G1151" s="104" t="str">
        <f t="shared" si="123"/>
        <v/>
      </c>
      <c r="H1151" s="15" t="str">
        <f t="shared" si="124"/>
        <v/>
      </c>
      <c r="I1151" s="104" t="str">
        <f t="shared" si="125"/>
        <v/>
      </c>
      <c r="J1151" s="15" t="str">
        <f t="shared" si="126"/>
        <v/>
      </c>
      <c r="K1151" s="104" t="str">
        <f t="shared" si="127"/>
        <v/>
      </c>
      <c r="L1151" s="14"/>
      <c r="M1151" s="13"/>
      <c r="N1151" s="13"/>
      <c r="O1151" s="12"/>
      <c r="P1151" s="12"/>
    </row>
    <row r="1152" spans="1:16" hidden="1" x14ac:dyDescent="0.25">
      <c r="A1152" s="12"/>
      <c r="B1152" s="15" t="str">
        <f t="shared" si="128"/>
        <v/>
      </c>
      <c r="C1152" s="15" t="str">
        <f t="shared" si="122"/>
        <v/>
      </c>
      <c r="D1152" s="100" t="str">
        <f>IF(ISNA(VLOOKUP(E1152,Base!$L:$O,4,FALSE)),"",VLOOKUP(E1152,Base!$L:$O,4,FALSE))</f>
        <v/>
      </c>
      <c r="E1152" s="14"/>
      <c r="F1152" s="16"/>
      <c r="G1152" s="104" t="str">
        <f t="shared" si="123"/>
        <v/>
      </c>
      <c r="H1152" s="15" t="str">
        <f t="shared" si="124"/>
        <v/>
      </c>
      <c r="I1152" s="104" t="str">
        <f t="shared" si="125"/>
        <v/>
      </c>
      <c r="J1152" s="15" t="str">
        <f t="shared" si="126"/>
        <v/>
      </c>
      <c r="K1152" s="104" t="str">
        <f t="shared" si="127"/>
        <v/>
      </c>
      <c r="L1152" s="14"/>
      <c r="M1152" s="13"/>
      <c r="N1152" s="13"/>
      <c r="O1152" s="12"/>
      <c r="P1152" s="12"/>
    </row>
    <row r="1153" spans="1:16" hidden="1" x14ac:dyDescent="0.25">
      <c r="A1153" s="12"/>
      <c r="B1153" s="15" t="str">
        <f t="shared" si="128"/>
        <v/>
      </c>
      <c r="C1153" s="15" t="str">
        <f t="shared" si="122"/>
        <v/>
      </c>
      <c r="D1153" s="100" t="str">
        <f>IF(ISNA(VLOOKUP(E1153,Base!$L:$O,4,FALSE)),"",VLOOKUP(E1153,Base!$L:$O,4,FALSE))</f>
        <v/>
      </c>
      <c r="E1153" s="14"/>
      <c r="F1153" s="16"/>
      <c r="G1153" s="104" t="str">
        <f t="shared" si="123"/>
        <v/>
      </c>
      <c r="H1153" s="15" t="str">
        <f t="shared" si="124"/>
        <v/>
      </c>
      <c r="I1153" s="104" t="str">
        <f t="shared" si="125"/>
        <v/>
      </c>
      <c r="J1153" s="15" t="str">
        <f t="shared" si="126"/>
        <v/>
      </c>
      <c r="K1153" s="104" t="str">
        <f t="shared" si="127"/>
        <v/>
      </c>
      <c r="L1153" s="14"/>
      <c r="M1153" s="13"/>
      <c r="N1153" s="13"/>
      <c r="O1153" s="12"/>
      <c r="P1153" s="12"/>
    </row>
    <row r="1154" spans="1:16" hidden="1" x14ac:dyDescent="0.25">
      <c r="A1154" s="12"/>
      <c r="B1154" s="15" t="str">
        <f t="shared" si="128"/>
        <v/>
      </c>
      <c r="C1154" s="15" t="str">
        <f t="shared" ref="C1154:C1217" si="129">IF(ISBLANK(A1154),"",YEAR(A1154))</f>
        <v/>
      </c>
      <c r="D1154" s="100" t="str">
        <f>IF(ISNA(VLOOKUP(E1154,Base!$L:$O,4,FALSE)),"",VLOOKUP(E1154,Base!$L:$O,4,FALSE))</f>
        <v/>
      </c>
      <c r="E1154" s="14"/>
      <c r="F1154" s="16"/>
      <c r="G1154" s="104" t="str">
        <f t="shared" ref="G1154:G1217" si="130">IF(ISNA(VLOOKUP($F1154,ARTICLE,2,FALSE)),"",VLOOKUP($F1154,ARTICLE,2,FALSE))</f>
        <v/>
      </c>
      <c r="H1154" s="15" t="str">
        <f t="shared" ref="H1154:H1217" si="131">IF(ISNA(VLOOKUP($F1154,ARTICLE,3,FALSE)),"",VLOOKUP($F1154,ARTICLE,3,FALSE))</f>
        <v/>
      </c>
      <c r="I1154" s="104" t="str">
        <f t="shared" ref="I1154:I1217" si="132">IF(ISNA(VLOOKUP($F1154,ARTICLE,4,FALSE)),"",VLOOKUP($F1154,ARTICLE,4,FALSE))</f>
        <v/>
      </c>
      <c r="J1154" s="15" t="str">
        <f t="shared" ref="J1154:J1217" si="133">IF(ISNA(VLOOKUP($F1154,ARTICLE,5,FALSE)),"",VLOOKUP($F1154,ARTICLE,5,FALSE))</f>
        <v/>
      </c>
      <c r="K1154" s="104" t="str">
        <f t="shared" ref="K1154:K1217" si="134">IF(ISNA(VLOOKUP($F1154,ARTICLE,6,FALSE)),"",VLOOKUP($F1154,ARTICLE,6,FALSE))</f>
        <v/>
      </c>
      <c r="L1154" s="14"/>
      <c r="M1154" s="13"/>
      <c r="N1154" s="13"/>
      <c r="O1154" s="12"/>
      <c r="P1154" s="12"/>
    </row>
    <row r="1155" spans="1:16" hidden="1" x14ac:dyDescent="0.25">
      <c r="A1155" s="12"/>
      <c r="B1155" s="15" t="str">
        <f t="shared" si="128"/>
        <v/>
      </c>
      <c r="C1155" s="15" t="str">
        <f t="shared" si="129"/>
        <v/>
      </c>
      <c r="D1155" s="100" t="str">
        <f>IF(ISNA(VLOOKUP(E1155,Base!$L:$O,4,FALSE)),"",VLOOKUP(E1155,Base!$L:$O,4,FALSE))</f>
        <v/>
      </c>
      <c r="E1155" s="14"/>
      <c r="F1155" s="16"/>
      <c r="G1155" s="104" t="str">
        <f t="shared" si="130"/>
        <v/>
      </c>
      <c r="H1155" s="15" t="str">
        <f t="shared" si="131"/>
        <v/>
      </c>
      <c r="I1155" s="104" t="str">
        <f t="shared" si="132"/>
        <v/>
      </c>
      <c r="J1155" s="15" t="str">
        <f t="shared" si="133"/>
        <v/>
      </c>
      <c r="K1155" s="104" t="str">
        <f t="shared" si="134"/>
        <v/>
      </c>
      <c r="L1155" s="14"/>
      <c r="M1155" s="13"/>
      <c r="N1155" s="13"/>
      <c r="O1155" s="12"/>
      <c r="P1155" s="12"/>
    </row>
    <row r="1156" spans="1:16" hidden="1" x14ac:dyDescent="0.25">
      <c r="A1156" s="12"/>
      <c r="B1156" s="15" t="str">
        <f t="shared" si="128"/>
        <v/>
      </c>
      <c r="C1156" s="15" t="str">
        <f t="shared" si="129"/>
        <v/>
      </c>
      <c r="D1156" s="100" t="str">
        <f>IF(ISNA(VLOOKUP(E1156,Base!$L:$O,4,FALSE)),"",VLOOKUP(E1156,Base!$L:$O,4,FALSE))</f>
        <v/>
      </c>
      <c r="E1156" s="14"/>
      <c r="F1156" s="16"/>
      <c r="G1156" s="104" t="str">
        <f t="shared" si="130"/>
        <v/>
      </c>
      <c r="H1156" s="15" t="str">
        <f t="shared" si="131"/>
        <v/>
      </c>
      <c r="I1156" s="104" t="str">
        <f t="shared" si="132"/>
        <v/>
      </c>
      <c r="J1156" s="15" t="str">
        <f t="shared" si="133"/>
        <v/>
      </c>
      <c r="K1156" s="104" t="str">
        <f t="shared" si="134"/>
        <v/>
      </c>
      <c r="L1156" s="14"/>
      <c r="M1156" s="13"/>
      <c r="N1156" s="13"/>
      <c r="O1156" s="12"/>
      <c r="P1156" s="12"/>
    </row>
    <row r="1157" spans="1:16" hidden="1" x14ac:dyDescent="0.25">
      <c r="A1157" s="12"/>
      <c r="B1157" s="15" t="str">
        <f t="shared" si="128"/>
        <v/>
      </c>
      <c r="C1157" s="15" t="str">
        <f t="shared" si="129"/>
        <v/>
      </c>
      <c r="D1157" s="100" t="str">
        <f>IF(ISNA(VLOOKUP(E1157,Base!$L:$O,4,FALSE)),"",VLOOKUP(E1157,Base!$L:$O,4,FALSE))</f>
        <v/>
      </c>
      <c r="E1157" s="14"/>
      <c r="F1157" s="16"/>
      <c r="G1157" s="104" t="str">
        <f t="shared" si="130"/>
        <v/>
      </c>
      <c r="H1157" s="15" t="str">
        <f t="shared" si="131"/>
        <v/>
      </c>
      <c r="I1157" s="104" t="str">
        <f t="shared" si="132"/>
        <v/>
      </c>
      <c r="J1157" s="15" t="str">
        <f t="shared" si="133"/>
        <v/>
      </c>
      <c r="K1157" s="104" t="str">
        <f t="shared" si="134"/>
        <v/>
      </c>
      <c r="L1157" s="14"/>
      <c r="M1157" s="13"/>
      <c r="N1157" s="13"/>
      <c r="O1157" s="12"/>
      <c r="P1157" s="12"/>
    </row>
    <row r="1158" spans="1:16" hidden="1" x14ac:dyDescent="0.25">
      <c r="A1158" s="12"/>
      <c r="B1158" s="15" t="str">
        <f t="shared" si="128"/>
        <v/>
      </c>
      <c r="C1158" s="15" t="str">
        <f t="shared" si="129"/>
        <v/>
      </c>
      <c r="D1158" s="100" t="str">
        <f>IF(ISNA(VLOOKUP(E1158,Base!$L:$O,4,FALSE)),"",VLOOKUP(E1158,Base!$L:$O,4,FALSE))</f>
        <v/>
      </c>
      <c r="E1158" s="14"/>
      <c r="F1158" s="16"/>
      <c r="G1158" s="104" t="str">
        <f t="shared" si="130"/>
        <v/>
      </c>
      <c r="H1158" s="15" t="str">
        <f t="shared" si="131"/>
        <v/>
      </c>
      <c r="I1158" s="104" t="str">
        <f t="shared" si="132"/>
        <v/>
      </c>
      <c r="J1158" s="15" t="str">
        <f t="shared" si="133"/>
        <v/>
      </c>
      <c r="K1158" s="104" t="str">
        <f t="shared" si="134"/>
        <v/>
      </c>
      <c r="L1158" s="14"/>
      <c r="M1158" s="13"/>
      <c r="N1158" s="13"/>
      <c r="O1158" s="12"/>
      <c r="P1158" s="12"/>
    </row>
    <row r="1159" spans="1:16" hidden="1" x14ac:dyDescent="0.25">
      <c r="A1159" s="12"/>
      <c r="B1159" s="15" t="str">
        <f t="shared" si="128"/>
        <v/>
      </c>
      <c r="C1159" s="15" t="str">
        <f t="shared" si="129"/>
        <v/>
      </c>
      <c r="D1159" s="100" t="str">
        <f>IF(ISNA(VLOOKUP(E1159,Base!$L:$O,4,FALSE)),"",VLOOKUP(E1159,Base!$L:$O,4,FALSE))</f>
        <v/>
      </c>
      <c r="E1159" s="14"/>
      <c r="F1159" s="16"/>
      <c r="G1159" s="104" t="str">
        <f t="shared" si="130"/>
        <v/>
      </c>
      <c r="H1159" s="15" t="str">
        <f t="shared" si="131"/>
        <v/>
      </c>
      <c r="I1159" s="104" t="str">
        <f t="shared" si="132"/>
        <v/>
      </c>
      <c r="J1159" s="15" t="str">
        <f t="shared" si="133"/>
        <v/>
      </c>
      <c r="K1159" s="104" t="str">
        <f t="shared" si="134"/>
        <v/>
      </c>
      <c r="L1159" s="14"/>
      <c r="M1159" s="13"/>
      <c r="N1159" s="13"/>
      <c r="O1159" s="12"/>
      <c r="P1159" s="12"/>
    </row>
    <row r="1160" spans="1:16" hidden="1" x14ac:dyDescent="0.25">
      <c r="A1160" s="12"/>
      <c r="B1160" s="15" t="str">
        <f t="shared" si="128"/>
        <v/>
      </c>
      <c r="C1160" s="15" t="str">
        <f t="shared" si="129"/>
        <v/>
      </c>
      <c r="D1160" s="100" t="str">
        <f>IF(ISNA(VLOOKUP(E1160,Base!$L:$O,4,FALSE)),"",VLOOKUP(E1160,Base!$L:$O,4,FALSE))</f>
        <v/>
      </c>
      <c r="E1160" s="14"/>
      <c r="F1160" s="16"/>
      <c r="G1160" s="104" t="str">
        <f t="shared" si="130"/>
        <v/>
      </c>
      <c r="H1160" s="15" t="str">
        <f t="shared" si="131"/>
        <v/>
      </c>
      <c r="I1160" s="104" t="str">
        <f t="shared" si="132"/>
        <v/>
      </c>
      <c r="J1160" s="15" t="str">
        <f t="shared" si="133"/>
        <v/>
      </c>
      <c r="K1160" s="104" t="str">
        <f t="shared" si="134"/>
        <v/>
      </c>
      <c r="L1160" s="14"/>
      <c r="M1160" s="13"/>
      <c r="N1160" s="13"/>
      <c r="O1160" s="12"/>
      <c r="P1160" s="12"/>
    </row>
    <row r="1161" spans="1:16" hidden="1" x14ac:dyDescent="0.25">
      <c r="A1161" s="12"/>
      <c r="B1161" s="15" t="str">
        <f t="shared" si="128"/>
        <v/>
      </c>
      <c r="C1161" s="15" t="str">
        <f t="shared" si="129"/>
        <v/>
      </c>
      <c r="D1161" s="100" t="str">
        <f>IF(ISNA(VLOOKUP(E1161,Base!$L:$O,4,FALSE)),"",VLOOKUP(E1161,Base!$L:$O,4,FALSE))</f>
        <v/>
      </c>
      <c r="E1161" s="14"/>
      <c r="F1161" s="16"/>
      <c r="G1161" s="104" t="str">
        <f t="shared" si="130"/>
        <v/>
      </c>
      <c r="H1161" s="15" t="str">
        <f t="shared" si="131"/>
        <v/>
      </c>
      <c r="I1161" s="104" t="str">
        <f t="shared" si="132"/>
        <v/>
      </c>
      <c r="J1161" s="15" t="str">
        <f t="shared" si="133"/>
        <v/>
      </c>
      <c r="K1161" s="104" t="str">
        <f t="shared" si="134"/>
        <v/>
      </c>
      <c r="L1161" s="14"/>
      <c r="M1161" s="13"/>
      <c r="N1161" s="13"/>
      <c r="O1161" s="12"/>
      <c r="P1161" s="12"/>
    </row>
    <row r="1162" spans="1:16" hidden="1" x14ac:dyDescent="0.25">
      <c r="A1162" s="12"/>
      <c r="B1162" s="15" t="str">
        <f t="shared" si="128"/>
        <v/>
      </c>
      <c r="C1162" s="15" t="str">
        <f t="shared" si="129"/>
        <v/>
      </c>
      <c r="D1162" s="100" t="str">
        <f>IF(ISNA(VLOOKUP(E1162,Base!$L:$O,4,FALSE)),"",VLOOKUP(E1162,Base!$L:$O,4,FALSE))</f>
        <v/>
      </c>
      <c r="E1162" s="14"/>
      <c r="F1162" s="16"/>
      <c r="G1162" s="104" t="str">
        <f t="shared" si="130"/>
        <v/>
      </c>
      <c r="H1162" s="15" t="str">
        <f t="shared" si="131"/>
        <v/>
      </c>
      <c r="I1162" s="104" t="str">
        <f t="shared" si="132"/>
        <v/>
      </c>
      <c r="J1162" s="15" t="str">
        <f t="shared" si="133"/>
        <v/>
      </c>
      <c r="K1162" s="104" t="str">
        <f t="shared" si="134"/>
        <v/>
      </c>
      <c r="L1162" s="14"/>
      <c r="M1162" s="13"/>
      <c r="N1162" s="13"/>
      <c r="O1162" s="12"/>
      <c r="P1162" s="12"/>
    </row>
    <row r="1163" spans="1:16" hidden="1" x14ac:dyDescent="0.25">
      <c r="A1163" s="12"/>
      <c r="B1163" s="15" t="str">
        <f t="shared" si="128"/>
        <v/>
      </c>
      <c r="C1163" s="15" t="str">
        <f t="shared" si="129"/>
        <v/>
      </c>
      <c r="D1163" s="100" t="str">
        <f>IF(ISNA(VLOOKUP(E1163,Base!$L:$O,4,FALSE)),"",VLOOKUP(E1163,Base!$L:$O,4,FALSE))</f>
        <v/>
      </c>
      <c r="E1163" s="14"/>
      <c r="F1163" s="16"/>
      <c r="G1163" s="104" t="str">
        <f t="shared" si="130"/>
        <v/>
      </c>
      <c r="H1163" s="15" t="str">
        <f t="shared" si="131"/>
        <v/>
      </c>
      <c r="I1163" s="104" t="str">
        <f t="shared" si="132"/>
        <v/>
      </c>
      <c r="J1163" s="15" t="str">
        <f t="shared" si="133"/>
        <v/>
      </c>
      <c r="K1163" s="104" t="str">
        <f t="shared" si="134"/>
        <v/>
      </c>
      <c r="L1163" s="14"/>
      <c r="M1163" s="13"/>
      <c r="N1163" s="13"/>
      <c r="O1163" s="12"/>
      <c r="P1163" s="12"/>
    </row>
    <row r="1164" spans="1:16" hidden="1" x14ac:dyDescent="0.25">
      <c r="A1164" s="12"/>
      <c r="B1164" s="15" t="str">
        <f t="shared" si="128"/>
        <v/>
      </c>
      <c r="C1164" s="15" t="str">
        <f t="shared" si="129"/>
        <v/>
      </c>
      <c r="D1164" s="100" t="str">
        <f>IF(ISNA(VLOOKUP(E1164,Base!$L:$O,4,FALSE)),"",VLOOKUP(E1164,Base!$L:$O,4,FALSE))</f>
        <v/>
      </c>
      <c r="E1164" s="14"/>
      <c r="F1164" s="16"/>
      <c r="G1164" s="104" t="str">
        <f t="shared" si="130"/>
        <v/>
      </c>
      <c r="H1164" s="15" t="str">
        <f t="shared" si="131"/>
        <v/>
      </c>
      <c r="I1164" s="104" t="str">
        <f t="shared" si="132"/>
        <v/>
      </c>
      <c r="J1164" s="15" t="str">
        <f t="shared" si="133"/>
        <v/>
      </c>
      <c r="K1164" s="104" t="str">
        <f t="shared" si="134"/>
        <v/>
      </c>
      <c r="L1164" s="14"/>
      <c r="M1164" s="13"/>
      <c r="N1164" s="13"/>
      <c r="O1164" s="12"/>
      <c r="P1164" s="12"/>
    </row>
    <row r="1165" spans="1:16" hidden="1" x14ac:dyDescent="0.25">
      <c r="A1165" s="12"/>
      <c r="B1165" s="15" t="str">
        <f t="shared" si="128"/>
        <v/>
      </c>
      <c r="C1165" s="15" t="str">
        <f t="shared" si="129"/>
        <v/>
      </c>
      <c r="D1165" s="100" t="str">
        <f>IF(ISNA(VLOOKUP(E1165,Base!$L:$O,4,FALSE)),"",VLOOKUP(E1165,Base!$L:$O,4,FALSE))</f>
        <v/>
      </c>
      <c r="E1165" s="14"/>
      <c r="F1165" s="16"/>
      <c r="G1165" s="104" t="str">
        <f t="shared" si="130"/>
        <v/>
      </c>
      <c r="H1165" s="15" t="str">
        <f t="shared" si="131"/>
        <v/>
      </c>
      <c r="I1165" s="104" t="str">
        <f t="shared" si="132"/>
        <v/>
      </c>
      <c r="J1165" s="15" t="str">
        <f t="shared" si="133"/>
        <v/>
      </c>
      <c r="K1165" s="104" t="str">
        <f t="shared" si="134"/>
        <v/>
      </c>
      <c r="L1165" s="14"/>
      <c r="M1165" s="13"/>
      <c r="N1165" s="13"/>
      <c r="O1165" s="12"/>
      <c r="P1165" s="12"/>
    </row>
    <row r="1166" spans="1:16" hidden="1" x14ac:dyDescent="0.25">
      <c r="A1166" s="12"/>
      <c r="B1166" s="15" t="str">
        <f t="shared" si="128"/>
        <v/>
      </c>
      <c r="C1166" s="15" t="str">
        <f t="shared" si="129"/>
        <v/>
      </c>
      <c r="D1166" s="100" t="str">
        <f>IF(ISNA(VLOOKUP(E1166,Base!$L:$O,4,FALSE)),"",VLOOKUP(E1166,Base!$L:$O,4,FALSE))</f>
        <v/>
      </c>
      <c r="E1166" s="14"/>
      <c r="F1166" s="16"/>
      <c r="G1166" s="104" t="str">
        <f t="shared" si="130"/>
        <v/>
      </c>
      <c r="H1166" s="15" t="str">
        <f t="shared" si="131"/>
        <v/>
      </c>
      <c r="I1166" s="104" t="str">
        <f t="shared" si="132"/>
        <v/>
      </c>
      <c r="J1166" s="15" t="str">
        <f t="shared" si="133"/>
        <v/>
      </c>
      <c r="K1166" s="104" t="str">
        <f t="shared" si="134"/>
        <v/>
      </c>
      <c r="L1166" s="14"/>
      <c r="M1166" s="13"/>
      <c r="N1166" s="13"/>
      <c r="O1166" s="12"/>
      <c r="P1166" s="12"/>
    </row>
    <row r="1167" spans="1:16" hidden="1" x14ac:dyDescent="0.25">
      <c r="A1167" s="12"/>
      <c r="B1167" s="15" t="str">
        <f t="shared" si="128"/>
        <v/>
      </c>
      <c r="C1167" s="15" t="str">
        <f t="shared" si="129"/>
        <v/>
      </c>
      <c r="D1167" s="100" t="str">
        <f>IF(ISNA(VLOOKUP(E1167,Base!$L:$O,4,FALSE)),"",VLOOKUP(E1167,Base!$L:$O,4,FALSE))</f>
        <v/>
      </c>
      <c r="E1167" s="14"/>
      <c r="F1167" s="16"/>
      <c r="G1167" s="104" t="str">
        <f t="shared" si="130"/>
        <v/>
      </c>
      <c r="H1167" s="15" t="str">
        <f t="shared" si="131"/>
        <v/>
      </c>
      <c r="I1167" s="104" t="str">
        <f t="shared" si="132"/>
        <v/>
      </c>
      <c r="J1167" s="15" t="str">
        <f t="shared" si="133"/>
        <v/>
      </c>
      <c r="K1167" s="104" t="str">
        <f t="shared" si="134"/>
        <v/>
      </c>
      <c r="L1167" s="14"/>
      <c r="M1167" s="13"/>
      <c r="N1167" s="13"/>
      <c r="O1167" s="12"/>
      <c r="P1167" s="12"/>
    </row>
    <row r="1168" spans="1:16" hidden="1" x14ac:dyDescent="0.25">
      <c r="A1168" s="12"/>
      <c r="B1168" s="15" t="str">
        <f t="shared" si="128"/>
        <v/>
      </c>
      <c r="C1168" s="15" t="str">
        <f t="shared" si="129"/>
        <v/>
      </c>
      <c r="D1168" s="100" t="str">
        <f>IF(ISNA(VLOOKUP(E1168,Base!$L:$O,4,FALSE)),"",VLOOKUP(E1168,Base!$L:$O,4,FALSE))</f>
        <v/>
      </c>
      <c r="E1168" s="14"/>
      <c r="F1168" s="16"/>
      <c r="G1168" s="104" t="str">
        <f t="shared" si="130"/>
        <v/>
      </c>
      <c r="H1168" s="15" t="str">
        <f t="shared" si="131"/>
        <v/>
      </c>
      <c r="I1168" s="104" t="str">
        <f t="shared" si="132"/>
        <v/>
      </c>
      <c r="J1168" s="15" t="str">
        <f t="shared" si="133"/>
        <v/>
      </c>
      <c r="K1168" s="104" t="str">
        <f t="shared" si="134"/>
        <v/>
      </c>
      <c r="L1168" s="14"/>
      <c r="M1168" s="13"/>
      <c r="N1168" s="13"/>
      <c r="O1168" s="12"/>
      <c r="P1168" s="12"/>
    </row>
    <row r="1169" spans="1:16" hidden="1" x14ac:dyDescent="0.25">
      <c r="A1169" s="12"/>
      <c r="B1169" s="15" t="str">
        <f t="shared" si="128"/>
        <v/>
      </c>
      <c r="C1169" s="15" t="str">
        <f t="shared" si="129"/>
        <v/>
      </c>
      <c r="D1169" s="100" t="str">
        <f>IF(ISNA(VLOOKUP(E1169,Base!$L:$O,4,FALSE)),"",VLOOKUP(E1169,Base!$L:$O,4,FALSE))</f>
        <v/>
      </c>
      <c r="E1169" s="14"/>
      <c r="F1169" s="16"/>
      <c r="G1169" s="104" t="str">
        <f t="shared" si="130"/>
        <v/>
      </c>
      <c r="H1169" s="15" t="str">
        <f t="shared" si="131"/>
        <v/>
      </c>
      <c r="I1169" s="104" t="str">
        <f t="shared" si="132"/>
        <v/>
      </c>
      <c r="J1169" s="15" t="str">
        <f t="shared" si="133"/>
        <v/>
      </c>
      <c r="K1169" s="104" t="str">
        <f t="shared" si="134"/>
        <v/>
      </c>
      <c r="L1169" s="14"/>
      <c r="M1169" s="13"/>
      <c r="N1169" s="13"/>
      <c r="O1169" s="12"/>
      <c r="P1169" s="12"/>
    </row>
    <row r="1170" spans="1:16" hidden="1" x14ac:dyDescent="0.25">
      <c r="A1170" s="12"/>
      <c r="B1170" s="15" t="str">
        <f t="shared" si="128"/>
        <v/>
      </c>
      <c r="C1170" s="15" t="str">
        <f t="shared" si="129"/>
        <v/>
      </c>
      <c r="D1170" s="100" t="str">
        <f>IF(ISNA(VLOOKUP(E1170,Base!$L:$O,4,FALSE)),"",VLOOKUP(E1170,Base!$L:$O,4,FALSE))</f>
        <v/>
      </c>
      <c r="E1170" s="14"/>
      <c r="F1170" s="16"/>
      <c r="G1170" s="104" t="str">
        <f t="shared" si="130"/>
        <v/>
      </c>
      <c r="H1170" s="15" t="str">
        <f t="shared" si="131"/>
        <v/>
      </c>
      <c r="I1170" s="104" t="str">
        <f t="shared" si="132"/>
        <v/>
      </c>
      <c r="J1170" s="15" t="str">
        <f t="shared" si="133"/>
        <v/>
      </c>
      <c r="K1170" s="104" t="str">
        <f t="shared" si="134"/>
        <v/>
      </c>
      <c r="L1170" s="14"/>
      <c r="M1170" s="13"/>
      <c r="N1170" s="13"/>
      <c r="O1170" s="12"/>
      <c r="P1170" s="12"/>
    </row>
    <row r="1171" spans="1:16" hidden="1" x14ac:dyDescent="0.25">
      <c r="A1171" s="12"/>
      <c r="B1171" s="15" t="str">
        <f t="shared" si="128"/>
        <v/>
      </c>
      <c r="C1171" s="15" t="str">
        <f t="shared" si="129"/>
        <v/>
      </c>
      <c r="D1171" s="100" t="str">
        <f>IF(ISNA(VLOOKUP(E1171,Base!$L:$O,4,FALSE)),"",VLOOKUP(E1171,Base!$L:$O,4,FALSE))</f>
        <v/>
      </c>
      <c r="E1171" s="14"/>
      <c r="F1171" s="16"/>
      <c r="G1171" s="104" t="str">
        <f t="shared" si="130"/>
        <v/>
      </c>
      <c r="H1171" s="15" t="str">
        <f t="shared" si="131"/>
        <v/>
      </c>
      <c r="I1171" s="104" t="str">
        <f t="shared" si="132"/>
        <v/>
      </c>
      <c r="J1171" s="15" t="str">
        <f t="shared" si="133"/>
        <v/>
      </c>
      <c r="K1171" s="104" t="str">
        <f t="shared" si="134"/>
        <v/>
      </c>
      <c r="L1171" s="14"/>
      <c r="M1171" s="13"/>
      <c r="N1171" s="13"/>
      <c r="O1171" s="12"/>
      <c r="P1171" s="12"/>
    </row>
    <row r="1172" spans="1:16" hidden="1" x14ac:dyDescent="0.25">
      <c r="A1172" s="12"/>
      <c r="B1172" s="15" t="str">
        <f t="shared" si="128"/>
        <v/>
      </c>
      <c r="C1172" s="15" t="str">
        <f t="shared" si="129"/>
        <v/>
      </c>
      <c r="D1172" s="100" t="str">
        <f>IF(ISNA(VLOOKUP(E1172,Base!$L:$O,4,FALSE)),"",VLOOKUP(E1172,Base!$L:$O,4,FALSE))</f>
        <v/>
      </c>
      <c r="E1172" s="14"/>
      <c r="F1172" s="16"/>
      <c r="G1172" s="104" t="str">
        <f t="shared" si="130"/>
        <v/>
      </c>
      <c r="H1172" s="15" t="str">
        <f t="shared" si="131"/>
        <v/>
      </c>
      <c r="I1172" s="104" t="str">
        <f t="shared" si="132"/>
        <v/>
      </c>
      <c r="J1172" s="15" t="str">
        <f t="shared" si="133"/>
        <v/>
      </c>
      <c r="K1172" s="104" t="str">
        <f t="shared" si="134"/>
        <v/>
      </c>
      <c r="L1172" s="14"/>
      <c r="M1172" s="13"/>
      <c r="N1172" s="13"/>
      <c r="O1172" s="12"/>
      <c r="P1172" s="12"/>
    </row>
    <row r="1173" spans="1:16" hidden="1" x14ac:dyDescent="0.25">
      <c r="A1173" s="12"/>
      <c r="B1173" s="15" t="str">
        <f t="shared" si="128"/>
        <v/>
      </c>
      <c r="C1173" s="15" t="str">
        <f t="shared" si="129"/>
        <v/>
      </c>
      <c r="D1173" s="100" t="str">
        <f>IF(ISNA(VLOOKUP(E1173,Base!$L:$O,4,FALSE)),"",VLOOKUP(E1173,Base!$L:$O,4,FALSE))</f>
        <v/>
      </c>
      <c r="E1173" s="14"/>
      <c r="F1173" s="16"/>
      <c r="G1173" s="104" t="str">
        <f t="shared" si="130"/>
        <v/>
      </c>
      <c r="H1173" s="15" t="str">
        <f t="shared" si="131"/>
        <v/>
      </c>
      <c r="I1173" s="104" t="str">
        <f t="shared" si="132"/>
        <v/>
      </c>
      <c r="J1173" s="15" t="str">
        <f t="shared" si="133"/>
        <v/>
      </c>
      <c r="K1173" s="104" t="str">
        <f t="shared" si="134"/>
        <v/>
      </c>
      <c r="L1173" s="14"/>
      <c r="M1173" s="13"/>
      <c r="N1173" s="13"/>
      <c r="O1173" s="12"/>
      <c r="P1173" s="12"/>
    </row>
    <row r="1174" spans="1:16" hidden="1" x14ac:dyDescent="0.25">
      <c r="A1174" s="12"/>
      <c r="B1174" s="15" t="str">
        <f t="shared" si="128"/>
        <v/>
      </c>
      <c r="C1174" s="15" t="str">
        <f t="shared" si="129"/>
        <v/>
      </c>
      <c r="D1174" s="100" t="str">
        <f>IF(ISNA(VLOOKUP(E1174,Base!$L:$O,4,FALSE)),"",VLOOKUP(E1174,Base!$L:$O,4,FALSE))</f>
        <v/>
      </c>
      <c r="E1174" s="14"/>
      <c r="F1174" s="16"/>
      <c r="G1174" s="104" t="str">
        <f t="shared" si="130"/>
        <v/>
      </c>
      <c r="H1174" s="15" t="str">
        <f t="shared" si="131"/>
        <v/>
      </c>
      <c r="I1174" s="104" t="str">
        <f t="shared" si="132"/>
        <v/>
      </c>
      <c r="J1174" s="15" t="str">
        <f t="shared" si="133"/>
        <v/>
      </c>
      <c r="K1174" s="104" t="str">
        <f t="shared" si="134"/>
        <v/>
      </c>
      <c r="L1174" s="14"/>
      <c r="M1174" s="13"/>
      <c r="N1174" s="13"/>
      <c r="O1174" s="12"/>
      <c r="P1174" s="12"/>
    </row>
    <row r="1175" spans="1:16" hidden="1" x14ac:dyDescent="0.25">
      <c r="A1175" s="12"/>
      <c r="B1175" s="15" t="str">
        <f t="shared" si="128"/>
        <v/>
      </c>
      <c r="C1175" s="15" t="str">
        <f t="shared" si="129"/>
        <v/>
      </c>
      <c r="D1175" s="100" t="str">
        <f>IF(ISNA(VLOOKUP(E1175,Base!$L:$O,4,FALSE)),"",VLOOKUP(E1175,Base!$L:$O,4,FALSE))</f>
        <v/>
      </c>
      <c r="E1175" s="14"/>
      <c r="F1175" s="16"/>
      <c r="G1175" s="104" t="str">
        <f t="shared" si="130"/>
        <v/>
      </c>
      <c r="H1175" s="15" t="str">
        <f t="shared" si="131"/>
        <v/>
      </c>
      <c r="I1175" s="104" t="str">
        <f t="shared" si="132"/>
        <v/>
      </c>
      <c r="J1175" s="15" t="str">
        <f t="shared" si="133"/>
        <v/>
      </c>
      <c r="K1175" s="104" t="str">
        <f t="shared" si="134"/>
        <v/>
      </c>
      <c r="L1175" s="14"/>
      <c r="M1175" s="13"/>
      <c r="N1175" s="13"/>
      <c r="O1175" s="12"/>
      <c r="P1175" s="12"/>
    </row>
    <row r="1176" spans="1:16" hidden="1" x14ac:dyDescent="0.25">
      <c r="A1176" s="12"/>
      <c r="B1176" s="15" t="str">
        <f t="shared" si="128"/>
        <v/>
      </c>
      <c r="C1176" s="15" t="str">
        <f t="shared" si="129"/>
        <v/>
      </c>
      <c r="D1176" s="100" t="str">
        <f>IF(ISNA(VLOOKUP(E1176,Base!$L:$O,4,FALSE)),"",VLOOKUP(E1176,Base!$L:$O,4,FALSE))</f>
        <v/>
      </c>
      <c r="E1176" s="14"/>
      <c r="F1176" s="16"/>
      <c r="G1176" s="104" t="str">
        <f t="shared" si="130"/>
        <v/>
      </c>
      <c r="H1176" s="15" t="str">
        <f t="shared" si="131"/>
        <v/>
      </c>
      <c r="I1176" s="104" t="str">
        <f t="shared" si="132"/>
        <v/>
      </c>
      <c r="J1176" s="15" t="str">
        <f t="shared" si="133"/>
        <v/>
      </c>
      <c r="K1176" s="104" t="str">
        <f t="shared" si="134"/>
        <v/>
      </c>
      <c r="L1176" s="14"/>
      <c r="M1176" s="13"/>
      <c r="N1176" s="13"/>
      <c r="O1176" s="12"/>
      <c r="P1176" s="12"/>
    </row>
    <row r="1177" spans="1:16" hidden="1" x14ac:dyDescent="0.25">
      <c r="A1177" s="12"/>
      <c r="B1177" s="15" t="str">
        <f t="shared" si="128"/>
        <v/>
      </c>
      <c r="C1177" s="15" t="str">
        <f t="shared" si="129"/>
        <v/>
      </c>
      <c r="D1177" s="100" t="str">
        <f>IF(ISNA(VLOOKUP(E1177,Base!$L:$O,4,FALSE)),"",VLOOKUP(E1177,Base!$L:$O,4,FALSE))</f>
        <v/>
      </c>
      <c r="E1177" s="14"/>
      <c r="F1177" s="16"/>
      <c r="G1177" s="104" t="str">
        <f t="shared" si="130"/>
        <v/>
      </c>
      <c r="H1177" s="15" t="str">
        <f t="shared" si="131"/>
        <v/>
      </c>
      <c r="I1177" s="104" t="str">
        <f t="shared" si="132"/>
        <v/>
      </c>
      <c r="J1177" s="15" t="str">
        <f t="shared" si="133"/>
        <v/>
      </c>
      <c r="K1177" s="104" t="str">
        <f t="shared" si="134"/>
        <v/>
      </c>
      <c r="L1177" s="14"/>
      <c r="M1177" s="13"/>
      <c r="N1177" s="13"/>
      <c r="O1177" s="12"/>
      <c r="P1177" s="12"/>
    </row>
    <row r="1178" spans="1:16" hidden="1" x14ac:dyDescent="0.25">
      <c r="A1178" s="12"/>
      <c r="B1178" s="15" t="str">
        <f t="shared" si="128"/>
        <v/>
      </c>
      <c r="C1178" s="15" t="str">
        <f t="shared" si="129"/>
        <v/>
      </c>
      <c r="D1178" s="100" t="str">
        <f>IF(ISNA(VLOOKUP(E1178,Base!$L:$O,4,FALSE)),"",VLOOKUP(E1178,Base!$L:$O,4,FALSE))</f>
        <v/>
      </c>
      <c r="E1178" s="14"/>
      <c r="F1178" s="16"/>
      <c r="G1178" s="104" t="str">
        <f t="shared" si="130"/>
        <v/>
      </c>
      <c r="H1178" s="15" t="str">
        <f t="shared" si="131"/>
        <v/>
      </c>
      <c r="I1178" s="104" t="str">
        <f t="shared" si="132"/>
        <v/>
      </c>
      <c r="J1178" s="15" t="str">
        <f t="shared" si="133"/>
        <v/>
      </c>
      <c r="K1178" s="104" t="str">
        <f t="shared" si="134"/>
        <v/>
      </c>
      <c r="L1178" s="14"/>
      <c r="M1178" s="13"/>
      <c r="N1178" s="13"/>
      <c r="O1178" s="12"/>
      <c r="P1178" s="12"/>
    </row>
    <row r="1179" spans="1:16" hidden="1" x14ac:dyDescent="0.25">
      <c r="A1179" s="12"/>
      <c r="B1179" s="15" t="str">
        <f t="shared" si="128"/>
        <v/>
      </c>
      <c r="C1179" s="15" t="str">
        <f t="shared" si="129"/>
        <v/>
      </c>
      <c r="D1179" s="100" t="str">
        <f>IF(ISNA(VLOOKUP(E1179,Base!$L:$O,4,FALSE)),"",VLOOKUP(E1179,Base!$L:$O,4,FALSE))</f>
        <v/>
      </c>
      <c r="E1179" s="14"/>
      <c r="F1179" s="16"/>
      <c r="G1179" s="104" t="str">
        <f t="shared" si="130"/>
        <v/>
      </c>
      <c r="H1179" s="15" t="str">
        <f t="shared" si="131"/>
        <v/>
      </c>
      <c r="I1179" s="104" t="str">
        <f t="shared" si="132"/>
        <v/>
      </c>
      <c r="J1179" s="15" t="str">
        <f t="shared" si="133"/>
        <v/>
      </c>
      <c r="K1179" s="104" t="str">
        <f t="shared" si="134"/>
        <v/>
      </c>
      <c r="L1179" s="14"/>
      <c r="M1179" s="13"/>
      <c r="N1179" s="13"/>
      <c r="O1179" s="12"/>
      <c r="P1179" s="12"/>
    </row>
    <row r="1180" spans="1:16" hidden="1" x14ac:dyDescent="0.25">
      <c r="A1180" s="12"/>
      <c r="B1180" s="15" t="str">
        <f t="shared" si="128"/>
        <v/>
      </c>
      <c r="C1180" s="15" t="str">
        <f t="shared" si="129"/>
        <v/>
      </c>
      <c r="D1180" s="100" t="str">
        <f>IF(ISNA(VLOOKUP(E1180,Base!$L:$O,4,FALSE)),"",VLOOKUP(E1180,Base!$L:$O,4,FALSE))</f>
        <v/>
      </c>
      <c r="E1180" s="14"/>
      <c r="F1180" s="16"/>
      <c r="G1180" s="104" t="str">
        <f t="shared" si="130"/>
        <v/>
      </c>
      <c r="H1180" s="15" t="str">
        <f t="shared" si="131"/>
        <v/>
      </c>
      <c r="I1180" s="104" t="str">
        <f t="shared" si="132"/>
        <v/>
      </c>
      <c r="J1180" s="15" t="str">
        <f t="shared" si="133"/>
        <v/>
      </c>
      <c r="K1180" s="104" t="str">
        <f t="shared" si="134"/>
        <v/>
      </c>
      <c r="L1180" s="14"/>
      <c r="M1180" s="13"/>
      <c r="N1180" s="13"/>
      <c r="O1180" s="12"/>
      <c r="P1180" s="12"/>
    </row>
    <row r="1181" spans="1:16" hidden="1" x14ac:dyDescent="0.25">
      <c r="A1181" s="12"/>
      <c r="B1181" s="15" t="str">
        <f t="shared" si="128"/>
        <v/>
      </c>
      <c r="C1181" s="15" t="str">
        <f t="shared" si="129"/>
        <v/>
      </c>
      <c r="D1181" s="100" t="str">
        <f>IF(ISNA(VLOOKUP(E1181,Base!$L:$O,4,FALSE)),"",VLOOKUP(E1181,Base!$L:$O,4,FALSE))</f>
        <v/>
      </c>
      <c r="E1181" s="14"/>
      <c r="F1181" s="16"/>
      <c r="G1181" s="104" t="str">
        <f t="shared" si="130"/>
        <v/>
      </c>
      <c r="H1181" s="15" t="str">
        <f t="shared" si="131"/>
        <v/>
      </c>
      <c r="I1181" s="104" t="str">
        <f t="shared" si="132"/>
        <v/>
      </c>
      <c r="J1181" s="15" t="str">
        <f t="shared" si="133"/>
        <v/>
      </c>
      <c r="K1181" s="104" t="str">
        <f t="shared" si="134"/>
        <v/>
      </c>
      <c r="L1181" s="14"/>
      <c r="M1181" s="13"/>
      <c r="N1181" s="13"/>
      <c r="O1181" s="12"/>
      <c r="P1181" s="12"/>
    </row>
    <row r="1182" spans="1:16" hidden="1" x14ac:dyDescent="0.25">
      <c r="A1182" s="12"/>
      <c r="B1182" s="15" t="str">
        <f t="shared" si="128"/>
        <v/>
      </c>
      <c r="C1182" s="15" t="str">
        <f t="shared" si="129"/>
        <v/>
      </c>
      <c r="D1182" s="100" t="str">
        <f>IF(ISNA(VLOOKUP(E1182,Base!$L:$O,4,FALSE)),"",VLOOKUP(E1182,Base!$L:$O,4,FALSE))</f>
        <v/>
      </c>
      <c r="E1182" s="14"/>
      <c r="F1182" s="16"/>
      <c r="G1182" s="104" t="str">
        <f t="shared" si="130"/>
        <v/>
      </c>
      <c r="H1182" s="15" t="str">
        <f t="shared" si="131"/>
        <v/>
      </c>
      <c r="I1182" s="104" t="str">
        <f t="shared" si="132"/>
        <v/>
      </c>
      <c r="J1182" s="15" t="str">
        <f t="shared" si="133"/>
        <v/>
      </c>
      <c r="K1182" s="104" t="str">
        <f t="shared" si="134"/>
        <v/>
      </c>
      <c r="L1182" s="14"/>
      <c r="M1182" s="13"/>
      <c r="N1182" s="13"/>
      <c r="O1182" s="12"/>
      <c r="P1182" s="12"/>
    </row>
    <row r="1183" spans="1:16" hidden="1" x14ac:dyDescent="0.25">
      <c r="A1183" s="12"/>
      <c r="B1183" s="15" t="str">
        <f t="shared" si="128"/>
        <v/>
      </c>
      <c r="C1183" s="15" t="str">
        <f t="shared" si="129"/>
        <v/>
      </c>
      <c r="D1183" s="100" t="str">
        <f>IF(ISNA(VLOOKUP(E1183,Base!$L:$O,4,FALSE)),"",VLOOKUP(E1183,Base!$L:$O,4,FALSE))</f>
        <v/>
      </c>
      <c r="E1183" s="14"/>
      <c r="F1183" s="16"/>
      <c r="G1183" s="104" t="str">
        <f t="shared" si="130"/>
        <v/>
      </c>
      <c r="H1183" s="15" t="str">
        <f t="shared" si="131"/>
        <v/>
      </c>
      <c r="I1183" s="104" t="str">
        <f t="shared" si="132"/>
        <v/>
      </c>
      <c r="J1183" s="15" t="str">
        <f t="shared" si="133"/>
        <v/>
      </c>
      <c r="K1183" s="104" t="str">
        <f t="shared" si="134"/>
        <v/>
      </c>
      <c r="L1183" s="14"/>
      <c r="M1183" s="13"/>
      <c r="N1183" s="13"/>
      <c r="O1183" s="12"/>
      <c r="P1183" s="12"/>
    </row>
    <row r="1184" spans="1:16" hidden="1" x14ac:dyDescent="0.25">
      <c r="A1184" s="12"/>
      <c r="B1184" s="15" t="str">
        <f t="shared" si="128"/>
        <v/>
      </c>
      <c r="C1184" s="15" t="str">
        <f t="shared" si="129"/>
        <v/>
      </c>
      <c r="D1184" s="100" t="str">
        <f>IF(ISNA(VLOOKUP(E1184,Base!$L:$O,4,FALSE)),"",VLOOKUP(E1184,Base!$L:$O,4,FALSE))</f>
        <v/>
      </c>
      <c r="E1184" s="14"/>
      <c r="F1184" s="16"/>
      <c r="G1184" s="104" t="str">
        <f t="shared" si="130"/>
        <v/>
      </c>
      <c r="H1184" s="15" t="str">
        <f t="shared" si="131"/>
        <v/>
      </c>
      <c r="I1184" s="104" t="str">
        <f t="shared" si="132"/>
        <v/>
      </c>
      <c r="J1184" s="15" t="str">
        <f t="shared" si="133"/>
        <v/>
      </c>
      <c r="K1184" s="104" t="str">
        <f t="shared" si="134"/>
        <v/>
      </c>
      <c r="L1184" s="14"/>
      <c r="M1184" s="13"/>
      <c r="N1184" s="13"/>
      <c r="O1184" s="12"/>
      <c r="P1184" s="12"/>
    </row>
    <row r="1185" spans="1:16" hidden="1" x14ac:dyDescent="0.25">
      <c r="A1185" s="12"/>
      <c r="B1185" s="15" t="str">
        <f t="shared" si="128"/>
        <v/>
      </c>
      <c r="C1185" s="15" t="str">
        <f t="shared" si="129"/>
        <v/>
      </c>
      <c r="D1185" s="100" t="str">
        <f>IF(ISNA(VLOOKUP(E1185,Base!$L:$O,4,FALSE)),"",VLOOKUP(E1185,Base!$L:$O,4,FALSE))</f>
        <v/>
      </c>
      <c r="E1185" s="14"/>
      <c r="F1185" s="16"/>
      <c r="G1185" s="104" t="str">
        <f t="shared" si="130"/>
        <v/>
      </c>
      <c r="H1185" s="15" t="str">
        <f t="shared" si="131"/>
        <v/>
      </c>
      <c r="I1185" s="104" t="str">
        <f t="shared" si="132"/>
        <v/>
      </c>
      <c r="J1185" s="15" t="str">
        <f t="shared" si="133"/>
        <v/>
      </c>
      <c r="K1185" s="104" t="str">
        <f t="shared" si="134"/>
        <v/>
      </c>
      <c r="L1185" s="14"/>
      <c r="M1185" s="13"/>
      <c r="N1185" s="13"/>
      <c r="O1185" s="12"/>
      <c r="P1185" s="12"/>
    </row>
    <row r="1186" spans="1:16" hidden="1" x14ac:dyDescent="0.25">
      <c r="A1186" s="12"/>
      <c r="B1186" s="15" t="str">
        <f t="shared" si="128"/>
        <v/>
      </c>
      <c r="C1186" s="15" t="str">
        <f t="shared" si="129"/>
        <v/>
      </c>
      <c r="D1186" s="100" t="str">
        <f>IF(ISNA(VLOOKUP(E1186,Base!$L:$O,4,FALSE)),"",VLOOKUP(E1186,Base!$L:$O,4,FALSE))</f>
        <v/>
      </c>
      <c r="E1186" s="14"/>
      <c r="F1186" s="16"/>
      <c r="G1186" s="104" t="str">
        <f t="shared" si="130"/>
        <v/>
      </c>
      <c r="H1186" s="15" t="str">
        <f t="shared" si="131"/>
        <v/>
      </c>
      <c r="I1186" s="104" t="str">
        <f t="shared" si="132"/>
        <v/>
      </c>
      <c r="J1186" s="15" t="str">
        <f t="shared" si="133"/>
        <v/>
      </c>
      <c r="K1186" s="104" t="str">
        <f t="shared" si="134"/>
        <v/>
      </c>
      <c r="L1186" s="14"/>
      <c r="M1186" s="13"/>
      <c r="N1186" s="13"/>
      <c r="O1186" s="12"/>
      <c r="P1186" s="12"/>
    </row>
    <row r="1187" spans="1:16" hidden="1" x14ac:dyDescent="0.25">
      <c r="A1187" s="12"/>
      <c r="B1187" s="15" t="str">
        <f t="shared" si="128"/>
        <v/>
      </c>
      <c r="C1187" s="15" t="str">
        <f t="shared" si="129"/>
        <v/>
      </c>
      <c r="D1187" s="100" t="str">
        <f>IF(ISNA(VLOOKUP(E1187,Base!$L:$O,4,FALSE)),"",VLOOKUP(E1187,Base!$L:$O,4,FALSE))</f>
        <v/>
      </c>
      <c r="E1187" s="14"/>
      <c r="F1187" s="16"/>
      <c r="G1187" s="104" t="str">
        <f t="shared" si="130"/>
        <v/>
      </c>
      <c r="H1187" s="15" t="str">
        <f t="shared" si="131"/>
        <v/>
      </c>
      <c r="I1187" s="104" t="str">
        <f t="shared" si="132"/>
        <v/>
      </c>
      <c r="J1187" s="15" t="str">
        <f t="shared" si="133"/>
        <v/>
      </c>
      <c r="K1187" s="104" t="str">
        <f t="shared" si="134"/>
        <v/>
      </c>
      <c r="L1187" s="14"/>
      <c r="M1187" s="13"/>
      <c r="N1187" s="13"/>
      <c r="O1187" s="12"/>
      <c r="P1187" s="12"/>
    </row>
    <row r="1188" spans="1:16" hidden="1" x14ac:dyDescent="0.25">
      <c r="A1188" s="12"/>
      <c r="B1188" s="15" t="str">
        <f t="shared" si="128"/>
        <v/>
      </c>
      <c r="C1188" s="15" t="str">
        <f t="shared" si="129"/>
        <v/>
      </c>
      <c r="D1188" s="100" t="str">
        <f>IF(ISNA(VLOOKUP(E1188,Base!$L:$O,4,FALSE)),"",VLOOKUP(E1188,Base!$L:$O,4,FALSE))</f>
        <v/>
      </c>
      <c r="E1188" s="14"/>
      <c r="F1188" s="16"/>
      <c r="G1188" s="104" t="str">
        <f t="shared" si="130"/>
        <v/>
      </c>
      <c r="H1188" s="15" t="str">
        <f t="shared" si="131"/>
        <v/>
      </c>
      <c r="I1188" s="104" t="str">
        <f t="shared" si="132"/>
        <v/>
      </c>
      <c r="J1188" s="15" t="str">
        <f t="shared" si="133"/>
        <v/>
      </c>
      <c r="K1188" s="104" t="str">
        <f t="shared" si="134"/>
        <v/>
      </c>
      <c r="L1188" s="14"/>
      <c r="M1188" s="13"/>
      <c r="N1188" s="13"/>
      <c r="O1188" s="12"/>
      <c r="P1188" s="12"/>
    </row>
    <row r="1189" spans="1:16" hidden="1" x14ac:dyDescent="0.25">
      <c r="A1189" s="12"/>
      <c r="B1189" s="15" t="str">
        <f t="shared" si="128"/>
        <v/>
      </c>
      <c r="C1189" s="15" t="str">
        <f t="shared" si="129"/>
        <v/>
      </c>
      <c r="D1189" s="100" t="str">
        <f>IF(ISNA(VLOOKUP(E1189,Base!$L:$O,4,FALSE)),"",VLOOKUP(E1189,Base!$L:$O,4,FALSE))</f>
        <v/>
      </c>
      <c r="E1189" s="14"/>
      <c r="F1189" s="16"/>
      <c r="G1189" s="104" t="str">
        <f t="shared" si="130"/>
        <v/>
      </c>
      <c r="H1189" s="15" t="str">
        <f t="shared" si="131"/>
        <v/>
      </c>
      <c r="I1189" s="104" t="str">
        <f t="shared" si="132"/>
        <v/>
      </c>
      <c r="J1189" s="15" t="str">
        <f t="shared" si="133"/>
        <v/>
      </c>
      <c r="K1189" s="104" t="str">
        <f t="shared" si="134"/>
        <v/>
      </c>
      <c r="L1189" s="14"/>
      <c r="M1189" s="13"/>
      <c r="N1189" s="13"/>
      <c r="O1189" s="12"/>
      <c r="P1189" s="12"/>
    </row>
    <row r="1190" spans="1:16" hidden="1" x14ac:dyDescent="0.25">
      <c r="A1190" s="12"/>
      <c r="B1190" s="15" t="str">
        <f t="shared" si="128"/>
        <v/>
      </c>
      <c r="C1190" s="15" t="str">
        <f t="shared" si="129"/>
        <v/>
      </c>
      <c r="D1190" s="100" t="str">
        <f>IF(ISNA(VLOOKUP(E1190,Base!$L:$O,4,FALSE)),"",VLOOKUP(E1190,Base!$L:$O,4,FALSE))</f>
        <v/>
      </c>
      <c r="E1190" s="14"/>
      <c r="F1190" s="16"/>
      <c r="G1190" s="104" t="str">
        <f t="shared" si="130"/>
        <v/>
      </c>
      <c r="H1190" s="15" t="str">
        <f t="shared" si="131"/>
        <v/>
      </c>
      <c r="I1190" s="104" t="str">
        <f t="shared" si="132"/>
        <v/>
      </c>
      <c r="J1190" s="15" t="str">
        <f t="shared" si="133"/>
        <v/>
      </c>
      <c r="K1190" s="104" t="str">
        <f t="shared" si="134"/>
        <v/>
      </c>
      <c r="L1190" s="14"/>
      <c r="M1190" s="13"/>
      <c r="N1190" s="13"/>
      <c r="O1190" s="12"/>
      <c r="P1190" s="12"/>
    </row>
    <row r="1191" spans="1:16" hidden="1" x14ac:dyDescent="0.25">
      <c r="A1191" s="12"/>
      <c r="B1191" s="15" t="str">
        <f t="shared" si="128"/>
        <v/>
      </c>
      <c r="C1191" s="15" t="str">
        <f t="shared" si="129"/>
        <v/>
      </c>
      <c r="D1191" s="100" t="str">
        <f>IF(ISNA(VLOOKUP(E1191,Base!$L:$O,4,FALSE)),"",VLOOKUP(E1191,Base!$L:$O,4,FALSE))</f>
        <v/>
      </c>
      <c r="E1191" s="14"/>
      <c r="F1191" s="16"/>
      <c r="G1191" s="104" t="str">
        <f t="shared" si="130"/>
        <v/>
      </c>
      <c r="H1191" s="15" t="str">
        <f t="shared" si="131"/>
        <v/>
      </c>
      <c r="I1191" s="104" t="str">
        <f t="shared" si="132"/>
        <v/>
      </c>
      <c r="J1191" s="15" t="str">
        <f t="shared" si="133"/>
        <v/>
      </c>
      <c r="K1191" s="104" t="str">
        <f t="shared" si="134"/>
        <v/>
      </c>
      <c r="L1191" s="14"/>
      <c r="M1191" s="13"/>
      <c r="N1191" s="13"/>
      <c r="O1191" s="12"/>
      <c r="P1191" s="12"/>
    </row>
    <row r="1192" spans="1:16" hidden="1" x14ac:dyDescent="0.25">
      <c r="A1192" s="12"/>
      <c r="B1192" s="15" t="str">
        <f t="shared" si="128"/>
        <v/>
      </c>
      <c r="C1192" s="15" t="str">
        <f t="shared" si="129"/>
        <v/>
      </c>
      <c r="D1192" s="100" t="str">
        <f>IF(ISNA(VLOOKUP(E1192,Base!$L:$O,4,FALSE)),"",VLOOKUP(E1192,Base!$L:$O,4,FALSE))</f>
        <v/>
      </c>
      <c r="E1192" s="14"/>
      <c r="F1192" s="16"/>
      <c r="G1192" s="104" t="str">
        <f t="shared" si="130"/>
        <v/>
      </c>
      <c r="H1192" s="15" t="str">
        <f t="shared" si="131"/>
        <v/>
      </c>
      <c r="I1192" s="104" t="str">
        <f t="shared" si="132"/>
        <v/>
      </c>
      <c r="J1192" s="15" t="str">
        <f t="shared" si="133"/>
        <v/>
      </c>
      <c r="K1192" s="104" t="str">
        <f t="shared" si="134"/>
        <v/>
      </c>
      <c r="L1192" s="14"/>
      <c r="M1192" s="13"/>
      <c r="N1192" s="13"/>
      <c r="O1192" s="12"/>
      <c r="P1192" s="12"/>
    </row>
    <row r="1193" spans="1:16" hidden="1" x14ac:dyDescent="0.25">
      <c r="A1193" s="12"/>
      <c r="B1193" s="15" t="str">
        <f t="shared" ref="B1193:B1256" si="135">IF(ISBLANK(A1193),"",IF(LEFT(MONTH(A1193),1)="1",MONTH(A1193),CONCATENATE("0",MONTH(A1193))))</f>
        <v/>
      </c>
      <c r="C1193" s="15" t="str">
        <f t="shared" si="129"/>
        <v/>
      </c>
      <c r="D1193" s="100" t="str">
        <f>IF(ISNA(VLOOKUP(E1193,Base!$L:$O,4,FALSE)),"",VLOOKUP(E1193,Base!$L:$O,4,FALSE))</f>
        <v/>
      </c>
      <c r="E1193" s="14"/>
      <c r="F1193" s="16"/>
      <c r="G1193" s="104" t="str">
        <f t="shared" si="130"/>
        <v/>
      </c>
      <c r="H1193" s="15" t="str">
        <f t="shared" si="131"/>
        <v/>
      </c>
      <c r="I1193" s="104" t="str">
        <f t="shared" si="132"/>
        <v/>
      </c>
      <c r="J1193" s="15" t="str">
        <f t="shared" si="133"/>
        <v/>
      </c>
      <c r="K1193" s="104" t="str">
        <f t="shared" si="134"/>
        <v/>
      </c>
      <c r="L1193" s="14"/>
      <c r="M1193" s="13"/>
      <c r="N1193" s="13"/>
      <c r="O1193" s="12"/>
      <c r="P1193" s="12"/>
    </row>
    <row r="1194" spans="1:16" hidden="1" x14ac:dyDescent="0.25">
      <c r="A1194" s="12"/>
      <c r="B1194" s="15" t="str">
        <f t="shared" si="135"/>
        <v/>
      </c>
      <c r="C1194" s="15" t="str">
        <f t="shared" si="129"/>
        <v/>
      </c>
      <c r="D1194" s="100" t="str">
        <f>IF(ISNA(VLOOKUP(E1194,Base!$L:$O,4,FALSE)),"",VLOOKUP(E1194,Base!$L:$O,4,FALSE))</f>
        <v/>
      </c>
      <c r="E1194" s="14"/>
      <c r="F1194" s="16"/>
      <c r="G1194" s="104" t="str">
        <f t="shared" si="130"/>
        <v/>
      </c>
      <c r="H1194" s="15" t="str">
        <f t="shared" si="131"/>
        <v/>
      </c>
      <c r="I1194" s="104" t="str">
        <f t="shared" si="132"/>
        <v/>
      </c>
      <c r="J1194" s="15" t="str">
        <f t="shared" si="133"/>
        <v/>
      </c>
      <c r="K1194" s="104" t="str">
        <f t="shared" si="134"/>
        <v/>
      </c>
      <c r="L1194" s="14"/>
      <c r="M1194" s="13"/>
      <c r="N1194" s="13"/>
      <c r="O1194" s="12"/>
      <c r="P1194" s="12"/>
    </row>
    <row r="1195" spans="1:16" hidden="1" x14ac:dyDescent="0.25">
      <c r="A1195" s="12"/>
      <c r="B1195" s="15" t="str">
        <f t="shared" si="135"/>
        <v/>
      </c>
      <c r="C1195" s="15" t="str">
        <f t="shared" si="129"/>
        <v/>
      </c>
      <c r="D1195" s="100" t="str">
        <f>IF(ISNA(VLOOKUP(E1195,Base!$L:$O,4,FALSE)),"",VLOOKUP(E1195,Base!$L:$O,4,FALSE))</f>
        <v/>
      </c>
      <c r="E1195" s="14"/>
      <c r="F1195" s="16"/>
      <c r="G1195" s="104" t="str">
        <f t="shared" si="130"/>
        <v/>
      </c>
      <c r="H1195" s="15" t="str">
        <f t="shared" si="131"/>
        <v/>
      </c>
      <c r="I1195" s="104" t="str">
        <f t="shared" si="132"/>
        <v/>
      </c>
      <c r="J1195" s="15" t="str">
        <f t="shared" si="133"/>
        <v/>
      </c>
      <c r="K1195" s="104" t="str">
        <f t="shared" si="134"/>
        <v/>
      </c>
      <c r="L1195" s="14"/>
      <c r="M1195" s="13"/>
      <c r="N1195" s="13"/>
      <c r="O1195" s="12"/>
      <c r="P1195" s="12"/>
    </row>
    <row r="1196" spans="1:16" hidden="1" x14ac:dyDescent="0.25">
      <c r="A1196" s="12"/>
      <c r="B1196" s="15" t="str">
        <f t="shared" si="135"/>
        <v/>
      </c>
      <c r="C1196" s="15" t="str">
        <f t="shared" si="129"/>
        <v/>
      </c>
      <c r="D1196" s="100" t="str">
        <f>IF(ISNA(VLOOKUP(E1196,Base!$L:$O,4,FALSE)),"",VLOOKUP(E1196,Base!$L:$O,4,FALSE))</f>
        <v/>
      </c>
      <c r="E1196" s="14"/>
      <c r="F1196" s="16"/>
      <c r="G1196" s="104" t="str">
        <f t="shared" si="130"/>
        <v/>
      </c>
      <c r="H1196" s="15" t="str">
        <f t="shared" si="131"/>
        <v/>
      </c>
      <c r="I1196" s="104" t="str">
        <f t="shared" si="132"/>
        <v/>
      </c>
      <c r="J1196" s="15" t="str">
        <f t="shared" si="133"/>
        <v/>
      </c>
      <c r="K1196" s="104" t="str">
        <f t="shared" si="134"/>
        <v/>
      </c>
      <c r="L1196" s="14"/>
      <c r="M1196" s="13"/>
      <c r="N1196" s="13"/>
      <c r="O1196" s="12"/>
      <c r="P1196" s="12"/>
    </row>
    <row r="1197" spans="1:16" hidden="1" x14ac:dyDescent="0.25">
      <c r="A1197" s="12"/>
      <c r="B1197" s="15" t="str">
        <f t="shared" si="135"/>
        <v/>
      </c>
      <c r="C1197" s="15" t="str">
        <f t="shared" si="129"/>
        <v/>
      </c>
      <c r="D1197" s="100" t="str">
        <f>IF(ISNA(VLOOKUP(E1197,Base!$L:$O,4,FALSE)),"",VLOOKUP(E1197,Base!$L:$O,4,FALSE))</f>
        <v/>
      </c>
      <c r="E1197" s="14"/>
      <c r="F1197" s="16"/>
      <c r="G1197" s="104" t="str">
        <f t="shared" si="130"/>
        <v/>
      </c>
      <c r="H1197" s="15" t="str">
        <f t="shared" si="131"/>
        <v/>
      </c>
      <c r="I1197" s="104" t="str">
        <f t="shared" si="132"/>
        <v/>
      </c>
      <c r="J1197" s="15" t="str">
        <f t="shared" si="133"/>
        <v/>
      </c>
      <c r="K1197" s="104" t="str">
        <f t="shared" si="134"/>
        <v/>
      </c>
      <c r="L1197" s="14"/>
      <c r="M1197" s="13"/>
      <c r="N1197" s="13"/>
      <c r="O1197" s="12"/>
      <c r="P1197" s="12"/>
    </row>
    <row r="1198" spans="1:16" hidden="1" x14ac:dyDescent="0.25">
      <c r="A1198" s="12"/>
      <c r="B1198" s="15" t="str">
        <f t="shared" si="135"/>
        <v/>
      </c>
      <c r="C1198" s="15" t="str">
        <f t="shared" si="129"/>
        <v/>
      </c>
      <c r="D1198" s="100" t="str">
        <f>IF(ISNA(VLOOKUP(E1198,Base!$L:$O,4,FALSE)),"",VLOOKUP(E1198,Base!$L:$O,4,FALSE))</f>
        <v/>
      </c>
      <c r="E1198" s="14"/>
      <c r="F1198" s="16"/>
      <c r="G1198" s="104" t="str">
        <f t="shared" si="130"/>
        <v/>
      </c>
      <c r="H1198" s="15" t="str">
        <f t="shared" si="131"/>
        <v/>
      </c>
      <c r="I1198" s="104" t="str">
        <f t="shared" si="132"/>
        <v/>
      </c>
      <c r="J1198" s="15" t="str">
        <f t="shared" si="133"/>
        <v/>
      </c>
      <c r="K1198" s="104" t="str">
        <f t="shared" si="134"/>
        <v/>
      </c>
      <c r="L1198" s="14"/>
      <c r="M1198" s="13"/>
      <c r="N1198" s="13"/>
      <c r="O1198" s="12"/>
      <c r="P1198" s="12"/>
    </row>
    <row r="1199" spans="1:16" hidden="1" x14ac:dyDescent="0.25">
      <c r="A1199" s="12"/>
      <c r="B1199" s="15" t="str">
        <f t="shared" si="135"/>
        <v/>
      </c>
      <c r="C1199" s="15" t="str">
        <f t="shared" si="129"/>
        <v/>
      </c>
      <c r="D1199" s="100" t="str">
        <f>IF(ISNA(VLOOKUP(E1199,Base!$L:$O,4,FALSE)),"",VLOOKUP(E1199,Base!$L:$O,4,FALSE))</f>
        <v/>
      </c>
      <c r="E1199" s="14"/>
      <c r="F1199" s="16"/>
      <c r="G1199" s="104" t="str">
        <f t="shared" si="130"/>
        <v/>
      </c>
      <c r="H1199" s="15" t="str">
        <f t="shared" si="131"/>
        <v/>
      </c>
      <c r="I1199" s="104" t="str">
        <f t="shared" si="132"/>
        <v/>
      </c>
      <c r="J1199" s="15" t="str">
        <f t="shared" si="133"/>
        <v/>
      </c>
      <c r="K1199" s="104" t="str">
        <f t="shared" si="134"/>
        <v/>
      </c>
      <c r="L1199" s="14"/>
      <c r="M1199" s="13"/>
      <c r="N1199" s="13"/>
      <c r="O1199" s="12"/>
      <c r="P1199" s="12"/>
    </row>
    <row r="1200" spans="1:16" hidden="1" x14ac:dyDescent="0.25">
      <c r="A1200" s="12"/>
      <c r="B1200" s="15" t="str">
        <f t="shared" si="135"/>
        <v/>
      </c>
      <c r="C1200" s="15" t="str">
        <f t="shared" si="129"/>
        <v/>
      </c>
      <c r="D1200" s="100" t="str">
        <f>IF(ISNA(VLOOKUP(E1200,Base!$L:$O,4,FALSE)),"",VLOOKUP(E1200,Base!$L:$O,4,FALSE))</f>
        <v/>
      </c>
      <c r="E1200" s="14"/>
      <c r="F1200" s="16"/>
      <c r="G1200" s="104" t="str">
        <f t="shared" si="130"/>
        <v/>
      </c>
      <c r="H1200" s="15" t="str">
        <f t="shared" si="131"/>
        <v/>
      </c>
      <c r="I1200" s="104" t="str">
        <f t="shared" si="132"/>
        <v/>
      </c>
      <c r="J1200" s="15" t="str">
        <f t="shared" si="133"/>
        <v/>
      </c>
      <c r="K1200" s="104" t="str">
        <f t="shared" si="134"/>
        <v/>
      </c>
      <c r="L1200" s="14"/>
      <c r="M1200" s="13"/>
      <c r="N1200" s="13"/>
      <c r="O1200" s="12"/>
      <c r="P1200" s="12"/>
    </row>
    <row r="1201" spans="1:16" hidden="1" x14ac:dyDescent="0.25">
      <c r="A1201" s="12"/>
      <c r="B1201" s="15" t="str">
        <f t="shared" si="135"/>
        <v/>
      </c>
      <c r="C1201" s="15" t="str">
        <f t="shared" si="129"/>
        <v/>
      </c>
      <c r="D1201" s="100" t="str">
        <f>IF(ISNA(VLOOKUP(E1201,Base!$L:$O,4,FALSE)),"",VLOOKUP(E1201,Base!$L:$O,4,FALSE))</f>
        <v/>
      </c>
      <c r="E1201" s="14"/>
      <c r="F1201" s="16"/>
      <c r="G1201" s="104" t="str">
        <f t="shared" si="130"/>
        <v/>
      </c>
      <c r="H1201" s="15" t="str">
        <f t="shared" si="131"/>
        <v/>
      </c>
      <c r="I1201" s="104" t="str">
        <f t="shared" si="132"/>
        <v/>
      </c>
      <c r="J1201" s="15" t="str">
        <f t="shared" si="133"/>
        <v/>
      </c>
      <c r="K1201" s="104" t="str">
        <f t="shared" si="134"/>
        <v/>
      </c>
      <c r="L1201" s="14"/>
      <c r="M1201" s="13"/>
      <c r="N1201" s="13"/>
      <c r="O1201" s="12"/>
      <c r="P1201" s="12"/>
    </row>
    <row r="1202" spans="1:16" hidden="1" x14ac:dyDescent="0.25">
      <c r="A1202" s="12"/>
      <c r="B1202" s="15" t="str">
        <f t="shared" si="135"/>
        <v/>
      </c>
      <c r="C1202" s="15" t="str">
        <f t="shared" si="129"/>
        <v/>
      </c>
      <c r="D1202" s="100" t="str">
        <f>IF(ISNA(VLOOKUP(E1202,Base!$L:$O,4,FALSE)),"",VLOOKUP(E1202,Base!$L:$O,4,FALSE))</f>
        <v/>
      </c>
      <c r="E1202" s="14"/>
      <c r="F1202" s="16"/>
      <c r="G1202" s="104" t="str">
        <f t="shared" si="130"/>
        <v/>
      </c>
      <c r="H1202" s="15" t="str">
        <f t="shared" si="131"/>
        <v/>
      </c>
      <c r="I1202" s="104" t="str">
        <f t="shared" si="132"/>
        <v/>
      </c>
      <c r="J1202" s="15" t="str">
        <f t="shared" si="133"/>
        <v/>
      </c>
      <c r="K1202" s="104" t="str">
        <f t="shared" si="134"/>
        <v/>
      </c>
      <c r="L1202" s="14"/>
      <c r="M1202" s="13"/>
      <c r="N1202" s="13"/>
      <c r="O1202" s="12"/>
      <c r="P1202" s="12"/>
    </row>
    <row r="1203" spans="1:16" hidden="1" x14ac:dyDescent="0.25">
      <c r="A1203" s="12"/>
      <c r="B1203" s="15" t="str">
        <f t="shared" si="135"/>
        <v/>
      </c>
      <c r="C1203" s="15" t="str">
        <f t="shared" si="129"/>
        <v/>
      </c>
      <c r="D1203" s="100" t="str">
        <f>IF(ISNA(VLOOKUP(E1203,Base!$L:$O,4,FALSE)),"",VLOOKUP(E1203,Base!$L:$O,4,FALSE))</f>
        <v/>
      </c>
      <c r="E1203" s="14"/>
      <c r="F1203" s="16"/>
      <c r="G1203" s="104" t="str">
        <f t="shared" si="130"/>
        <v/>
      </c>
      <c r="H1203" s="15" t="str">
        <f t="shared" si="131"/>
        <v/>
      </c>
      <c r="I1203" s="104" t="str">
        <f t="shared" si="132"/>
        <v/>
      </c>
      <c r="J1203" s="15" t="str">
        <f t="shared" si="133"/>
        <v/>
      </c>
      <c r="K1203" s="104" t="str">
        <f t="shared" si="134"/>
        <v/>
      </c>
      <c r="L1203" s="14"/>
      <c r="M1203" s="13"/>
      <c r="N1203" s="13"/>
      <c r="O1203" s="12"/>
      <c r="P1203" s="12"/>
    </row>
    <row r="1204" spans="1:16" hidden="1" x14ac:dyDescent="0.25">
      <c r="A1204" s="12"/>
      <c r="B1204" s="15" t="str">
        <f t="shared" si="135"/>
        <v/>
      </c>
      <c r="C1204" s="15" t="str">
        <f t="shared" si="129"/>
        <v/>
      </c>
      <c r="D1204" s="100" t="str">
        <f>IF(ISNA(VLOOKUP(E1204,Base!$L:$O,4,FALSE)),"",VLOOKUP(E1204,Base!$L:$O,4,FALSE))</f>
        <v/>
      </c>
      <c r="E1204" s="14"/>
      <c r="F1204" s="16"/>
      <c r="G1204" s="104" t="str">
        <f t="shared" si="130"/>
        <v/>
      </c>
      <c r="H1204" s="15" t="str">
        <f t="shared" si="131"/>
        <v/>
      </c>
      <c r="I1204" s="104" t="str">
        <f t="shared" si="132"/>
        <v/>
      </c>
      <c r="J1204" s="15" t="str">
        <f t="shared" si="133"/>
        <v/>
      </c>
      <c r="K1204" s="104" t="str">
        <f t="shared" si="134"/>
        <v/>
      </c>
      <c r="L1204" s="14"/>
      <c r="M1204" s="13"/>
      <c r="N1204" s="13"/>
      <c r="O1204" s="12"/>
      <c r="P1204" s="12"/>
    </row>
    <row r="1205" spans="1:16" hidden="1" x14ac:dyDescent="0.25">
      <c r="A1205" s="12"/>
      <c r="B1205" s="15" t="str">
        <f t="shared" si="135"/>
        <v/>
      </c>
      <c r="C1205" s="15" t="str">
        <f t="shared" si="129"/>
        <v/>
      </c>
      <c r="D1205" s="100" t="str">
        <f>IF(ISNA(VLOOKUP(E1205,Base!$L:$O,4,FALSE)),"",VLOOKUP(E1205,Base!$L:$O,4,FALSE))</f>
        <v/>
      </c>
      <c r="E1205" s="14"/>
      <c r="F1205" s="16"/>
      <c r="G1205" s="104" t="str">
        <f t="shared" si="130"/>
        <v/>
      </c>
      <c r="H1205" s="15" t="str">
        <f t="shared" si="131"/>
        <v/>
      </c>
      <c r="I1205" s="104" t="str">
        <f t="shared" si="132"/>
        <v/>
      </c>
      <c r="J1205" s="15" t="str">
        <f t="shared" si="133"/>
        <v/>
      </c>
      <c r="K1205" s="104" t="str">
        <f t="shared" si="134"/>
        <v/>
      </c>
      <c r="L1205" s="14"/>
      <c r="M1205" s="13"/>
      <c r="N1205" s="13"/>
      <c r="O1205" s="12"/>
      <c r="P1205" s="12"/>
    </row>
    <row r="1206" spans="1:16" hidden="1" x14ac:dyDescent="0.25">
      <c r="A1206" s="12"/>
      <c r="B1206" s="15" t="str">
        <f t="shared" si="135"/>
        <v/>
      </c>
      <c r="C1206" s="15" t="str">
        <f t="shared" si="129"/>
        <v/>
      </c>
      <c r="D1206" s="100" t="str">
        <f>IF(ISNA(VLOOKUP(E1206,Base!$L:$O,4,FALSE)),"",VLOOKUP(E1206,Base!$L:$O,4,FALSE))</f>
        <v/>
      </c>
      <c r="E1206" s="14"/>
      <c r="F1206" s="16"/>
      <c r="G1206" s="104" t="str">
        <f t="shared" si="130"/>
        <v/>
      </c>
      <c r="H1206" s="15" t="str">
        <f t="shared" si="131"/>
        <v/>
      </c>
      <c r="I1206" s="104" t="str">
        <f t="shared" si="132"/>
        <v/>
      </c>
      <c r="J1206" s="15" t="str">
        <f t="shared" si="133"/>
        <v/>
      </c>
      <c r="K1206" s="104" t="str">
        <f t="shared" si="134"/>
        <v/>
      </c>
      <c r="L1206" s="14"/>
      <c r="M1206" s="13"/>
      <c r="N1206" s="13"/>
      <c r="O1206" s="12"/>
      <c r="P1206" s="12"/>
    </row>
    <row r="1207" spans="1:16" hidden="1" x14ac:dyDescent="0.25">
      <c r="A1207" s="12"/>
      <c r="B1207" s="15" t="str">
        <f t="shared" si="135"/>
        <v/>
      </c>
      <c r="C1207" s="15" t="str">
        <f t="shared" si="129"/>
        <v/>
      </c>
      <c r="D1207" s="100" t="str">
        <f>IF(ISNA(VLOOKUP(E1207,Base!$L:$O,4,FALSE)),"",VLOOKUP(E1207,Base!$L:$O,4,FALSE))</f>
        <v/>
      </c>
      <c r="E1207" s="14"/>
      <c r="F1207" s="16"/>
      <c r="G1207" s="104" t="str">
        <f t="shared" si="130"/>
        <v/>
      </c>
      <c r="H1207" s="15" t="str">
        <f t="shared" si="131"/>
        <v/>
      </c>
      <c r="I1207" s="104" t="str">
        <f t="shared" si="132"/>
        <v/>
      </c>
      <c r="J1207" s="15" t="str">
        <f t="shared" si="133"/>
        <v/>
      </c>
      <c r="K1207" s="104" t="str">
        <f t="shared" si="134"/>
        <v/>
      </c>
      <c r="L1207" s="14"/>
      <c r="M1207" s="13"/>
      <c r="N1207" s="13"/>
      <c r="O1207" s="12"/>
      <c r="P1207" s="12"/>
    </row>
    <row r="1208" spans="1:16" hidden="1" x14ac:dyDescent="0.25">
      <c r="A1208" s="12"/>
      <c r="B1208" s="15" t="str">
        <f t="shared" si="135"/>
        <v/>
      </c>
      <c r="C1208" s="15" t="str">
        <f t="shared" si="129"/>
        <v/>
      </c>
      <c r="D1208" s="100" t="str">
        <f>IF(ISNA(VLOOKUP(E1208,Base!$L:$O,4,FALSE)),"",VLOOKUP(E1208,Base!$L:$O,4,FALSE))</f>
        <v/>
      </c>
      <c r="E1208" s="14"/>
      <c r="F1208" s="16"/>
      <c r="G1208" s="104" t="str">
        <f t="shared" si="130"/>
        <v/>
      </c>
      <c r="H1208" s="15" t="str">
        <f t="shared" si="131"/>
        <v/>
      </c>
      <c r="I1208" s="104" t="str">
        <f t="shared" si="132"/>
        <v/>
      </c>
      <c r="J1208" s="15" t="str">
        <f t="shared" si="133"/>
        <v/>
      </c>
      <c r="K1208" s="104" t="str">
        <f t="shared" si="134"/>
        <v/>
      </c>
      <c r="L1208" s="14"/>
      <c r="M1208" s="13"/>
      <c r="N1208" s="13"/>
      <c r="O1208" s="12"/>
      <c r="P1208" s="12"/>
    </row>
    <row r="1209" spans="1:16" hidden="1" x14ac:dyDescent="0.25">
      <c r="A1209" s="12"/>
      <c r="B1209" s="15" t="str">
        <f t="shared" si="135"/>
        <v/>
      </c>
      <c r="C1209" s="15" t="str">
        <f t="shared" si="129"/>
        <v/>
      </c>
      <c r="D1209" s="100" t="str">
        <f>IF(ISNA(VLOOKUP(E1209,Base!$L:$O,4,FALSE)),"",VLOOKUP(E1209,Base!$L:$O,4,FALSE))</f>
        <v/>
      </c>
      <c r="E1209" s="14"/>
      <c r="F1209" s="16"/>
      <c r="G1209" s="104" t="str">
        <f t="shared" si="130"/>
        <v/>
      </c>
      <c r="H1209" s="15" t="str">
        <f t="shared" si="131"/>
        <v/>
      </c>
      <c r="I1209" s="104" t="str">
        <f t="shared" si="132"/>
        <v/>
      </c>
      <c r="J1209" s="15" t="str">
        <f t="shared" si="133"/>
        <v/>
      </c>
      <c r="K1209" s="104" t="str">
        <f t="shared" si="134"/>
        <v/>
      </c>
      <c r="L1209" s="14"/>
      <c r="M1209" s="13"/>
      <c r="N1209" s="13"/>
      <c r="O1209" s="12"/>
      <c r="P1209" s="12"/>
    </row>
    <row r="1210" spans="1:16" hidden="1" x14ac:dyDescent="0.25">
      <c r="A1210" s="12"/>
      <c r="B1210" s="15" t="str">
        <f t="shared" si="135"/>
        <v/>
      </c>
      <c r="C1210" s="15" t="str">
        <f t="shared" si="129"/>
        <v/>
      </c>
      <c r="D1210" s="100" t="str">
        <f>IF(ISNA(VLOOKUP(E1210,Base!$L:$O,4,FALSE)),"",VLOOKUP(E1210,Base!$L:$O,4,FALSE))</f>
        <v/>
      </c>
      <c r="E1210" s="14"/>
      <c r="F1210" s="16"/>
      <c r="G1210" s="104" t="str">
        <f t="shared" si="130"/>
        <v/>
      </c>
      <c r="H1210" s="15" t="str">
        <f t="shared" si="131"/>
        <v/>
      </c>
      <c r="I1210" s="104" t="str">
        <f t="shared" si="132"/>
        <v/>
      </c>
      <c r="J1210" s="15" t="str">
        <f t="shared" si="133"/>
        <v/>
      </c>
      <c r="K1210" s="104" t="str">
        <f t="shared" si="134"/>
        <v/>
      </c>
      <c r="L1210" s="14"/>
      <c r="M1210" s="13"/>
      <c r="N1210" s="13"/>
      <c r="O1210" s="12"/>
      <c r="P1210" s="12"/>
    </row>
    <row r="1211" spans="1:16" hidden="1" x14ac:dyDescent="0.25">
      <c r="A1211" s="12"/>
      <c r="B1211" s="15" t="str">
        <f t="shared" si="135"/>
        <v/>
      </c>
      <c r="C1211" s="15" t="str">
        <f t="shared" si="129"/>
        <v/>
      </c>
      <c r="D1211" s="100" t="str">
        <f>IF(ISNA(VLOOKUP(E1211,Base!$L:$O,4,FALSE)),"",VLOOKUP(E1211,Base!$L:$O,4,FALSE))</f>
        <v/>
      </c>
      <c r="E1211" s="14"/>
      <c r="F1211" s="16"/>
      <c r="G1211" s="104" t="str">
        <f t="shared" si="130"/>
        <v/>
      </c>
      <c r="H1211" s="15" t="str">
        <f t="shared" si="131"/>
        <v/>
      </c>
      <c r="I1211" s="104" t="str">
        <f t="shared" si="132"/>
        <v/>
      </c>
      <c r="J1211" s="15" t="str">
        <f t="shared" si="133"/>
        <v/>
      </c>
      <c r="K1211" s="104" t="str">
        <f t="shared" si="134"/>
        <v/>
      </c>
      <c r="L1211" s="14"/>
      <c r="M1211" s="13"/>
      <c r="N1211" s="13"/>
      <c r="O1211" s="12"/>
      <c r="P1211" s="12"/>
    </row>
    <row r="1212" spans="1:16" hidden="1" x14ac:dyDescent="0.25">
      <c r="A1212" s="12"/>
      <c r="B1212" s="15" t="str">
        <f t="shared" si="135"/>
        <v/>
      </c>
      <c r="C1212" s="15" t="str">
        <f t="shared" si="129"/>
        <v/>
      </c>
      <c r="D1212" s="100" t="str">
        <f>IF(ISNA(VLOOKUP(E1212,Base!$L:$O,4,FALSE)),"",VLOOKUP(E1212,Base!$L:$O,4,FALSE))</f>
        <v/>
      </c>
      <c r="E1212" s="14"/>
      <c r="F1212" s="16"/>
      <c r="G1212" s="104" t="str">
        <f t="shared" si="130"/>
        <v/>
      </c>
      <c r="H1212" s="15" t="str">
        <f t="shared" si="131"/>
        <v/>
      </c>
      <c r="I1212" s="104" t="str">
        <f t="shared" si="132"/>
        <v/>
      </c>
      <c r="J1212" s="15" t="str">
        <f t="shared" si="133"/>
        <v/>
      </c>
      <c r="K1212" s="104" t="str">
        <f t="shared" si="134"/>
        <v/>
      </c>
      <c r="L1212" s="14"/>
      <c r="M1212" s="13"/>
      <c r="N1212" s="13"/>
      <c r="O1212" s="12"/>
      <c r="P1212" s="12"/>
    </row>
    <row r="1213" spans="1:16" hidden="1" x14ac:dyDescent="0.25">
      <c r="A1213" s="12"/>
      <c r="B1213" s="15" t="str">
        <f t="shared" si="135"/>
        <v/>
      </c>
      <c r="C1213" s="15" t="str">
        <f t="shared" si="129"/>
        <v/>
      </c>
      <c r="D1213" s="100" t="str">
        <f>IF(ISNA(VLOOKUP(E1213,Base!$L:$O,4,FALSE)),"",VLOOKUP(E1213,Base!$L:$O,4,FALSE))</f>
        <v/>
      </c>
      <c r="E1213" s="14"/>
      <c r="F1213" s="16"/>
      <c r="G1213" s="104" t="str">
        <f t="shared" si="130"/>
        <v/>
      </c>
      <c r="H1213" s="15" t="str">
        <f t="shared" si="131"/>
        <v/>
      </c>
      <c r="I1213" s="104" t="str">
        <f t="shared" si="132"/>
        <v/>
      </c>
      <c r="J1213" s="15" t="str">
        <f t="shared" si="133"/>
        <v/>
      </c>
      <c r="K1213" s="104" t="str">
        <f t="shared" si="134"/>
        <v/>
      </c>
      <c r="L1213" s="14"/>
      <c r="M1213" s="13"/>
      <c r="N1213" s="13"/>
      <c r="O1213" s="12"/>
      <c r="P1213" s="12"/>
    </row>
    <row r="1214" spans="1:16" hidden="1" x14ac:dyDescent="0.25">
      <c r="A1214" s="12"/>
      <c r="B1214" s="15" t="str">
        <f t="shared" si="135"/>
        <v/>
      </c>
      <c r="C1214" s="15" t="str">
        <f t="shared" si="129"/>
        <v/>
      </c>
      <c r="D1214" s="100" t="str">
        <f>IF(ISNA(VLOOKUP(E1214,Base!$L:$O,4,FALSE)),"",VLOOKUP(E1214,Base!$L:$O,4,FALSE))</f>
        <v/>
      </c>
      <c r="E1214" s="14"/>
      <c r="F1214" s="16"/>
      <c r="G1214" s="104" t="str">
        <f t="shared" si="130"/>
        <v/>
      </c>
      <c r="H1214" s="15" t="str">
        <f t="shared" si="131"/>
        <v/>
      </c>
      <c r="I1214" s="104" t="str">
        <f t="shared" si="132"/>
        <v/>
      </c>
      <c r="J1214" s="15" t="str">
        <f t="shared" si="133"/>
        <v/>
      </c>
      <c r="K1214" s="104" t="str">
        <f t="shared" si="134"/>
        <v/>
      </c>
      <c r="L1214" s="14"/>
      <c r="M1214" s="13"/>
      <c r="N1214" s="13"/>
      <c r="O1214" s="12"/>
      <c r="P1214" s="12"/>
    </row>
    <row r="1215" spans="1:16" hidden="1" x14ac:dyDescent="0.25">
      <c r="A1215" s="12"/>
      <c r="B1215" s="15" t="str">
        <f t="shared" si="135"/>
        <v/>
      </c>
      <c r="C1215" s="15" t="str">
        <f t="shared" si="129"/>
        <v/>
      </c>
      <c r="D1215" s="100" t="str">
        <f>IF(ISNA(VLOOKUP(E1215,Base!$L:$O,4,FALSE)),"",VLOOKUP(E1215,Base!$L:$O,4,FALSE))</f>
        <v/>
      </c>
      <c r="E1215" s="14"/>
      <c r="F1215" s="16"/>
      <c r="G1215" s="104" t="str">
        <f t="shared" si="130"/>
        <v/>
      </c>
      <c r="H1215" s="15" t="str">
        <f t="shared" si="131"/>
        <v/>
      </c>
      <c r="I1215" s="104" t="str">
        <f t="shared" si="132"/>
        <v/>
      </c>
      <c r="J1215" s="15" t="str">
        <f t="shared" si="133"/>
        <v/>
      </c>
      <c r="K1215" s="104" t="str">
        <f t="shared" si="134"/>
        <v/>
      </c>
      <c r="L1215" s="14"/>
      <c r="M1215" s="13"/>
      <c r="N1215" s="13"/>
      <c r="O1215" s="12"/>
      <c r="P1215" s="12"/>
    </row>
    <row r="1216" spans="1:16" hidden="1" x14ac:dyDescent="0.25">
      <c r="A1216" s="12"/>
      <c r="B1216" s="15" t="str">
        <f t="shared" si="135"/>
        <v/>
      </c>
      <c r="C1216" s="15" t="str">
        <f t="shared" si="129"/>
        <v/>
      </c>
      <c r="D1216" s="100" t="str">
        <f>IF(ISNA(VLOOKUP(E1216,Base!$L:$O,4,FALSE)),"",VLOOKUP(E1216,Base!$L:$O,4,FALSE))</f>
        <v/>
      </c>
      <c r="E1216" s="14"/>
      <c r="F1216" s="16"/>
      <c r="G1216" s="104" t="str">
        <f t="shared" si="130"/>
        <v/>
      </c>
      <c r="H1216" s="15" t="str">
        <f t="shared" si="131"/>
        <v/>
      </c>
      <c r="I1216" s="104" t="str">
        <f t="shared" si="132"/>
        <v/>
      </c>
      <c r="J1216" s="15" t="str">
        <f t="shared" si="133"/>
        <v/>
      </c>
      <c r="K1216" s="104" t="str">
        <f t="shared" si="134"/>
        <v/>
      </c>
      <c r="L1216" s="14"/>
      <c r="M1216" s="13"/>
      <c r="N1216" s="13"/>
      <c r="O1216" s="12"/>
      <c r="P1216" s="12"/>
    </row>
    <row r="1217" spans="1:16" hidden="1" x14ac:dyDescent="0.25">
      <c r="A1217" s="12"/>
      <c r="B1217" s="15" t="str">
        <f t="shared" si="135"/>
        <v/>
      </c>
      <c r="C1217" s="15" t="str">
        <f t="shared" si="129"/>
        <v/>
      </c>
      <c r="D1217" s="100" t="str">
        <f>IF(ISNA(VLOOKUP(E1217,Base!$L:$O,4,FALSE)),"",VLOOKUP(E1217,Base!$L:$O,4,FALSE))</f>
        <v/>
      </c>
      <c r="E1217" s="14"/>
      <c r="F1217" s="16"/>
      <c r="G1217" s="104" t="str">
        <f t="shared" si="130"/>
        <v/>
      </c>
      <c r="H1217" s="15" t="str">
        <f t="shared" si="131"/>
        <v/>
      </c>
      <c r="I1217" s="104" t="str">
        <f t="shared" si="132"/>
        <v/>
      </c>
      <c r="J1217" s="15" t="str">
        <f t="shared" si="133"/>
        <v/>
      </c>
      <c r="K1217" s="104" t="str">
        <f t="shared" si="134"/>
        <v/>
      </c>
      <c r="L1217" s="14"/>
      <c r="M1217" s="13"/>
      <c r="N1217" s="13"/>
      <c r="O1217" s="12"/>
      <c r="P1217" s="12"/>
    </row>
    <row r="1218" spans="1:16" hidden="1" x14ac:dyDescent="0.25">
      <c r="A1218" s="12"/>
      <c r="B1218" s="15" t="str">
        <f t="shared" si="135"/>
        <v/>
      </c>
      <c r="C1218" s="15" t="str">
        <f t="shared" ref="C1218:C1281" si="136">IF(ISBLANK(A1218),"",YEAR(A1218))</f>
        <v/>
      </c>
      <c r="D1218" s="100" t="str">
        <f>IF(ISNA(VLOOKUP(E1218,Base!$L:$O,4,FALSE)),"",VLOOKUP(E1218,Base!$L:$O,4,FALSE))</f>
        <v/>
      </c>
      <c r="E1218" s="14"/>
      <c r="F1218" s="16"/>
      <c r="G1218" s="104" t="str">
        <f t="shared" ref="G1218:G1281" si="137">IF(ISNA(VLOOKUP($F1218,ARTICLE,2,FALSE)),"",VLOOKUP($F1218,ARTICLE,2,FALSE))</f>
        <v/>
      </c>
      <c r="H1218" s="15" t="str">
        <f t="shared" ref="H1218:H1281" si="138">IF(ISNA(VLOOKUP($F1218,ARTICLE,3,FALSE)),"",VLOOKUP($F1218,ARTICLE,3,FALSE))</f>
        <v/>
      </c>
      <c r="I1218" s="104" t="str">
        <f t="shared" ref="I1218:I1281" si="139">IF(ISNA(VLOOKUP($F1218,ARTICLE,4,FALSE)),"",VLOOKUP($F1218,ARTICLE,4,FALSE))</f>
        <v/>
      </c>
      <c r="J1218" s="15" t="str">
        <f t="shared" ref="J1218:J1281" si="140">IF(ISNA(VLOOKUP($F1218,ARTICLE,5,FALSE)),"",VLOOKUP($F1218,ARTICLE,5,FALSE))</f>
        <v/>
      </c>
      <c r="K1218" s="104" t="str">
        <f t="shared" ref="K1218:K1281" si="141">IF(ISNA(VLOOKUP($F1218,ARTICLE,6,FALSE)),"",VLOOKUP($F1218,ARTICLE,6,FALSE))</f>
        <v/>
      </c>
      <c r="L1218" s="14"/>
      <c r="M1218" s="13"/>
      <c r="N1218" s="13"/>
      <c r="O1218" s="12"/>
      <c r="P1218" s="12"/>
    </row>
    <row r="1219" spans="1:16" hidden="1" x14ac:dyDescent="0.25">
      <c r="A1219" s="12"/>
      <c r="B1219" s="15" t="str">
        <f t="shared" si="135"/>
        <v/>
      </c>
      <c r="C1219" s="15" t="str">
        <f t="shared" si="136"/>
        <v/>
      </c>
      <c r="D1219" s="100" t="str">
        <f>IF(ISNA(VLOOKUP(E1219,Base!$L:$O,4,FALSE)),"",VLOOKUP(E1219,Base!$L:$O,4,FALSE))</f>
        <v/>
      </c>
      <c r="E1219" s="14"/>
      <c r="F1219" s="16"/>
      <c r="G1219" s="104" t="str">
        <f t="shared" si="137"/>
        <v/>
      </c>
      <c r="H1219" s="15" t="str">
        <f t="shared" si="138"/>
        <v/>
      </c>
      <c r="I1219" s="104" t="str">
        <f t="shared" si="139"/>
        <v/>
      </c>
      <c r="J1219" s="15" t="str">
        <f t="shared" si="140"/>
        <v/>
      </c>
      <c r="K1219" s="104" t="str">
        <f t="shared" si="141"/>
        <v/>
      </c>
      <c r="L1219" s="14"/>
      <c r="M1219" s="13"/>
      <c r="N1219" s="13"/>
      <c r="O1219" s="12"/>
      <c r="P1219" s="12"/>
    </row>
    <row r="1220" spans="1:16" hidden="1" x14ac:dyDescent="0.25">
      <c r="A1220" s="12"/>
      <c r="B1220" s="15" t="str">
        <f t="shared" si="135"/>
        <v/>
      </c>
      <c r="C1220" s="15" t="str">
        <f t="shared" si="136"/>
        <v/>
      </c>
      <c r="D1220" s="100" t="str">
        <f>IF(ISNA(VLOOKUP(E1220,Base!$L:$O,4,FALSE)),"",VLOOKUP(E1220,Base!$L:$O,4,FALSE))</f>
        <v/>
      </c>
      <c r="E1220" s="14"/>
      <c r="F1220" s="16"/>
      <c r="G1220" s="104" t="str">
        <f t="shared" si="137"/>
        <v/>
      </c>
      <c r="H1220" s="15" t="str">
        <f t="shared" si="138"/>
        <v/>
      </c>
      <c r="I1220" s="104" t="str">
        <f t="shared" si="139"/>
        <v/>
      </c>
      <c r="J1220" s="15" t="str">
        <f t="shared" si="140"/>
        <v/>
      </c>
      <c r="K1220" s="104" t="str">
        <f t="shared" si="141"/>
        <v/>
      </c>
      <c r="L1220" s="14"/>
      <c r="M1220" s="13"/>
      <c r="N1220" s="13"/>
      <c r="O1220" s="12"/>
      <c r="P1220" s="12"/>
    </row>
    <row r="1221" spans="1:16" hidden="1" x14ac:dyDescent="0.25">
      <c r="A1221" s="12"/>
      <c r="B1221" s="15" t="str">
        <f t="shared" si="135"/>
        <v/>
      </c>
      <c r="C1221" s="15" t="str">
        <f t="shared" si="136"/>
        <v/>
      </c>
      <c r="D1221" s="100" t="str">
        <f>IF(ISNA(VLOOKUP(E1221,Base!$L:$O,4,FALSE)),"",VLOOKUP(E1221,Base!$L:$O,4,FALSE))</f>
        <v/>
      </c>
      <c r="E1221" s="14"/>
      <c r="F1221" s="16"/>
      <c r="G1221" s="104" t="str">
        <f t="shared" si="137"/>
        <v/>
      </c>
      <c r="H1221" s="15" t="str">
        <f t="shared" si="138"/>
        <v/>
      </c>
      <c r="I1221" s="104" t="str">
        <f t="shared" si="139"/>
        <v/>
      </c>
      <c r="J1221" s="15" t="str">
        <f t="shared" si="140"/>
        <v/>
      </c>
      <c r="K1221" s="104" t="str">
        <f t="shared" si="141"/>
        <v/>
      </c>
      <c r="L1221" s="14"/>
      <c r="M1221" s="13"/>
      <c r="N1221" s="13"/>
      <c r="O1221" s="12"/>
      <c r="P1221" s="12"/>
    </row>
    <row r="1222" spans="1:16" hidden="1" x14ac:dyDescent="0.25">
      <c r="A1222" s="12"/>
      <c r="B1222" s="15" t="str">
        <f t="shared" si="135"/>
        <v/>
      </c>
      <c r="C1222" s="15" t="str">
        <f t="shared" si="136"/>
        <v/>
      </c>
      <c r="D1222" s="100" t="str">
        <f>IF(ISNA(VLOOKUP(E1222,Base!$L:$O,4,FALSE)),"",VLOOKUP(E1222,Base!$L:$O,4,FALSE))</f>
        <v/>
      </c>
      <c r="E1222" s="14"/>
      <c r="F1222" s="16"/>
      <c r="G1222" s="104" t="str">
        <f t="shared" si="137"/>
        <v/>
      </c>
      <c r="H1222" s="15" t="str">
        <f t="shared" si="138"/>
        <v/>
      </c>
      <c r="I1222" s="104" t="str">
        <f t="shared" si="139"/>
        <v/>
      </c>
      <c r="J1222" s="15" t="str">
        <f t="shared" si="140"/>
        <v/>
      </c>
      <c r="K1222" s="104" t="str">
        <f t="shared" si="141"/>
        <v/>
      </c>
      <c r="L1222" s="14"/>
      <c r="M1222" s="13"/>
      <c r="N1222" s="13"/>
      <c r="O1222" s="12"/>
      <c r="P1222" s="12"/>
    </row>
    <row r="1223" spans="1:16" hidden="1" x14ac:dyDescent="0.25">
      <c r="A1223" s="12"/>
      <c r="B1223" s="15" t="str">
        <f t="shared" si="135"/>
        <v/>
      </c>
      <c r="C1223" s="15" t="str">
        <f t="shared" si="136"/>
        <v/>
      </c>
      <c r="D1223" s="100" t="str">
        <f>IF(ISNA(VLOOKUP(E1223,Base!$L:$O,4,FALSE)),"",VLOOKUP(E1223,Base!$L:$O,4,FALSE))</f>
        <v/>
      </c>
      <c r="E1223" s="14"/>
      <c r="F1223" s="16"/>
      <c r="G1223" s="104" t="str">
        <f t="shared" si="137"/>
        <v/>
      </c>
      <c r="H1223" s="15" t="str">
        <f t="shared" si="138"/>
        <v/>
      </c>
      <c r="I1223" s="104" t="str">
        <f t="shared" si="139"/>
        <v/>
      </c>
      <c r="J1223" s="15" t="str">
        <f t="shared" si="140"/>
        <v/>
      </c>
      <c r="K1223" s="104" t="str">
        <f t="shared" si="141"/>
        <v/>
      </c>
      <c r="L1223" s="14"/>
      <c r="M1223" s="13"/>
      <c r="N1223" s="13"/>
      <c r="O1223" s="12"/>
      <c r="P1223" s="12"/>
    </row>
    <row r="1224" spans="1:16" hidden="1" x14ac:dyDescent="0.25">
      <c r="A1224" s="12"/>
      <c r="B1224" s="15" t="str">
        <f t="shared" si="135"/>
        <v/>
      </c>
      <c r="C1224" s="15" t="str">
        <f t="shared" si="136"/>
        <v/>
      </c>
      <c r="D1224" s="100" t="str">
        <f>IF(ISNA(VLOOKUP(E1224,Base!$L:$O,4,FALSE)),"",VLOOKUP(E1224,Base!$L:$O,4,FALSE))</f>
        <v/>
      </c>
      <c r="E1224" s="14"/>
      <c r="F1224" s="16"/>
      <c r="G1224" s="104" t="str">
        <f t="shared" si="137"/>
        <v/>
      </c>
      <c r="H1224" s="15" t="str">
        <f t="shared" si="138"/>
        <v/>
      </c>
      <c r="I1224" s="104" t="str">
        <f t="shared" si="139"/>
        <v/>
      </c>
      <c r="J1224" s="15" t="str">
        <f t="shared" si="140"/>
        <v/>
      </c>
      <c r="K1224" s="104" t="str">
        <f t="shared" si="141"/>
        <v/>
      </c>
      <c r="L1224" s="14"/>
      <c r="M1224" s="13"/>
      <c r="N1224" s="13"/>
      <c r="O1224" s="12"/>
      <c r="P1224" s="12"/>
    </row>
    <row r="1225" spans="1:16" hidden="1" x14ac:dyDescent="0.25">
      <c r="A1225" s="12"/>
      <c r="B1225" s="15" t="str">
        <f t="shared" si="135"/>
        <v/>
      </c>
      <c r="C1225" s="15" t="str">
        <f t="shared" si="136"/>
        <v/>
      </c>
      <c r="D1225" s="100" t="str">
        <f>IF(ISNA(VLOOKUP(E1225,Base!$L:$O,4,FALSE)),"",VLOOKUP(E1225,Base!$L:$O,4,FALSE))</f>
        <v/>
      </c>
      <c r="E1225" s="14"/>
      <c r="F1225" s="16"/>
      <c r="G1225" s="104" t="str">
        <f t="shared" si="137"/>
        <v/>
      </c>
      <c r="H1225" s="15" t="str">
        <f t="shared" si="138"/>
        <v/>
      </c>
      <c r="I1225" s="104" t="str">
        <f t="shared" si="139"/>
        <v/>
      </c>
      <c r="J1225" s="15" t="str">
        <f t="shared" si="140"/>
        <v/>
      </c>
      <c r="K1225" s="104" t="str">
        <f t="shared" si="141"/>
        <v/>
      </c>
      <c r="L1225" s="14"/>
      <c r="M1225" s="13"/>
      <c r="N1225" s="13"/>
      <c r="O1225" s="12"/>
      <c r="P1225" s="12"/>
    </row>
    <row r="1226" spans="1:16" hidden="1" x14ac:dyDescent="0.25">
      <c r="A1226" s="12"/>
      <c r="B1226" s="15" t="str">
        <f t="shared" si="135"/>
        <v/>
      </c>
      <c r="C1226" s="15" t="str">
        <f t="shared" si="136"/>
        <v/>
      </c>
      <c r="D1226" s="100" t="str">
        <f>IF(ISNA(VLOOKUP(E1226,Base!$L:$O,4,FALSE)),"",VLOOKUP(E1226,Base!$L:$O,4,FALSE))</f>
        <v/>
      </c>
      <c r="E1226" s="14"/>
      <c r="F1226" s="16"/>
      <c r="G1226" s="104" t="str">
        <f t="shared" si="137"/>
        <v/>
      </c>
      <c r="H1226" s="15" t="str">
        <f t="shared" si="138"/>
        <v/>
      </c>
      <c r="I1226" s="104" t="str">
        <f t="shared" si="139"/>
        <v/>
      </c>
      <c r="J1226" s="15" t="str">
        <f t="shared" si="140"/>
        <v/>
      </c>
      <c r="K1226" s="104" t="str">
        <f t="shared" si="141"/>
        <v/>
      </c>
      <c r="L1226" s="14"/>
      <c r="M1226" s="13"/>
      <c r="N1226" s="13"/>
      <c r="O1226" s="12"/>
      <c r="P1226" s="12"/>
    </row>
    <row r="1227" spans="1:16" hidden="1" x14ac:dyDescent="0.25">
      <c r="A1227" s="12"/>
      <c r="B1227" s="15" t="str">
        <f t="shared" si="135"/>
        <v/>
      </c>
      <c r="C1227" s="15" t="str">
        <f t="shared" si="136"/>
        <v/>
      </c>
      <c r="D1227" s="100" t="str">
        <f>IF(ISNA(VLOOKUP(E1227,Base!$L:$O,4,FALSE)),"",VLOOKUP(E1227,Base!$L:$O,4,FALSE))</f>
        <v/>
      </c>
      <c r="E1227" s="14"/>
      <c r="F1227" s="16"/>
      <c r="G1227" s="104" t="str">
        <f t="shared" si="137"/>
        <v/>
      </c>
      <c r="H1227" s="15" t="str">
        <f t="shared" si="138"/>
        <v/>
      </c>
      <c r="I1227" s="104" t="str">
        <f t="shared" si="139"/>
        <v/>
      </c>
      <c r="J1227" s="15" t="str">
        <f t="shared" si="140"/>
        <v/>
      </c>
      <c r="K1227" s="104" t="str">
        <f t="shared" si="141"/>
        <v/>
      </c>
      <c r="L1227" s="14"/>
      <c r="M1227" s="13"/>
      <c r="N1227" s="13"/>
      <c r="O1227" s="12"/>
      <c r="P1227" s="12"/>
    </row>
    <row r="1228" spans="1:16" hidden="1" x14ac:dyDescent="0.25">
      <c r="A1228" s="12"/>
      <c r="B1228" s="15" t="str">
        <f t="shared" si="135"/>
        <v/>
      </c>
      <c r="C1228" s="15" t="str">
        <f t="shared" si="136"/>
        <v/>
      </c>
      <c r="D1228" s="100" t="str">
        <f>IF(ISNA(VLOOKUP(E1228,Base!$L:$O,4,FALSE)),"",VLOOKUP(E1228,Base!$L:$O,4,FALSE))</f>
        <v/>
      </c>
      <c r="E1228" s="14"/>
      <c r="F1228" s="16"/>
      <c r="G1228" s="104" t="str">
        <f t="shared" si="137"/>
        <v/>
      </c>
      <c r="H1228" s="15" t="str">
        <f t="shared" si="138"/>
        <v/>
      </c>
      <c r="I1228" s="104" t="str">
        <f t="shared" si="139"/>
        <v/>
      </c>
      <c r="J1228" s="15" t="str">
        <f t="shared" si="140"/>
        <v/>
      </c>
      <c r="K1228" s="104" t="str">
        <f t="shared" si="141"/>
        <v/>
      </c>
      <c r="L1228" s="14"/>
      <c r="M1228" s="13"/>
      <c r="N1228" s="13"/>
      <c r="O1228" s="12"/>
      <c r="P1228" s="12"/>
    </row>
    <row r="1229" spans="1:16" hidden="1" x14ac:dyDescent="0.25">
      <c r="A1229" s="12"/>
      <c r="B1229" s="15" t="str">
        <f t="shared" si="135"/>
        <v/>
      </c>
      <c r="C1229" s="15" t="str">
        <f t="shared" si="136"/>
        <v/>
      </c>
      <c r="D1229" s="100" t="str">
        <f>IF(ISNA(VLOOKUP(E1229,Base!$L:$O,4,FALSE)),"",VLOOKUP(E1229,Base!$L:$O,4,FALSE))</f>
        <v/>
      </c>
      <c r="E1229" s="14"/>
      <c r="F1229" s="16"/>
      <c r="G1229" s="104" t="str">
        <f t="shared" si="137"/>
        <v/>
      </c>
      <c r="H1229" s="15" t="str">
        <f t="shared" si="138"/>
        <v/>
      </c>
      <c r="I1229" s="104" t="str">
        <f t="shared" si="139"/>
        <v/>
      </c>
      <c r="J1229" s="15" t="str">
        <f t="shared" si="140"/>
        <v/>
      </c>
      <c r="K1229" s="104" t="str">
        <f t="shared" si="141"/>
        <v/>
      </c>
      <c r="L1229" s="14"/>
      <c r="M1229" s="13"/>
      <c r="N1229" s="13"/>
      <c r="O1229" s="12"/>
      <c r="P1229" s="12"/>
    </row>
    <row r="1230" spans="1:16" hidden="1" x14ac:dyDescent="0.25">
      <c r="A1230" s="12"/>
      <c r="B1230" s="15" t="str">
        <f t="shared" si="135"/>
        <v/>
      </c>
      <c r="C1230" s="15" t="str">
        <f t="shared" si="136"/>
        <v/>
      </c>
      <c r="D1230" s="100" t="str">
        <f>IF(ISNA(VLOOKUP(E1230,Base!$L:$O,4,FALSE)),"",VLOOKUP(E1230,Base!$L:$O,4,FALSE))</f>
        <v/>
      </c>
      <c r="E1230" s="14"/>
      <c r="F1230" s="16"/>
      <c r="G1230" s="104" t="str">
        <f t="shared" si="137"/>
        <v/>
      </c>
      <c r="H1230" s="15" t="str">
        <f t="shared" si="138"/>
        <v/>
      </c>
      <c r="I1230" s="104" t="str">
        <f t="shared" si="139"/>
        <v/>
      </c>
      <c r="J1230" s="15" t="str">
        <f t="shared" si="140"/>
        <v/>
      </c>
      <c r="K1230" s="104" t="str">
        <f t="shared" si="141"/>
        <v/>
      </c>
      <c r="L1230" s="14"/>
      <c r="M1230" s="13"/>
      <c r="N1230" s="13"/>
      <c r="O1230" s="12"/>
      <c r="P1230" s="12"/>
    </row>
    <row r="1231" spans="1:16" hidden="1" x14ac:dyDescent="0.25">
      <c r="A1231" s="12"/>
      <c r="B1231" s="15" t="str">
        <f t="shared" si="135"/>
        <v/>
      </c>
      <c r="C1231" s="15" t="str">
        <f t="shared" si="136"/>
        <v/>
      </c>
      <c r="D1231" s="100" t="str">
        <f>IF(ISNA(VLOOKUP(E1231,Base!$L:$O,4,FALSE)),"",VLOOKUP(E1231,Base!$L:$O,4,FALSE))</f>
        <v/>
      </c>
      <c r="E1231" s="14"/>
      <c r="F1231" s="16"/>
      <c r="G1231" s="104" t="str">
        <f t="shared" si="137"/>
        <v/>
      </c>
      <c r="H1231" s="15" t="str">
        <f t="shared" si="138"/>
        <v/>
      </c>
      <c r="I1231" s="104" t="str">
        <f t="shared" si="139"/>
        <v/>
      </c>
      <c r="J1231" s="15" t="str">
        <f t="shared" si="140"/>
        <v/>
      </c>
      <c r="K1231" s="104" t="str">
        <f t="shared" si="141"/>
        <v/>
      </c>
      <c r="L1231" s="14"/>
      <c r="M1231" s="13"/>
      <c r="N1231" s="13"/>
      <c r="O1231" s="12"/>
      <c r="P1231" s="12"/>
    </row>
    <row r="1232" spans="1:16" hidden="1" x14ac:dyDescent="0.25">
      <c r="A1232" s="12"/>
      <c r="B1232" s="15" t="str">
        <f t="shared" si="135"/>
        <v/>
      </c>
      <c r="C1232" s="15" t="str">
        <f t="shared" si="136"/>
        <v/>
      </c>
      <c r="D1232" s="100" t="str">
        <f>IF(ISNA(VLOOKUP(E1232,Base!$L:$O,4,FALSE)),"",VLOOKUP(E1232,Base!$L:$O,4,FALSE))</f>
        <v/>
      </c>
      <c r="E1232" s="14"/>
      <c r="F1232" s="16"/>
      <c r="G1232" s="104" t="str">
        <f t="shared" si="137"/>
        <v/>
      </c>
      <c r="H1232" s="15" t="str">
        <f t="shared" si="138"/>
        <v/>
      </c>
      <c r="I1232" s="104" t="str">
        <f t="shared" si="139"/>
        <v/>
      </c>
      <c r="J1232" s="15" t="str">
        <f t="shared" si="140"/>
        <v/>
      </c>
      <c r="K1232" s="104" t="str">
        <f t="shared" si="141"/>
        <v/>
      </c>
      <c r="L1232" s="14"/>
      <c r="M1232" s="13"/>
      <c r="N1232" s="13"/>
      <c r="O1232" s="12"/>
      <c r="P1232" s="12"/>
    </row>
    <row r="1233" spans="1:16" hidden="1" x14ac:dyDescent="0.25">
      <c r="A1233" s="12"/>
      <c r="B1233" s="15" t="str">
        <f t="shared" si="135"/>
        <v/>
      </c>
      <c r="C1233" s="15" t="str">
        <f t="shared" si="136"/>
        <v/>
      </c>
      <c r="D1233" s="100" t="str">
        <f>IF(ISNA(VLOOKUP(E1233,Base!$L:$O,4,FALSE)),"",VLOOKUP(E1233,Base!$L:$O,4,FALSE))</f>
        <v/>
      </c>
      <c r="E1233" s="14"/>
      <c r="F1233" s="16"/>
      <c r="G1233" s="104" t="str">
        <f t="shared" si="137"/>
        <v/>
      </c>
      <c r="H1233" s="15" t="str">
        <f t="shared" si="138"/>
        <v/>
      </c>
      <c r="I1233" s="104" t="str">
        <f t="shared" si="139"/>
        <v/>
      </c>
      <c r="J1233" s="15" t="str">
        <f t="shared" si="140"/>
        <v/>
      </c>
      <c r="K1233" s="104" t="str">
        <f t="shared" si="141"/>
        <v/>
      </c>
      <c r="L1233" s="14"/>
      <c r="M1233" s="13"/>
      <c r="N1233" s="13"/>
      <c r="O1233" s="12"/>
      <c r="P1233" s="12"/>
    </row>
    <row r="1234" spans="1:16" hidden="1" x14ac:dyDescent="0.25">
      <c r="A1234" s="12"/>
      <c r="B1234" s="15" t="str">
        <f t="shared" si="135"/>
        <v/>
      </c>
      <c r="C1234" s="15" t="str">
        <f t="shared" si="136"/>
        <v/>
      </c>
      <c r="D1234" s="100" t="str">
        <f>IF(ISNA(VLOOKUP(E1234,Base!$L:$O,4,FALSE)),"",VLOOKUP(E1234,Base!$L:$O,4,FALSE))</f>
        <v/>
      </c>
      <c r="E1234" s="14"/>
      <c r="F1234" s="16"/>
      <c r="G1234" s="104" t="str">
        <f t="shared" si="137"/>
        <v/>
      </c>
      <c r="H1234" s="15" t="str">
        <f t="shared" si="138"/>
        <v/>
      </c>
      <c r="I1234" s="104" t="str">
        <f t="shared" si="139"/>
        <v/>
      </c>
      <c r="J1234" s="15" t="str">
        <f t="shared" si="140"/>
        <v/>
      </c>
      <c r="K1234" s="104" t="str">
        <f t="shared" si="141"/>
        <v/>
      </c>
      <c r="L1234" s="14"/>
      <c r="M1234" s="13"/>
      <c r="N1234" s="13"/>
      <c r="O1234" s="12"/>
      <c r="P1234" s="12"/>
    </row>
    <row r="1235" spans="1:16" hidden="1" x14ac:dyDescent="0.25">
      <c r="A1235" s="12"/>
      <c r="B1235" s="15" t="str">
        <f t="shared" si="135"/>
        <v/>
      </c>
      <c r="C1235" s="15" t="str">
        <f t="shared" si="136"/>
        <v/>
      </c>
      <c r="D1235" s="100" t="str">
        <f>IF(ISNA(VLOOKUP(E1235,Base!$L:$O,4,FALSE)),"",VLOOKUP(E1235,Base!$L:$O,4,FALSE))</f>
        <v/>
      </c>
      <c r="E1235" s="14"/>
      <c r="F1235" s="16"/>
      <c r="G1235" s="104" t="str">
        <f t="shared" si="137"/>
        <v/>
      </c>
      <c r="H1235" s="15" t="str">
        <f t="shared" si="138"/>
        <v/>
      </c>
      <c r="I1235" s="104" t="str">
        <f t="shared" si="139"/>
        <v/>
      </c>
      <c r="J1235" s="15" t="str">
        <f t="shared" si="140"/>
        <v/>
      </c>
      <c r="K1235" s="104" t="str">
        <f t="shared" si="141"/>
        <v/>
      </c>
      <c r="L1235" s="14"/>
      <c r="M1235" s="13"/>
      <c r="N1235" s="13"/>
      <c r="O1235" s="12"/>
      <c r="P1235" s="12"/>
    </row>
    <row r="1236" spans="1:16" hidden="1" x14ac:dyDescent="0.25">
      <c r="A1236" s="12"/>
      <c r="B1236" s="15" t="str">
        <f t="shared" si="135"/>
        <v/>
      </c>
      <c r="C1236" s="15" t="str">
        <f t="shared" si="136"/>
        <v/>
      </c>
      <c r="D1236" s="100" t="str">
        <f>IF(ISNA(VLOOKUP(E1236,Base!$L:$O,4,FALSE)),"",VLOOKUP(E1236,Base!$L:$O,4,FALSE))</f>
        <v/>
      </c>
      <c r="E1236" s="14"/>
      <c r="F1236" s="16"/>
      <c r="G1236" s="104" t="str">
        <f t="shared" si="137"/>
        <v/>
      </c>
      <c r="H1236" s="15" t="str">
        <f t="shared" si="138"/>
        <v/>
      </c>
      <c r="I1236" s="104" t="str">
        <f t="shared" si="139"/>
        <v/>
      </c>
      <c r="J1236" s="15" t="str">
        <f t="shared" si="140"/>
        <v/>
      </c>
      <c r="K1236" s="104" t="str">
        <f t="shared" si="141"/>
        <v/>
      </c>
      <c r="L1236" s="14"/>
      <c r="M1236" s="13"/>
      <c r="N1236" s="13"/>
      <c r="O1236" s="12"/>
      <c r="P1236" s="12"/>
    </row>
    <row r="1237" spans="1:16" hidden="1" x14ac:dyDescent="0.25">
      <c r="A1237" s="12"/>
      <c r="B1237" s="15" t="str">
        <f t="shared" si="135"/>
        <v/>
      </c>
      <c r="C1237" s="15" t="str">
        <f t="shared" si="136"/>
        <v/>
      </c>
      <c r="D1237" s="100" t="str">
        <f>IF(ISNA(VLOOKUP(E1237,Base!$L:$O,4,FALSE)),"",VLOOKUP(E1237,Base!$L:$O,4,FALSE))</f>
        <v/>
      </c>
      <c r="E1237" s="14"/>
      <c r="F1237" s="16"/>
      <c r="G1237" s="104" t="str">
        <f t="shared" si="137"/>
        <v/>
      </c>
      <c r="H1237" s="15" t="str">
        <f t="shared" si="138"/>
        <v/>
      </c>
      <c r="I1237" s="104" t="str">
        <f t="shared" si="139"/>
        <v/>
      </c>
      <c r="J1237" s="15" t="str">
        <f t="shared" si="140"/>
        <v/>
      </c>
      <c r="K1237" s="104" t="str">
        <f t="shared" si="141"/>
        <v/>
      </c>
      <c r="L1237" s="14"/>
      <c r="M1237" s="13"/>
      <c r="N1237" s="13"/>
      <c r="O1237" s="12"/>
      <c r="P1237" s="12"/>
    </row>
    <row r="1238" spans="1:16" hidden="1" x14ac:dyDescent="0.25">
      <c r="A1238" s="12"/>
      <c r="B1238" s="15" t="str">
        <f t="shared" si="135"/>
        <v/>
      </c>
      <c r="C1238" s="15" t="str">
        <f t="shared" si="136"/>
        <v/>
      </c>
      <c r="D1238" s="100" t="str">
        <f>IF(ISNA(VLOOKUP(E1238,Base!$L:$O,4,FALSE)),"",VLOOKUP(E1238,Base!$L:$O,4,FALSE))</f>
        <v/>
      </c>
      <c r="E1238" s="14"/>
      <c r="F1238" s="16"/>
      <c r="G1238" s="104" t="str">
        <f t="shared" si="137"/>
        <v/>
      </c>
      <c r="H1238" s="15" t="str">
        <f t="shared" si="138"/>
        <v/>
      </c>
      <c r="I1238" s="104" t="str">
        <f t="shared" si="139"/>
        <v/>
      </c>
      <c r="J1238" s="15" t="str">
        <f t="shared" si="140"/>
        <v/>
      </c>
      <c r="K1238" s="104" t="str">
        <f t="shared" si="141"/>
        <v/>
      </c>
      <c r="L1238" s="14"/>
      <c r="M1238" s="13"/>
      <c r="N1238" s="13"/>
      <c r="O1238" s="12"/>
      <c r="P1238" s="12"/>
    </row>
    <row r="1239" spans="1:16" hidden="1" x14ac:dyDescent="0.25">
      <c r="A1239" s="12"/>
      <c r="B1239" s="15" t="str">
        <f t="shared" si="135"/>
        <v/>
      </c>
      <c r="C1239" s="15" t="str">
        <f t="shared" si="136"/>
        <v/>
      </c>
      <c r="D1239" s="100" t="str">
        <f>IF(ISNA(VLOOKUP(E1239,Base!$L:$O,4,FALSE)),"",VLOOKUP(E1239,Base!$L:$O,4,FALSE))</f>
        <v/>
      </c>
      <c r="E1239" s="14"/>
      <c r="F1239" s="16"/>
      <c r="G1239" s="104" t="str">
        <f t="shared" si="137"/>
        <v/>
      </c>
      <c r="H1239" s="15" t="str">
        <f t="shared" si="138"/>
        <v/>
      </c>
      <c r="I1239" s="104" t="str">
        <f t="shared" si="139"/>
        <v/>
      </c>
      <c r="J1239" s="15" t="str">
        <f t="shared" si="140"/>
        <v/>
      </c>
      <c r="K1239" s="104" t="str">
        <f t="shared" si="141"/>
        <v/>
      </c>
      <c r="L1239" s="14"/>
      <c r="M1239" s="13"/>
      <c r="N1239" s="13"/>
      <c r="O1239" s="12"/>
      <c r="P1239" s="12"/>
    </row>
    <row r="1240" spans="1:16" hidden="1" x14ac:dyDescent="0.25">
      <c r="A1240" s="12"/>
      <c r="B1240" s="15" t="str">
        <f t="shared" si="135"/>
        <v/>
      </c>
      <c r="C1240" s="15" t="str">
        <f t="shared" si="136"/>
        <v/>
      </c>
      <c r="D1240" s="100" t="str">
        <f>IF(ISNA(VLOOKUP(E1240,Base!$L:$O,4,FALSE)),"",VLOOKUP(E1240,Base!$L:$O,4,FALSE))</f>
        <v/>
      </c>
      <c r="E1240" s="14"/>
      <c r="F1240" s="16"/>
      <c r="G1240" s="104" t="str">
        <f t="shared" si="137"/>
        <v/>
      </c>
      <c r="H1240" s="15" t="str">
        <f t="shared" si="138"/>
        <v/>
      </c>
      <c r="I1240" s="104" t="str">
        <f t="shared" si="139"/>
        <v/>
      </c>
      <c r="J1240" s="15" t="str">
        <f t="shared" si="140"/>
        <v/>
      </c>
      <c r="K1240" s="104" t="str">
        <f t="shared" si="141"/>
        <v/>
      </c>
      <c r="L1240" s="14"/>
      <c r="M1240" s="13"/>
      <c r="N1240" s="13"/>
      <c r="O1240" s="12"/>
      <c r="P1240" s="12"/>
    </row>
    <row r="1241" spans="1:16" hidden="1" x14ac:dyDescent="0.25">
      <c r="A1241" s="12"/>
      <c r="B1241" s="15" t="str">
        <f t="shared" si="135"/>
        <v/>
      </c>
      <c r="C1241" s="15" t="str">
        <f t="shared" si="136"/>
        <v/>
      </c>
      <c r="D1241" s="100" t="str">
        <f>IF(ISNA(VLOOKUP(E1241,Base!$L:$O,4,FALSE)),"",VLOOKUP(E1241,Base!$L:$O,4,FALSE))</f>
        <v/>
      </c>
      <c r="E1241" s="14"/>
      <c r="F1241" s="16"/>
      <c r="G1241" s="104" t="str">
        <f t="shared" si="137"/>
        <v/>
      </c>
      <c r="H1241" s="15" t="str">
        <f t="shared" si="138"/>
        <v/>
      </c>
      <c r="I1241" s="104" t="str">
        <f t="shared" si="139"/>
        <v/>
      </c>
      <c r="J1241" s="15" t="str">
        <f t="shared" si="140"/>
        <v/>
      </c>
      <c r="K1241" s="104" t="str">
        <f t="shared" si="141"/>
        <v/>
      </c>
      <c r="L1241" s="14"/>
      <c r="M1241" s="13"/>
      <c r="N1241" s="13"/>
      <c r="O1241" s="12"/>
      <c r="P1241" s="12"/>
    </row>
    <row r="1242" spans="1:16" hidden="1" x14ac:dyDescent="0.25">
      <c r="A1242" s="12"/>
      <c r="B1242" s="15" t="str">
        <f t="shared" si="135"/>
        <v/>
      </c>
      <c r="C1242" s="15" t="str">
        <f t="shared" si="136"/>
        <v/>
      </c>
      <c r="D1242" s="100" t="str">
        <f>IF(ISNA(VLOOKUP(E1242,Base!$L:$O,4,FALSE)),"",VLOOKUP(E1242,Base!$L:$O,4,FALSE))</f>
        <v/>
      </c>
      <c r="E1242" s="14"/>
      <c r="F1242" s="16"/>
      <c r="G1242" s="104" t="str">
        <f t="shared" si="137"/>
        <v/>
      </c>
      <c r="H1242" s="15" t="str">
        <f t="shared" si="138"/>
        <v/>
      </c>
      <c r="I1242" s="104" t="str">
        <f t="shared" si="139"/>
        <v/>
      </c>
      <c r="J1242" s="15" t="str">
        <f t="shared" si="140"/>
        <v/>
      </c>
      <c r="K1242" s="104" t="str">
        <f t="shared" si="141"/>
        <v/>
      </c>
      <c r="L1242" s="14"/>
      <c r="M1242" s="13"/>
      <c r="N1242" s="13"/>
      <c r="O1242" s="12"/>
      <c r="P1242" s="12"/>
    </row>
    <row r="1243" spans="1:16" hidden="1" x14ac:dyDescent="0.25">
      <c r="A1243" s="12"/>
      <c r="B1243" s="15" t="str">
        <f t="shared" si="135"/>
        <v/>
      </c>
      <c r="C1243" s="15" t="str">
        <f t="shared" si="136"/>
        <v/>
      </c>
      <c r="D1243" s="100" t="str">
        <f>IF(ISNA(VLOOKUP(E1243,Base!$L:$O,4,FALSE)),"",VLOOKUP(E1243,Base!$L:$O,4,FALSE))</f>
        <v/>
      </c>
      <c r="E1243" s="14"/>
      <c r="F1243" s="16"/>
      <c r="G1243" s="104" t="str">
        <f t="shared" si="137"/>
        <v/>
      </c>
      <c r="H1243" s="15" t="str">
        <f t="shared" si="138"/>
        <v/>
      </c>
      <c r="I1243" s="104" t="str">
        <f t="shared" si="139"/>
        <v/>
      </c>
      <c r="J1243" s="15" t="str">
        <f t="shared" si="140"/>
        <v/>
      </c>
      <c r="K1243" s="104" t="str">
        <f t="shared" si="141"/>
        <v/>
      </c>
      <c r="L1243" s="14"/>
      <c r="M1243" s="13"/>
      <c r="N1243" s="13"/>
      <c r="O1243" s="12"/>
      <c r="P1243" s="12"/>
    </row>
    <row r="1244" spans="1:16" hidden="1" x14ac:dyDescent="0.25">
      <c r="A1244" s="12"/>
      <c r="B1244" s="15" t="str">
        <f t="shared" si="135"/>
        <v/>
      </c>
      <c r="C1244" s="15" t="str">
        <f t="shared" si="136"/>
        <v/>
      </c>
      <c r="D1244" s="100" t="str">
        <f>IF(ISNA(VLOOKUP(E1244,Base!$L:$O,4,FALSE)),"",VLOOKUP(E1244,Base!$L:$O,4,FALSE))</f>
        <v/>
      </c>
      <c r="E1244" s="14"/>
      <c r="F1244" s="16"/>
      <c r="G1244" s="104" t="str">
        <f t="shared" si="137"/>
        <v/>
      </c>
      <c r="H1244" s="15" t="str">
        <f t="shared" si="138"/>
        <v/>
      </c>
      <c r="I1244" s="104" t="str">
        <f t="shared" si="139"/>
        <v/>
      </c>
      <c r="J1244" s="15" t="str">
        <f t="shared" si="140"/>
        <v/>
      </c>
      <c r="K1244" s="104" t="str">
        <f t="shared" si="141"/>
        <v/>
      </c>
      <c r="L1244" s="14"/>
      <c r="M1244" s="13"/>
      <c r="N1244" s="13"/>
      <c r="O1244" s="12"/>
      <c r="P1244" s="12"/>
    </row>
    <row r="1245" spans="1:16" hidden="1" x14ac:dyDescent="0.25">
      <c r="A1245" s="12"/>
      <c r="B1245" s="15" t="str">
        <f t="shared" si="135"/>
        <v/>
      </c>
      <c r="C1245" s="15" t="str">
        <f t="shared" si="136"/>
        <v/>
      </c>
      <c r="D1245" s="100" t="str">
        <f>IF(ISNA(VLOOKUP(E1245,Base!$L:$O,4,FALSE)),"",VLOOKUP(E1245,Base!$L:$O,4,FALSE))</f>
        <v/>
      </c>
      <c r="E1245" s="14"/>
      <c r="F1245" s="16"/>
      <c r="G1245" s="104" t="str">
        <f t="shared" si="137"/>
        <v/>
      </c>
      <c r="H1245" s="15" t="str">
        <f t="shared" si="138"/>
        <v/>
      </c>
      <c r="I1245" s="104" t="str">
        <f t="shared" si="139"/>
        <v/>
      </c>
      <c r="J1245" s="15" t="str">
        <f t="shared" si="140"/>
        <v/>
      </c>
      <c r="K1245" s="104" t="str">
        <f t="shared" si="141"/>
        <v/>
      </c>
      <c r="L1245" s="14"/>
      <c r="M1245" s="13"/>
      <c r="N1245" s="13"/>
      <c r="O1245" s="12"/>
      <c r="P1245" s="12"/>
    </row>
    <row r="1246" spans="1:16" hidden="1" x14ac:dyDescent="0.25">
      <c r="A1246" s="12"/>
      <c r="B1246" s="15" t="str">
        <f t="shared" si="135"/>
        <v/>
      </c>
      <c r="C1246" s="15" t="str">
        <f t="shared" si="136"/>
        <v/>
      </c>
      <c r="D1246" s="100" t="str">
        <f>IF(ISNA(VLOOKUP(E1246,Base!$L:$O,4,FALSE)),"",VLOOKUP(E1246,Base!$L:$O,4,FALSE))</f>
        <v/>
      </c>
      <c r="E1246" s="14"/>
      <c r="F1246" s="16"/>
      <c r="G1246" s="104" t="str">
        <f t="shared" si="137"/>
        <v/>
      </c>
      <c r="H1246" s="15" t="str">
        <f t="shared" si="138"/>
        <v/>
      </c>
      <c r="I1246" s="104" t="str">
        <f t="shared" si="139"/>
        <v/>
      </c>
      <c r="J1246" s="15" t="str">
        <f t="shared" si="140"/>
        <v/>
      </c>
      <c r="K1246" s="104" t="str">
        <f t="shared" si="141"/>
        <v/>
      </c>
      <c r="L1246" s="14"/>
      <c r="M1246" s="13"/>
      <c r="N1246" s="13"/>
      <c r="O1246" s="12"/>
      <c r="P1246" s="12"/>
    </row>
    <row r="1247" spans="1:16" hidden="1" x14ac:dyDescent="0.25">
      <c r="A1247" s="12"/>
      <c r="B1247" s="15" t="str">
        <f t="shared" si="135"/>
        <v/>
      </c>
      <c r="C1247" s="15" t="str">
        <f t="shared" si="136"/>
        <v/>
      </c>
      <c r="D1247" s="100" t="str">
        <f>IF(ISNA(VLOOKUP(E1247,Base!$L:$O,4,FALSE)),"",VLOOKUP(E1247,Base!$L:$O,4,FALSE))</f>
        <v/>
      </c>
      <c r="E1247" s="14"/>
      <c r="F1247" s="16"/>
      <c r="G1247" s="104" t="str">
        <f t="shared" si="137"/>
        <v/>
      </c>
      <c r="H1247" s="15" t="str">
        <f t="shared" si="138"/>
        <v/>
      </c>
      <c r="I1247" s="104" t="str">
        <f t="shared" si="139"/>
        <v/>
      </c>
      <c r="J1247" s="15" t="str">
        <f t="shared" si="140"/>
        <v/>
      </c>
      <c r="K1247" s="104" t="str">
        <f t="shared" si="141"/>
        <v/>
      </c>
      <c r="L1247" s="14"/>
      <c r="M1247" s="13"/>
      <c r="N1247" s="13"/>
      <c r="O1247" s="12"/>
      <c r="P1247" s="12"/>
    </row>
    <row r="1248" spans="1:16" hidden="1" x14ac:dyDescent="0.25">
      <c r="A1248" s="12"/>
      <c r="B1248" s="15" t="str">
        <f t="shared" si="135"/>
        <v/>
      </c>
      <c r="C1248" s="15" t="str">
        <f t="shared" si="136"/>
        <v/>
      </c>
      <c r="D1248" s="100" t="str">
        <f>IF(ISNA(VLOOKUP(E1248,Base!$L:$O,4,FALSE)),"",VLOOKUP(E1248,Base!$L:$O,4,FALSE))</f>
        <v/>
      </c>
      <c r="E1248" s="14"/>
      <c r="F1248" s="16"/>
      <c r="G1248" s="104" t="str">
        <f t="shared" si="137"/>
        <v/>
      </c>
      <c r="H1248" s="15" t="str">
        <f t="shared" si="138"/>
        <v/>
      </c>
      <c r="I1248" s="104" t="str">
        <f t="shared" si="139"/>
        <v/>
      </c>
      <c r="J1248" s="15" t="str">
        <f t="shared" si="140"/>
        <v/>
      </c>
      <c r="K1248" s="104" t="str">
        <f t="shared" si="141"/>
        <v/>
      </c>
      <c r="L1248" s="14"/>
      <c r="M1248" s="13"/>
      <c r="N1248" s="13"/>
      <c r="O1248" s="12"/>
      <c r="P1248" s="12"/>
    </row>
    <row r="1249" spans="1:16" hidden="1" x14ac:dyDescent="0.25">
      <c r="A1249" s="12"/>
      <c r="B1249" s="15" t="str">
        <f t="shared" si="135"/>
        <v/>
      </c>
      <c r="C1249" s="15" t="str">
        <f t="shared" si="136"/>
        <v/>
      </c>
      <c r="D1249" s="100" t="str">
        <f>IF(ISNA(VLOOKUP(E1249,Base!$L:$O,4,FALSE)),"",VLOOKUP(E1249,Base!$L:$O,4,FALSE))</f>
        <v/>
      </c>
      <c r="E1249" s="14"/>
      <c r="F1249" s="16"/>
      <c r="G1249" s="104" t="str">
        <f t="shared" si="137"/>
        <v/>
      </c>
      <c r="H1249" s="15" t="str">
        <f t="shared" si="138"/>
        <v/>
      </c>
      <c r="I1249" s="104" t="str">
        <f t="shared" si="139"/>
        <v/>
      </c>
      <c r="J1249" s="15" t="str">
        <f t="shared" si="140"/>
        <v/>
      </c>
      <c r="K1249" s="104" t="str">
        <f t="shared" si="141"/>
        <v/>
      </c>
      <c r="L1249" s="14"/>
      <c r="M1249" s="13"/>
      <c r="N1249" s="13"/>
      <c r="O1249" s="12"/>
      <c r="P1249" s="12"/>
    </row>
    <row r="1250" spans="1:16" hidden="1" x14ac:dyDescent="0.25">
      <c r="A1250" s="12"/>
      <c r="B1250" s="15" t="str">
        <f t="shared" si="135"/>
        <v/>
      </c>
      <c r="C1250" s="15" t="str">
        <f t="shared" si="136"/>
        <v/>
      </c>
      <c r="D1250" s="100" t="str">
        <f>IF(ISNA(VLOOKUP(E1250,Base!$L:$O,4,FALSE)),"",VLOOKUP(E1250,Base!$L:$O,4,FALSE))</f>
        <v/>
      </c>
      <c r="E1250" s="14"/>
      <c r="F1250" s="16"/>
      <c r="G1250" s="104" t="str">
        <f t="shared" si="137"/>
        <v/>
      </c>
      <c r="H1250" s="15" t="str">
        <f t="shared" si="138"/>
        <v/>
      </c>
      <c r="I1250" s="104" t="str">
        <f t="shared" si="139"/>
        <v/>
      </c>
      <c r="J1250" s="15" t="str">
        <f t="shared" si="140"/>
        <v/>
      </c>
      <c r="K1250" s="104" t="str">
        <f t="shared" si="141"/>
        <v/>
      </c>
      <c r="L1250" s="14"/>
      <c r="M1250" s="13"/>
      <c r="N1250" s="13"/>
      <c r="O1250" s="12"/>
      <c r="P1250" s="12"/>
    </row>
    <row r="1251" spans="1:16" hidden="1" x14ac:dyDescent="0.25">
      <c r="A1251" s="12"/>
      <c r="B1251" s="15" t="str">
        <f t="shared" si="135"/>
        <v/>
      </c>
      <c r="C1251" s="15" t="str">
        <f t="shared" si="136"/>
        <v/>
      </c>
      <c r="D1251" s="100" t="str">
        <f>IF(ISNA(VLOOKUP(E1251,Base!$L:$O,4,FALSE)),"",VLOOKUP(E1251,Base!$L:$O,4,FALSE))</f>
        <v/>
      </c>
      <c r="E1251" s="14"/>
      <c r="F1251" s="16"/>
      <c r="G1251" s="104" t="str">
        <f t="shared" si="137"/>
        <v/>
      </c>
      <c r="H1251" s="15" t="str">
        <f t="shared" si="138"/>
        <v/>
      </c>
      <c r="I1251" s="104" t="str">
        <f t="shared" si="139"/>
        <v/>
      </c>
      <c r="J1251" s="15" t="str">
        <f t="shared" si="140"/>
        <v/>
      </c>
      <c r="K1251" s="104" t="str">
        <f t="shared" si="141"/>
        <v/>
      </c>
      <c r="L1251" s="14"/>
      <c r="M1251" s="13"/>
      <c r="N1251" s="13"/>
      <c r="O1251" s="12"/>
      <c r="P1251" s="12"/>
    </row>
    <row r="1252" spans="1:16" hidden="1" x14ac:dyDescent="0.25">
      <c r="A1252" s="12"/>
      <c r="B1252" s="15" t="str">
        <f t="shared" si="135"/>
        <v/>
      </c>
      <c r="C1252" s="15" t="str">
        <f t="shared" si="136"/>
        <v/>
      </c>
      <c r="D1252" s="100" t="str">
        <f>IF(ISNA(VLOOKUP(E1252,Base!$L:$O,4,FALSE)),"",VLOOKUP(E1252,Base!$L:$O,4,FALSE))</f>
        <v/>
      </c>
      <c r="E1252" s="14"/>
      <c r="F1252" s="16"/>
      <c r="G1252" s="104" t="str">
        <f t="shared" si="137"/>
        <v/>
      </c>
      <c r="H1252" s="15" t="str">
        <f t="shared" si="138"/>
        <v/>
      </c>
      <c r="I1252" s="104" t="str">
        <f t="shared" si="139"/>
        <v/>
      </c>
      <c r="J1252" s="15" t="str">
        <f t="shared" si="140"/>
        <v/>
      </c>
      <c r="K1252" s="104" t="str">
        <f t="shared" si="141"/>
        <v/>
      </c>
      <c r="L1252" s="14"/>
      <c r="M1252" s="13"/>
      <c r="N1252" s="13"/>
      <c r="O1252" s="12"/>
      <c r="P1252" s="12"/>
    </row>
    <row r="1253" spans="1:16" hidden="1" x14ac:dyDescent="0.25">
      <c r="A1253" s="12"/>
      <c r="B1253" s="15" t="str">
        <f t="shared" si="135"/>
        <v/>
      </c>
      <c r="C1253" s="15" t="str">
        <f t="shared" si="136"/>
        <v/>
      </c>
      <c r="D1253" s="100" t="str">
        <f>IF(ISNA(VLOOKUP(E1253,Base!$L:$O,4,FALSE)),"",VLOOKUP(E1253,Base!$L:$O,4,FALSE))</f>
        <v/>
      </c>
      <c r="E1253" s="14"/>
      <c r="F1253" s="16"/>
      <c r="G1253" s="104" t="str">
        <f t="shared" si="137"/>
        <v/>
      </c>
      <c r="H1253" s="15" t="str">
        <f t="shared" si="138"/>
        <v/>
      </c>
      <c r="I1253" s="104" t="str">
        <f t="shared" si="139"/>
        <v/>
      </c>
      <c r="J1253" s="15" t="str">
        <f t="shared" si="140"/>
        <v/>
      </c>
      <c r="K1253" s="104" t="str">
        <f t="shared" si="141"/>
        <v/>
      </c>
      <c r="L1253" s="14"/>
      <c r="M1253" s="13"/>
      <c r="N1253" s="13"/>
      <c r="O1253" s="12"/>
      <c r="P1253" s="12"/>
    </row>
    <row r="1254" spans="1:16" hidden="1" x14ac:dyDescent="0.25">
      <c r="A1254" s="12"/>
      <c r="B1254" s="15" t="str">
        <f t="shared" si="135"/>
        <v/>
      </c>
      <c r="C1254" s="15" t="str">
        <f t="shared" si="136"/>
        <v/>
      </c>
      <c r="D1254" s="100" t="str">
        <f>IF(ISNA(VLOOKUP(E1254,Base!$L:$O,4,FALSE)),"",VLOOKUP(E1254,Base!$L:$O,4,FALSE))</f>
        <v/>
      </c>
      <c r="E1254" s="14"/>
      <c r="F1254" s="16"/>
      <c r="G1254" s="104" t="str">
        <f t="shared" si="137"/>
        <v/>
      </c>
      <c r="H1254" s="15" t="str">
        <f t="shared" si="138"/>
        <v/>
      </c>
      <c r="I1254" s="104" t="str">
        <f t="shared" si="139"/>
        <v/>
      </c>
      <c r="J1254" s="15" t="str">
        <f t="shared" si="140"/>
        <v/>
      </c>
      <c r="K1254" s="104" t="str">
        <f t="shared" si="141"/>
        <v/>
      </c>
      <c r="L1254" s="14"/>
      <c r="M1254" s="13"/>
      <c r="N1254" s="13"/>
      <c r="O1254" s="12"/>
      <c r="P1254" s="12"/>
    </row>
    <row r="1255" spans="1:16" hidden="1" x14ac:dyDescent="0.25">
      <c r="A1255" s="12"/>
      <c r="B1255" s="15" t="str">
        <f t="shared" si="135"/>
        <v/>
      </c>
      <c r="C1255" s="15" t="str">
        <f t="shared" si="136"/>
        <v/>
      </c>
      <c r="D1255" s="100" t="str">
        <f>IF(ISNA(VLOOKUP(E1255,Base!$L:$O,4,FALSE)),"",VLOOKUP(E1255,Base!$L:$O,4,FALSE))</f>
        <v/>
      </c>
      <c r="E1255" s="14"/>
      <c r="F1255" s="16"/>
      <c r="G1255" s="104" t="str">
        <f t="shared" si="137"/>
        <v/>
      </c>
      <c r="H1255" s="15" t="str">
        <f t="shared" si="138"/>
        <v/>
      </c>
      <c r="I1255" s="104" t="str">
        <f t="shared" si="139"/>
        <v/>
      </c>
      <c r="J1255" s="15" t="str">
        <f t="shared" si="140"/>
        <v/>
      </c>
      <c r="K1255" s="104" t="str">
        <f t="shared" si="141"/>
        <v/>
      </c>
      <c r="L1255" s="14"/>
      <c r="M1255" s="13"/>
      <c r="N1255" s="13"/>
      <c r="O1255" s="12"/>
      <c r="P1255" s="12"/>
    </row>
    <row r="1256" spans="1:16" hidden="1" x14ac:dyDescent="0.25">
      <c r="A1256" s="12"/>
      <c r="B1256" s="15" t="str">
        <f t="shared" si="135"/>
        <v/>
      </c>
      <c r="C1256" s="15" t="str">
        <f t="shared" si="136"/>
        <v/>
      </c>
      <c r="D1256" s="100" t="str">
        <f>IF(ISNA(VLOOKUP(E1256,Base!$L:$O,4,FALSE)),"",VLOOKUP(E1256,Base!$L:$O,4,FALSE))</f>
        <v/>
      </c>
      <c r="E1256" s="14"/>
      <c r="F1256" s="16"/>
      <c r="G1256" s="104" t="str">
        <f t="shared" si="137"/>
        <v/>
      </c>
      <c r="H1256" s="15" t="str">
        <f t="shared" si="138"/>
        <v/>
      </c>
      <c r="I1256" s="104" t="str">
        <f t="shared" si="139"/>
        <v/>
      </c>
      <c r="J1256" s="15" t="str">
        <f t="shared" si="140"/>
        <v/>
      </c>
      <c r="K1256" s="104" t="str">
        <f t="shared" si="141"/>
        <v/>
      </c>
      <c r="L1256" s="14"/>
      <c r="M1256" s="13"/>
      <c r="N1256" s="13"/>
      <c r="O1256" s="12"/>
      <c r="P1256" s="12"/>
    </row>
    <row r="1257" spans="1:16" hidden="1" x14ac:dyDescent="0.25">
      <c r="A1257" s="12"/>
      <c r="B1257" s="15" t="str">
        <f t="shared" ref="B1257:B1320" si="142">IF(ISBLANK(A1257),"",IF(LEFT(MONTH(A1257),1)="1",MONTH(A1257),CONCATENATE("0",MONTH(A1257))))</f>
        <v/>
      </c>
      <c r="C1257" s="15" t="str">
        <f t="shared" si="136"/>
        <v/>
      </c>
      <c r="D1257" s="100" t="str">
        <f>IF(ISNA(VLOOKUP(E1257,Base!$L:$O,4,FALSE)),"",VLOOKUP(E1257,Base!$L:$O,4,FALSE))</f>
        <v/>
      </c>
      <c r="E1257" s="14"/>
      <c r="F1257" s="16"/>
      <c r="G1257" s="104" t="str">
        <f t="shared" si="137"/>
        <v/>
      </c>
      <c r="H1257" s="15" t="str">
        <f t="shared" si="138"/>
        <v/>
      </c>
      <c r="I1257" s="104" t="str">
        <f t="shared" si="139"/>
        <v/>
      </c>
      <c r="J1257" s="15" t="str">
        <f t="shared" si="140"/>
        <v/>
      </c>
      <c r="K1257" s="104" t="str">
        <f t="shared" si="141"/>
        <v/>
      </c>
      <c r="L1257" s="14"/>
      <c r="M1257" s="13"/>
      <c r="N1257" s="13"/>
      <c r="O1257" s="12"/>
      <c r="P1257" s="12"/>
    </row>
    <row r="1258" spans="1:16" hidden="1" x14ac:dyDescent="0.25">
      <c r="A1258" s="12"/>
      <c r="B1258" s="15" t="str">
        <f t="shared" si="142"/>
        <v/>
      </c>
      <c r="C1258" s="15" t="str">
        <f t="shared" si="136"/>
        <v/>
      </c>
      <c r="D1258" s="100" t="str">
        <f>IF(ISNA(VLOOKUP(E1258,Base!$L:$O,4,FALSE)),"",VLOOKUP(E1258,Base!$L:$O,4,FALSE))</f>
        <v/>
      </c>
      <c r="E1258" s="14"/>
      <c r="F1258" s="16"/>
      <c r="G1258" s="104" t="str">
        <f t="shared" si="137"/>
        <v/>
      </c>
      <c r="H1258" s="15" t="str">
        <f t="shared" si="138"/>
        <v/>
      </c>
      <c r="I1258" s="104" t="str">
        <f t="shared" si="139"/>
        <v/>
      </c>
      <c r="J1258" s="15" t="str">
        <f t="shared" si="140"/>
        <v/>
      </c>
      <c r="K1258" s="104" t="str">
        <f t="shared" si="141"/>
        <v/>
      </c>
      <c r="L1258" s="14"/>
      <c r="M1258" s="13"/>
      <c r="N1258" s="13"/>
      <c r="O1258" s="12"/>
      <c r="P1258" s="12"/>
    </row>
    <row r="1259" spans="1:16" hidden="1" x14ac:dyDescent="0.25">
      <c r="A1259" s="12"/>
      <c r="B1259" s="15" t="str">
        <f t="shared" si="142"/>
        <v/>
      </c>
      <c r="C1259" s="15" t="str">
        <f t="shared" si="136"/>
        <v/>
      </c>
      <c r="D1259" s="100" t="str">
        <f>IF(ISNA(VLOOKUP(E1259,Base!$L:$O,4,FALSE)),"",VLOOKUP(E1259,Base!$L:$O,4,FALSE))</f>
        <v/>
      </c>
      <c r="E1259" s="14"/>
      <c r="F1259" s="16"/>
      <c r="G1259" s="104" t="str">
        <f t="shared" si="137"/>
        <v/>
      </c>
      <c r="H1259" s="15" t="str">
        <f t="shared" si="138"/>
        <v/>
      </c>
      <c r="I1259" s="104" t="str">
        <f t="shared" si="139"/>
        <v/>
      </c>
      <c r="J1259" s="15" t="str">
        <f t="shared" si="140"/>
        <v/>
      </c>
      <c r="K1259" s="104" t="str">
        <f t="shared" si="141"/>
        <v/>
      </c>
      <c r="L1259" s="14"/>
      <c r="M1259" s="13"/>
      <c r="N1259" s="13"/>
      <c r="O1259" s="12"/>
      <c r="P1259" s="12"/>
    </row>
    <row r="1260" spans="1:16" hidden="1" x14ac:dyDescent="0.25">
      <c r="A1260" s="12"/>
      <c r="B1260" s="15" t="str">
        <f t="shared" si="142"/>
        <v/>
      </c>
      <c r="C1260" s="15" t="str">
        <f t="shared" si="136"/>
        <v/>
      </c>
      <c r="D1260" s="100" t="str">
        <f>IF(ISNA(VLOOKUP(E1260,Base!$L:$O,4,FALSE)),"",VLOOKUP(E1260,Base!$L:$O,4,FALSE))</f>
        <v/>
      </c>
      <c r="E1260" s="14"/>
      <c r="F1260" s="16"/>
      <c r="G1260" s="104" t="str">
        <f t="shared" si="137"/>
        <v/>
      </c>
      <c r="H1260" s="15" t="str">
        <f t="shared" si="138"/>
        <v/>
      </c>
      <c r="I1260" s="104" t="str">
        <f t="shared" si="139"/>
        <v/>
      </c>
      <c r="J1260" s="15" t="str">
        <f t="shared" si="140"/>
        <v/>
      </c>
      <c r="K1260" s="104" t="str">
        <f t="shared" si="141"/>
        <v/>
      </c>
      <c r="L1260" s="14"/>
      <c r="M1260" s="13"/>
      <c r="N1260" s="13"/>
      <c r="O1260" s="12"/>
      <c r="P1260" s="12"/>
    </row>
    <row r="1261" spans="1:16" hidden="1" x14ac:dyDescent="0.25">
      <c r="A1261" s="12"/>
      <c r="B1261" s="15" t="str">
        <f t="shared" si="142"/>
        <v/>
      </c>
      <c r="C1261" s="15" t="str">
        <f t="shared" si="136"/>
        <v/>
      </c>
      <c r="D1261" s="100" t="str">
        <f>IF(ISNA(VLOOKUP(E1261,Base!$L:$O,4,FALSE)),"",VLOOKUP(E1261,Base!$L:$O,4,FALSE))</f>
        <v/>
      </c>
      <c r="E1261" s="14"/>
      <c r="F1261" s="16"/>
      <c r="G1261" s="104" t="str">
        <f t="shared" si="137"/>
        <v/>
      </c>
      <c r="H1261" s="15" t="str">
        <f t="shared" si="138"/>
        <v/>
      </c>
      <c r="I1261" s="104" t="str">
        <f t="shared" si="139"/>
        <v/>
      </c>
      <c r="J1261" s="15" t="str">
        <f t="shared" si="140"/>
        <v/>
      </c>
      <c r="K1261" s="104" t="str">
        <f t="shared" si="141"/>
        <v/>
      </c>
      <c r="L1261" s="14"/>
      <c r="M1261" s="13"/>
      <c r="N1261" s="13"/>
      <c r="O1261" s="12"/>
      <c r="P1261" s="12"/>
    </row>
    <row r="1262" spans="1:16" hidden="1" x14ac:dyDescent="0.25">
      <c r="A1262" s="12"/>
      <c r="B1262" s="15" t="str">
        <f t="shared" si="142"/>
        <v/>
      </c>
      <c r="C1262" s="15" t="str">
        <f t="shared" si="136"/>
        <v/>
      </c>
      <c r="D1262" s="100" t="str">
        <f>IF(ISNA(VLOOKUP(E1262,Base!$L:$O,4,FALSE)),"",VLOOKUP(E1262,Base!$L:$O,4,FALSE))</f>
        <v/>
      </c>
      <c r="E1262" s="14"/>
      <c r="F1262" s="16"/>
      <c r="G1262" s="104" t="str">
        <f t="shared" si="137"/>
        <v/>
      </c>
      <c r="H1262" s="15" t="str">
        <f t="shared" si="138"/>
        <v/>
      </c>
      <c r="I1262" s="104" t="str">
        <f t="shared" si="139"/>
        <v/>
      </c>
      <c r="J1262" s="15" t="str">
        <f t="shared" si="140"/>
        <v/>
      </c>
      <c r="K1262" s="104" t="str">
        <f t="shared" si="141"/>
        <v/>
      </c>
      <c r="L1262" s="14"/>
      <c r="M1262" s="13"/>
      <c r="N1262" s="13"/>
      <c r="O1262" s="12"/>
      <c r="P1262" s="12"/>
    </row>
    <row r="1263" spans="1:16" hidden="1" x14ac:dyDescent="0.25">
      <c r="A1263" s="12"/>
      <c r="B1263" s="15" t="str">
        <f t="shared" si="142"/>
        <v/>
      </c>
      <c r="C1263" s="15" t="str">
        <f t="shared" si="136"/>
        <v/>
      </c>
      <c r="D1263" s="100" t="str">
        <f>IF(ISNA(VLOOKUP(E1263,Base!$L:$O,4,FALSE)),"",VLOOKUP(E1263,Base!$L:$O,4,FALSE))</f>
        <v/>
      </c>
      <c r="E1263" s="14"/>
      <c r="F1263" s="16"/>
      <c r="G1263" s="104" t="str">
        <f t="shared" si="137"/>
        <v/>
      </c>
      <c r="H1263" s="15" t="str">
        <f t="shared" si="138"/>
        <v/>
      </c>
      <c r="I1263" s="104" t="str">
        <f t="shared" si="139"/>
        <v/>
      </c>
      <c r="J1263" s="15" t="str">
        <f t="shared" si="140"/>
        <v/>
      </c>
      <c r="K1263" s="104" t="str">
        <f t="shared" si="141"/>
        <v/>
      </c>
      <c r="L1263" s="14"/>
      <c r="M1263" s="13"/>
      <c r="N1263" s="13"/>
      <c r="O1263" s="12"/>
      <c r="P1263" s="12"/>
    </row>
    <row r="1264" spans="1:16" hidden="1" x14ac:dyDescent="0.25">
      <c r="A1264" s="12"/>
      <c r="B1264" s="15" t="str">
        <f t="shared" si="142"/>
        <v/>
      </c>
      <c r="C1264" s="15" t="str">
        <f t="shared" si="136"/>
        <v/>
      </c>
      <c r="D1264" s="100" t="str">
        <f>IF(ISNA(VLOOKUP(E1264,Base!$L:$O,4,FALSE)),"",VLOOKUP(E1264,Base!$L:$O,4,FALSE))</f>
        <v/>
      </c>
      <c r="E1264" s="14"/>
      <c r="F1264" s="16"/>
      <c r="G1264" s="104" t="str">
        <f t="shared" si="137"/>
        <v/>
      </c>
      <c r="H1264" s="15" t="str">
        <f t="shared" si="138"/>
        <v/>
      </c>
      <c r="I1264" s="104" t="str">
        <f t="shared" si="139"/>
        <v/>
      </c>
      <c r="J1264" s="15" t="str">
        <f t="shared" si="140"/>
        <v/>
      </c>
      <c r="K1264" s="104" t="str">
        <f t="shared" si="141"/>
        <v/>
      </c>
      <c r="L1264" s="14"/>
      <c r="M1264" s="13"/>
      <c r="N1264" s="13"/>
      <c r="O1264" s="12"/>
      <c r="P1264" s="12"/>
    </row>
    <row r="1265" spans="1:16" hidden="1" x14ac:dyDescent="0.25">
      <c r="A1265" s="12"/>
      <c r="B1265" s="15" t="str">
        <f t="shared" si="142"/>
        <v/>
      </c>
      <c r="C1265" s="15" t="str">
        <f t="shared" si="136"/>
        <v/>
      </c>
      <c r="D1265" s="100" t="str">
        <f>IF(ISNA(VLOOKUP(E1265,Base!$L:$O,4,FALSE)),"",VLOOKUP(E1265,Base!$L:$O,4,FALSE))</f>
        <v/>
      </c>
      <c r="E1265" s="14"/>
      <c r="F1265" s="16"/>
      <c r="G1265" s="104" t="str">
        <f t="shared" si="137"/>
        <v/>
      </c>
      <c r="H1265" s="15" t="str">
        <f t="shared" si="138"/>
        <v/>
      </c>
      <c r="I1265" s="104" t="str">
        <f t="shared" si="139"/>
        <v/>
      </c>
      <c r="J1265" s="15" t="str">
        <f t="shared" si="140"/>
        <v/>
      </c>
      <c r="K1265" s="104" t="str">
        <f t="shared" si="141"/>
        <v/>
      </c>
      <c r="L1265" s="14"/>
      <c r="M1265" s="13"/>
      <c r="N1265" s="13"/>
      <c r="O1265" s="12"/>
      <c r="P1265" s="12"/>
    </row>
    <row r="1266" spans="1:16" hidden="1" x14ac:dyDescent="0.25">
      <c r="A1266" s="12"/>
      <c r="B1266" s="15" t="str">
        <f t="shared" si="142"/>
        <v/>
      </c>
      <c r="C1266" s="15" t="str">
        <f t="shared" si="136"/>
        <v/>
      </c>
      <c r="D1266" s="100" t="str">
        <f>IF(ISNA(VLOOKUP(E1266,Base!$L:$O,4,FALSE)),"",VLOOKUP(E1266,Base!$L:$O,4,FALSE))</f>
        <v/>
      </c>
      <c r="E1266" s="14"/>
      <c r="F1266" s="16"/>
      <c r="G1266" s="104" t="str">
        <f t="shared" si="137"/>
        <v/>
      </c>
      <c r="H1266" s="15" t="str">
        <f t="shared" si="138"/>
        <v/>
      </c>
      <c r="I1266" s="104" t="str">
        <f t="shared" si="139"/>
        <v/>
      </c>
      <c r="J1266" s="15" t="str">
        <f t="shared" si="140"/>
        <v/>
      </c>
      <c r="K1266" s="104" t="str">
        <f t="shared" si="141"/>
        <v/>
      </c>
      <c r="L1266" s="14"/>
      <c r="M1266" s="13"/>
      <c r="N1266" s="13"/>
      <c r="O1266" s="12"/>
      <c r="P1266" s="12"/>
    </row>
    <row r="1267" spans="1:16" hidden="1" x14ac:dyDescent="0.25">
      <c r="A1267" s="12"/>
      <c r="B1267" s="15" t="str">
        <f t="shared" si="142"/>
        <v/>
      </c>
      <c r="C1267" s="15" t="str">
        <f t="shared" si="136"/>
        <v/>
      </c>
      <c r="D1267" s="100" t="str">
        <f>IF(ISNA(VLOOKUP(E1267,Base!$L:$O,4,FALSE)),"",VLOOKUP(E1267,Base!$L:$O,4,FALSE))</f>
        <v/>
      </c>
      <c r="E1267" s="14"/>
      <c r="F1267" s="16"/>
      <c r="G1267" s="104" t="str">
        <f t="shared" si="137"/>
        <v/>
      </c>
      <c r="H1267" s="15" t="str">
        <f t="shared" si="138"/>
        <v/>
      </c>
      <c r="I1267" s="104" t="str">
        <f t="shared" si="139"/>
        <v/>
      </c>
      <c r="J1267" s="15" t="str">
        <f t="shared" si="140"/>
        <v/>
      </c>
      <c r="K1267" s="104" t="str">
        <f t="shared" si="141"/>
        <v/>
      </c>
      <c r="L1267" s="14"/>
      <c r="M1267" s="13"/>
      <c r="N1267" s="13"/>
      <c r="O1267" s="12"/>
      <c r="P1267" s="12"/>
    </row>
    <row r="1268" spans="1:16" hidden="1" x14ac:dyDescent="0.25">
      <c r="A1268" s="12"/>
      <c r="B1268" s="15" t="str">
        <f t="shared" si="142"/>
        <v/>
      </c>
      <c r="C1268" s="15" t="str">
        <f t="shared" si="136"/>
        <v/>
      </c>
      <c r="D1268" s="100" t="str">
        <f>IF(ISNA(VLOOKUP(E1268,Base!$L:$O,4,FALSE)),"",VLOOKUP(E1268,Base!$L:$O,4,FALSE))</f>
        <v/>
      </c>
      <c r="E1268" s="14"/>
      <c r="F1268" s="16"/>
      <c r="G1268" s="104" t="str">
        <f t="shared" si="137"/>
        <v/>
      </c>
      <c r="H1268" s="15" t="str">
        <f t="shared" si="138"/>
        <v/>
      </c>
      <c r="I1268" s="104" t="str">
        <f t="shared" si="139"/>
        <v/>
      </c>
      <c r="J1268" s="15" t="str">
        <f t="shared" si="140"/>
        <v/>
      </c>
      <c r="K1268" s="104" t="str">
        <f t="shared" si="141"/>
        <v/>
      </c>
      <c r="L1268" s="14"/>
      <c r="M1268" s="13"/>
      <c r="N1268" s="13"/>
      <c r="O1268" s="12"/>
      <c r="P1268" s="12"/>
    </row>
    <row r="1269" spans="1:16" hidden="1" x14ac:dyDescent="0.25">
      <c r="A1269" s="12"/>
      <c r="B1269" s="15" t="str">
        <f t="shared" si="142"/>
        <v/>
      </c>
      <c r="C1269" s="15" t="str">
        <f t="shared" si="136"/>
        <v/>
      </c>
      <c r="D1269" s="100" t="str">
        <f>IF(ISNA(VLOOKUP(E1269,Base!$L:$O,4,FALSE)),"",VLOOKUP(E1269,Base!$L:$O,4,FALSE))</f>
        <v/>
      </c>
      <c r="E1269" s="14"/>
      <c r="F1269" s="16"/>
      <c r="G1269" s="104" t="str">
        <f t="shared" si="137"/>
        <v/>
      </c>
      <c r="H1269" s="15" t="str">
        <f t="shared" si="138"/>
        <v/>
      </c>
      <c r="I1269" s="104" t="str">
        <f t="shared" si="139"/>
        <v/>
      </c>
      <c r="J1269" s="15" t="str">
        <f t="shared" si="140"/>
        <v/>
      </c>
      <c r="K1269" s="104" t="str">
        <f t="shared" si="141"/>
        <v/>
      </c>
      <c r="L1269" s="14"/>
      <c r="M1269" s="13"/>
      <c r="N1269" s="13"/>
      <c r="O1269" s="12"/>
      <c r="P1269" s="12"/>
    </row>
    <row r="1270" spans="1:16" hidden="1" x14ac:dyDescent="0.25">
      <c r="A1270" s="12"/>
      <c r="B1270" s="15" t="str">
        <f t="shared" si="142"/>
        <v/>
      </c>
      <c r="C1270" s="15" t="str">
        <f t="shared" si="136"/>
        <v/>
      </c>
      <c r="D1270" s="100" t="str">
        <f>IF(ISNA(VLOOKUP(E1270,Base!$L:$O,4,FALSE)),"",VLOOKUP(E1270,Base!$L:$O,4,FALSE))</f>
        <v/>
      </c>
      <c r="E1270" s="14"/>
      <c r="F1270" s="16"/>
      <c r="G1270" s="104" t="str">
        <f t="shared" si="137"/>
        <v/>
      </c>
      <c r="H1270" s="15" t="str">
        <f t="shared" si="138"/>
        <v/>
      </c>
      <c r="I1270" s="104" t="str">
        <f t="shared" si="139"/>
        <v/>
      </c>
      <c r="J1270" s="15" t="str">
        <f t="shared" si="140"/>
        <v/>
      </c>
      <c r="K1270" s="104" t="str">
        <f t="shared" si="141"/>
        <v/>
      </c>
      <c r="L1270" s="14"/>
      <c r="M1270" s="13"/>
      <c r="N1270" s="13"/>
      <c r="O1270" s="12"/>
      <c r="P1270" s="12"/>
    </row>
    <row r="1271" spans="1:16" hidden="1" x14ac:dyDescent="0.25">
      <c r="A1271" s="12"/>
      <c r="B1271" s="15" t="str">
        <f t="shared" si="142"/>
        <v/>
      </c>
      <c r="C1271" s="15" t="str">
        <f t="shared" si="136"/>
        <v/>
      </c>
      <c r="D1271" s="100" t="str">
        <f>IF(ISNA(VLOOKUP(E1271,Base!$L:$O,4,FALSE)),"",VLOOKUP(E1271,Base!$L:$O,4,FALSE))</f>
        <v/>
      </c>
      <c r="E1271" s="14"/>
      <c r="F1271" s="16"/>
      <c r="G1271" s="104" t="str">
        <f t="shared" si="137"/>
        <v/>
      </c>
      <c r="H1271" s="15" t="str">
        <f t="shared" si="138"/>
        <v/>
      </c>
      <c r="I1271" s="104" t="str">
        <f t="shared" si="139"/>
        <v/>
      </c>
      <c r="J1271" s="15" t="str">
        <f t="shared" si="140"/>
        <v/>
      </c>
      <c r="K1271" s="104" t="str">
        <f t="shared" si="141"/>
        <v/>
      </c>
      <c r="L1271" s="14"/>
      <c r="M1271" s="13"/>
      <c r="N1271" s="13"/>
      <c r="O1271" s="12"/>
      <c r="P1271" s="12"/>
    </row>
    <row r="1272" spans="1:16" hidden="1" x14ac:dyDescent="0.25">
      <c r="A1272" s="12"/>
      <c r="B1272" s="15" t="str">
        <f t="shared" si="142"/>
        <v/>
      </c>
      <c r="C1272" s="15" t="str">
        <f t="shared" si="136"/>
        <v/>
      </c>
      <c r="D1272" s="100" t="str">
        <f>IF(ISNA(VLOOKUP(E1272,Base!$L:$O,4,FALSE)),"",VLOOKUP(E1272,Base!$L:$O,4,FALSE))</f>
        <v/>
      </c>
      <c r="E1272" s="14"/>
      <c r="F1272" s="16"/>
      <c r="G1272" s="104" t="str">
        <f t="shared" si="137"/>
        <v/>
      </c>
      <c r="H1272" s="15" t="str">
        <f t="shared" si="138"/>
        <v/>
      </c>
      <c r="I1272" s="104" t="str">
        <f t="shared" si="139"/>
        <v/>
      </c>
      <c r="J1272" s="15" t="str">
        <f t="shared" si="140"/>
        <v/>
      </c>
      <c r="K1272" s="104" t="str">
        <f t="shared" si="141"/>
        <v/>
      </c>
      <c r="L1272" s="14"/>
      <c r="M1272" s="13"/>
      <c r="N1272" s="13"/>
      <c r="O1272" s="12"/>
      <c r="P1272" s="12"/>
    </row>
    <row r="1273" spans="1:16" hidden="1" x14ac:dyDescent="0.25">
      <c r="A1273" s="12"/>
      <c r="B1273" s="15" t="str">
        <f t="shared" si="142"/>
        <v/>
      </c>
      <c r="C1273" s="15" t="str">
        <f t="shared" si="136"/>
        <v/>
      </c>
      <c r="D1273" s="100" t="str">
        <f>IF(ISNA(VLOOKUP(E1273,Base!$L:$O,4,FALSE)),"",VLOOKUP(E1273,Base!$L:$O,4,FALSE))</f>
        <v/>
      </c>
      <c r="E1273" s="14"/>
      <c r="F1273" s="16"/>
      <c r="G1273" s="104" t="str">
        <f t="shared" si="137"/>
        <v/>
      </c>
      <c r="H1273" s="15" t="str">
        <f t="shared" si="138"/>
        <v/>
      </c>
      <c r="I1273" s="104" t="str">
        <f t="shared" si="139"/>
        <v/>
      </c>
      <c r="J1273" s="15" t="str">
        <f t="shared" si="140"/>
        <v/>
      </c>
      <c r="K1273" s="104" t="str">
        <f t="shared" si="141"/>
        <v/>
      </c>
      <c r="L1273" s="14"/>
      <c r="M1273" s="13"/>
      <c r="N1273" s="13"/>
      <c r="O1273" s="12"/>
      <c r="P1273" s="12"/>
    </row>
    <row r="1274" spans="1:16" hidden="1" x14ac:dyDescent="0.25">
      <c r="A1274" s="12"/>
      <c r="B1274" s="15" t="str">
        <f t="shared" si="142"/>
        <v/>
      </c>
      <c r="C1274" s="15" t="str">
        <f t="shared" si="136"/>
        <v/>
      </c>
      <c r="D1274" s="100" t="str">
        <f>IF(ISNA(VLOOKUP(E1274,Base!$L:$O,4,FALSE)),"",VLOOKUP(E1274,Base!$L:$O,4,FALSE))</f>
        <v/>
      </c>
      <c r="E1274" s="14"/>
      <c r="F1274" s="16"/>
      <c r="G1274" s="104" t="str">
        <f t="shared" si="137"/>
        <v/>
      </c>
      <c r="H1274" s="15" t="str">
        <f t="shared" si="138"/>
        <v/>
      </c>
      <c r="I1274" s="104" t="str">
        <f t="shared" si="139"/>
        <v/>
      </c>
      <c r="J1274" s="15" t="str">
        <f t="shared" si="140"/>
        <v/>
      </c>
      <c r="K1274" s="104" t="str">
        <f t="shared" si="141"/>
        <v/>
      </c>
      <c r="L1274" s="14"/>
      <c r="M1274" s="13"/>
      <c r="N1274" s="13"/>
      <c r="O1274" s="12"/>
      <c r="P1274" s="12"/>
    </row>
    <row r="1275" spans="1:16" hidden="1" x14ac:dyDescent="0.25">
      <c r="A1275" s="12"/>
      <c r="B1275" s="15" t="str">
        <f t="shared" si="142"/>
        <v/>
      </c>
      <c r="C1275" s="15" t="str">
        <f t="shared" si="136"/>
        <v/>
      </c>
      <c r="D1275" s="100" t="str">
        <f>IF(ISNA(VLOOKUP(E1275,Base!$L:$O,4,FALSE)),"",VLOOKUP(E1275,Base!$L:$O,4,FALSE))</f>
        <v/>
      </c>
      <c r="E1275" s="14"/>
      <c r="F1275" s="16"/>
      <c r="G1275" s="104" t="str">
        <f t="shared" si="137"/>
        <v/>
      </c>
      <c r="H1275" s="15" t="str">
        <f t="shared" si="138"/>
        <v/>
      </c>
      <c r="I1275" s="104" t="str">
        <f t="shared" si="139"/>
        <v/>
      </c>
      <c r="J1275" s="15" t="str">
        <f t="shared" si="140"/>
        <v/>
      </c>
      <c r="K1275" s="104" t="str">
        <f t="shared" si="141"/>
        <v/>
      </c>
      <c r="L1275" s="14"/>
      <c r="M1275" s="13"/>
      <c r="N1275" s="13"/>
      <c r="O1275" s="12"/>
      <c r="P1275" s="12"/>
    </row>
    <row r="1276" spans="1:16" hidden="1" x14ac:dyDescent="0.25">
      <c r="A1276" s="12"/>
      <c r="B1276" s="15" t="str">
        <f t="shared" si="142"/>
        <v/>
      </c>
      <c r="C1276" s="15" t="str">
        <f t="shared" si="136"/>
        <v/>
      </c>
      <c r="D1276" s="100" t="str">
        <f>IF(ISNA(VLOOKUP(E1276,Base!$L:$O,4,FALSE)),"",VLOOKUP(E1276,Base!$L:$O,4,FALSE))</f>
        <v/>
      </c>
      <c r="E1276" s="14"/>
      <c r="F1276" s="16"/>
      <c r="G1276" s="104" t="str">
        <f t="shared" si="137"/>
        <v/>
      </c>
      <c r="H1276" s="15" t="str">
        <f t="shared" si="138"/>
        <v/>
      </c>
      <c r="I1276" s="104" t="str">
        <f t="shared" si="139"/>
        <v/>
      </c>
      <c r="J1276" s="15" t="str">
        <f t="shared" si="140"/>
        <v/>
      </c>
      <c r="K1276" s="104" t="str">
        <f t="shared" si="141"/>
        <v/>
      </c>
      <c r="L1276" s="14"/>
      <c r="M1276" s="13"/>
      <c r="N1276" s="13"/>
      <c r="O1276" s="12"/>
      <c r="P1276" s="12"/>
    </row>
    <row r="1277" spans="1:16" hidden="1" x14ac:dyDescent="0.25">
      <c r="A1277" s="12"/>
      <c r="B1277" s="15" t="str">
        <f t="shared" si="142"/>
        <v/>
      </c>
      <c r="C1277" s="15" t="str">
        <f t="shared" si="136"/>
        <v/>
      </c>
      <c r="D1277" s="100" t="str">
        <f>IF(ISNA(VLOOKUP(E1277,Base!$L:$O,4,FALSE)),"",VLOOKUP(E1277,Base!$L:$O,4,FALSE))</f>
        <v/>
      </c>
      <c r="E1277" s="14"/>
      <c r="F1277" s="16"/>
      <c r="G1277" s="104" t="str">
        <f t="shared" si="137"/>
        <v/>
      </c>
      <c r="H1277" s="15" t="str">
        <f t="shared" si="138"/>
        <v/>
      </c>
      <c r="I1277" s="104" t="str">
        <f t="shared" si="139"/>
        <v/>
      </c>
      <c r="J1277" s="15" t="str">
        <f t="shared" si="140"/>
        <v/>
      </c>
      <c r="K1277" s="104" t="str">
        <f t="shared" si="141"/>
        <v/>
      </c>
      <c r="L1277" s="14"/>
      <c r="M1277" s="13"/>
      <c r="N1277" s="13"/>
      <c r="O1277" s="12"/>
      <c r="P1277" s="12"/>
    </row>
    <row r="1278" spans="1:16" hidden="1" x14ac:dyDescent="0.25">
      <c r="A1278" s="12"/>
      <c r="B1278" s="15" t="str">
        <f t="shared" si="142"/>
        <v/>
      </c>
      <c r="C1278" s="15" t="str">
        <f t="shared" si="136"/>
        <v/>
      </c>
      <c r="D1278" s="100" t="str">
        <f>IF(ISNA(VLOOKUP(E1278,Base!$L:$O,4,FALSE)),"",VLOOKUP(E1278,Base!$L:$O,4,FALSE))</f>
        <v/>
      </c>
      <c r="E1278" s="14"/>
      <c r="F1278" s="16"/>
      <c r="G1278" s="104" t="str">
        <f t="shared" si="137"/>
        <v/>
      </c>
      <c r="H1278" s="15" t="str">
        <f t="shared" si="138"/>
        <v/>
      </c>
      <c r="I1278" s="104" t="str">
        <f t="shared" si="139"/>
        <v/>
      </c>
      <c r="J1278" s="15" t="str">
        <f t="shared" si="140"/>
        <v/>
      </c>
      <c r="K1278" s="104" t="str">
        <f t="shared" si="141"/>
        <v/>
      </c>
      <c r="L1278" s="14"/>
      <c r="M1278" s="13"/>
      <c r="N1278" s="13"/>
      <c r="O1278" s="12"/>
      <c r="P1278" s="12"/>
    </row>
    <row r="1279" spans="1:16" hidden="1" x14ac:dyDescent="0.25">
      <c r="A1279" s="12"/>
      <c r="B1279" s="15" t="str">
        <f t="shared" si="142"/>
        <v/>
      </c>
      <c r="C1279" s="15" t="str">
        <f t="shared" si="136"/>
        <v/>
      </c>
      <c r="D1279" s="100" t="str">
        <f>IF(ISNA(VLOOKUP(E1279,Base!$L:$O,4,FALSE)),"",VLOOKUP(E1279,Base!$L:$O,4,FALSE))</f>
        <v/>
      </c>
      <c r="E1279" s="14"/>
      <c r="F1279" s="16"/>
      <c r="G1279" s="104" t="str">
        <f t="shared" si="137"/>
        <v/>
      </c>
      <c r="H1279" s="15" t="str">
        <f t="shared" si="138"/>
        <v/>
      </c>
      <c r="I1279" s="104" t="str">
        <f t="shared" si="139"/>
        <v/>
      </c>
      <c r="J1279" s="15" t="str">
        <f t="shared" si="140"/>
        <v/>
      </c>
      <c r="K1279" s="104" t="str">
        <f t="shared" si="141"/>
        <v/>
      </c>
      <c r="L1279" s="14"/>
      <c r="M1279" s="13"/>
      <c r="N1279" s="13"/>
      <c r="O1279" s="12"/>
      <c r="P1279" s="12"/>
    </row>
    <row r="1280" spans="1:16" hidden="1" x14ac:dyDescent="0.25">
      <c r="A1280" s="12"/>
      <c r="B1280" s="15" t="str">
        <f t="shared" si="142"/>
        <v/>
      </c>
      <c r="C1280" s="15" t="str">
        <f t="shared" si="136"/>
        <v/>
      </c>
      <c r="D1280" s="100" t="str">
        <f>IF(ISNA(VLOOKUP(E1280,Base!$L:$O,4,FALSE)),"",VLOOKUP(E1280,Base!$L:$O,4,FALSE))</f>
        <v/>
      </c>
      <c r="E1280" s="14"/>
      <c r="F1280" s="16"/>
      <c r="G1280" s="104" t="str">
        <f t="shared" si="137"/>
        <v/>
      </c>
      <c r="H1280" s="15" t="str">
        <f t="shared" si="138"/>
        <v/>
      </c>
      <c r="I1280" s="104" t="str">
        <f t="shared" si="139"/>
        <v/>
      </c>
      <c r="J1280" s="15" t="str">
        <f t="shared" si="140"/>
        <v/>
      </c>
      <c r="K1280" s="104" t="str">
        <f t="shared" si="141"/>
        <v/>
      </c>
      <c r="L1280" s="14"/>
      <c r="M1280" s="13"/>
      <c r="N1280" s="13"/>
      <c r="O1280" s="12"/>
      <c r="P1280" s="12"/>
    </row>
    <row r="1281" spans="1:16" hidden="1" x14ac:dyDescent="0.25">
      <c r="A1281" s="12"/>
      <c r="B1281" s="15" t="str">
        <f t="shared" si="142"/>
        <v/>
      </c>
      <c r="C1281" s="15" t="str">
        <f t="shared" si="136"/>
        <v/>
      </c>
      <c r="D1281" s="100" t="str">
        <f>IF(ISNA(VLOOKUP(E1281,Base!$L:$O,4,FALSE)),"",VLOOKUP(E1281,Base!$L:$O,4,FALSE))</f>
        <v/>
      </c>
      <c r="E1281" s="14"/>
      <c r="F1281" s="16"/>
      <c r="G1281" s="104" t="str">
        <f t="shared" si="137"/>
        <v/>
      </c>
      <c r="H1281" s="15" t="str">
        <f t="shared" si="138"/>
        <v/>
      </c>
      <c r="I1281" s="104" t="str">
        <f t="shared" si="139"/>
        <v/>
      </c>
      <c r="J1281" s="15" t="str">
        <f t="shared" si="140"/>
        <v/>
      </c>
      <c r="K1281" s="104" t="str">
        <f t="shared" si="141"/>
        <v/>
      </c>
      <c r="L1281" s="14"/>
      <c r="M1281" s="13"/>
      <c r="N1281" s="13"/>
      <c r="O1281" s="12"/>
      <c r="P1281" s="12"/>
    </row>
    <row r="1282" spans="1:16" hidden="1" x14ac:dyDescent="0.25">
      <c r="A1282" s="12"/>
      <c r="B1282" s="15" t="str">
        <f t="shared" si="142"/>
        <v/>
      </c>
      <c r="C1282" s="15" t="str">
        <f t="shared" ref="C1282:C1345" si="143">IF(ISBLANK(A1282),"",YEAR(A1282))</f>
        <v/>
      </c>
      <c r="D1282" s="100" t="str">
        <f>IF(ISNA(VLOOKUP(E1282,Base!$L:$O,4,FALSE)),"",VLOOKUP(E1282,Base!$L:$O,4,FALSE))</f>
        <v/>
      </c>
      <c r="E1282" s="14"/>
      <c r="F1282" s="16"/>
      <c r="G1282" s="104" t="str">
        <f t="shared" ref="G1282:G1345" si="144">IF(ISNA(VLOOKUP($F1282,ARTICLE,2,FALSE)),"",VLOOKUP($F1282,ARTICLE,2,FALSE))</f>
        <v/>
      </c>
      <c r="H1282" s="15" t="str">
        <f t="shared" ref="H1282:H1345" si="145">IF(ISNA(VLOOKUP($F1282,ARTICLE,3,FALSE)),"",VLOOKUP($F1282,ARTICLE,3,FALSE))</f>
        <v/>
      </c>
      <c r="I1282" s="104" t="str">
        <f t="shared" ref="I1282:I1345" si="146">IF(ISNA(VLOOKUP($F1282,ARTICLE,4,FALSE)),"",VLOOKUP($F1282,ARTICLE,4,FALSE))</f>
        <v/>
      </c>
      <c r="J1282" s="15" t="str">
        <f t="shared" ref="J1282:J1345" si="147">IF(ISNA(VLOOKUP($F1282,ARTICLE,5,FALSE)),"",VLOOKUP($F1282,ARTICLE,5,FALSE))</f>
        <v/>
      </c>
      <c r="K1282" s="104" t="str">
        <f t="shared" ref="K1282:K1345" si="148">IF(ISNA(VLOOKUP($F1282,ARTICLE,6,FALSE)),"",VLOOKUP($F1282,ARTICLE,6,FALSE))</f>
        <v/>
      </c>
      <c r="L1282" s="14"/>
      <c r="M1282" s="13"/>
      <c r="N1282" s="13"/>
      <c r="O1282" s="12"/>
      <c r="P1282" s="12"/>
    </row>
    <row r="1283" spans="1:16" hidden="1" x14ac:dyDescent="0.25">
      <c r="A1283" s="12"/>
      <c r="B1283" s="15" t="str">
        <f t="shared" si="142"/>
        <v/>
      </c>
      <c r="C1283" s="15" t="str">
        <f t="shared" si="143"/>
        <v/>
      </c>
      <c r="D1283" s="100" t="str">
        <f>IF(ISNA(VLOOKUP(E1283,Base!$L:$O,4,FALSE)),"",VLOOKUP(E1283,Base!$L:$O,4,FALSE))</f>
        <v/>
      </c>
      <c r="E1283" s="14"/>
      <c r="F1283" s="16"/>
      <c r="G1283" s="104" t="str">
        <f t="shared" si="144"/>
        <v/>
      </c>
      <c r="H1283" s="15" t="str">
        <f t="shared" si="145"/>
        <v/>
      </c>
      <c r="I1283" s="104" t="str">
        <f t="shared" si="146"/>
        <v/>
      </c>
      <c r="J1283" s="15" t="str">
        <f t="shared" si="147"/>
        <v/>
      </c>
      <c r="K1283" s="104" t="str">
        <f t="shared" si="148"/>
        <v/>
      </c>
      <c r="L1283" s="14"/>
      <c r="M1283" s="13"/>
      <c r="N1283" s="13"/>
      <c r="O1283" s="12"/>
      <c r="P1283" s="12"/>
    </row>
    <row r="1284" spans="1:16" hidden="1" x14ac:dyDescent="0.25">
      <c r="A1284" s="12"/>
      <c r="B1284" s="15" t="str">
        <f t="shared" si="142"/>
        <v/>
      </c>
      <c r="C1284" s="15" t="str">
        <f t="shared" si="143"/>
        <v/>
      </c>
      <c r="D1284" s="100" t="str">
        <f>IF(ISNA(VLOOKUP(E1284,Base!$L:$O,4,FALSE)),"",VLOOKUP(E1284,Base!$L:$O,4,FALSE))</f>
        <v/>
      </c>
      <c r="E1284" s="14"/>
      <c r="F1284" s="16"/>
      <c r="G1284" s="104" t="str">
        <f t="shared" si="144"/>
        <v/>
      </c>
      <c r="H1284" s="15" t="str">
        <f t="shared" si="145"/>
        <v/>
      </c>
      <c r="I1284" s="104" t="str">
        <f t="shared" si="146"/>
        <v/>
      </c>
      <c r="J1284" s="15" t="str">
        <f t="shared" si="147"/>
        <v/>
      </c>
      <c r="K1284" s="104" t="str">
        <f t="shared" si="148"/>
        <v/>
      </c>
      <c r="L1284" s="14"/>
      <c r="M1284" s="13"/>
      <c r="N1284" s="13"/>
      <c r="O1284" s="12"/>
      <c r="P1284" s="12"/>
    </row>
    <row r="1285" spans="1:16" hidden="1" x14ac:dyDescent="0.25">
      <c r="A1285" s="12"/>
      <c r="B1285" s="15" t="str">
        <f t="shared" si="142"/>
        <v/>
      </c>
      <c r="C1285" s="15" t="str">
        <f t="shared" si="143"/>
        <v/>
      </c>
      <c r="D1285" s="100" t="str">
        <f>IF(ISNA(VLOOKUP(E1285,Base!$L:$O,4,FALSE)),"",VLOOKUP(E1285,Base!$L:$O,4,FALSE))</f>
        <v/>
      </c>
      <c r="E1285" s="14"/>
      <c r="F1285" s="16"/>
      <c r="G1285" s="104" t="str">
        <f t="shared" si="144"/>
        <v/>
      </c>
      <c r="H1285" s="15" t="str">
        <f t="shared" si="145"/>
        <v/>
      </c>
      <c r="I1285" s="104" t="str">
        <f t="shared" si="146"/>
        <v/>
      </c>
      <c r="J1285" s="15" t="str">
        <f t="shared" si="147"/>
        <v/>
      </c>
      <c r="K1285" s="104" t="str">
        <f t="shared" si="148"/>
        <v/>
      </c>
      <c r="L1285" s="14"/>
      <c r="M1285" s="13"/>
      <c r="N1285" s="13"/>
      <c r="O1285" s="12"/>
      <c r="P1285" s="12"/>
    </row>
    <row r="1286" spans="1:16" hidden="1" x14ac:dyDescent="0.25">
      <c r="A1286" s="12"/>
      <c r="B1286" s="15" t="str">
        <f t="shared" si="142"/>
        <v/>
      </c>
      <c r="C1286" s="15" t="str">
        <f t="shared" si="143"/>
        <v/>
      </c>
      <c r="D1286" s="100" t="str">
        <f>IF(ISNA(VLOOKUP(E1286,Base!$L:$O,4,FALSE)),"",VLOOKUP(E1286,Base!$L:$O,4,FALSE))</f>
        <v/>
      </c>
      <c r="E1286" s="14"/>
      <c r="F1286" s="16"/>
      <c r="G1286" s="104" t="str">
        <f t="shared" si="144"/>
        <v/>
      </c>
      <c r="H1286" s="15" t="str">
        <f t="shared" si="145"/>
        <v/>
      </c>
      <c r="I1286" s="104" t="str">
        <f t="shared" si="146"/>
        <v/>
      </c>
      <c r="J1286" s="15" t="str">
        <f t="shared" si="147"/>
        <v/>
      </c>
      <c r="K1286" s="104" t="str">
        <f t="shared" si="148"/>
        <v/>
      </c>
      <c r="L1286" s="14"/>
      <c r="M1286" s="13"/>
      <c r="N1286" s="13"/>
      <c r="O1286" s="12"/>
      <c r="P1286" s="12"/>
    </row>
    <row r="1287" spans="1:16" hidden="1" x14ac:dyDescent="0.25">
      <c r="A1287" s="12"/>
      <c r="B1287" s="15" t="str">
        <f t="shared" si="142"/>
        <v/>
      </c>
      <c r="C1287" s="15" t="str">
        <f t="shared" si="143"/>
        <v/>
      </c>
      <c r="D1287" s="100" t="str">
        <f>IF(ISNA(VLOOKUP(E1287,Base!$L:$O,4,FALSE)),"",VLOOKUP(E1287,Base!$L:$O,4,FALSE))</f>
        <v/>
      </c>
      <c r="E1287" s="14"/>
      <c r="F1287" s="16"/>
      <c r="G1287" s="104" t="str">
        <f t="shared" si="144"/>
        <v/>
      </c>
      <c r="H1287" s="15" t="str">
        <f t="shared" si="145"/>
        <v/>
      </c>
      <c r="I1287" s="104" t="str">
        <f t="shared" si="146"/>
        <v/>
      </c>
      <c r="J1287" s="15" t="str">
        <f t="shared" si="147"/>
        <v/>
      </c>
      <c r="K1287" s="104" t="str">
        <f t="shared" si="148"/>
        <v/>
      </c>
      <c r="L1287" s="14"/>
      <c r="M1287" s="13"/>
      <c r="N1287" s="13"/>
      <c r="O1287" s="12"/>
      <c r="P1287" s="12"/>
    </row>
    <row r="1288" spans="1:16" hidden="1" x14ac:dyDescent="0.25">
      <c r="A1288" s="12"/>
      <c r="B1288" s="15" t="str">
        <f t="shared" si="142"/>
        <v/>
      </c>
      <c r="C1288" s="15" t="str">
        <f t="shared" si="143"/>
        <v/>
      </c>
      <c r="D1288" s="100" t="str">
        <f>IF(ISNA(VLOOKUP(E1288,Base!$L:$O,4,FALSE)),"",VLOOKUP(E1288,Base!$L:$O,4,FALSE))</f>
        <v/>
      </c>
      <c r="E1288" s="14"/>
      <c r="F1288" s="16"/>
      <c r="G1288" s="104" t="str">
        <f t="shared" si="144"/>
        <v/>
      </c>
      <c r="H1288" s="15" t="str">
        <f t="shared" si="145"/>
        <v/>
      </c>
      <c r="I1288" s="104" t="str">
        <f t="shared" si="146"/>
        <v/>
      </c>
      <c r="J1288" s="15" t="str">
        <f t="shared" si="147"/>
        <v/>
      </c>
      <c r="K1288" s="104" t="str">
        <f t="shared" si="148"/>
        <v/>
      </c>
      <c r="L1288" s="14"/>
      <c r="M1288" s="13"/>
      <c r="N1288" s="13"/>
      <c r="O1288" s="12"/>
      <c r="P1288" s="12"/>
    </row>
    <row r="1289" spans="1:16" hidden="1" x14ac:dyDescent="0.25">
      <c r="A1289" s="12"/>
      <c r="B1289" s="15" t="str">
        <f t="shared" si="142"/>
        <v/>
      </c>
      <c r="C1289" s="15" t="str">
        <f t="shared" si="143"/>
        <v/>
      </c>
      <c r="D1289" s="100" t="str">
        <f>IF(ISNA(VLOOKUP(E1289,Base!$L:$O,4,FALSE)),"",VLOOKUP(E1289,Base!$L:$O,4,FALSE))</f>
        <v/>
      </c>
      <c r="E1289" s="14"/>
      <c r="F1289" s="16"/>
      <c r="G1289" s="104" t="str">
        <f t="shared" si="144"/>
        <v/>
      </c>
      <c r="H1289" s="15" t="str">
        <f t="shared" si="145"/>
        <v/>
      </c>
      <c r="I1289" s="104" t="str">
        <f t="shared" si="146"/>
        <v/>
      </c>
      <c r="J1289" s="15" t="str">
        <f t="shared" si="147"/>
        <v/>
      </c>
      <c r="K1289" s="104" t="str">
        <f t="shared" si="148"/>
        <v/>
      </c>
      <c r="L1289" s="14"/>
      <c r="M1289" s="13"/>
      <c r="N1289" s="13"/>
      <c r="O1289" s="12"/>
      <c r="P1289" s="12"/>
    </row>
    <row r="1290" spans="1:16" hidden="1" x14ac:dyDescent="0.25">
      <c r="A1290" s="12"/>
      <c r="B1290" s="15" t="str">
        <f t="shared" si="142"/>
        <v/>
      </c>
      <c r="C1290" s="15" t="str">
        <f t="shared" si="143"/>
        <v/>
      </c>
      <c r="D1290" s="100" t="str">
        <f>IF(ISNA(VLOOKUP(E1290,Base!$L:$O,4,FALSE)),"",VLOOKUP(E1290,Base!$L:$O,4,FALSE))</f>
        <v/>
      </c>
      <c r="E1290" s="14"/>
      <c r="F1290" s="16"/>
      <c r="G1290" s="104" t="str">
        <f t="shared" si="144"/>
        <v/>
      </c>
      <c r="H1290" s="15" t="str">
        <f t="shared" si="145"/>
        <v/>
      </c>
      <c r="I1290" s="104" t="str">
        <f t="shared" si="146"/>
        <v/>
      </c>
      <c r="J1290" s="15" t="str">
        <f t="shared" si="147"/>
        <v/>
      </c>
      <c r="K1290" s="104" t="str">
        <f t="shared" si="148"/>
        <v/>
      </c>
      <c r="L1290" s="14"/>
      <c r="M1290" s="13"/>
      <c r="N1290" s="13"/>
      <c r="O1290" s="12"/>
      <c r="P1290" s="12"/>
    </row>
    <row r="1291" spans="1:16" hidden="1" x14ac:dyDescent="0.25">
      <c r="A1291" s="12"/>
      <c r="B1291" s="15" t="str">
        <f t="shared" si="142"/>
        <v/>
      </c>
      <c r="C1291" s="15" t="str">
        <f t="shared" si="143"/>
        <v/>
      </c>
      <c r="D1291" s="100" t="str">
        <f>IF(ISNA(VLOOKUP(E1291,Base!$L:$O,4,FALSE)),"",VLOOKUP(E1291,Base!$L:$O,4,FALSE))</f>
        <v/>
      </c>
      <c r="E1291" s="14"/>
      <c r="F1291" s="16"/>
      <c r="G1291" s="104" t="str">
        <f t="shared" si="144"/>
        <v/>
      </c>
      <c r="H1291" s="15" t="str">
        <f t="shared" si="145"/>
        <v/>
      </c>
      <c r="I1291" s="104" t="str">
        <f t="shared" si="146"/>
        <v/>
      </c>
      <c r="J1291" s="15" t="str">
        <f t="shared" si="147"/>
        <v/>
      </c>
      <c r="K1291" s="104" t="str">
        <f t="shared" si="148"/>
        <v/>
      </c>
      <c r="L1291" s="14"/>
      <c r="M1291" s="13"/>
      <c r="N1291" s="13"/>
      <c r="O1291" s="12"/>
      <c r="P1291" s="12"/>
    </row>
    <row r="1292" spans="1:16" hidden="1" x14ac:dyDescent="0.25">
      <c r="A1292" s="12"/>
      <c r="B1292" s="15" t="str">
        <f t="shared" si="142"/>
        <v/>
      </c>
      <c r="C1292" s="15" t="str">
        <f t="shared" si="143"/>
        <v/>
      </c>
      <c r="D1292" s="100" t="str">
        <f>IF(ISNA(VLOOKUP(E1292,Base!$L:$O,4,FALSE)),"",VLOOKUP(E1292,Base!$L:$O,4,FALSE))</f>
        <v/>
      </c>
      <c r="E1292" s="14"/>
      <c r="F1292" s="16"/>
      <c r="G1292" s="104" t="str">
        <f t="shared" si="144"/>
        <v/>
      </c>
      <c r="H1292" s="15" t="str">
        <f t="shared" si="145"/>
        <v/>
      </c>
      <c r="I1292" s="104" t="str">
        <f t="shared" si="146"/>
        <v/>
      </c>
      <c r="J1292" s="15" t="str">
        <f t="shared" si="147"/>
        <v/>
      </c>
      <c r="K1292" s="104" t="str">
        <f t="shared" si="148"/>
        <v/>
      </c>
      <c r="L1292" s="14"/>
      <c r="M1292" s="13"/>
      <c r="N1292" s="13"/>
      <c r="O1292" s="12"/>
      <c r="P1292" s="12"/>
    </row>
    <row r="1293" spans="1:16" hidden="1" x14ac:dyDescent="0.25">
      <c r="A1293" s="12"/>
      <c r="B1293" s="15" t="str">
        <f t="shared" si="142"/>
        <v/>
      </c>
      <c r="C1293" s="15" t="str">
        <f t="shared" si="143"/>
        <v/>
      </c>
      <c r="D1293" s="100" t="str">
        <f>IF(ISNA(VLOOKUP(E1293,Base!$L:$O,4,FALSE)),"",VLOOKUP(E1293,Base!$L:$O,4,FALSE))</f>
        <v/>
      </c>
      <c r="E1293" s="14"/>
      <c r="F1293" s="16"/>
      <c r="G1293" s="104" t="str">
        <f t="shared" si="144"/>
        <v/>
      </c>
      <c r="H1293" s="15" t="str">
        <f t="shared" si="145"/>
        <v/>
      </c>
      <c r="I1293" s="104" t="str">
        <f t="shared" si="146"/>
        <v/>
      </c>
      <c r="J1293" s="15" t="str">
        <f t="shared" si="147"/>
        <v/>
      </c>
      <c r="K1293" s="104" t="str">
        <f t="shared" si="148"/>
        <v/>
      </c>
      <c r="L1293" s="14"/>
      <c r="M1293" s="13"/>
      <c r="N1293" s="13"/>
      <c r="O1293" s="12"/>
      <c r="P1293" s="12"/>
    </row>
    <row r="1294" spans="1:16" hidden="1" x14ac:dyDescent="0.25">
      <c r="A1294" s="12"/>
      <c r="B1294" s="15" t="str">
        <f t="shared" si="142"/>
        <v/>
      </c>
      <c r="C1294" s="15" t="str">
        <f t="shared" si="143"/>
        <v/>
      </c>
      <c r="D1294" s="100" t="str">
        <f>IF(ISNA(VLOOKUP(E1294,Base!$L:$O,4,FALSE)),"",VLOOKUP(E1294,Base!$L:$O,4,FALSE))</f>
        <v/>
      </c>
      <c r="E1294" s="14"/>
      <c r="F1294" s="16"/>
      <c r="G1294" s="104" t="str">
        <f t="shared" si="144"/>
        <v/>
      </c>
      <c r="H1294" s="15" t="str">
        <f t="shared" si="145"/>
        <v/>
      </c>
      <c r="I1294" s="104" t="str">
        <f t="shared" si="146"/>
        <v/>
      </c>
      <c r="J1294" s="15" t="str">
        <f t="shared" si="147"/>
        <v/>
      </c>
      <c r="K1294" s="104" t="str">
        <f t="shared" si="148"/>
        <v/>
      </c>
      <c r="L1294" s="14"/>
      <c r="M1294" s="13"/>
      <c r="N1294" s="13"/>
      <c r="O1294" s="12"/>
      <c r="P1294" s="12"/>
    </row>
    <row r="1295" spans="1:16" hidden="1" x14ac:dyDescent="0.25">
      <c r="A1295" s="12"/>
      <c r="B1295" s="15" t="str">
        <f t="shared" si="142"/>
        <v/>
      </c>
      <c r="C1295" s="15" t="str">
        <f t="shared" si="143"/>
        <v/>
      </c>
      <c r="D1295" s="100" t="str">
        <f>IF(ISNA(VLOOKUP(E1295,Base!$L:$O,4,FALSE)),"",VLOOKUP(E1295,Base!$L:$O,4,FALSE))</f>
        <v/>
      </c>
      <c r="E1295" s="14"/>
      <c r="F1295" s="16"/>
      <c r="G1295" s="104" t="str">
        <f t="shared" si="144"/>
        <v/>
      </c>
      <c r="H1295" s="15" t="str">
        <f t="shared" si="145"/>
        <v/>
      </c>
      <c r="I1295" s="104" t="str">
        <f t="shared" si="146"/>
        <v/>
      </c>
      <c r="J1295" s="15" t="str">
        <f t="shared" si="147"/>
        <v/>
      </c>
      <c r="K1295" s="104" t="str">
        <f t="shared" si="148"/>
        <v/>
      </c>
      <c r="L1295" s="14"/>
      <c r="M1295" s="13"/>
      <c r="N1295" s="13"/>
      <c r="O1295" s="12"/>
      <c r="P1295" s="12"/>
    </row>
    <row r="1296" spans="1:16" hidden="1" x14ac:dyDescent="0.25">
      <c r="A1296" s="12"/>
      <c r="B1296" s="15" t="str">
        <f t="shared" si="142"/>
        <v/>
      </c>
      <c r="C1296" s="15" t="str">
        <f t="shared" si="143"/>
        <v/>
      </c>
      <c r="D1296" s="100" t="str">
        <f>IF(ISNA(VLOOKUP(E1296,Base!$L:$O,4,FALSE)),"",VLOOKUP(E1296,Base!$L:$O,4,FALSE))</f>
        <v/>
      </c>
      <c r="E1296" s="14"/>
      <c r="F1296" s="16"/>
      <c r="G1296" s="104" t="str">
        <f t="shared" si="144"/>
        <v/>
      </c>
      <c r="H1296" s="15" t="str">
        <f t="shared" si="145"/>
        <v/>
      </c>
      <c r="I1296" s="104" t="str">
        <f t="shared" si="146"/>
        <v/>
      </c>
      <c r="J1296" s="15" t="str">
        <f t="shared" si="147"/>
        <v/>
      </c>
      <c r="K1296" s="104" t="str">
        <f t="shared" si="148"/>
        <v/>
      </c>
      <c r="L1296" s="14"/>
      <c r="M1296" s="13"/>
      <c r="N1296" s="13"/>
      <c r="O1296" s="12"/>
      <c r="P1296" s="12"/>
    </row>
    <row r="1297" spans="1:16" hidden="1" x14ac:dyDescent="0.25">
      <c r="A1297" s="12"/>
      <c r="B1297" s="15" t="str">
        <f t="shared" si="142"/>
        <v/>
      </c>
      <c r="C1297" s="15" t="str">
        <f t="shared" si="143"/>
        <v/>
      </c>
      <c r="D1297" s="100" t="str">
        <f>IF(ISNA(VLOOKUP(E1297,Base!$L:$O,4,FALSE)),"",VLOOKUP(E1297,Base!$L:$O,4,FALSE))</f>
        <v/>
      </c>
      <c r="E1297" s="14"/>
      <c r="F1297" s="16"/>
      <c r="G1297" s="104" t="str">
        <f t="shared" si="144"/>
        <v/>
      </c>
      <c r="H1297" s="15" t="str">
        <f t="shared" si="145"/>
        <v/>
      </c>
      <c r="I1297" s="104" t="str">
        <f t="shared" si="146"/>
        <v/>
      </c>
      <c r="J1297" s="15" t="str">
        <f t="shared" si="147"/>
        <v/>
      </c>
      <c r="K1297" s="104" t="str">
        <f t="shared" si="148"/>
        <v/>
      </c>
      <c r="L1297" s="14"/>
      <c r="M1297" s="13"/>
      <c r="N1297" s="13"/>
      <c r="O1297" s="12"/>
      <c r="P1297" s="12"/>
    </row>
    <row r="1298" spans="1:16" hidden="1" x14ac:dyDescent="0.25">
      <c r="A1298" s="12"/>
      <c r="B1298" s="15" t="str">
        <f t="shared" si="142"/>
        <v/>
      </c>
      <c r="C1298" s="15" t="str">
        <f t="shared" si="143"/>
        <v/>
      </c>
      <c r="D1298" s="100" t="str">
        <f>IF(ISNA(VLOOKUP(E1298,Base!$L:$O,4,FALSE)),"",VLOOKUP(E1298,Base!$L:$O,4,FALSE))</f>
        <v/>
      </c>
      <c r="E1298" s="14"/>
      <c r="F1298" s="16"/>
      <c r="G1298" s="104" t="str">
        <f t="shared" si="144"/>
        <v/>
      </c>
      <c r="H1298" s="15" t="str">
        <f t="shared" si="145"/>
        <v/>
      </c>
      <c r="I1298" s="104" t="str">
        <f t="shared" si="146"/>
        <v/>
      </c>
      <c r="J1298" s="15" t="str">
        <f t="shared" si="147"/>
        <v/>
      </c>
      <c r="K1298" s="104" t="str">
        <f t="shared" si="148"/>
        <v/>
      </c>
      <c r="L1298" s="14"/>
      <c r="M1298" s="13"/>
      <c r="N1298" s="13"/>
      <c r="O1298" s="12"/>
      <c r="P1298" s="12"/>
    </row>
    <row r="1299" spans="1:16" hidden="1" x14ac:dyDescent="0.25">
      <c r="A1299" s="12"/>
      <c r="B1299" s="15" t="str">
        <f t="shared" si="142"/>
        <v/>
      </c>
      <c r="C1299" s="15" t="str">
        <f t="shared" si="143"/>
        <v/>
      </c>
      <c r="D1299" s="100" t="str">
        <f>IF(ISNA(VLOOKUP(E1299,Base!$L:$O,4,FALSE)),"",VLOOKUP(E1299,Base!$L:$O,4,FALSE))</f>
        <v/>
      </c>
      <c r="E1299" s="14"/>
      <c r="F1299" s="16"/>
      <c r="G1299" s="104" t="str">
        <f t="shared" si="144"/>
        <v/>
      </c>
      <c r="H1299" s="15" t="str">
        <f t="shared" si="145"/>
        <v/>
      </c>
      <c r="I1299" s="104" t="str">
        <f t="shared" si="146"/>
        <v/>
      </c>
      <c r="J1299" s="15" t="str">
        <f t="shared" si="147"/>
        <v/>
      </c>
      <c r="K1299" s="104" t="str">
        <f t="shared" si="148"/>
        <v/>
      </c>
      <c r="L1299" s="14"/>
      <c r="M1299" s="13"/>
      <c r="N1299" s="13"/>
      <c r="O1299" s="12"/>
      <c r="P1299" s="12"/>
    </row>
    <row r="1300" spans="1:16" hidden="1" x14ac:dyDescent="0.25">
      <c r="A1300" s="12"/>
      <c r="B1300" s="15" t="str">
        <f t="shared" si="142"/>
        <v/>
      </c>
      <c r="C1300" s="15" t="str">
        <f t="shared" si="143"/>
        <v/>
      </c>
      <c r="D1300" s="100" t="str">
        <f>IF(ISNA(VLOOKUP(E1300,Base!$L:$O,4,FALSE)),"",VLOOKUP(E1300,Base!$L:$O,4,FALSE))</f>
        <v/>
      </c>
      <c r="E1300" s="14"/>
      <c r="F1300" s="16"/>
      <c r="G1300" s="104" t="str">
        <f t="shared" si="144"/>
        <v/>
      </c>
      <c r="H1300" s="15" t="str">
        <f t="shared" si="145"/>
        <v/>
      </c>
      <c r="I1300" s="104" t="str">
        <f t="shared" si="146"/>
        <v/>
      </c>
      <c r="J1300" s="15" t="str">
        <f t="shared" si="147"/>
        <v/>
      </c>
      <c r="K1300" s="104" t="str">
        <f t="shared" si="148"/>
        <v/>
      </c>
      <c r="L1300" s="14"/>
      <c r="M1300" s="13"/>
      <c r="N1300" s="13"/>
      <c r="O1300" s="12"/>
      <c r="P1300" s="12"/>
    </row>
    <row r="1301" spans="1:16" hidden="1" x14ac:dyDescent="0.25">
      <c r="A1301" s="12"/>
      <c r="B1301" s="15" t="str">
        <f t="shared" si="142"/>
        <v/>
      </c>
      <c r="C1301" s="15" t="str">
        <f t="shared" si="143"/>
        <v/>
      </c>
      <c r="D1301" s="100" t="str">
        <f>IF(ISNA(VLOOKUP(E1301,Base!$L:$O,4,FALSE)),"",VLOOKUP(E1301,Base!$L:$O,4,FALSE))</f>
        <v/>
      </c>
      <c r="E1301" s="14"/>
      <c r="F1301" s="16"/>
      <c r="G1301" s="104" t="str">
        <f t="shared" si="144"/>
        <v/>
      </c>
      <c r="H1301" s="15" t="str">
        <f t="shared" si="145"/>
        <v/>
      </c>
      <c r="I1301" s="104" t="str">
        <f t="shared" si="146"/>
        <v/>
      </c>
      <c r="J1301" s="15" t="str">
        <f t="shared" si="147"/>
        <v/>
      </c>
      <c r="K1301" s="104" t="str">
        <f t="shared" si="148"/>
        <v/>
      </c>
      <c r="L1301" s="14"/>
      <c r="M1301" s="13"/>
      <c r="N1301" s="13"/>
      <c r="O1301" s="12"/>
      <c r="P1301" s="12"/>
    </row>
    <row r="1302" spans="1:16" hidden="1" x14ac:dyDescent="0.25">
      <c r="A1302" s="12"/>
      <c r="B1302" s="15" t="str">
        <f t="shared" si="142"/>
        <v/>
      </c>
      <c r="C1302" s="15" t="str">
        <f t="shared" si="143"/>
        <v/>
      </c>
      <c r="D1302" s="100" t="str">
        <f>IF(ISNA(VLOOKUP(E1302,Base!$L:$O,4,FALSE)),"",VLOOKUP(E1302,Base!$L:$O,4,FALSE))</f>
        <v/>
      </c>
      <c r="E1302" s="14"/>
      <c r="F1302" s="16"/>
      <c r="G1302" s="104" t="str">
        <f t="shared" si="144"/>
        <v/>
      </c>
      <c r="H1302" s="15" t="str">
        <f t="shared" si="145"/>
        <v/>
      </c>
      <c r="I1302" s="104" t="str">
        <f t="shared" si="146"/>
        <v/>
      </c>
      <c r="J1302" s="15" t="str">
        <f t="shared" si="147"/>
        <v/>
      </c>
      <c r="K1302" s="104" t="str">
        <f t="shared" si="148"/>
        <v/>
      </c>
      <c r="L1302" s="14"/>
      <c r="M1302" s="13"/>
      <c r="N1302" s="13"/>
      <c r="O1302" s="12"/>
      <c r="P1302" s="12"/>
    </row>
    <row r="1303" spans="1:16" hidden="1" x14ac:dyDescent="0.25">
      <c r="A1303" s="12"/>
      <c r="B1303" s="15" t="str">
        <f t="shared" si="142"/>
        <v/>
      </c>
      <c r="C1303" s="15" t="str">
        <f t="shared" si="143"/>
        <v/>
      </c>
      <c r="D1303" s="100" t="str">
        <f>IF(ISNA(VLOOKUP(E1303,Base!$L:$O,4,FALSE)),"",VLOOKUP(E1303,Base!$L:$O,4,FALSE))</f>
        <v/>
      </c>
      <c r="E1303" s="14"/>
      <c r="F1303" s="16"/>
      <c r="G1303" s="104" t="str">
        <f t="shared" si="144"/>
        <v/>
      </c>
      <c r="H1303" s="15" t="str">
        <f t="shared" si="145"/>
        <v/>
      </c>
      <c r="I1303" s="104" t="str">
        <f t="shared" si="146"/>
        <v/>
      </c>
      <c r="J1303" s="15" t="str">
        <f t="shared" si="147"/>
        <v/>
      </c>
      <c r="K1303" s="104" t="str">
        <f t="shared" si="148"/>
        <v/>
      </c>
      <c r="L1303" s="14"/>
      <c r="M1303" s="13"/>
      <c r="N1303" s="13"/>
      <c r="O1303" s="12"/>
      <c r="P1303" s="12"/>
    </row>
    <row r="1304" spans="1:16" hidden="1" x14ac:dyDescent="0.25">
      <c r="A1304" s="12"/>
      <c r="B1304" s="15" t="str">
        <f t="shared" si="142"/>
        <v/>
      </c>
      <c r="C1304" s="15" t="str">
        <f t="shared" si="143"/>
        <v/>
      </c>
      <c r="D1304" s="100" t="str">
        <f>IF(ISNA(VLOOKUP(E1304,Base!$L:$O,4,FALSE)),"",VLOOKUP(E1304,Base!$L:$O,4,FALSE))</f>
        <v/>
      </c>
      <c r="E1304" s="14"/>
      <c r="F1304" s="16"/>
      <c r="G1304" s="104" t="str">
        <f t="shared" si="144"/>
        <v/>
      </c>
      <c r="H1304" s="15" t="str">
        <f t="shared" si="145"/>
        <v/>
      </c>
      <c r="I1304" s="104" t="str">
        <f t="shared" si="146"/>
        <v/>
      </c>
      <c r="J1304" s="15" t="str">
        <f t="shared" si="147"/>
        <v/>
      </c>
      <c r="K1304" s="104" t="str">
        <f t="shared" si="148"/>
        <v/>
      </c>
      <c r="L1304" s="14"/>
      <c r="M1304" s="13"/>
      <c r="N1304" s="13"/>
      <c r="O1304" s="12"/>
      <c r="P1304" s="12"/>
    </row>
    <row r="1305" spans="1:16" hidden="1" x14ac:dyDescent="0.25">
      <c r="A1305" s="12"/>
      <c r="B1305" s="15" t="str">
        <f t="shared" si="142"/>
        <v/>
      </c>
      <c r="C1305" s="15" t="str">
        <f t="shared" si="143"/>
        <v/>
      </c>
      <c r="D1305" s="100" t="str">
        <f>IF(ISNA(VLOOKUP(E1305,Base!$L:$O,4,FALSE)),"",VLOOKUP(E1305,Base!$L:$O,4,FALSE))</f>
        <v/>
      </c>
      <c r="E1305" s="14"/>
      <c r="F1305" s="16"/>
      <c r="G1305" s="104" t="str">
        <f t="shared" si="144"/>
        <v/>
      </c>
      <c r="H1305" s="15" t="str">
        <f t="shared" si="145"/>
        <v/>
      </c>
      <c r="I1305" s="104" t="str">
        <f t="shared" si="146"/>
        <v/>
      </c>
      <c r="J1305" s="15" t="str">
        <f t="shared" si="147"/>
        <v/>
      </c>
      <c r="K1305" s="104" t="str">
        <f t="shared" si="148"/>
        <v/>
      </c>
      <c r="L1305" s="14"/>
      <c r="M1305" s="13"/>
      <c r="N1305" s="13"/>
      <c r="O1305" s="12"/>
      <c r="P1305" s="12"/>
    </row>
    <row r="1306" spans="1:16" hidden="1" x14ac:dyDescent="0.25">
      <c r="A1306" s="12"/>
      <c r="B1306" s="15" t="str">
        <f t="shared" si="142"/>
        <v/>
      </c>
      <c r="C1306" s="15" t="str">
        <f t="shared" si="143"/>
        <v/>
      </c>
      <c r="D1306" s="100" t="str">
        <f>IF(ISNA(VLOOKUP(E1306,Base!$L:$O,4,FALSE)),"",VLOOKUP(E1306,Base!$L:$O,4,FALSE))</f>
        <v/>
      </c>
      <c r="E1306" s="14"/>
      <c r="F1306" s="16"/>
      <c r="G1306" s="104" t="str">
        <f t="shared" si="144"/>
        <v/>
      </c>
      <c r="H1306" s="15" t="str">
        <f t="shared" si="145"/>
        <v/>
      </c>
      <c r="I1306" s="104" t="str">
        <f t="shared" si="146"/>
        <v/>
      </c>
      <c r="J1306" s="15" t="str">
        <f t="shared" si="147"/>
        <v/>
      </c>
      <c r="K1306" s="104" t="str">
        <f t="shared" si="148"/>
        <v/>
      </c>
      <c r="L1306" s="14"/>
      <c r="M1306" s="13"/>
      <c r="N1306" s="13"/>
      <c r="O1306" s="12"/>
      <c r="P1306" s="12"/>
    </row>
    <row r="1307" spans="1:16" hidden="1" x14ac:dyDescent="0.25">
      <c r="A1307" s="12"/>
      <c r="B1307" s="15" t="str">
        <f t="shared" si="142"/>
        <v/>
      </c>
      <c r="C1307" s="15" t="str">
        <f t="shared" si="143"/>
        <v/>
      </c>
      <c r="D1307" s="100" t="str">
        <f>IF(ISNA(VLOOKUP(E1307,Base!$L:$O,4,FALSE)),"",VLOOKUP(E1307,Base!$L:$O,4,FALSE))</f>
        <v/>
      </c>
      <c r="E1307" s="14"/>
      <c r="F1307" s="16"/>
      <c r="G1307" s="104" t="str">
        <f t="shared" si="144"/>
        <v/>
      </c>
      <c r="H1307" s="15" t="str">
        <f t="shared" si="145"/>
        <v/>
      </c>
      <c r="I1307" s="104" t="str">
        <f t="shared" si="146"/>
        <v/>
      </c>
      <c r="J1307" s="15" t="str">
        <f t="shared" si="147"/>
        <v/>
      </c>
      <c r="K1307" s="104" t="str">
        <f t="shared" si="148"/>
        <v/>
      </c>
      <c r="L1307" s="14"/>
      <c r="M1307" s="13"/>
      <c r="N1307" s="13"/>
      <c r="O1307" s="12"/>
      <c r="P1307" s="12"/>
    </row>
    <row r="1308" spans="1:16" hidden="1" x14ac:dyDescent="0.25">
      <c r="A1308" s="12"/>
      <c r="B1308" s="15" t="str">
        <f t="shared" si="142"/>
        <v/>
      </c>
      <c r="C1308" s="15" t="str">
        <f t="shared" si="143"/>
        <v/>
      </c>
      <c r="D1308" s="100" t="str">
        <f>IF(ISNA(VLOOKUP(E1308,Base!$L:$O,4,FALSE)),"",VLOOKUP(E1308,Base!$L:$O,4,FALSE))</f>
        <v/>
      </c>
      <c r="E1308" s="14"/>
      <c r="F1308" s="16"/>
      <c r="G1308" s="104" t="str">
        <f t="shared" si="144"/>
        <v/>
      </c>
      <c r="H1308" s="15" t="str">
        <f t="shared" si="145"/>
        <v/>
      </c>
      <c r="I1308" s="104" t="str">
        <f t="shared" si="146"/>
        <v/>
      </c>
      <c r="J1308" s="15" t="str">
        <f t="shared" si="147"/>
        <v/>
      </c>
      <c r="K1308" s="104" t="str">
        <f t="shared" si="148"/>
        <v/>
      </c>
      <c r="L1308" s="14"/>
      <c r="M1308" s="13"/>
      <c r="N1308" s="13"/>
      <c r="O1308" s="12"/>
      <c r="P1308" s="12"/>
    </row>
    <row r="1309" spans="1:16" hidden="1" x14ac:dyDescent="0.25">
      <c r="A1309" s="12"/>
      <c r="B1309" s="15" t="str">
        <f t="shared" si="142"/>
        <v/>
      </c>
      <c r="C1309" s="15" t="str">
        <f t="shared" si="143"/>
        <v/>
      </c>
      <c r="D1309" s="100" t="str">
        <f>IF(ISNA(VLOOKUP(E1309,Base!$L:$O,4,FALSE)),"",VLOOKUP(E1309,Base!$L:$O,4,FALSE))</f>
        <v/>
      </c>
      <c r="E1309" s="14"/>
      <c r="F1309" s="16"/>
      <c r="G1309" s="104" t="str">
        <f t="shared" si="144"/>
        <v/>
      </c>
      <c r="H1309" s="15" t="str">
        <f t="shared" si="145"/>
        <v/>
      </c>
      <c r="I1309" s="104" t="str">
        <f t="shared" si="146"/>
        <v/>
      </c>
      <c r="J1309" s="15" t="str">
        <f t="shared" si="147"/>
        <v/>
      </c>
      <c r="K1309" s="104" t="str">
        <f t="shared" si="148"/>
        <v/>
      </c>
      <c r="L1309" s="14"/>
      <c r="M1309" s="13"/>
      <c r="N1309" s="13"/>
      <c r="O1309" s="12"/>
      <c r="P1309" s="12"/>
    </row>
    <row r="1310" spans="1:16" hidden="1" x14ac:dyDescent="0.25">
      <c r="A1310" s="12"/>
      <c r="B1310" s="15" t="str">
        <f t="shared" si="142"/>
        <v/>
      </c>
      <c r="C1310" s="15" t="str">
        <f t="shared" si="143"/>
        <v/>
      </c>
      <c r="D1310" s="100" t="str">
        <f>IF(ISNA(VLOOKUP(E1310,Base!$L:$O,4,FALSE)),"",VLOOKUP(E1310,Base!$L:$O,4,FALSE))</f>
        <v/>
      </c>
      <c r="E1310" s="14"/>
      <c r="F1310" s="16"/>
      <c r="G1310" s="104" t="str">
        <f t="shared" si="144"/>
        <v/>
      </c>
      <c r="H1310" s="15" t="str">
        <f t="shared" si="145"/>
        <v/>
      </c>
      <c r="I1310" s="104" t="str">
        <f t="shared" si="146"/>
        <v/>
      </c>
      <c r="J1310" s="15" t="str">
        <f t="shared" si="147"/>
        <v/>
      </c>
      <c r="K1310" s="104" t="str">
        <f t="shared" si="148"/>
        <v/>
      </c>
      <c r="L1310" s="14"/>
      <c r="M1310" s="13"/>
      <c r="N1310" s="13"/>
      <c r="O1310" s="12"/>
      <c r="P1310" s="12"/>
    </row>
    <row r="1311" spans="1:16" hidden="1" x14ac:dyDescent="0.25">
      <c r="A1311" s="12"/>
      <c r="B1311" s="15" t="str">
        <f t="shared" si="142"/>
        <v/>
      </c>
      <c r="C1311" s="15" t="str">
        <f t="shared" si="143"/>
        <v/>
      </c>
      <c r="D1311" s="100" t="str">
        <f>IF(ISNA(VLOOKUP(E1311,Base!$L:$O,4,FALSE)),"",VLOOKUP(E1311,Base!$L:$O,4,FALSE))</f>
        <v/>
      </c>
      <c r="E1311" s="14"/>
      <c r="F1311" s="16"/>
      <c r="G1311" s="104" t="str">
        <f t="shared" si="144"/>
        <v/>
      </c>
      <c r="H1311" s="15" t="str">
        <f t="shared" si="145"/>
        <v/>
      </c>
      <c r="I1311" s="104" t="str">
        <f t="shared" si="146"/>
        <v/>
      </c>
      <c r="J1311" s="15" t="str">
        <f t="shared" si="147"/>
        <v/>
      </c>
      <c r="K1311" s="104" t="str">
        <f t="shared" si="148"/>
        <v/>
      </c>
      <c r="L1311" s="14"/>
      <c r="M1311" s="13"/>
      <c r="N1311" s="13"/>
      <c r="O1311" s="12"/>
      <c r="P1311" s="12"/>
    </row>
    <row r="1312" spans="1:16" hidden="1" x14ac:dyDescent="0.25">
      <c r="A1312" s="12"/>
      <c r="B1312" s="15" t="str">
        <f t="shared" si="142"/>
        <v/>
      </c>
      <c r="C1312" s="15" t="str">
        <f t="shared" si="143"/>
        <v/>
      </c>
      <c r="D1312" s="100" t="str">
        <f>IF(ISNA(VLOOKUP(E1312,Base!$L:$O,4,FALSE)),"",VLOOKUP(E1312,Base!$L:$O,4,FALSE))</f>
        <v/>
      </c>
      <c r="E1312" s="14"/>
      <c r="F1312" s="16"/>
      <c r="G1312" s="104" t="str">
        <f t="shared" si="144"/>
        <v/>
      </c>
      <c r="H1312" s="15" t="str">
        <f t="shared" si="145"/>
        <v/>
      </c>
      <c r="I1312" s="104" t="str">
        <f t="shared" si="146"/>
        <v/>
      </c>
      <c r="J1312" s="15" t="str">
        <f t="shared" si="147"/>
        <v/>
      </c>
      <c r="K1312" s="104" t="str">
        <f t="shared" si="148"/>
        <v/>
      </c>
      <c r="L1312" s="14"/>
      <c r="M1312" s="13"/>
      <c r="N1312" s="13"/>
      <c r="O1312" s="12"/>
      <c r="P1312" s="12"/>
    </row>
    <row r="1313" spans="1:16" hidden="1" x14ac:dyDescent="0.25">
      <c r="A1313" s="12"/>
      <c r="B1313" s="15" t="str">
        <f t="shared" si="142"/>
        <v/>
      </c>
      <c r="C1313" s="15" t="str">
        <f t="shared" si="143"/>
        <v/>
      </c>
      <c r="D1313" s="100" t="str">
        <f>IF(ISNA(VLOOKUP(E1313,Base!$L:$O,4,FALSE)),"",VLOOKUP(E1313,Base!$L:$O,4,FALSE))</f>
        <v/>
      </c>
      <c r="E1313" s="14"/>
      <c r="F1313" s="16"/>
      <c r="G1313" s="104" t="str">
        <f t="shared" si="144"/>
        <v/>
      </c>
      <c r="H1313" s="15" t="str">
        <f t="shared" si="145"/>
        <v/>
      </c>
      <c r="I1313" s="104" t="str">
        <f t="shared" si="146"/>
        <v/>
      </c>
      <c r="J1313" s="15" t="str">
        <f t="shared" si="147"/>
        <v/>
      </c>
      <c r="K1313" s="104" t="str">
        <f t="shared" si="148"/>
        <v/>
      </c>
      <c r="L1313" s="14"/>
      <c r="M1313" s="13"/>
      <c r="N1313" s="13"/>
      <c r="O1313" s="12"/>
      <c r="P1313" s="12"/>
    </row>
    <row r="1314" spans="1:16" hidden="1" x14ac:dyDescent="0.25">
      <c r="A1314" s="12"/>
      <c r="B1314" s="15" t="str">
        <f t="shared" si="142"/>
        <v/>
      </c>
      <c r="C1314" s="15" t="str">
        <f t="shared" si="143"/>
        <v/>
      </c>
      <c r="D1314" s="100" t="str">
        <f>IF(ISNA(VLOOKUP(E1314,Base!$L:$O,4,FALSE)),"",VLOOKUP(E1314,Base!$L:$O,4,FALSE))</f>
        <v/>
      </c>
      <c r="E1314" s="14"/>
      <c r="F1314" s="16"/>
      <c r="G1314" s="104" t="str">
        <f t="shared" si="144"/>
        <v/>
      </c>
      <c r="H1314" s="15" t="str">
        <f t="shared" si="145"/>
        <v/>
      </c>
      <c r="I1314" s="104" t="str">
        <f t="shared" si="146"/>
        <v/>
      </c>
      <c r="J1314" s="15" t="str">
        <f t="shared" si="147"/>
        <v/>
      </c>
      <c r="K1314" s="104" t="str">
        <f t="shared" si="148"/>
        <v/>
      </c>
      <c r="L1314" s="14"/>
      <c r="M1314" s="13"/>
      <c r="N1314" s="13"/>
      <c r="O1314" s="12"/>
      <c r="P1314" s="12"/>
    </row>
    <row r="1315" spans="1:16" hidden="1" x14ac:dyDescent="0.25">
      <c r="A1315" s="12"/>
      <c r="B1315" s="15" t="str">
        <f t="shared" si="142"/>
        <v/>
      </c>
      <c r="C1315" s="15" t="str">
        <f t="shared" si="143"/>
        <v/>
      </c>
      <c r="D1315" s="100" t="str">
        <f>IF(ISNA(VLOOKUP(E1315,Base!$L:$O,4,FALSE)),"",VLOOKUP(E1315,Base!$L:$O,4,FALSE))</f>
        <v/>
      </c>
      <c r="E1315" s="14"/>
      <c r="F1315" s="16"/>
      <c r="G1315" s="104" t="str">
        <f t="shared" si="144"/>
        <v/>
      </c>
      <c r="H1315" s="15" t="str">
        <f t="shared" si="145"/>
        <v/>
      </c>
      <c r="I1315" s="104" t="str">
        <f t="shared" si="146"/>
        <v/>
      </c>
      <c r="J1315" s="15" t="str">
        <f t="shared" si="147"/>
        <v/>
      </c>
      <c r="K1315" s="104" t="str">
        <f t="shared" si="148"/>
        <v/>
      </c>
      <c r="L1315" s="14"/>
      <c r="M1315" s="13"/>
      <c r="N1315" s="13"/>
      <c r="O1315" s="12"/>
      <c r="P1315" s="12"/>
    </row>
    <row r="1316" spans="1:16" hidden="1" x14ac:dyDescent="0.25">
      <c r="A1316" s="12"/>
      <c r="B1316" s="15" t="str">
        <f t="shared" si="142"/>
        <v/>
      </c>
      <c r="C1316" s="15" t="str">
        <f t="shared" si="143"/>
        <v/>
      </c>
      <c r="D1316" s="100" t="str">
        <f>IF(ISNA(VLOOKUP(E1316,Base!$L:$O,4,FALSE)),"",VLOOKUP(E1316,Base!$L:$O,4,FALSE))</f>
        <v/>
      </c>
      <c r="E1316" s="14"/>
      <c r="F1316" s="16"/>
      <c r="G1316" s="104" t="str">
        <f t="shared" si="144"/>
        <v/>
      </c>
      <c r="H1316" s="15" t="str">
        <f t="shared" si="145"/>
        <v/>
      </c>
      <c r="I1316" s="104" t="str">
        <f t="shared" si="146"/>
        <v/>
      </c>
      <c r="J1316" s="15" t="str">
        <f t="shared" si="147"/>
        <v/>
      </c>
      <c r="K1316" s="104" t="str">
        <f t="shared" si="148"/>
        <v/>
      </c>
      <c r="L1316" s="14"/>
      <c r="M1316" s="13"/>
      <c r="N1316" s="13"/>
      <c r="O1316" s="12"/>
      <c r="P1316" s="12"/>
    </row>
    <row r="1317" spans="1:16" hidden="1" x14ac:dyDescent="0.25">
      <c r="A1317" s="12"/>
      <c r="B1317" s="15" t="str">
        <f t="shared" si="142"/>
        <v/>
      </c>
      <c r="C1317" s="15" t="str">
        <f t="shared" si="143"/>
        <v/>
      </c>
      <c r="D1317" s="100" t="str">
        <f>IF(ISNA(VLOOKUP(E1317,Base!$L:$O,4,FALSE)),"",VLOOKUP(E1317,Base!$L:$O,4,FALSE))</f>
        <v/>
      </c>
      <c r="E1317" s="14"/>
      <c r="F1317" s="16"/>
      <c r="G1317" s="104" t="str">
        <f t="shared" si="144"/>
        <v/>
      </c>
      <c r="H1317" s="15" t="str">
        <f t="shared" si="145"/>
        <v/>
      </c>
      <c r="I1317" s="104" t="str">
        <f t="shared" si="146"/>
        <v/>
      </c>
      <c r="J1317" s="15" t="str">
        <f t="shared" si="147"/>
        <v/>
      </c>
      <c r="K1317" s="104" t="str">
        <f t="shared" si="148"/>
        <v/>
      </c>
      <c r="L1317" s="14"/>
      <c r="M1317" s="13"/>
      <c r="N1317" s="13"/>
      <c r="O1317" s="12"/>
      <c r="P1317" s="12"/>
    </row>
    <row r="1318" spans="1:16" hidden="1" x14ac:dyDescent="0.25">
      <c r="A1318" s="12"/>
      <c r="B1318" s="15" t="str">
        <f t="shared" si="142"/>
        <v/>
      </c>
      <c r="C1318" s="15" t="str">
        <f t="shared" si="143"/>
        <v/>
      </c>
      <c r="D1318" s="100" t="str">
        <f>IF(ISNA(VLOOKUP(E1318,Base!$L:$O,4,FALSE)),"",VLOOKUP(E1318,Base!$L:$O,4,FALSE))</f>
        <v/>
      </c>
      <c r="E1318" s="14"/>
      <c r="F1318" s="16"/>
      <c r="G1318" s="104" t="str">
        <f t="shared" si="144"/>
        <v/>
      </c>
      <c r="H1318" s="15" t="str">
        <f t="shared" si="145"/>
        <v/>
      </c>
      <c r="I1318" s="104" t="str">
        <f t="shared" si="146"/>
        <v/>
      </c>
      <c r="J1318" s="15" t="str">
        <f t="shared" si="147"/>
        <v/>
      </c>
      <c r="K1318" s="104" t="str">
        <f t="shared" si="148"/>
        <v/>
      </c>
      <c r="L1318" s="14"/>
      <c r="M1318" s="13"/>
      <c r="N1318" s="13"/>
      <c r="O1318" s="12"/>
      <c r="P1318" s="12"/>
    </row>
    <row r="1319" spans="1:16" hidden="1" x14ac:dyDescent="0.25">
      <c r="A1319" s="12"/>
      <c r="B1319" s="15" t="str">
        <f t="shared" si="142"/>
        <v/>
      </c>
      <c r="C1319" s="15" t="str">
        <f t="shared" si="143"/>
        <v/>
      </c>
      <c r="D1319" s="100" t="str">
        <f>IF(ISNA(VLOOKUP(E1319,Base!$L:$O,4,FALSE)),"",VLOOKUP(E1319,Base!$L:$O,4,FALSE))</f>
        <v/>
      </c>
      <c r="E1319" s="14"/>
      <c r="F1319" s="16"/>
      <c r="G1319" s="104" t="str">
        <f t="shared" si="144"/>
        <v/>
      </c>
      <c r="H1319" s="15" t="str">
        <f t="shared" si="145"/>
        <v/>
      </c>
      <c r="I1319" s="104" t="str">
        <f t="shared" si="146"/>
        <v/>
      </c>
      <c r="J1319" s="15" t="str">
        <f t="shared" si="147"/>
        <v/>
      </c>
      <c r="K1319" s="104" t="str">
        <f t="shared" si="148"/>
        <v/>
      </c>
      <c r="L1319" s="14"/>
      <c r="M1319" s="13"/>
      <c r="N1319" s="13"/>
      <c r="O1319" s="12"/>
      <c r="P1319" s="12"/>
    </row>
    <row r="1320" spans="1:16" hidden="1" x14ac:dyDescent="0.25">
      <c r="A1320" s="12"/>
      <c r="B1320" s="15" t="str">
        <f t="shared" si="142"/>
        <v/>
      </c>
      <c r="C1320" s="15" t="str">
        <f t="shared" si="143"/>
        <v/>
      </c>
      <c r="D1320" s="100" t="str">
        <f>IF(ISNA(VLOOKUP(E1320,Base!$L:$O,4,FALSE)),"",VLOOKUP(E1320,Base!$L:$O,4,FALSE))</f>
        <v/>
      </c>
      <c r="E1320" s="14"/>
      <c r="F1320" s="16"/>
      <c r="G1320" s="104" t="str">
        <f t="shared" si="144"/>
        <v/>
      </c>
      <c r="H1320" s="15" t="str">
        <f t="shared" si="145"/>
        <v/>
      </c>
      <c r="I1320" s="104" t="str">
        <f t="shared" si="146"/>
        <v/>
      </c>
      <c r="J1320" s="15" t="str">
        <f t="shared" si="147"/>
        <v/>
      </c>
      <c r="K1320" s="104" t="str">
        <f t="shared" si="148"/>
        <v/>
      </c>
      <c r="L1320" s="14"/>
      <c r="M1320" s="13"/>
      <c r="N1320" s="13"/>
      <c r="O1320" s="12"/>
      <c r="P1320" s="12"/>
    </row>
    <row r="1321" spans="1:16" hidden="1" x14ac:dyDescent="0.25">
      <c r="A1321" s="12"/>
      <c r="B1321" s="15" t="str">
        <f t="shared" ref="B1321:B1384" si="149">IF(ISBLANK(A1321),"",IF(LEFT(MONTH(A1321),1)="1",MONTH(A1321),CONCATENATE("0",MONTH(A1321))))</f>
        <v/>
      </c>
      <c r="C1321" s="15" t="str">
        <f t="shared" si="143"/>
        <v/>
      </c>
      <c r="D1321" s="100" t="str">
        <f>IF(ISNA(VLOOKUP(E1321,Base!$L:$O,4,FALSE)),"",VLOOKUP(E1321,Base!$L:$O,4,FALSE))</f>
        <v/>
      </c>
      <c r="E1321" s="14"/>
      <c r="F1321" s="16"/>
      <c r="G1321" s="104" t="str">
        <f t="shared" si="144"/>
        <v/>
      </c>
      <c r="H1321" s="15" t="str">
        <f t="shared" si="145"/>
        <v/>
      </c>
      <c r="I1321" s="104" t="str">
        <f t="shared" si="146"/>
        <v/>
      </c>
      <c r="J1321" s="15" t="str">
        <f t="shared" si="147"/>
        <v/>
      </c>
      <c r="K1321" s="104" t="str">
        <f t="shared" si="148"/>
        <v/>
      </c>
      <c r="L1321" s="14"/>
      <c r="M1321" s="13"/>
      <c r="N1321" s="13"/>
      <c r="O1321" s="12"/>
      <c r="P1321" s="12"/>
    </row>
    <row r="1322" spans="1:16" hidden="1" x14ac:dyDescent="0.25">
      <c r="A1322" s="12"/>
      <c r="B1322" s="15" t="str">
        <f t="shared" si="149"/>
        <v/>
      </c>
      <c r="C1322" s="15" t="str">
        <f t="shared" si="143"/>
        <v/>
      </c>
      <c r="D1322" s="100" t="str">
        <f>IF(ISNA(VLOOKUP(E1322,Base!$L:$O,4,FALSE)),"",VLOOKUP(E1322,Base!$L:$O,4,FALSE))</f>
        <v/>
      </c>
      <c r="E1322" s="14"/>
      <c r="F1322" s="16"/>
      <c r="G1322" s="104" t="str">
        <f t="shared" si="144"/>
        <v/>
      </c>
      <c r="H1322" s="15" t="str">
        <f t="shared" si="145"/>
        <v/>
      </c>
      <c r="I1322" s="104" t="str">
        <f t="shared" si="146"/>
        <v/>
      </c>
      <c r="J1322" s="15" t="str">
        <f t="shared" si="147"/>
        <v/>
      </c>
      <c r="K1322" s="104" t="str">
        <f t="shared" si="148"/>
        <v/>
      </c>
      <c r="L1322" s="14"/>
      <c r="M1322" s="13"/>
      <c r="N1322" s="13"/>
      <c r="O1322" s="12"/>
      <c r="P1322" s="12"/>
    </row>
    <row r="1323" spans="1:16" hidden="1" x14ac:dyDescent="0.25">
      <c r="A1323" s="12"/>
      <c r="B1323" s="15" t="str">
        <f t="shared" si="149"/>
        <v/>
      </c>
      <c r="C1323" s="15" t="str">
        <f t="shared" si="143"/>
        <v/>
      </c>
      <c r="D1323" s="100" t="str">
        <f>IF(ISNA(VLOOKUP(E1323,Base!$L:$O,4,FALSE)),"",VLOOKUP(E1323,Base!$L:$O,4,FALSE))</f>
        <v/>
      </c>
      <c r="E1323" s="14"/>
      <c r="F1323" s="16"/>
      <c r="G1323" s="104" t="str">
        <f t="shared" si="144"/>
        <v/>
      </c>
      <c r="H1323" s="15" t="str">
        <f t="shared" si="145"/>
        <v/>
      </c>
      <c r="I1323" s="104" t="str">
        <f t="shared" si="146"/>
        <v/>
      </c>
      <c r="J1323" s="15" t="str">
        <f t="shared" si="147"/>
        <v/>
      </c>
      <c r="K1323" s="104" t="str">
        <f t="shared" si="148"/>
        <v/>
      </c>
      <c r="L1323" s="14"/>
      <c r="M1323" s="13"/>
      <c r="N1323" s="13"/>
      <c r="O1323" s="12"/>
      <c r="P1323" s="12"/>
    </row>
    <row r="1324" spans="1:16" hidden="1" x14ac:dyDescent="0.25">
      <c r="A1324" s="12"/>
      <c r="B1324" s="15" t="str">
        <f t="shared" si="149"/>
        <v/>
      </c>
      <c r="C1324" s="15" t="str">
        <f t="shared" si="143"/>
        <v/>
      </c>
      <c r="D1324" s="100" t="str">
        <f>IF(ISNA(VLOOKUP(E1324,Base!$L:$O,4,FALSE)),"",VLOOKUP(E1324,Base!$L:$O,4,FALSE))</f>
        <v/>
      </c>
      <c r="E1324" s="14"/>
      <c r="F1324" s="16"/>
      <c r="G1324" s="104" t="str">
        <f t="shared" si="144"/>
        <v/>
      </c>
      <c r="H1324" s="15" t="str">
        <f t="shared" si="145"/>
        <v/>
      </c>
      <c r="I1324" s="104" t="str">
        <f t="shared" si="146"/>
        <v/>
      </c>
      <c r="J1324" s="15" t="str">
        <f t="shared" si="147"/>
        <v/>
      </c>
      <c r="K1324" s="104" t="str">
        <f t="shared" si="148"/>
        <v/>
      </c>
      <c r="L1324" s="14"/>
      <c r="M1324" s="13"/>
      <c r="N1324" s="13"/>
      <c r="O1324" s="12"/>
      <c r="P1324" s="12"/>
    </row>
    <row r="1325" spans="1:16" hidden="1" x14ac:dyDescent="0.25">
      <c r="A1325" s="12"/>
      <c r="B1325" s="15" t="str">
        <f t="shared" si="149"/>
        <v/>
      </c>
      <c r="C1325" s="15" t="str">
        <f t="shared" si="143"/>
        <v/>
      </c>
      <c r="D1325" s="100" t="str">
        <f>IF(ISNA(VLOOKUP(E1325,Base!$L:$O,4,FALSE)),"",VLOOKUP(E1325,Base!$L:$O,4,FALSE))</f>
        <v/>
      </c>
      <c r="E1325" s="14"/>
      <c r="F1325" s="16"/>
      <c r="G1325" s="104" t="str">
        <f t="shared" si="144"/>
        <v/>
      </c>
      <c r="H1325" s="15" t="str">
        <f t="shared" si="145"/>
        <v/>
      </c>
      <c r="I1325" s="104" t="str">
        <f t="shared" si="146"/>
        <v/>
      </c>
      <c r="J1325" s="15" t="str">
        <f t="shared" si="147"/>
        <v/>
      </c>
      <c r="K1325" s="104" t="str">
        <f t="shared" si="148"/>
        <v/>
      </c>
      <c r="L1325" s="14"/>
      <c r="M1325" s="13"/>
      <c r="N1325" s="13"/>
      <c r="O1325" s="12"/>
      <c r="P1325" s="12"/>
    </row>
    <row r="1326" spans="1:16" hidden="1" x14ac:dyDescent="0.25">
      <c r="A1326" s="12"/>
      <c r="B1326" s="15" t="str">
        <f t="shared" si="149"/>
        <v/>
      </c>
      <c r="C1326" s="15" t="str">
        <f t="shared" si="143"/>
        <v/>
      </c>
      <c r="D1326" s="100" t="str">
        <f>IF(ISNA(VLOOKUP(E1326,Base!$L:$O,4,FALSE)),"",VLOOKUP(E1326,Base!$L:$O,4,FALSE))</f>
        <v/>
      </c>
      <c r="E1326" s="14"/>
      <c r="F1326" s="16"/>
      <c r="G1326" s="104" t="str">
        <f t="shared" si="144"/>
        <v/>
      </c>
      <c r="H1326" s="15" t="str">
        <f t="shared" si="145"/>
        <v/>
      </c>
      <c r="I1326" s="104" t="str">
        <f t="shared" si="146"/>
        <v/>
      </c>
      <c r="J1326" s="15" t="str">
        <f t="shared" si="147"/>
        <v/>
      </c>
      <c r="K1326" s="104" t="str">
        <f t="shared" si="148"/>
        <v/>
      </c>
      <c r="L1326" s="14"/>
      <c r="M1326" s="13"/>
      <c r="N1326" s="13"/>
      <c r="O1326" s="12"/>
      <c r="P1326" s="12"/>
    </row>
    <row r="1327" spans="1:16" hidden="1" x14ac:dyDescent="0.25">
      <c r="A1327" s="12"/>
      <c r="B1327" s="15" t="str">
        <f t="shared" si="149"/>
        <v/>
      </c>
      <c r="C1327" s="15" t="str">
        <f t="shared" si="143"/>
        <v/>
      </c>
      <c r="D1327" s="100" t="str">
        <f>IF(ISNA(VLOOKUP(E1327,Base!$L:$O,4,FALSE)),"",VLOOKUP(E1327,Base!$L:$O,4,FALSE))</f>
        <v/>
      </c>
      <c r="E1327" s="14"/>
      <c r="F1327" s="16"/>
      <c r="G1327" s="104" t="str">
        <f t="shared" si="144"/>
        <v/>
      </c>
      <c r="H1327" s="15" t="str">
        <f t="shared" si="145"/>
        <v/>
      </c>
      <c r="I1327" s="104" t="str">
        <f t="shared" si="146"/>
        <v/>
      </c>
      <c r="J1327" s="15" t="str">
        <f t="shared" si="147"/>
        <v/>
      </c>
      <c r="K1327" s="104" t="str">
        <f t="shared" si="148"/>
        <v/>
      </c>
      <c r="L1327" s="14"/>
      <c r="M1327" s="13"/>
      <c r="N1327" s="13"/>
      <c r="O1327" s="12"/>
      <c r="P1327" s="12"/>
    </row>
    <row r="1328" spans="1:16" hidden="1" x14ac:dyDescent="0.25">
      <c r="A1328" s="12"/>
      <c r="B1328" s="15" t="str">
        <f t="shared" si="149"/>
        <v/>
      </c>
      <c r="C1328" s="15" t="str">
        <f t="shared" si="143"/>
        <v/>
      </c>
      <c r="D1328" s="100" t="str">
        <f>IF(ISNA(VLOOKUP(E1328,Base!$L:$O,4,FALSE)),"",VLOOKUP(E1328,Base!$L:$O,4,FALSE))</f>
        <v/>
      </c>
      <c r="E1328" s="14"/>
      <c r="F1328" s="16"/>
      <c r="G1328" s="104" t="str">
        <f t="shared" si="144"/>
        <v/>
      </c>
      <c r="H1328" s="15" t="str">
        <f t="shared" si="145"/>
        <v/>
      </c>
      <c r="I1328" s="104" t="str">
        <f t="shared" si="146"/>
        <v/>
      </c>
      <c r="J1328" s="15" t="str">
        <f t="shared" si="147"/>
        <v/>
      </c>
      <c r="K1328" s="104" t="str">
        <f t="shared" si="148"/>
        <v/>
      </c>
      <c r="L1328" s="14"/>
      <c r="M1328" s="13"/>
      <c r="N1328" s="13"/>
      <c r="O1328" s="12"/>
      <c r="P1328" s="12"/>
    </row>
    <row r="1329" spans="1:16" hidden="1" x14ac:dyDescent="0.25">
      <c r="A1329" s="12"/>
      <c r="B1329" s="15" t="str">
        <f t="shared" si="149"/>
        <v/>
      </c>
      <c r="C1329" s="15" t="str">
        <f t="shared" si="143"/>
        <v/>
      </c>
      <c r="D1329" s="100" t="str">
        <f>IF(ISNA(VLOOKUP(E1329,Base!$L:$O,4,FALSE)),"",VLOOKUP(E1329,Base!$L:$O,4,FALSE))</f>
        <v/>
      </c>
      <c r="E1329" s="14"/>
      <c r="F1329" s="16"/>
      <c r="G1329" s="104" t="str">
        <f t="shared" si="144"/>
        <v/>
      </c>
      <c r="H1329" s="15" t="str">
        <f t="shared" si="145"/>
        <v/>
      </c>
      <c r="I1329" s="104" t="str">
        <f t="shared" si="146"/>
        <v/>
      </c>
      <c r="J1329" s="15" t="str">
        <f t="shared" si="147"/>
        <v/>
      </c>
      <c r="K1329" s="104" t="str">
        <f t="shared" si="148"/>
        <v/>
      </c>
      <c r="L1329" s="14"/>
      <c r="M1329" s="13"/>
      <c r="N1329" s="13"/>
      <c r="O1329" s="12"/>
      <c r="P1329" s="12"/>
    </row>
    <row r="1330" spans="1:16" hidden="1" x14ac:dyDescent="0.25">
      <c r="A1330" s="12"/>
      <c r="B1330" s="15" t="str">
        <f t="shared" si="149"/>
        <v/>
      </c>
      <c r="C1330" s="15" t="str">
        <f t="shared" si="143"/>
        <v/>
      </c>
      <c r="D1330" s="100" t="str">
        <f>IF(ISNA(VLOOKUP(E1330,Base!$L:$O,4,FALSE)),"",VLOOKUP(E1330,Base!$L:$O,4,FALSE))</f>
        <v/>
      </c>
      <c r="E1330" s="14"/>
      <c r="F1330" s="16"/>
      <c r="G1330" s="104" t="str">
        <f t="shared" si="144"/>
        <v/>
      </c>
      <c r="H1330" s="15" t="str">
        <f t="shared" si="145"/>
        <v/>
      </c>
      <c r="I1330" s="104" t="str">
        <f t="shared" si="146"/>
        <v/>
      </c>
      <c r="J1330" s="15" t="str">
        <f t="shared" si="147"/>
        <v/>
      </c>
      <c r="K1330" s="104" t="str">
        <f t="shared" si="148"/>
        <v/>
      </c>
      <c r="L1330" s="14"/>
      <c r="M1330" s="13"/>
      <c r="N1330" s="13"/>
      <c r="O1330" s="12"/>
      <c r="P1330" s="12"/>
    </row>
    <row r="1331" spans="1:16" hidden="1" x14ac:dyDescent="0.25">
      <c r="A1331" s="12"/>
      <c r="B1331" s="15" t="str">
        <f t="shared" si="149"/>
        <v/>
      </c>
      <c r="C1331" s="15" t="str">
        <f t="shared" si="143"/>
        <v/>
      </c>
      <c r="D1331" s="100" t="str">
        <f>IF(ISNA(VLOOKUP(E1331,Base!$L:$O,4,FALSE)),"",VLOOKUP(E1331,Base!$L:$O,4,FALSE))</f>
        <v/>
      </c>
      <c r="E1331" s="14"/>
      <c r="F1331" s="16"/>
      <c r="G1331" s="104" t="str">
        <f t="shared" si="144"/>
        <v/>
      </c>
      <c r="H1331" s="15" t="str">
        <f t="shared" si="145"/>
        <v/>
      </c>
      <c r="I1331" s="104" t="str">
        <f t="shared" si="146"/>
        <v/>
      </c>
      <c r="J1331" s="15" t="str">
        <f t="shared" si="147"/>
        <v/>
      </c>
      <c r="K1331" s="104" t="str">
        <f t="shared" si="148"/>
        <v/>
      </c>
      <c r="L1331" s="14"/>
      <c r="M1331" s="13"/>
      <c r="N1331" s="13"/>
      <c r="O1331" s="12"/>
      <c r="P1331" s="12"/>
    </row>
    <row r="1332" spans="1:16" hidden="1" x14ac:dyDescent="0.25">
      <c r="A1332" s="12"/>
      <c r="B1332" s="15" t="str">
        <f t="shared" si="149"/>
        <v/>
      </c>
      <c r="C1332" s="15" t="str">
        <f t="shared" si="143"/>
        <v/>
      </c>
      <c r="D1332" s="100" t="str">
        <f>IF(ISNA(VLOOKUP(E1332,Base!$L:$O,4,FALSE)),"",VLOOKUP(E1332,Base!$L:$O,4,FALSE))</f>
        <v/>
      </c>
      <c r="E1332" s="14"/>
      <c r="F1332" s="16"/>
      <c r="G1332" s="104" t="str">
        <f t="shared" si="144"/>
        <v/>
      </c>
      <c r="H1332" s="15" t="str">
        <f t="shared" si="145"/>
        <v/>
      </c>
      <c r="I1332" s="104" t="str">
        <f t="shared" si="146"/>
        <v/>
      </c>
      <c r="J1332" s="15" t="str">
        <f t="shared" si="147"/>
        <v/>
      </c>
      <c r="K1332" s="104" t="str">
        <f t="shared" si="148"/>
        <v/>
      </c>
      <c r="L1332" s="14"/>
      <c r="M1332" s="13"/>
      <c r="N1332" s="13"/>
      <c r="O1332" s="12"/>
      <c r="P1332" s="12"/>
    </row>
    <row r="1333" spans="1:16" hidden="1" x14ac:dyDescent="0.25">
      <c r="A1333" s="12"/>
      <c r="B1333" s="15" t="str">
        <f t="shared" si="149"/>
        <v/>
      </c>
      <c r="C1333" s="15" t="str">
        <f t="shared" si="143"/>
        <v/>
      </c>
      <c r="D1333" s="100" t="str">
        <f>IF(ISNA(VLOOKUP(E1333,Base!$L:$O,4,FALSE)),"",VLOOKUP(E1333,Base!$L:$O,4,FALSE))</f>
        <v/>
      </c>
      <c r="E1333" s="14"/>
      <c r="F1333" s="16"/>
      <c r="G1333" s="104" t="str">
        <f t="shared" si="144"/>
        <v/>
      </c>
      <c r="H1333" s="15" t="str">
        <f t="shared" si="145"/>
        <v/>
      </c>
      <c r="I1333" s="104" t="str">
        <f t="shared" si="146"/>
        <v/>
      </c>
      <c r="J1333" s="15" t="str">
        <f t="shared" si="147"/>
        <v/>
      </c>
      <c r="K1333" s="104" t="str">
        <f t="shared" si="148"/>
        <v/>
      </c>
      <c r="L1333" s="14"/>
      <c r="M1333" s="13"/>
      <c r="N1333" s="13"/>
      <c r="O1333" s="12"/>
      <c r="P1333" s="12"/>
    </row>
    <row r="1334" spans="1:16" hidden="1" x14ac:dyDescent="0.25">
      <c r="A1334" s="12"/>
      <c r="B1334" s="15" t="str">
        <f t="shared" si="149"/>
        <v/>
      </c>
      <c r="C1334" s="15" t="str">
        <f t="shared" si="143"/>
        <v/>
      </c>
      <c r="D1334" s="100" t="str">
        <f>IF(ISNA(VLOOKUP(E1334,Base!$L:$O,4,FALSE)),"",VLOOKUP(E1334,Base!$L:$O,4,FALSE))</f>
        <v/>
      </c>
      <c r="E1334" s="14"/>
      <c r="F1334" s="16"/>
      <c r="G1334" s="104" t="str">
        <f t="shared" si="144"/>
        <v/>
      </c>
      <c r="H1334" s="15" t="str">
        <f t="shared" si="145"/>
        <v/>
      </c>
      <c r="I1334" s="104" t="str">
        <f t="shared" si="146"/>
        <v/>
      </c>
      <c r="J1334" s="15" t="str">
        <f t="shared" si="147"/>
        <v/>
      </c>
      <c r="K1334" s="104" t="str">
        <f t="shared" si="148"/>
        <v/>
      </c>
      <c r="L1334" s="14"/>
      <c r="M1334" s="13"/>
      <c r="N1334" s="13"/>
      <c r="O1334" s="12"/>
      <c r="P1334" s="12"/>
    </row>
    <row r="1335" spans="1:16" hidden="1" x14ac:dyDescent="0.25">
      <c r="A1335" s="12"/>
      <c r="B1335" s="15" t="str">
        <f t="shared" si="149"/>
        <v/>
      </c>
      <c r="C1335" s="15" t="str">
        <f t="shared" si="143"/>
        <v/>
      </c>
      <c r="D1335" s="100" t="str">
        <f>IF(ISNA(VLOOKUP(E1335,Base!$L:$O,4,FALSE)),"",VLOOKUP(E1335,Base!$L:$O,4,FALSE))</f>
        <v/>
      </c>
      <c r="E1335" s="14"/>
      <c r="F1335" s="16"/>
      <c r="G1335" s="104" t="str">
        <f t="shared" si="144"/>
        <v/>
      </c>
      <c r="H1335" s="15" t="str">
        <f t="shared" si="145"/>
        <v/>
      </c>
      <c r="I1335" s="104" t="str">
        <f t="shared" si="146"/>
        <v/>
      </c>
      <c r="J1335" s="15" t="str">
        <f t="shared" si="147"/>
        <v/>
      </c>
      <c r="K1335" s="104" t="str">
        <f t="shared" si="148"/>
        <v/>
      </c>
      <c r="L1335" s="14"/>
      <c r="M1335" s="13"/>
      <c r="N1335" s="13"/>
      <c r="O1335" s="12"/>
      <c r="P1335" s="12"/>
    </row>
    <row r="1336" spans="1:16" hidden="1" x14ac:dyDescent="0.25">
      <c r="A1336" s="12"/>
      <c r="B1336" s="15" t="str">
        <f t="shared" si="149"/>
        <v/>
      </c>
      <c r="C1336" s="15" t="str">
        <f t="shared" si="143"/>
        <v/>
      </c>
      <c r="D1336" s="100" t="str">
        <f>IF(ISNA(VLOOKUP(E1336,Base!$L:$O,4,FALSE)),"",VLOOKUP(E1336,Base!$L:$O,4,FALSE))</f>
        <v/>
      </c>
      <c r="E1336" s="14"/>
      <c r="F1336" s="16"/>
      <c r="G1336" s="104" t="str">
        <f t="shared" si="144"/>
        <v/>
      </c>
      <c r="H1336" s="15" t="str">
        <f t="shared" si="145"/>
        <v/>
      </c>
      <c r="I1336" s="104" t="str">
        <f t="shared" si="146"/>
        <v/>
      </c>
      <c r="J1336" s="15" t="str">
        <f t="shared" si="147"/>
        <v/>
      </c>
      <c r="K1336" s="104" t="str">
        <f t="shared" si="148"/>
        <v/>
      </c>
      <c r="L1336" s="14"/>
      <c r="M1336" s="13"/>
      <c r="N1336" s="13"/>
      <c r="O1336" s="12"/>
      <c r="P1336" s="12"/>
    </row>
    <row r="1337" spans="1:16" hidden="1" x14ac:dyDescent="0.25">
      <c r="A1337" s="12"/>
      <c r="B1337" s="15" t="str">
        <f t="shared" si="149"/>
        <v/>
      </c>
      <c r="C1337" s="15" t="str">
        <f t="shared" si="143"/>
        <v/>
      </c>
      <c r="D1337" s="100" t="str">
        <f>IF(ISNA(VLOOKUP(E1337,Base!$L:$O,4,FALSE)),"",VLOOKUP(E1337,Base!$L:$O,4,FALSE))</f>
        <v/>
      </c>
      <c r="E1337" s="14"/>
      <c r="F1337" s="16"/>
      <c r="G1337" s="104" t="str">
        <f t="shared" si="144"/>
        <v/>
      </c>
      <c r="H1337" s="15" t="str">
        <f t="shared" si="145"/>
        <v/>
      </c>
      <c r="I1337" s="104" t="str">
        <f t="shared" si="146"/>
        <v/>
      </c>
      <c r="J1337" s="15" t="str">
        <f t="shared" si="147"/>
        <v/>
      </c>
      <c r="K1337" s="104" t="str">
        <f t="shared" si="148"/>
        <v/>
      </c>
      <c r="L1337" s="14"/>
      <c r="M1337" s="13"/>
      <c r="N1337" s="13"/>
      <c r="O1337" s="12"/>
      <c r="P1337" s="12"/>
    </row>
    <row r="1338" spans="1:16" hidden="1" x14ac:dyDescent="0.25">
      <c r="A1338" s="12"/>
      <c r="B1338" s="15" t="str">
        <f t="shared" si="149"/>
        <v/>
      </c>
      <c r="C1338" s="15" t="str">
        <f t="shared" si="143"/>
        <v/>
      </c>
      <c r="D1338" s="100" t="str">
        <f>IF(ISNA(VLOOKUP(E1338,Base!$L:$O,4,FALSE)),"",VLOOKUP(E1338,Base!$L:$O,4,FALSE))</f>
        <v/>
      </c>
      <c r="E1338" s="14"/>
      <c r="F1338" s="16"/>
      <c r="G1338" s="104" t="str">
        <f t="shared" si="144"/>
        <v/>
      </c>
      <c r="H1338" s="15" t="str">
        <f t="shared" si="145"/>
        <v/>
      </c>
      <c r="I1338" s="104" t="str">
        <f t="shared" si="146"/>
        <v/>
      </c>
      <c r="J1338" s="15" t="str">
        <f t="shared" si="147"/>
        <v/>
      </c>
      <c r="K1338" s="104" t="str">
        <f t="shared" si="148"/>
        <v/>
      </c>
      <c r="L1338" s="14"/>
      <c r="M1338" s="13"/>
      <c r="N1338" s="13"/>
      <c r="O1338" s="12"/>
      <c r="P1338" s="12"/>
    </row>
    <row r="1339" spans="1:16" hidden="1" x14ac:dyDescent="0.25">
      <c r="A1339" s="12"/>
      <c r="B1339" s="15" t="str">
        <f t="shared" si="149"/>
        <v/>
      </c>
      <c r="C1339" s="15" t="str">
        <f t="shared" si="143"/>
        <v/>
      </c>
      <c r="D1339" s="100" t="str">
        <f>IF(ISNA(VLOOKUP(E1339,Base!$L:$O,4,FALSE)),"",VLOOKUP(E1339,Base!$L:$O,4,FALSE))</f>
        <v/>
      </c>
      <c r="E1339" s="14"/>
      <c r="F1339" s="16"/>
      <c r="G1339" s="104" t="str">
        <f t="shared" si="144"/>
        <v/>
      </c>
      <c r="H1339" s="15" t="str">
        <f t="shared" si="145"/>
        <v/>
      </c>
      <c r="I1339" s="104" t="str">
        <f t="shared" si="146"/>
        <v/>
      </c>
      <c r="J1339" s="15" t="str">
        <f t="shared" si="147"/>
        <v/>
      </c>
      <c r="K1339" s="104" t="str">
        <f t="shared" si="148"/>
        <v/>
      </c>
      <c r="L1339" s="14"/>
      <c r="M1339" s="13"/>
      <c r="N1339" s="13"/>
      <c r="O1339" s="12"/>
      <c r="P1339" s="12"/>
    </row>
    <row r="1340" spans="1:16" hidden="1" x14ac:dyDescent="0.25">
      <c r="A1340" s="12"/>
      <c r="B1340" s="15" t="str">
        <f t="shared" si="149"/>
        <v/>
      </c>
      <c r="C1340" s="15" t="str">
        <f t="shared" si="143"/>
        <v/>
      </c>
      <c r="D1340" s="100" t="str">
        <f>IF(ISNA(VLOOKUP(E1340,Base!$L:$O,4,FALSE)),"",VLOOKUP(E1340,Base!$L:$O,4,FALSE))</f>
        <v/>
      </c>
      <c r="E1340" s="14"/>
      <c r="F1340" s="16"/>
      <c r="G1340" s="104" t="str">
        <f t="shared" si="144"/>
        <v/>
      </c>
      <c r="H1340" s="15" t="str">
        <f t="shared" si="145"/>
        <v/>
      </c>
      <c r="I1340" s="104" t="str">
        <f t="shared" si="146"/>
        <v/>
      </c>
      <c r="J1340" s="15" t="str">
        <f t="shared" si="147"/>
        <v/>
      </c>
      <c r="K1340" s="104" t="str">
        <f t="shared" si="148"/>
        <v/>
      </c>
      <c r="L1340" s="14"/>
      <c r="M1340" s="13"/>
      <c r="N1340" s="13"/>
      <c r="O1340" s="12"/>
      <c r="P1340" s="12"/>
    </row>
    <row r="1341" spans="1:16" hidden="1" x14ac:dyDescent="0.25">
      <c r="A1341" s="12"/>
      <c r="B1341" s="15" t="str">
        <f t="shared" si="149"/>
        <v/>
      </c>
      <c r="C1341" s="15" t="str">
        <f t="shared" si="143"/>
        <v/>
      </c>
      <c r="D1341" s="100" t="str">
        <f>IF(ISNA(VLOOKUP(E1341,Base!$L:$O,4,FALSE)),"",VLOOKUP(E1341,Base!$L:$O,4,FALSE))</f>
        <v/>
      </c>
      <c r="E1341" s="14"/>
      <c r="F1341" s="16"/>
      <c r="G1341" s="104" t="str">
        <f t="shared" si="144"/>
        <v/>
      </c>
      <c r="H1341" s="15" t="str">
        <f t="shared" si="145"/>
        <v/>
      </c>
      <c r="I1341" s="104" t="str">
        <f t="shared" si="146"/>
        <v/>
      </c>
      <c r="J1341" s="15" t="str">
        <f t="shared" si="147"/>
        <v/>
      </c>
      <c r="K1341" s="104" t="str">
        <f t="shared" si="148"/>
        <v/>
      </c>
      <c r="L1341" s="14"/>
      <c r="M1341" s="13"/>
      <c r="N1341" s="13"/>
      <c r="O1341" s="12"/>
      <c r="P1341" s="12"/>
    </row>
    <row r="1342" spans="1:16" hidden="1" x14ac:dyDescent="0.25">
      <c r="A1342" s="12"/>
      <c r="B1342" s="15" t="str">
        <f t="shared" si="149"/>
        <v/>
      </c>
      <c r="C1342" s="15" t="str">
        <f t="shared" si="143"/>
        <v/>
      </c>
      <c r="D1342" s="100" t="str">
        <f>IF(ISNA(VLOOKUP(E1342,Base!$L:$O,4,FALSE)),"",VLOOKUP(E1342,Base!$L:$O,4,FALSE))</f>
        <v/>
      </c>
      <c r="E1342" s="14"/>
      <c r="F1342" s="16"/>
      <c r="G1342" s="104" t="str">
        <f t="shared" si="144"/>
        <v/>
      </c>
      <c r="H1342" s="15" t="str">
        <f t="shared" si="145"/>
        <v/>
      </c>
      <c r="I1342" s="104" t="str">
        <f t="shared" si="146"/>
        <v/>
      </c>
      <c r="J1342" s="15" t="str">
        <f t="shared" si="147"/>
        <v/>
      </c>
      <c r="K1342" s="104" t="str">
        <f t="shared" si="148"/>
        <v/>
      </c>
      <c r="L1342" s="14"/>
      <c r="M1342" s="13"/>
      <c r="N1342" s="13"/>
      <c r="O1342" s="12"/>
      <c r="P1342" s="12"/>
    </row>
    <row r="1343" spans="1:16" hidden="1" x14ac:dyDescent="0.25">
      <c r="A1343" s="12"/>
      <c r="B1343" s="15" t="str">
        <f t="shared" si="149"/>
        <v/>
      </c>
      <c r="C1343" s="15" t="str">
        <f t="shared" si="143"/>
        <v/>
      </c>
      <c r="D1343" s="100" t="str">
        <f>IF(ISNA(VLOOKUP(E1343,Base!$L:$O,4,FALSE)),"",VLOOKUP(E1343,Base!$L:$O,4,FALSE))</f>
        <v/>
      </c>
      <c r="E1343" s="14"/>
      <c r="F1343" s="16"/>
      <c r="G1343" s="104" t="str">
        <f t="shared" si="144"/>
        <v/>
      </c>
      <c r="H1343" s="15" t="str">
        <f t="shared" si="145"/>
        <v/>
      </c>
      <c r="I1343" s="104" t="str">
        <f t="shared" si="146"/>
        <v/>
      </c>
      <c r="J1343" s="15" t="str">
        <f t="shared" si="147"/>
        <v/>
      </c>
      <c r="K1343" s="104" t="str">
        <f t="shared" si="148"/>
        <v/>
      </c>
      <c r="L1343" s="14"/>
      <c r="M1343" s="13"/>
      <c r="N1343" s="13"/>
      <c r="O1343" s="12"/>
      <c r="P1343" s="12"/>
    </row>
    <row r="1344" spans="1:16" hidden="1" x14ac:dyDescent="0.25">
      <c r="A1344" s="12"/>
      <c r="B1344" s="15" t="str">
        <f t="shared" si="149"/>
        <v/>
      </c>
      <c r="C1344" s="15" t="str">
        <f t="shared" si="143"/>
        <v/>
      </c>
      <c r="D1344" s="100" t="str">
        <f>IF(ISNA(VLOOKUP(E1344,Base!$L:$O,4,FALSE)),"",VLOOKUP(E1344,Base!$L:$O,4,FALSE))</f>
        <v/>
      </c>
      <c r="E1344" s="14"/>
      <c r="F1344" s="16"/>
      <c r="G1344" s="104" t="str">
        <f t="shared" si="144"/>
        <v/>
      </c>
      <c r="H1344" s="15" t="str">
        <f t="shared" si="145"/>
        <v/>
      </c>
      <c r="I1344" s="104" t="str">
        <f t="shared" si="146"/>
        <v/>
      </c>
      <c r="J1344" s="15" t="str">
        <f t="shared" si="147"/>
        <v/>
      </c>
      <c r="K1344" s="104" t="str">
        <f t="shared" si="148"/>
        <v/>
      </c>
      <c r="L1344" s="14"/>
      <c r="M1344" s="13"/>
      <c r="N1344" s="13"/>
      <c r="O1344" s="12"/>
      <c r="P1344" s="12"/>
    </row>
    <row r="1345" spans="1:16" hidden="1" x14ac:dyDescent="0.25">
      <c r="A1345" s="12"/>
      <c r="B1345" s="15" t="str">
        <f t="shared" si="149"/>
        <v/>
      </c>
      <c r="C1345" s="15" t="str">
        <f t="shared" si="143"/>
        <v/>
      </c>
      <c r="D1345" s="100" t="str">
        <f>IF(ISNA(VLOOKUP(E1345,Base!$L:$O,4,FALSE)),"",VLOOKUP(E1345,Base!$L:$O,4,FALSE))</f>
        <v/>
      </c>
      <c r="E1345" s="14"/>
      <c r="F1345" s="16"/>
      <c r="G1345" s="104" t="str">
        <f t="shared" si="144"/>
        <v/>
      </c>
      <c r="H1345" s="15" t="str">
        <f t="shared" si="145"/>
        <v/>
      </c>
      <c r="I1345" s="104" t="str">
        <f t="shared" si="146"/>
        <v/>
      </c>
      <c r="J1345" s="15" t="str">
        <f t="shared" si="147"/>
        <v/>
      </c>
      <c r="K1345" s="104" t="str">
        <f t="shared" si="148"/>
        <v/>
      </c>
      <c r="L1345" s="14"/>
      <c r="M1345" s="13"/>
      <c r="N1345" s="13"/>
      <c r="O1345" s="12"/>
      <c r="P1345" s="12"/>
    </row>
    <row r="1346" spans="1:16" hidden="1" x14ac:dyDescent="0.25">
      <c r="A1346" s="12"/>
      <c r="B1346" s="15" t="str">
        <f t="shared" si="149"/>
        <v/>
      </c>
      <c r="C1346" s="15" t="str">
        <f t="shared" ref="C1346:C1409" si="150">IF(ISBLANK(A1346),"",YEAR(A1346))</f>
        <v/>
      </c>
      <c r="D1346" s="100" t="str">
        <f>IF(ISNA(VLOOKUP(E1346,Base!$L:$O,4,FALSE)),"",VLOOKUP(E1346,Base!$L:$O,4,FALSE))</f>
        <v/>
      </c>
      <c r="E1346" s="14"/>
      <c r="F1346" s="16"/>
      <c r="G1346" s="104" t="str">
        <f t="shared" ref="G1346:G1409" si="151">IF(ISNA(VLOOKUP($F1346,ARTICLE,2,FALSE)),"",VLOOKUP($F1346,ARTICLE,2,FALSE))</f>
        <v/>
      </c>
      <c r="H1346" s="15" t="str">
        <f t="shared" ref="H1346:H1409" si="152">IF(ISNA(VLOOKUP($F1346,ARTICLE,3,FALSE)),"",VLOOKUP($F1346,ARTICLE,3,FALSE))</f>
        <v/>
      </c>
      <c r="I1346" s="104" t="str">
        <f t="shared" ref="I1346:I1409" si="153">IF(ISNA(VLOOKUP($F1346,ARTICLE,4,FALSE)),"",VLOOKUP($F1346,ARTICLE,4,FALSE))</f>
        <v/>
      </c>
      <c r="J1346" s="15" t="str">
        <f t="shared" ref="J1346:J1409" si="154">IF(ISNA(VLOOKUP($F1346,ARTICLE,5,FALSE)),"",VLOOKUP($F1346,ARTICLE,5,FALSE))</f>
        <v/>
      </c>
      <c r="K1346" s="104" t="str">
        <f t="shared" ref="K1346:K1409" si="155">IF(ISNA(VLOOKUP($F1346,ARTICLE,6,FALSE)),"",VLOOKUP($F1346,ARTICLE,6,FALSE))</f>
        <v/>
      </c>
      <c r="L1346" s="14"/>
      <c r="M1346" s="13"/>
      <c r="N1346" s="13"/>
      <c r="O1346" s="12"/>
      <c r="P1346" s="12"/>
    </row>
    <row r="1347" spans="1:16" hidden="1" x14ac:dyDescent="0.25">
      <c r="A1347" s="12"/>
      <c r="B1347" s="15" t="str">
        <f t="shared" si="149"/>
        <v/>
      </c>
      <c r="C1347" s="15" t="str">
        <f t="shared" si="150"/>
        <v/>
      </c>
      <c r="D1347" s="100" t="str">
        <f>IF(ISNA(VLOOKUP(E1347,Base!$L:$O,4,FALSE)),"",VLOOKUP(E1347,Base!$L:$O,4,FALSE))</f>
        <v/>
      </c>
      <c r="E1347" s="14"/>
      <c r="F1347" s="16"/>
      <c r="G1347" s="104" t="str">
        <f t="shared" si="151"/>
        <v/>
      </c>
      <c r="H1347" s="15" t="str">
        <f t="shared" si="152"/>
        <v/>
      </c>
      <c r="I1347" s="104" t="str">
        <f t="shared" si="153"/>
        <v/>
      </c>
      <c r="J1347" s="15" t="str">
        <f t="shared" si="154"/>
        <v/>
      </c>
      <c r="K1347" s="104" t="str">
        <f t="shared" si="155"/>
        <v/>
      </c>
      <c r="L1347" s="14"/>
      <c r="M1347" s="13"/>
      <c r="N1347" s="13"/>
      <c r="O1347" s="12"/>
      <c r="P1347" s="12"/>
    </row>
    <row r="1348" spans="1:16" hidden="1" x14ac:dyDescent="0.25">
      <c r="A1348" s="12"/>
      <c r="B1348" s="15" t="str">
        <f t="shared" si="149"/>
        <v/>
      </c>
      <c r="C1348" s="15" t="str">
        <f t="shared" si="150"/>
        <v/>
      </c>
      <c r="D1348" s="100" t="str">
        <f>IF(ISNA(VLOOKUP(E1348,Base!$L:$O,4,FALSE)),"",VLOOKUP(E1348,Base!$L:$O,4,FALSE))</f>
        <v/>
      </c>
      <c r="E1348" s="14"/>
      <c r="F1348" s="16"/>
      <c r="G1348" s="104" t="str">
        <f t="shared" si="151"/>
        <v/>
      </c>
      <c r="H1348" s="15" t="str">
        <f t="shared" si="152"/>
        <v/>
      </c>
      <c r="I1348" s="104" t="str">
        <f t="shared" si="153"/>
        <v/>
      </c>
      <c r="J1348" s="15" t="str">
        <f t="shared" si="154"/>
        <v/>
      </c>
      <c r="K1348" s="104" t="str">
        <f t="shared" si="155"/>
        <v/>
      </c>
      <c r="L1348" s="14"/>
      <c r="M1348" s="13"/>
      <c r="N1348" s="13"/>
      <c r="O1348" s="12"/>
      <c r="P1348" s="12"/>
    </row>
    <row r="1349" spans="1:16" hidden="1" x14ac:dyDescent="0.25">
      <c r="A1349" s="12"/>
      <c r="B1349" s="15" t="str">
        <f t="shared" si="149"/>
        <v/>
      </c>
      <c r="C1349" s="15" t="str">
        <f t="shared" si="150"/>
        <v/>
      </c>
      <c r="D1349" s="100" t="str">
        <f>IF(ISNA(VLOOKUP(E1349,Base!$L:$O,4,FALSE)),"",VLOOKUP(E1349,Base!$L:$O,4,FALSE))</f>
        <v/>
      </c>
      <c r="E1349" s="14"/>
      <c r="F1349" s="16"/>
      <c r="G1349" s="104" t="str">
        <f t="shared" si="151"/>
        <v/>
      </c>
      <c r="H1349" s="15" t="str">
        <f t="shared" si="152"/>
        <v/>
      </c>
      <c r="I1349" s="104" t="str">
        <f t="shared" si="153"/>
        <v/>
      </c>
      <c r="J1349" s="15" t="str">
        <f t="shared" si="154"/>
        <v/>
      </c>
      <c r="K1349" s="104" t="str">
        <f t="shared" si="155"/>
        <v/>
      </c>
      <c r="L1349" s="14"/>
      <c r="M1349" s="13"/>
      <c r="N1349" s="13"/>
      <c r="O1349" s="12"/>
      <c r="P1349" s="12"/>
    </row>
    <row r="1350" spans="1:16" hidden="1" x14ac:dyDescent="0.25">
      <c r="A1350" s="12"/>
      <c r="B1350" s="15" t="str">
        <f t="shared" si="149"/>
        <v/>
      </c>
      <c r="C1350" s="15" t="str">
        <f t="shared" si="150"/>
        <v/>
      </c>
      <c r="D1350" s="100" t="str">
        <f>IF(ISNA(VLOOKUP(E1350,Base!$L:$O,4,FALSE)),"",VLOOKUP(E1350,Base!$L:$O,4,FALSE))</f>
        <v/>
      </c>
      <c r="E1350" s="14"/>
      <c r="F1350" s="16"/>
      <c r="G1350" s="104" t="str">
        <f t="shared" si="151"/>
        <v/>
      </c>
      <c r="H1350" s="15" t="str">
        <f t="shared" si="152"/>
        <v/>
      </c>
      <c r="I1350" s="104" t="str">
        <f t="shared" si="153"/>
        <v/>
      </c>
      <c r="J1350" s="15" t="str">
        <f t="shared" si="154"/>
        <v/>
      </c>
      <c r="K1350" s="104" t="str">
        <f t="shared" si="155"/>
        <v/>
      </c>
      <c r="L1350" s="14"/>
      <c r="M1350" s="13"/>
      <c r="N1350" s="13"/>
      <c r="O1350" s="12"/>
      <c r="P1350" s="12"/>
    </row>
    <row r="1351" spans="1:16" hidden="1" x14ac:dyDescent="0.25">
      <c r="A1351" s="12"/>
      <c r="B1351" s="15" t="str">
        <f t="shared" si="149"/>
        <v/>
      </c>
      <c r="C1351" s="15" t="str">
        <f t="shared" si="150"/>
        <v/>
      </c>
      <c r="D1351" s="100" t="str">
        <f>IF(ISNA(VLOOKUP(E1351,Base!$L:$O,4,FALSE)),"",VLOOKUP(E1351,Base!$L:$O,4,FALSE))</f>
        <v/>
      </c>
      <c r="E1351" s="14"/>
      <c r="F1351" s="16"/>
      <c r="G1351" s="104" t="str">
        <f t="shared" si="151"/>
        <v/>
      </c>
      <c r="H1351" s="15" t="str">
        <f t="shared" si="152"/>
        <v/>
      </c>
      <c r="I1351" s="104" t="str">
        <f t="shared" si="153"/>
        <v/>
      </c>
      <c r="J1351" s="15" t="str">
        <f t="shared" si="154"/>
        <v/>
      </c>
      <c r="K1351" s="104" t="str">
        <f t="shared" si="155"/>
        <v/>
      </c>
      <c r="L1351" s="14"/>
      <c r="M1351" s="13"/>
      <c r="N1351" s="13"/>
      <c r="O1351" s="12"/>
      <c r="P1351" s="12"/>
    </row>
    <row r="1352" spans="1:16" hidden="1" x14ac:dyDescent="0.25">
      <c r="A1352" s="12"/>
      <c r="B1352" s="15" t="str">
        <f t="shared" si="149"/>
        <v/>
      </c>
      <c r="C1352" s="15" t="str">
        <f t="shared" si="150"/>
        <v/>
      </c>
      <c r="D1352" s="100" t="str">
        <f>IF(ISNA(VLOOKUP(E1352,Base!$L:$O,4,FALSE)),"",VLOOKUP(E1352,Base!$L:$O,4,FALSE))</f>
        <v/>
      </c>
      <c r="E1352" s="14"/>
      <c r="F1352" s="16"/>
      <c r="G1352" s="104" t="str">
        <f t="shared" si="151"/>
        <v/>
      </c>
      <c r="H1352" s="15" t="str">
        <f t="shared" si="152"/>
        <v/>
      </c>
      <c r="I1352" s="104" t="str">
        <f t="shared" si="153"/>
        <v/>
      </c>
      <c r="J1352" s="15" t="str">
        <f t="shared" si="154"/>
        <v/>
      </c>
      <c r="K1352" s="104" t="str">
        <f t="shared" si="155"/>
        <v/>
      </c>
      <c r="L1352" s="14"/>
      <c r="M1352" s="13"/>
      <c r="N1352" s="13"/>
      <c r="O1352" s="12"/>
      <c r="P1352" s="12"/>
    </row>
    <row r="1353" spans="1:16" hidden="1" x14ac:dyDescent="0.25">
      <c r="A1353" s="12"/>
      <c r="B1353" s="15" t="str">
        <f t="shared" si="149"/>
        <v/>
      </c>
      <c r="C1353" s="15" t="str">
        <f t="shared" si="150"/>
        <v/>
      </c>
      <c r="D1353" s="100" t="str">
        <f>IF(ISNA(VLOOKUP(E1353,Base!$L:$O,4,FALSE)),"",VLOOKUP(E1353,Base!$L:$O,4,FALSE))</f>
        <v/>
      </c>
      <c r="E1353" s="14"/>
      <c r="F1353" s="16"/>
      <c r="G1353" s="104" t="str">
        <f t="shared" si="151"/>
        <v/>
      </c>
      <c r="H1353" s="15" t="str">
        <f t="shared" si="152"/>
        <v/>
      </c>
      <c r="I1353" s="104" t="str">
        <f t="shared" si="153"/>
        <v/>
      </c>
      <c r="J1353" s="15" t="str">
        <f t="shared" si="154"/>
        <v/>
      </c>
      <c r="K1353" s="104" t="str">
        <f t="shared" si="155"/>
        <v/>
      </c>
      <c r="L1353" s="14"/>
      <c r="M1353" s="13"/>
      <c r="N1353" s="13"/>
      <c r="O1353" s="12"/>
      <c r="P1353" s="12"/>
    </row>
    <row r="1354" spans="1:16" hidden="1" x14ac:dyDescent="0.25">
      <c r="A1354" s="12"/>
      <c r="B1354" s="15" t="str">
        <f t="shared" si="149"/>
        <v/>
      </c>
      <c r="C1354" s="15" t="str">
        <f t="shared" si="150"/>
        <v/>
      </c>
      <c r="D1354" s="100" t="str">
        <f>IF(ISNA(VLOOKUP(E1354,Base!$L:$O,4,FALSE)),"",VLOOKUP(E1354,Base!$L:$O,4,FALSE))</f>
        <v/>
      </c>
      <c r="E1354" s="14"/>
      <c r="F1354" s="16"/>
      <c r="G1354" s="104" t="str">
        <f t="shared" si="151"/>
        <v/>
      </c>
      <c r="H1354" s="15" t="str">
        <f t="shared" si="152"/>
        <v/>
      </c>
      <c r="I1354" s="104" t="str">
        <f t="shared" si="153"/>
        <v/>
      </c>
      <c r="J1354" s="15" t="str">
        <f t="shared" si="154"/>
        <v/>
      </c>
      <c r="K1354" s="104" t="str">
        <f t="shared" si="155"/>
        <v/>
      </c>
      <c r="L1354" s="14"/>
      <c r="M1354" s="13"/>
      <c r="N1354" s="13"/>
      <c r="O1354" s="12"/>
      <c r="P1354" s="12"/>
    </row>
    <row r="1355" spans="1:16" hidden="1" x14ac:dyDescent="0.25">
      <c r="A1355" s="12"/>
      <c r="B1355" s="15" t="str">
        <f t="shared" si="149"/>
        <v/>
      </c>
      <c r="C1355" s="15" t="str">
        <f t="shared" si="150"/>
        <v/>
      </c>
      <c r="D1355" s="100" t="str">
        <f>IF(ISNA(VLOOKUP(E1355,Base!$L:$O,4,FALSE)),"",VLOOKUP(E1355,Base!$L:$O,4,FALSE))</f>
        <v/>
      </c>
      <c r="E1355" s="14"/>
      <c r="F1355" s="16"/>
      <c r="G1355" s="104" t="str">
        <f t="shared" si="151"/>
        <v/>
      </c>
      <c r="H1355" s="15" t="str">
        <f t="shared" si="152"/>
        <v/>
      </c>
      <c r="I1355" s="104" t="str">
        <f t="shared" si="153"/>
        <v/>
      </c>
      <c r="J1355" s="15" t="str">
        <f t="shared" si="154"/>
        <v/>
      </c>
      <c r="K1355" s="104" t="str">
        <f t="shared" si="155"/>
        <v/>
      </c>
      <c r="L1355" s="14"/>
      <c r="M1355" s="13"/>
      <c r="N1355" s="13"/>
      <c r="O1355" s="12"/>
      <c r="P1355" s="12"/>
    </row>
    <row r="1356" spans="1:16" hidden="1" x14ac:dyDescent="0.25">
      <c r="A1356" s="12"/>
      <c r="B1356" s="15" t="str">
        <f t="shared" si="149"/>
        <v/>
      </c>
      <c r="C1356" s="15" t="str">
        <f t="shared" si="150"/>
        <v/>
      </c>
      <c r="D1356" s="100" t="str">
        <f>IF(ISNA(VLOOKUP(E1356,Base!$L:$O,4,FALSE)),"",VLOOKUP(E1356,Base!$L:$O,4,FALSE))</f>
        <v/>
      </c>
      <c r="E1356" s="14"/>
      <c r="F1356" s="16"/>
      <c r="G1356" s="104" t="str">
        <f t="shared" si="151"/>
        <v/>
      </c>
      <c r="H1356" s="15" t="str">
        <f t="shared" si="152"/>
        <v/>
      </c>
      <c r="I1356" s="104" t="str">
        <f t="shared" si="153"/>
        <v/>
      </c>
      <c r="J1356" s="15" t="str">
        <f t="shared" si="154"/>
        <v/>
      </c>
      <c r="K1356" s="104" t="str">
        <f t="shared" si="155"/>
        <v/>
      </c>
      <c r="L1356" s="14"/>
      <c r="M1356" s="13"/>
      <c r="N1356" s="13"/>
      <c r="O1356" s="12"/>
      <c r="P1356" s="12"/>
    </row>
    <row r="1357" spans="1:16" hidden="1" x14ac:dyDescent="0.25">
      <c r="A1357" s="12"/>
      <c r="B1357" s="15" t="str">
        <f t="shared" si="149"/>
        <v/>
      </c>
      <c r="C1357" s="15" t="str">
        <f t="shared" si="150"/>
        <v/>
      </c>
      <c r="D1357" s="100" t="str">
        <f>IF(ISNA(VLOOKUP(E1357,Base!$L:$O,4,FALSE)),"",VLOOKUP(E1357,Base!$L:$O,4,FALSE))</f>
        <v/>
      </c>
      <c r="E1357" s="14"/>
      <c r="F1357" s="16"/>
      <c r="G1357" s="104" t="str">
        <f t="shared" si="151"/>
        <v/>
      </c>
      <c r="H1357" s="15" t="str">
        <f t="shared" si="152"/>
        <v/>
      </c>
      <c r="I1357" s="104" t="str">
        <f t="shared" si="153"/>
        <v/>
      </c>
      <c r="J1357" s="15" t="str">
        <f t="shared" si="154"/>
        <v/>
      </c>
      <c r="K1357" s="104" t="str">
        <f t="shared" si="155"/>
        <v/>
      </c>
      <c r="L1357" s="14"/>
      <c r="M1357" s="13"/>
      <c r="N1357" s="13"/>
      <c r="O1357" s="12"/>
      <c r="P1357" s="12"/>
    </row>
    <row r="1358" spans="1:16" hidden="1" x14ac:dyDescent="0.25">
      <c r="A1358" s="12"/>
      <c r="B1358" s="15" t="str">
        <f t="shared" si="149"/>
        <v/>
      </c>
      <c r="C1358" s="15" t="str">
        <f t="shared" si="150"/>
        <v/>
      </c>
      <c r="D1358" s="100" t="str">
        <f>IF(ISNA(VLOOKUP(E1358,Base!$L:$O,4,FALSE)),"",VLOOKUP(E1358,Base!$L:$O,4,FALSE))</f>
        <v/>
      </c>
      <c r="E1358" s="14"/>
      <c r="F1358" s="16"/>
      <c r="G1358" s="104" t="str">
        <f t="shared" si="151"/>
        <v/>
      </c>
      <c r="H1358" s="15" t="str">
        <f t="shared" si="152"/>
        <v/>
      </c>
      <c r="I1358" s="104" t="str">
        <f t="shared" si="153"/>
        <v/>
      </c>
      <c r="J1358" s="15" t="str">
        <f t="shared" si="154"/>
        <v/>
      </c>
      <c r="K1358" s="104" t="str">
        <f t="shared" si="155"/>
        <v/>
      </c>
      <c r="L1358" s="14"/>
      <c r="M1358" s="13"/>
      <c r="N1358" s="13"/>
      <c r="O1358" s="12"/>
      <c r="P1358" s="12"/>
    </row>
    <row r="1359" spans="1:16" hidden="1" x14ac:dyDescent="0.25">
      <c r="A1359" s="12"/>
      <c r="B1359" s="15" t="str">
        <f t="shared" si="149"/>
        <v/>
      </c>
      <c r="C1359" s="15" t="str">
        <f t="shared" si="150"/>
        <v/>
      </c>
      <c r="D1359" s="100" t="str">
        <f>IF(ISNA(VLOOKUP(E1359,Base!$L:$O,4,FALSE)),"",VLOOKUP(E1359,Base!$L:$O,4,FALSE))</f>
        <v/>
      </c>
      <c r="E1359" s="14"/>
      <c r="F1359" s="16"/>
      <c r="G1359" s="104" t="str">
        <f t="shared" si="151"/>
        <v/>
      </c>
      <c r="H1359" s="15" t="str">
        <f t="shared" si="152"/>
        <v/>
      </c>
      <c r="I1359" s="104" t="str">
        <f t="shared" si="153"/>
        <v/>
      </c>
      <c r="J1359" s="15" t="str">
        <f t="shared" si="154"/>
        <v/>
      </c>
      <c r="K1359" s="104" t="str">
        <f t="shared" si="155"/>
        <v/>
      </c>
      <c r="L1359" s="14"/>
      <c r="M1359" s="13"/>
      <c r="N1359" s="13"/>
      <c r="O1359" s="12"/>
      <c r="P1359" s="12"/>
    </row>
    <row r="1360" spans="1:16" hidden="1" x14ac:dyDescent="0.25">
      <c r="A1360" s="12"/>
      <c r="B1360" s="15" t="str">
        <f t="shared" si="149"/>
        <v/>
      </c>
      <c r="C1360" s="15" t="str">
        <f t="shared" si="150"/>
        <v/>
      </c>
      <c r="D1360" s="100" t="str">
        <f>IF(ISNA(VLOOKUP(E1360,Base!$L:$O,4,FALSE)),"",VLOOKUP(E1360,Base!$L:$O,4,FALSE))</f>
        <v/>
      </c>
      <c r="E1360" s="14"/>
      <c r="F1360" s="16"/>
      <c r="G1360" s="104" t="str">
        <f t="shared" si="151"/>
        <v/>
      </c>
      <c r="H1360" s="15" t="str">
        <f t="shared" si="152"/>
        <v/>
      </c>
      <c r="I1360" s="104" t="str">
        <f t="shared" si="153"/>
        <v/>
      </c>
      <c r="J1360" s="15" t="str">
        <f t="shared" si="154"/>
        <v/>
      </c>
      <c r="K1360" s="104" t="str">
        <f t="shared" si="155"/>
        <v/>
      </c>
      <c r="L1360" s="14"/>
      <c r="M1360" s="13"/>
      <c r="N1360" s="13"/>
      <c r="O1360" s="12"/>
      <c r="P1360" s="12"/>
    </row>
    <row r="1361" spans="1:16" hidden="1" x14ac:dyDescent="0.25">
      <c r="A1361" s="12"/>
      <c r="B1361" s="15" t="str">
        <f t="shared" si="149"/>
        <v/>
      </c>
      <c r="C1361" s="15" t="str">
        <f t="shared" si="150"/>
        <v/>
      </c>
      <c r="D1361" s="100" t="str">
        <f>IF(ISNA(VLOOKUP(E1361,Base!$L:$O,4,FALSE)),"",VLOOKUP(E1361,Base!$L:$O,4,FALSE))</f>
        <v/>
      </c>
      <c r="E1361" s="14"/>
      <c r="F1361" s="16"/>
      <c r="G1361" s="104" t="str">
        <f t="shared" si="151"/>
        <v/>
      </c>
      <c r="H1361" s="15" t="str">
        <f t="shared" si="152"/>
        <v/>
      </c>
      <c r="I1361" s="104" t="str">
        <f t="shared" si="153"/>
        <v/>
      </c>
      <c r="J1361" s="15" t="str">
        <f t="shared" si="154"/>
        <v/>
      </c>
      <c r="K1361" s="104" t="str">
        <f t="shared" si="155"/>
        <v/>
      </c>
      <c r="L1361" s="14"/>
      <c r="M1361" s="13"/>
      <c r="N1361" s="13"/>
      <c r="O1361" s="12"/>
      <c r="P1361" s="12"/>
    </row>
    <row r="1362" spans="1:16" hidden="1" x14ac:dyDescent="0.25">
      <c r="A1362" s="12"/>
      <c r="B1362" s="15" t="str">
        <f t="shared" si="149"/>
        <v/>
      </c>
      <c r="C1362" s="15" t="str">
        <f t="shared" si="150"/>
        <v/>
      </c>
      <c r="D1362" s="100" t="str">
        <f>IF(ISNA(VLOOKUP(E1362,Base!$L:$O,4,FALSE)),"",VLOOKUP(E1362,Base!$L:$O,4,FALSE))</f>
        <v/>
      </c>
      <c r="E1362" s="14"/>
      <c r="F1362" s="16"/>
      <c r="G1362" s="104" t="str">
        <f t="shared" si="151"/>
        <v/>
      </c>
      <c r="H1362" s="15" t="str">
        <f t="shared" si="152"/>
        <v/>
      </c>
      <c r="I1362" s="104" t="str">
        <f t="shared" si="153"/>
        <v/>
      </c>
      <c r="J1362" s="15" t="str">
        <f t="shared" si="154"/>
        <v/>
      </c>
      <c r="K1362" s="104" t="str">
        <f t="shared" si="155"/>
        <v/>
      </c>
      <c r="L1362" s="14"/>
      <c r="M1362" s="13"/>
      <c r="N1362" s="13"/>
      <c r="O1362" s="12"/>
      <c r="P1362" s="12"/>
    </row>
    <row r="1363" spans="1:16" hidden="1" x14ac:dyDescent="0.25">
      <c r="A1363" s="12"/>
      <c r="B1363" s="15" t="str">
        <f t="shared" si="149"/>
        <v/>
      </c>
      <c r="C1363" s="15" t="str">
        <f t="shared" si="150"/>
        <v/>
      </c>
      <c r="D1363" s="100" t="str">
        <f>IF(ISNA(VLOOKUP(E1363,Base!$L:$O,4,FALSE)),"",VLOOKUP(E1363,Base!$L:$O,4,FALSE))</f>
        <v/>
      </c>
      <c r="E1363" s="14"/>
      <c r="F1363" s="16"/>
      <c r="G1363" s="104" t="str">
        <f t="shared" si="151"/>
        <v/>
      </c>
      <c r="H1363" s="15" t="str">
        <f t="shared" si="152"/>
        <v/>
      </c>
      <c r="I1363" s="104" t="str">
        <f t="shared" si="153"/>
        <v/>
      </c>
      <c r="J1363" s="15" t="str">
        <f t="shared" si="154"/>
        <v/>
      </c>
      <c r="K1363" s="104" t="str">
        <f t="shared" si="155"/>
        <v/>
      </c>
      <c r="L1363" s="14"/>
      <c r="M1363" s="13"/>
      <c r="N1363" s="13"/>
      <c r="O1363" s="12"/>
      <c r="P1363" s="12"/>
    </row>
    <row r="1364" spans="1:16" hidden="1" x14ac:dyDescent="0.25">
      <c r="A1364" s="12"/>
      <c r="B1364" s="15" t="str">
        <f t="shared" si="149"/>
        <v/>
      </c>
      <c r="C1364" s="15" t="str">
        <f t="shared" si="150"/>
        <v/>
      </c>
      <c r="D1364" s="100" t="str">
        <f>IF(ISNA(VLOOKUP(E1364,Base!$L:$O,4,FALSE)),"",VLOOKUP(E1364,Base!$L:$O,4,FALSE))</f>
        <v/>
      </c>
      <c r="E1364" s="14"/>
      <c r="F1364" s="16"/>
      <c r="G1364" s="104" t="str">
        <f t="shared" si="151"/>
        <v/>
      </c>
      <c r="H1364" s="15" t="str">
        <f t="shared" si="152"/>
        <v/>
      </c>
      <c r="I1364" s="104" t="str">
        <f t="shared" si="153"/>
        <v/>
      </c>
      <c r="J1364" s="15" t="str">
        <f t="shared" si="154"/>
        <v/>
      </c>
      <c r="K1364" s="104" t="str">
        <f t="shared" si="155"/>
        <v/>
      </c>
      <c r="L1364" s="14"/>
      <c r="M1364" s="13"/>
      <c r="N1364" s="13"/>
      <c r="O1364" s="12"/>
      <c r="P1364" s="12"/>
    </row>
    <row r="1365" spans="1:16" hidden="1" x14ac:dyDescent="0.25">
      <c r="A1365" s="12"/>
      <c r="B1365" s="15" t="str">
        <f t="shared" si="149"/>
        <v/>
      </c>
      <c r="C1365" s="15" t="str">
        <f t="shared" si="150"/>
        <v/>
      </c>
      <c r="D1365" s="100" t="str">
        <f>IF(ISNA(VLOOKUP(E1365,Base!$L:$O,4,FALSE)),"",VLOOKUP(E1365,Base!$L:$O,4,FALSE))</f>
        <v/>
      </c>
      <c r="E1365" s="14"/>
      <c r="F1365" s="16"/>
      <c r="G1365" s="104" t="str">
        <f t="shared" si="151"/>
        <v/>
      </c>
      <c r="H1365" s="15" t="str">
        <f t="shared" si="152"/>
        <v/>
      </c>
      <c r="I1365" s="104" t="str">
        <f t="shared" si="153"/>
        <v/>
      </c>
      <c r="J1365" s="15" t="str">
        <f t="shared" si="154"/>
        <v/>
      </c>
      <c r="K1365" s="104" t="str">
        <f t="shared" si="155"/>
        <v/>
      </c>
      <c r="L1365" s="14"/>
      <c r="M1365" s="13"/>
      <c r="N1365" s="13"/>
      <c r="O1365" s="12"/>
      <c r="P1365" s="12"/>
    </row>
    <row r="1366" spans="1:16" hidden="1" x14ac:dyDescent="0.25">
      <c r="A1366" s="12"/>
      <c r="B1366" s="15" t="str">
        <f t="shared" si="149"/>
        <v/>
      </c>
      <c r="C1366" s="15" t="str">
        <f t="shared" si="150"/>
        <v/>
      </c>
      <c r="D1366" s="100" t="str">
        <f>IF(ISNA(VLOOKUP(E1366,Base!$L:$O,4,FALSE)),"",VLOOKUP(E1366,Base!$L:$O,4,FALSE))</f>
        <v/>
      </c>
      <c r="E1366" s="14"/>
      <c r="F1366" s="16"/>
      <c r="G1366" s="104" t="str">
        <f t="shared" si="151"/>
        <v/>
      </c>
      <c r="H1366" s="15" t="str">
        <f t="shared" si="152"/>
        <v/>
      </c>
      <c r="I1366" s="104" t="str">
        <f t="shared" si="153"/>
        <v/>
      </c>
      <c r="J1366" s="15" t="str">
        <f t="shared" si="154"/>
        <v/>
      </c>
      <c r="K1366" s="104" t="str">
        <f t="shared" si="155"/>
        <v/>
      </c>
      <c r="L1366" s="14"/>
      <c r="M1366" s="13"/>
      <c r="N1366" s="13"/>
      <c r="O1366" s="12"/>
      <c r="P1366" s="12"/>
    </row>
    <row r="1367" spans="1:16" hidden="1" x14ac:dyDescent="0.25">
      <c r="A1367" s="12"/>
      <c r="B1367" s="15" t="str">
        <f t="shared" si="149"/>
        <v/>
      </c>
      <c r="C1367" s="15" t="str">
        <f t="shared" si="150"/>
        <v/>
      </c>
      <c r="D1367" s="100" t="str">
        <f>IF(ISNA(VLOOKUP(E1367,Base!$L:$O,4,FALSE)),"",VLOOKUP(E1367,Base!$L:$O,4,FALSE))</f>
        <v/>
      </c>
      <c r="E1367" s="14"/>
      <c r="F1367" s="16"/>
      <c r="G1367" s="104" t="str">
        <f t="shared" si="151"/>
        <v/>
      </c>
      <c r="H1367" s="15" t="str">
        <f t="shared" si="152"/>
        <v/>
      </c>
      <c r="I1367" s="104" t="str">
        <f t="shared" si="153"/>
        <v/>
      </c>
      <c r="J1367" s="15" t="str">
        <f t="shared" si="154"/>
        <v/>
      </c>
      <c r="K1367" s="104" t="str">
        <f t="shared" si="155"/>
        <v/>
      </c>
      <c r="L1367" s="14"/>
      <c r="M1367" s="13"/>
      <c r="N1367" s="13"/>
      <c r="O1367" s="12"/>
      <c r="P1367" s="12"/>
    </row>
    <row r="1368" spans="1:16" hidden="1" x14ac:dyDescent="0.25">
      <c r="A1368" s="12"/>
      <c r="B1368" s="15" t="str">
        <f t="shared" si="149"/>
        <v/>
      </c>
      <c r="C1368" s="15" t="str">
        <f t="shared" si="150"/>
        <v/>
      </c>
      <c r="D1368" s="100" t="str">
        <f>IF(ISNA(VLOOKUP(E1368,Base!$L:$O,4,FALSE)),"",VLOOKUP(E1368,Base!$L:$O,4,FALSE))</f>
        <v/>
      </c>
      <c r="E1368" s="14"/>
      <c r="F1368" s="16"/>
      <c r="G1368" s="104" t="str">
        <f t="shared" si="151"/>
        <v/>
      </c>
      <c r="H1368" s="15" t="str">
        <f t="shared" si="152"/>
        <v/>
      </c>
      <c r="I1368" s="104" t="str">
        <f t="shared" si="153"/>
        <v/>
      </c>
      <c r="J1368" s="15" t="str">
        <f t="shared" si="154"/>
        <v/>
      </c>
      <c r="K1368" s="104" t="str">
        <f t="shared" si="155"/>
        <v/>
      </c>
      <c r="L1368" s="14"/>
      <c r="M1368" s="13"/>
      <c r="N1368" s="13"/>
      <c r="O1368" s="12"/>
      <c r="P1368" s="12"/>
    </row>
    <row r="1369" spans="1:16" hidden="1" x14ac:dyDescent="0.25">
      <c r="A1369" s="12"/>
      <c r="B1369" s="15" t="str">
        <f t="shared" si="149"/>
        <v/>
      </c>
      <c r="C1369" s="15" t="str">
        <f t="shared" si="150"/>
        <v/>
      </c>
      <c r="D1369" s="100" t="str">
        <f>IF(ISNA(VLOOKUP(E1369,Base!$L:$O,4,FALSE)),"",VLOOKUP(E1369,Base!$L:$O,4,FALSE))</f>
        <v/>
      </c>
      <c r="E1369" s="14"/>
      <c r="F1369" s="16"/>
      <c r="G1369" s="104" t="str">
        <f t="shared" si="151"/>
        <v/>
      </c>
      <c r="H1369" s="15" t="str">
        <f t="shared" si="152"/>
        <v/>
      </c>
      <c r="I1369" s="104" t="str">
        <f t="shared" si="153"/>
        <v/>
      </c>
      <c r="J1369" s="15" t="str">
        <f t="shared" si="154"/>
        <v/>
      </c>
      <c r="K1369" s="104" t="str">
        <f t="shared" si="155"/>
        <v/>
      </c>
      <c r="L1369" s="14"/>
      <c r="M1369" s="13"/>
      <c r="N1369" s="13"/>
      <c r="O1369" s="12"/>
      <c r="P1369" s="12"/>
    </row>
    <row r="1370" spans="1:16" hidden="1" x14ac:dyDescent="0.25">
      <c r="A1370" s="12"/>
      <c r="B1370" s="15" t="str">
        <f t="shared" si="149"/>
        <v/>
      </c>
      <c r="C1370" s="15" t="str">
        <f t="shared" si="150"/>
        <v/>
      </c>
      <c r="D1370" s="100" t="str">
        <f>IF(ISNA(VLOOKUP(E1370,Base!$L:$O,4,FALSE)),"",VLOOKUP(E1370,Base!$L:$O,4,FALSE))</f>
        <v/>
      </c>
      <c r="E1370" s="14"/>
      <c r="F1370" s="16"/>
      <c r="G1370" s="104" t="str">
        <f t="shared" si="151"/>
        <v/>
      </c>
      <c r="H1370" s="15" t="str">
        <f t="shared" si="152"/>
        <v/>
      </c>
      <c r="I1370" s="104" t="str">
        <f t="shared" si="153"/>
        <v/>
      </c>
      <c r="J1370" s="15" t="str">
        <f t="shared" si="154"/>
        <v/>
      </c>
      <c r="K1370" s="104" t="str">
        <f t="shared" si="155"/>
        <v/>
      </c>
      <c r="L1370" s="14"/>
      <c r="M1370" s="13"/>
      <c r="N1370" s="13"/>
      <c r="O1370" s="12"/>
      <c r="P1370" s="12"/>
    </row>
    <row r="1371" spans="1:16" hidden="1" x14ac:dyDescent="0.25">
      <c r="A1371" s="12"/>
      <c r="B1371" s="15" t="str">
        <f t="shared" si="149"/>
        <v/>
      </c>
      <c r="C1371" s="15" t="str">
        <f t="shared" si="150"/>
        <v/>
      </c>
      <c r="D1371" s="100" t="str">
        <f>IF(ISNA(VLOOKUP(E1371,Base!$L:$O,4,FALSE)),"",VLOOKUP(E1371,Base!$L:$O,4,FALSE))</f>
        <v/>
      </c>
      <c r="E1371" s="14"/>
      <c r="F1371" s="16"/>
      <c r="G1371" s="104" t="str">
        <f t="shared" si="151"/>
        <v/>
      </c>
      <c r="H1371" s="15" t="str">
        <f t="shared" si="152"/>
        <v/>
      </c>
      <c r="I1371" s="104" t="str">
        <f t="shared" si="153"/>
        <v/>
      </c>
      <c r="J1371" s="15" t="str">
        <f t="shared" si="154"/>
        <v/>
      </c>
      <c r="K1371" s="104" t="str">
        <f t="shared" si="155"/>
        <v/>
      </c>
      <c r="L1371" s="14"/>
      <c r="M1371" s="13"/>
      <c r="N1371" s="13"/>
      <c r="O1371" s="12"/>
      <c r="P1371" s="12"/>
    </row>
    <row r="1372" spans="1:16" hidden="1" x14ac:dyDescent="0.25">
      <c r="A1372" s="12"/>
      <c r="B1372" s="15" t="str">
        <f t="shared" si="149"/>
        <v/>
      </c>
      <c r="C1372" s="15" t="str">
        <f t="shared" si="150"/>
        <v/>
      </c>
      <c r="D1372" s="100" t="str">
        <f>IF(ISNA(VLOOKUP(E1372,Base!$L:$O,4,FALSE)),"",VLOOKUP(E1372,Base!$L:$O,4,FALSE))</f>
        <v/>
      </c>
      <c r="E1372" s="14"/>
      <c r="F1372" s="16"/>
      <c r="G1372" s="104" t="str">
        <f t="shared" si="151"/>
        <v/>
      </c>
      <c r="H1372" s="15" t="str">
        <f t="shared" si="152"/>
        <v/>
      </c>
      <c r="I1372" s="104" t="str">
        <f t="shared" si="153"/>
        <v/>
      </c>
      <c r="J1372" s="15" t="str">
        <f t="shared" si="154"/>
        <v/>
      </c>
      <c r="K1372" s="104" t="str">
        <f t="shared" si="155"/>
        <v/>
      </c>
      <c r="L1372" s="14"/>
      <c r="M1372" s="13"/>
      <c r="N1372" s="13"/>
      <c r="O1372" s="12"/>
      <c r="P1372" s="12"/>
    </row>
    <row r="1373" spans="1:16" hidden="1" x14ac:dyDescent="0.25">
      <c r="A1373" s="12"/>
      <c r="B1373" s="15" t="str">
        <f t="shared" si="149"/>
        <v/>
      </c>
      <c r="C1373" s="15" t="str">
        <f t="shared" si="150"/>
        <v/>
      </c>
      <c r="D1373" s="100" t="str">
        <f>IF(ISNA(VLOOKUP(E1373,Base!$L:$O,4,FALSE)),"",VLOOKUP(E1373,Base!$L:$O,4,FALSE))</f>
        <v/>
      </c>
      <c r="E1373" s="14"/>
      <c r="F1373" s="16"/>
      <c r="G1373" s="104" t="str">
        <f t="shared" si="151"/>
        <v/>
      </c>
      <c r="H1373" s="15" t="str">
        <f t="shared" si="152"/>
        <v/>
      </c>
      <c r="I1373" s="104" t="str">
        <f t="shared" si="153"/>
        <v/>
      </c>
      <c r="J1373" s="15" t="str">
        <f t="shared" si="154"/>
        <v/>
      </c>
      <c r="K1373" s="104" t="str">
        <f t="shared" si="155"/>
        <v/>
      </c>
      <c r="L1373" s="14"/>
      <c r="M1373" s="13"/>
      <c r="N1373" s="13"/>
      <c r="O1373" s="12"/>
      <c r="P1373" s="12"/>
    </row>
    <row r="1374" spans="1:16" hidden="1" x14ac:dyDescent="0.25">
      <c r="A1374" s="12"/>
      <c r="B1374" s="15" t="str">
        <f t="shared" si="149"/>
        <v/>
      </c>
      <c r="C1374" s="15" t="str">
        <f t="shared" si="150"/>
        <v/>
      </c>
      <c r="D1374" s="100" t="str">
        <f>IF(ISNA(VLOOKUP(E1374,Base!$L:$O,4,FALSE)),"",VLOOKUP(E1374,Base!$L:$O,4,FALSE))</f>
        <v/>
      </c>
      <c r="E1374" s="14"/>
      <c r="F1374" s="16"/>
      <c r="G1374" s="104" t="str">
        <f t="shared" si="151"/>
        <v/>
      </c>
      <c r="H1374" s="15" t="str">
        <f t="shared" si="152"/>
        <v/>
      </c>
      <c r="I1374" s="104" t="str">
        <f t="shared" si="153"/>
        <v/>
      </c>
      <c r="J1374" s="15" t="str">
        <f t="shared" si="154"/>
        <v/>
      </c>
      <c r="K1374" s="104" t="str">
        <f t="shared" si="155"/>
        <v/>
      </c>
      <c r="L1374" s="14"/>
      <c r="M1374" s="13"/>
      <c r="N1374" s="13"/>
      <c r="O1374" s="12"/>
      <c r="P1374" s="12"/>
    </row>
    <row r="1375" spans="1:16" hidden="1" x14ac:dyDescent="0.25">
      <c r="A1375" s="12"/>
      <c r="B1375" s="15" t="str">
        <f t="shared" si="149"/>
        <v/>
      </c>
      <c r="C1375" s="15" t="str">
        <f t="shared" si="150"/>
        <v/>
      </c>
      <c r="D1375" s="100" t="str">
        <f>IF(ISNA(VLOOKUP(E1375,Base!$L:$O,4,FALSE)),"",VLOOKUP(E1375,Base!$L:$O,4,FALSE))</f>
        <v/>
      </c>
      <c r="E1375" s="14"/>
      <c r="F1375" s="16"/>
      <c r="G1375" s="104" t="str">
        <f t="shared" si="151"/>
        <v/>
      </c>
      <c r="H1375" s="15" t="str">
        <f t="shared" si="152"/>
        <v/>
      </c>
      <c r="I1375" s="104" t="str">
        <f t="shared" si="153"/>
        <v/>
      </c>
      <c r="J1375" s="15" t="str">
        <f t="shared" si="154"/>
        <v/>
      </c>
      <c r="K1375" s="104" t="str">
        <f t="shared" si="155"/>
        <v/>
      </c>
      <c r="L1375" s="14"/>
      <c r="M1375" s="13"/>
      <c r="N1375" s="13"/>
      <c r="O1375" s="12"/>
      <c r="P1375" s="12"/>
    </row>
    <row r="1376" spans="1:16" hidden="1" x14ac:dyDescent="0.25">
      <c r="A1376" s="12"/>
      <c r="B1376" s="15" t="str">
        <f t="shared" si="149"/>
        <v/>
      </c>
      <c r="C1376" s="15" t="str">
        <f t="shared" si="150"/>
        <v/>
      </c>
      <c r="D1376" s="100" t="str">
        <f>IF(ISNA(VLOOKUP(E1376,Base!$L:$O,4,FALSE)),"",VLOOKUP(E1376,Base!$L:$O,4,FALSE))</f>
        <v/>
      </c>
      <c r="E1376" s="14"/>
      <c r="F1376" s="16"/>
      <c r="G1376" s="104" t="str">
        <f t="shared" si="151"/>
        <v/>
      </c>
      <c r="H1376" s="15" t="str">
        <f t="shared" si="152"/>
        <v/>
      </c>
      <c r="I1376" s="104" t="str">
        <f t="shared" si="153"/>
        <v/>
      </c>
      <c r="J1376" s="15" t="str">
        <f t="shared" si="154"/>
        <v/>
      </c>
      <c r="K1376" s="104" t="str">
        <f t="shared" si="155"/>
        <v/>
      </c>
      <c r="L1376" s="14"/>
      <c r="M1376" s="13"/>
      <c r="N1376" s="13"/>
      <c r="O1376" s="12"/>
      <c r="P1376" s="12"/>
    </row>
    <row r="1377" spans="1:16" hidden="1" x14ac:dyDescent="0.25">
      <c r="A1377" s="12"/>
      <c r="B1377" s="15" t="str">
        <f t="shared" si="149"/>
        <v/>
      </c>
      <c r="C1377" s="15" t="str">
        <f t="shared" si="150"/>
        <v/>
      </c>
      <c r="D1377" s="100" t="str">
        <f>IF(ISNA(VLOOKUP(E1377,Base!$L:$O,4,FALSE)),"",VLOOKUP(E1377,Base!$L:$O,4,FALSE))</f>
        <v/>
      </c>
      <c r="E1377" s="14"/>
      <c r="F1377" s="16"/>
      <c r="G1377" s="104" t="str">
        <f t="shared" si="151"/>
        <v/>
      </c>
      <c r="H1377" s="15" t="str">
        <f t="shared" si="152"/>
        <v/>
      </c>
      <c r="I1377" s="104" t="str">
        <f t="shared" si="153"/>
        <v/>
      </c>
      <c r="J1377" s="15" t="str">
        <f t="shared" si="154"/>
        <v/>
      </c>
      <c r="K1377" s="104" t="str">
        <f t="shared" si="155"/>
        <v/>
      </c>
      <c r="L1377" s="14"/>
      <c r="M1377" s="13"/>
      <c r="N1377" s="13"/>
      <c r="O1377" s="12"/>
      <c r="P1377" s="12"/>
    </row>
    <row r="1378" spans="1:16" hidden="1" x14ac:dyDescent="0.25">
      <c r="A1378" s="12"/>
      <c r="B1378" s="15" t="str">
        <f t="shared" si="149"/>
        <v/>
      </c>
      <c r="C1378" s="15" t="str">
        <f t="shared" si="150"/>
        <v/>
      </c>
      <c r="D1378" s="100" t="str">
        <f>IF(ISNA(VLOOKUP(E1378,Base!$L:$O,4,FALSE)),"",VLOOKUP(E1378,Base!$L:$O,4,FALSE))</f>
        <v/>
      </c>
      <c r="E1378" s="14"/>
      <c r="F1378" s="16"/>
      <c r="G1378" s="104" t="str">
        <f t="shared" si="151"/>
        <v/>
      </c>
      <c r="H1378" s="15" t="str">
        <f t="shared" si="152"/>
        <v/>
      </c>
      <c r="I1378" s="104" t="str">
        <f t="shared" si="153"/>
        <v/>
      </c>
      <c r="J1378" s="15" t="str">
        <f t="shared" si="154"/>
        <v/>
      </c>
      <c r="K1378" s="104" t="str">
        <f t="shared" si="155"/>
        <v/>
      </c>
      <c r="L1378" s="14"/>
      <c r="M1378" s="13"/>
      <c r="N1378" s="13"/>
      <c r="O1378" s="12"/>
      <c r="P1378" s="12"/>
    </row>
    <row r="1379" spans="1:16" hidden="1" x14ac:dyDescent="0.25">
      <c r="A1379" s="12"/>
      <c r="B1379" s="15" t="str">
        <f t="shared" si="149"/>
        <v/>
      </c>
      <c r="C1379" s="15" t="str">
        <f t="shared" si="150"/>
        <v/>
      </c>
      <c r="D1379" s="100" t="str">
        <f>IF(ISNA(VLOOKUP(E1379,Base!$L:$O,4,FALSE)),"",VLOOKUP(E1379,Base!$L:$O,4,FALSE))</f>
        <v/>
      </c>
      <c r="E1379" s="14"/>
      <c r="F1379" s="16"/>
      <c r="G1379" s="104" t="str">
        <f t="shared" si="151"/>
        <v/>
      </c>
      <c r="H1379" s="15" t="str">
        <f t="shared" si="152"/>
        <v/>
      </c>
      <c r="I1379" s="104" t="str">
        <f t="shared" si="153"/>
        <v/>
      </c>
      <c r="J1379" s="15" t="str">
        <f t="shared" si="154"/>
        <v/>
      </c>
      <c r="K1379" s="104" t="str">
        <f t="shared" si="155"/>
        <v/>
      </c>
      <c r="L1379" s="14"/>
      <c r="M1379" s="13"/>
      <c r="N1379" s="13"/>
      <c r="O1379" s="12"/>
      <c r="P1379" s="12"/>
    </row>
    <row r="1380" spans="1:16" hidden="1" x14ac:dyDescent="0.25">
      <c r="A1380" s="12"/>
      <c r="B1380" s="15" t="str">
        <f t="shared" si="149"/>
        <v/>
      </c>
      <c r="C1380" s="15" t="str">
        <f t="shared" si="150"/>
        <v/>
      </c>
      <c r="D1380" s="100" t="str">
        <f>IF(ISNA(VLOOKUP(E1380,Base!$L:$O,4,FALSE)),"",VLOOKUP(E1380,Base!$L:$O,4,FALSE))</f>
        <v/>
      </c>
      <c r="E1380" s="14"/>
      <c r="F1380" s="16"/>
      <c r="G1380" s="104" t="str">
        <f t="shared" si="151"/>
        <v/>
      </c>
      <c r="H1380" s="15" t="str">
        <f t="shared" si="152"/>
        <v/>
      </c>
      <c r="I1380" s="104" t="str">
        <f t="shared" si="153"/>
        <v/>
      </c>
      <c r="J1380" s="15" t="str">
        <f t="shared" si="154"/>
        <v/>
      </c>
      <c r="K1380" s="104" t="str">
        <f t="shared" si="155"/>
        <v/>
      </c>
      <c r="L1380" s="14"/>
      <c r="M1380" s="13"/>
      <c r="N1380" s="13"/>
      <c r="O1380" s="12"/>
      <c r="P1380" s="12"/>
    </row>
    <row r="1381" spans="1:16" hidden="1" x14ac:dyDescent="0.25">
      <c r="A1381" s="12"/>
      <c r="B1381" s="15" t="str">
        <f t="shared" si="149"/>
        <v/>
      </c>
      <c r="C1381" s="15" t="str">
        <f t="shared" si="150"/>
        <v/>
      </c>
      <c r="D1381" s="100" t="str">
        <f>IF(ISNA(VLOOKUP(E1381,Base!$L:$O,4,FALSE)),"",VLOOKUP(E1381,Base!$L:$O,4,FALSE))</f>
        <v/>
      </c>
      <c r="E1381" s="14"/>
      <c r="F1381" s="16"/>
      <c r="G1381" s="104" t="str">
        <f t="shared" si="151"/>
        <v/>
      </c>
      <c r="H1381" s="15" t="str">
        <f t="shared" si="152"/>
        <v/>
      </c>
      <c r="I1381" s="104" t="str">
        <f t="shared" si="153"/>
        <v/>
      </c>
      <c r="J1381" s="15" t="str">
        <f t="shared" si="154"/>
        <v/>
      </c>
      <c r="K1381" s="104" t="str">
        <f t="shared" si="155"/>
        <v/>
      </c>
      <c r="L1381" s="14"/>
      <c r="M1381" s="13"/>
      <c r="N1381" s="13"/>
      <c r="O1381" s="12"/>
      <c r="P1381" s="12"/>
    </row>
    <row r="1382" spans="1:16" hidden="1" x14ac:dyDescent="0.25">
      <c r="A1382" s="12"/>
      <c r="B1382" s="15" t="str">
        <f t="shared" si="149"/>
        <v/>
      </c>
      <c r="C1382" s="15" t="str">
        <f t="shared" si="150"/>
        <v/>
      </c>
      <c r="D1382" s="100" t="str">
        <f>IF(ISNA(VLOOKUP(E1382,Base!$L:$O,4,FALSE)),"",VLOOKUP(E1382,Base!$L:$O,4,FALSE))</f>
        <v/>
      </c>
      <c r="E1382" s="14"/>
      <c r="F1382" s="16"/>
      <c r="G1382" s="104" t="str">
        <f t="shared" si="151"/>
        <v/>
      </c>
      <c r="H1382" s="15" t="str">
        <f t="shared" si="152"/>
        <v/>
      </c>
      <c r="I1382" s="104" t="str">
        <f t="shared" si="153"/>
        <v/>
      </c>
      <c r="J1382" s="15" t="str">
        <f t="shared" si="154"/>
        <v/>
      </c>
      <c r="K1382" s="104" t="str">
        <f t="shared" si="155"/>
        <v/>
      </c>
      <c r="L1382" s="14"/>
      <c r="M1382" s="13"/>
      <c r="N1382" s="13"/>
      <c r="O1382" s="12"/>
      <c r="P1382" s="12"/>
    </row>
    <row r="1383" spans="1:16" hidden="1" x14ac:dyDescent="0.25">
      <c r="A1383" s="12"/>
      <c r="B1383" s="15" t="str">
        <f t="shared" si="149"/>
        <v/>
      </c>
      <c r="C1383" s="15" t="str">
        <f t="shared" si="150"/>
        <v/>
      </c>
      <c r="D1383" s="100" t="str">
        <f>IF(ISNA(VLOOKUP(E1383,Base!$L:$O,4,FALSE)),"",VLOOKUP(E1383,Base!$L:$O,4,FALSE))</f>
        <v/>
      </c>
      <c r="E1383" s="14"/>
      <c r="F1383" s="16"/>
      <c r="G1383" s="104" t="str">
        <f t="shared" si="151"/>
        <v/>
      </c>
      <c r="H1383" s="15" t="str">
        <f t="shared" si="152"/>
        <v/>
      </c>
      <c r="I1383" s="104" t="str">
        <f t="shared" si="153"/>
        <v/>
      </c>
      <c r="J1383" s="15" t="str">
        <f t="shared" si="154"/>
        <v/>
      </c>
      <c r="K1383" s="104" t="str">
        <f t="shared" si="155"/>
        <v/>
      </c>
      <c r="L1383" s="14"/>
      <c r="M1383" s="13"/>
      <c r="N1383" s="13"/>
      <c r="O1383" s="12"/>
      <c r="P1383" s="12"/>
    </row>
    <row r="1384" spans="1:16" hidden="1" x14ac:dyDescent="0.25">
      <c r="A1384" s="12"/>
      <c r="B1384" s="15" t="str">
        <f t="shared" si="149"/>
        <v/>
      </c>
      <c r="C1384" s="15" t="str">
        <f t="shared" si="150"/>
        <v/>
      </c>
      <c r="D1384" s="100" t="str">
        <f>IF(ISNA(VLOOKUP(E1384,Base!$L:$O,4,FALSE)),"",VLOOKUP(E1384,Base!$L:$O,4,FALSE))</f>
        <v/>
      </c>
      <c r="E1384" s="14"/>
      <c r="F1384" s="16"/>
      <c r="G1384" s="104" t="str">
        <f t="shared" si="151"/>
        <v/>
      </c>
      <c r="H1384" s="15" t="str">
        <f t="shared" si="152"/>
        <v/>
      </c>
      <c r="I1384" s="104" t="str">
        <f t="shared" si="153"/>
        <v/>
      </c>
      <c r="J1384" s="15" t="str">
        <f t="shared" si="154"/>
        <v/>
      </c>
      <c r="K1384" s="104" t="str">
        <f t="shared" si="155"/>
        <v/>
      </c>
      <c r="L1384" s="14"/>
      <c r="M1384" s="13"/>
      <c r="N1384" s="13"/>
      <c r="O1384" s="12"/>
      <c r="P1384" s="12"/>
    </row>
    <row r="1385" spans="1:16" hidden="1" x14ac:dyDescent="0.25">
      <c r="A1385" s="12"/>
      <c r="B1385" s="15" t="str">
        <f t="shared" ref="B1385:B1448" si="156">IF(ISBLANK(A1385),"",IF(LEFT(MONTH(A1385),1)="1",MONTH(A1385),CONCATENATE("0",MONTH(A1385))))</f>
        <v/>
      </c>
      <c r="C1385" s="15" t="str">
        <f t="shared" si="150"/>
        <v/>
      </c>
      <c r="D1385" s="100" t="str">
        <f>IF(ISNA(VLOOKUP(E1385,Base!$L:$O,4,FALSE)),"",VLOOKUP(E1385,Base!$L:$O,4,FALSE))</f>
        <v/>
      </c>
      <c r="E1385" s="14"/>
      <c r="F1385" s="16"/>
      <c r="G1385" s="104" t="str">
        <f t="shared" si="151"/>
        <v/>
      </c>
      <c r="H1385" s="15" t="str">
        <f t="shared" si="152"/>
        <v/>
      </c>
      <c r="I1385" s="104" t="str">
        <f t="shared" si="153"/>
        <v/>
      </c>
      <c r="J1385" s="15" t="str">
        <f t="shared" si="154"/>
        <v/>
      </c>
      <c r="K1385" s="104" t="str">
        <f t="shared" si="155"/>
        <v/>
      </c>
      <c r="L1385" s="14"/>
      <c r="M1385" s="13"/>
      <c r="N1385" s="13"/>
      <c r="O1385" s="12"/>
      <c r="P1385" s="12"/>
    </row>
    <row r="1386" spans="1:16" hidden="1" x14ac:dyDescent="0.25">
      <c r="A1386" s="12"/>
      <c r="B1386" s="15" t="str">
        <f t="shared" si="156"/>
        <v/>
      </c>
      <c r="C1386" s="15" t="str">
        <f t="shared" si="150"/>
        <v/>
      </c>
      <c r="D1386" s="100" t="str">
        <f>IF(ISNA(VLOOKUP(E1386,Base!$L:$O,4,FALSE)),"",VLOOKUP(E1386,Base!$L:$O,4,FALSE))</f>
        <v/>
      </c>
      <c r="E1386" s="14"/>
      <c r="F1386" s="16"/>
      <c r="G1386" s="104" t="str">
        <f t="shared" si="151"/>
        <v/>
      </c>
      <c r="H1386" s="15" t="str">
        <f t="shared" si="152"/>
        <v/>
      </c>
      <c r="I1386" s="104" t="str">
        <f t="shared" si="153"/>
        <v/>
      </c>
      <c r="J1386" s="15" t="str">
        <f t="shared" si="154"/>
        <v/>
      </c>
      <c r="K1386" s="104" t="str">
        <f t="shared" si="155"/>
        <v/>
      </c>
      <c r="L1386" s="14"/>
      <c r="M1386" s="13"/>
      <c r="N1386" s="13"/>
      <c r="O1386" s="12"/>
      <c r="P1386" s="12"/>
    </row>
    <row r="1387" spans="1:16" hidden="1" x14ac:dyDescent="0.25">
      <c r="A1387" s="12"/>
      <c r="B1387" s="15" t="str">
        <f t="shared" si="156"/>
        <v/>
      </c>
      <c r="C1387" s="15" t="str">
        <f t="shared" si="150"/>
        <v/>
      </c>
      <c r="D1387" s="100" t="str">
        <f>IF(ISNA(VLOOKUP(E1387,Base!$L:$O,4,FALSE)),"",VLOOKUP(E1387,Base!$L:$O,4,FALSE))</f>
        <v/>
      </c>
      <c r="E1387" s="14"/>
      <c r="F1387" s="16"/>
      <c r="G1387" s="104" t="str">
        <f t="shared" si="151"/>
        <v/>
      </c>
      <c r="H1387" s="15" t="str">
        <f t="shared" si="152"/>
        <v/>
      </c>
      <c r="I1387" s="104" t="str">
        <f t="shared" si="153"/>
        <v/>
      </c>
      <c r="J1387" s="15" t="str">
        <f t="shared" si="154"/>
        <v/>
      </c>
      <c r="K1387" s="104" t="str">
        <f t="shared" si="155"/>
        <v/>
      </c>
      <c r="L1387" s="14"/>
      <c r="M1387" s="13"/>
      <c r="N1387" s="13"/>
      <c r="O1387" s="12"/>
      <c r="P1387" s="12"/>
    </row>
    <row r="1388" spans="1:16" hidden="1" x14ac:dyDescent="0.25">
      <c r="A1388" s="12"/>
      <c r="B1388" s="15" t="str">
        <f t="shared" si="156"/>
        <v/>
      </c>
      <c r="C1388" s="15" t="str">
        <f t="shared" si="150"/>
        <v/>
      </c>
      <c r="D1388" s="100" t="str">
        <f>IF(ISNA(VLOOKUP(E1388,Base!$L:$O,4,FALSE)),"",VLOOKUP(E1388,Base!$L:$O,4,FALSE))</f>
        <v/>
      </c>
      <c r="E1388" s="14"/>
      <c r="F1388" s="16"/>
      <c r="G1388" s="104" t="str">
        <f t="shared" si="151"/>
        <v/>
      </c>
      <c r="H1388" s="15" t="str">
        <f t="shared" si="152"/>
        <v/>
      </c>
      <c r="I1388" s="104" t="str">
        <f t="shared" si="153"/>
        <v/>
      </c>
      <c r="J1388" s="15" t="str">
        <f t="shared" si="154"/>
        <v/>
      </c>
      <c r="K1388" s="104" t="str">
        <f t="shared" si="155"/>
        <v/>
      </c>
      <c r="L1388" s="14"/>
      <c r="M1388" s="13"/>
      <c r="N1388" s="13"/>
      <c r="O1388" s="12"/>
      <c r="P1388" s="12"/>
    </row>
    <row r="1389" spans="1:16" hidden="1" x14ac:dyDescent="0.25">
      <c r="A1389" s="12"/>
      <c r="B1389" s="15" t="str">
        <f t="shared" si="156"/>
        <v/>
      </c>
      <c r="C1389" s="15" t="str">
        <f t="shared" si="150"/>
        <v/>
      </c>
      <c r="D1389" s="100" t="str">
        <f>IF(ISNA(VLOOKUP(E1389,Base!$L:$O,4,FALSE)),"",VLOOKUP(E1389,Base!$L:$O,4,FALSE))</f>
        <v/>
      </c>
      <c r="E1389" s="14"/>
      <c r="F1389" s="16"/>
      <c r="G1389" s="104" t="str">
        <f t="shared" si="151"/>
        <v/>
      </c>
      <c r="H1389" s="15" t="str">
        <f t="shared" si="152"/>
        <v/>
      </c>
      <c r="I1389" s="104" t="str">
        <f t="shared" si="153"/>
        <v/>
      </c>
      <c r="J1389" s="15" t="str">
        <f t="shared" si="154"/>
        <v/>
      </c>
      <c r="K1389" s="104" t="str">
        <f t="shared" si="155"/>
        <v/>
      </c>
      <c r="L1389" s="14"/>
      <c r="M1389" s="13"/>
      <c r="N1389" s="13"/>
      <c r="O1389" s="12"/>
      <c r="P1389" s="12"/>
    </row>
    <row r="1390" spans="1:16" hidden="1" x14ac:dyDescent="0.25">
      <c r="A1390" s="12"/>
      <c r="B1390" s="15" t="str">
        <f t="shared" si="156"/>
        <v/>
      </c>
      <c r="C1390" s="15" t="str">
        <f t="shared" si="150"/>
        <v/>
      </c>
      <c r="D1390" s="100" t="str">
        <f>IF(ISNA(VLOOKUP(E1390,Base!$L:$O,4,FALSE)),"",VLOOKUP(E1390,Base!$L:$O,4,FALSE))</f>
        <v/>
      </c>
      <c r="E1390" s="14"/>
      <c r="F1390" s="16"/>
      <c r="G1390" s="104" t="str">
        <f t="shared" si="151"/>
        <v/>
      </c>
      <c r="H1390" s="15" t="str">
        <f t="shared" si="152"/>
        <v/>
      </c>
      <c r="I1390" s="104" t="str">
        <f t="shared" si="153"/>
        <v/>
      </c>
      <c r="J1390" s="15" t="str">
        <f t="shared" si="154"/>
        <v/>
      </c>
      <c r="K1390" s="104" t="str">
        <f t="shared" si="155"/>
        <v/>
      </c>
      <c r="L1390" s="14"/>
      <c r="M1390" s="13"/>
      <c r="N1390" s="13"/>
      <c r="O1390" s="12"/>
      <c r="P1390" s="12"/>
    </row>
    <row r="1391" spans="1:16" hidden="1" x14ac:dyDescent="0.25">
      <c r="A1391" s="12"/>
      <c r="B1391" s="15" t="str">
        <f t="shared" si="156"/>
        <v/>
      </c>
      <c r="C1391" s="15" t="str">
        <f t="shared" si="150"/>
        <v/>
      </c>
      <c r="D1391" s="100" t="str">
        <f>IF(ISNA(VLOOKUP(E1391,Base!$L:$O,4,FALSE)),"",VLOOKUP(E1391,Base!$L:$O,4,FALSE))</f>
        <v/>
      </c>
      <c r="E1391" s="14"/>
      <c r="F1391" s="16"/>
      <c r="G1391" s="104" t="str">
        <f t="shared" si="151"/>
        <v/>
      </c>
      <c r="H1391" s="15" t="str">
        <f t="shared" si="152"/>
        <v/>
      </c>
      <c r="I1391" s="104" t="str">
        <f t="shared" si="153"/>
        <v/>
      </c>
      <c r="J1391" s="15" t="str">
        <f t="shared" si="154"/>
        <v/>
      </c>
      <c r="K1391" s="104" t="str">
        <f t="shared" si="155"/>
        <v/>
      </c>
      <c r="L1391" s="14"/>
      <c r="M1391" s="13"/>
      <c r="N1391" s="13"/>
      <c r="O1391" s="12"/>
      <c r="P1391" s="12"/>
    </row>
    <row r="1392" spans="1:16" hidden="1" x14ac:dyDescent="0.25">
      <c r="A1392" s="12"/>
      <c r="B1392" s="15" t="str">
        <f t="shared" si="156"/>
        <v/>
      </c>
      <c r="C1392" s="15" t="str">
        <f t="shared" si="150"/>
        <v/>
      </c>
      <c r="D1392" s="100" t="str">
        <f>IF(ISNA(VLOOKUP(E1392,Base!$L:$O,4,FALSE)),"",VLOOKUP(E1392,Base!$L:$O,4,FALSE))</f>
        <v/>
      </c>
      <c r="E1392" s="14"/>
      <c r="F1392" s="16"/>
      <c r="G1392" s="104" t="str">
        <f t="shared" si="151"/>
        <v/>
      </c>
      <c r="H1392" s="15" t="str">
        <f t="shared" si="152"/>
        <v/>
      </c>
      <c r="I1392" s="104" t="str">
        <f t="shared" si="153"/>
        <v/>
      </c>
      <c r="J1392" s="15" t="str">
        <f t="shared" si="154"/>
        <v/>
      </c>
      <c r="K1392" s="104" t="str">
        <f t="shared" si="155"/>
        <v/>
      </c>
      <c r="L1392" s="14"/>
      <c r="M1392" s="13"/>
      <c r="N1392" s="13"/>
      <c r="O1392" s="12"/>
      <c r="P1392" s="12"/>
    </row>
    <row r="1393" spans="1:16" hidden="1" x14ac:dyDescent="0.25">
      <c r="A1393" s="12"/>
      <c r="B1393" s="15" t="str">
        <f t="shared" si="156"/>
        <v/>
      </c>
      <c r="C1393" s="15" t="str">
        <f t="shared" si="150"/>
        <v/>
      </c>
      <c r="D1393" s="100" t="str">
        <f>IF(ISNA(VLOOKUP(E1393,Base!$L:$O,4,FALSE)),"",VLOOKUP(E1393,Base!$L:$O,4,FALSE))</f>
        <v/>
      </c>
      <c r="E1393" s="14"/>
      <c r="F1393" s="16"/>
      <c r="G1393" s="104" t="str">
        <f t="shared" si="151"/>
        <v/>
      </c>
      <c r="H1393" s="15" t="str">
        <f t="shared" si="152"/>
        <v/>
      </c>
      <c r="I1393" s="104" t="str">
        <f t="shared" si="153"/>
        <v/>
      </c>
      <c r="J1393" s="15" t="str">
        <f t="shared" si="154"/>
        <v/>
      </c>
      <c r="K1393" s="104" t="str">
        <f t="shared" si="155"/>
        <v/>
      </c>
      <c r="L1393" s="14"/>
      <c r="M1393" s="13"/>
      <c r="N1393" s="13"/>
      <c r="O1393" s="12"/>
      <c r="P1393" s="12"/>
    </row>
    <row r="1394" spans="1:16" hidden="1" x14ac:dyDescent="0.25">
      <c r="A1394" s="12"/>
      <c r="B1394" s="15" t="str">
        <f t="shared" si="156"/>
        <v/>
      </c>
      <c r="C1394" s="15" t="str">
        <f t="shared" si="150"/>
        <v/>
      </c>
      <c r="D1394" s="100" t="str">
        <f>IF(ISNA(VLOOKUP(E1394,Base!$L:$O,4,FALSE)),"",VLOOKUP(E1394,Base!$L:$O,4,FALSE))</f>
        <v/>
      </c>
      <c r="E1394" s="14"/>
      <c r="F1394" s="16"/>
      <c r="G1394" s="104" t="str">
        <f t="shared" si="151"/>
        <v/>
      </c>
      <c r="H1394" s="15" t="str">
        <f t="shared" si="152"/>
        <v/>
      </c>
      <c r="I1394" s="104" t="str">
        <f t="shared" si="153"/>
        <v/>
      </c>
      <c r="J1394" s="15" t="str">
        <f t="shared" si="154"/>
        <v/>
      </c>
      <c r="K1394" s="104" t="str">
        <f t="shared" si="155"/>
        <v/>
      </c>
      <c r="L1394" s="14"/>
      <c r="M1394" s="13"/>
      <c r="N1394" s="13"/>
      <c r="O1394" s="12"/>
      <c r="P1394" s="12"/>
    </row>
    <row r="1395" spans="1:16" hidden="1" x14ac:dyDescent="0.25">
      <c r="A1395" s="12"/>
      <c r="B1395" s="15" t="str">
        <f t="shared" si="156"/>
        <v/>
      </c>
      <c r="C1395" s="15" t="str">
        <f t="shared" si="150"/>
        <v/>
      </c>
      <c r="D1395" s="100" t="str">
        <f>IF(ISNA(VLOOKUP(E1395,Base!$L:$O,4,FALSE)),"",VLOOKUP(E1395,Base!$L:$O,4,FALSE))</f>
        <v/>
      </c>
      <c r="E1395" s="14"/>
      <c r="F1395" s="16"/>
      <c r="G1395" s="104" t="str">
        <f t="shared" si="151"/>
        <v/>
      </c>
      <c r="H1395" s="15" t="str">
        <f t="shared" si="152"/>
        <v/>
      </c>
      <c r="I1395" s="104" t="str">
        <f t="shared" si="153"/>
        <v/>
      </c>
      <c r="J1395" s="15" t="str">
        <f t="shared" si="154"/>
        <v/>
      </c>
      <c r="K1395" s="104" t="str">
        <f t="shared" si="155"/>
        <v/>
      </c>
      <c r="L1395" s="14"/>
      <c r="M1395" s="13"/>
      <c r="N1395" s="13"/>
      <c r="O1395" s="12"/>
      <c r="P1395" s="12"/>
    </row>
    <row r="1396" spans="1:16" hidden="1" x14ac:dyDescent="0.25">
      <c r="A1396" s="12"/>
      <c r="B1396" s="15" t="str">
        <f t="shared" si="156"/>
        <v/>
      </c>
      <c r="C1396" s="15" t="str">
        <f t="shared" si="150"/>
        <v/>
      </c>
      <c r="D1396" s="100" t="str">
        <f>IF(ISNA(VLOOKUP(E1396,Base!$L:$O,4,FALSE)),"",VLOOKUP(E1396,Base!$L:$O,4,FALSE))</f>
        <v/>
      </c>
      <c r="E1396" s="14"/>
      <c r="F1396" s="16"/>
      <c r="G1396" s="104" t="str">
        <f t="shared" si="151"/>
        <v/>
      </c>
      <c r="H1396" s="15" t="str">
        <f t="shared" si="152"/>
        <v/>
      </c>
      <c r="I1396" s="104" t="str">
        <f t="shared" si="153"/>
        <v/>
      </c>
      <c r="J1396" s="15" t="str">
        <f t="shared" si="154"/>
        <v/>
      </c>
      <c r="K1396" s="104" t="str">
        <f t="shared" si="155"/>
        <v/>
      </c>
      <c r="L1396" s="14"/>
      <c r="M1396" s="13"/>
      <c r="N1396" s="13"/>
      <c r="O1396" s="12"/>
      <c r="P1396" s="12"/>
    </row>
    <row r="1397" spans="1:16" hidden="1" x14ac:dyDescent="0.25">
      <c r="A1397" s="12"/>
      <c r="B1397" s="15" t="str">
        <f t="shared" si="156"/>
        <v/>
      </c>
      <c r="C1397" s="15" t="str">
        <f t="shared" si="150"/>
        <v/>
      </c>
      <c r="D1397" s="100" t="str">
        <f>IF(ISNA(VLOOKUP(E1397,Base!$L:$O,4,FALSE)),"",VLOOKUP(E1397,Base!$L:$O,4,FALSE))</f>
        <v/>
      </c>
      <c r="E1397" s="14"/>
      <c r="F1397" s="16"/>
      <c r="G1397" s="104" t="str">
        <f t="shared" si="151"/>
        <v/>
      </c>
      <c r="H1397" s="15" t="str">
        <f t="shared" si="152"/>
        <v/>
      </c>
      <c r="I1397" s="104" t="str">
        <f t="shared" si="153"/>
        <v/>
      </c>
      <c r="J1397" s="15" t="str">
        <f t="shared" si="154"/>
        <v/>
      </c>
      <c r="K1397" s="104" t="str">
        <f t="shared" si="155"/>
        <v/>
      </c>
      <c r="L1397" s="14"/>
      <c r="M1397" s="13"/>
      <c r="N1397" s="13"/>
      <c r="O1397" s="12"/>
      <c r="P1397" s="12"/>
    </row>
    <row r="1398" spans="1:16" hidden="1" x14ac:dyDescent="0.25">
      <c r="A1398" s="12"/>
      <c r="B1398" s="15" t="str">
        <f t="shared" si="156"/>
        <v/>
      </c>
      <c r="C1398" s="15" t="str">
        <f t="shared" si="150"/>
        <v/>
      </c>
      <c r="D1398" s="100" t="str">
        <f>IF(ISNA(VLOOKUP(E1398,Base!$L:$O,4,FALSE)),"",VLOOKUP(E1398,Base!$L:$O,4,FALSE))</f>
        <v/>
      </c>
      <c r="E1398" s="14"/>
      <c r="F1398" s="16"/>
      <c r="G1398" s="104" t="str">
        <f t="shared" si="151"/>
        <v/>
      </c>
      <c r="H1398" s="15" t="str">
        <f t="shared" si="152"/>
        <v/>
      </c>
      <c r="I1398" s="104" t="str">
        <f t="shared" si="153"/>
        <v/>
      </c>
      <c r="J1398" s="15" t="str">
        <f t="shared" si="154"/>
        <v/>
      </c>
      <c r="K1398" s="104" t="str">
        <f t="shared" si="155"/>
        <v/>
      </c>
      <c r="L1398" s="14"/>
      <c r="M1398" s="13"/>
      <c r="N1398" s="13"/>
      <c r="O1398" s="12"/>
      <c r="P1398" s="12"/>
    </row>
    <row r="1399" spans="1:16" hidden="1" x14ac:dyDescent="0.25">
      <c r="A1399" s="12"/>
      <c r="B1399" s="15" t="str">
        <f t="shared" si="156"/>
        <v/>
      </c>
      <c r="C1399" s="15" t="str">
        <f t="shared" si="150"/>
        <v/>
      </c>
      <c r="D1399" s="100" t="str">
        <f>IF(ISNA(VLOOKUP(E1399,Base!$L:$O,4,FALSE)),"",VLOOKUP(E1399,Base!$L:$O,4,FALSE))</f>
        <v/>
      </c>
      <c r="E1399" s="14"/>
      <c r="F1399" s="16"/>
      <c r="G1399" s="104" t="str">
        <f t="shared" si="151"/>
        <v/>
      </c>
      <c r="H1399" s="15" t="str">
        <f t="shared" si="152"/>
        <v/>
      </c>
      <c r="I1399" s="104" t="str">
        <f t="shared" si="153"/>
        <v/>
      </c>
      <c r="J1399" s="15" t="str">
        <f t="shared" si="154"/>
        <v/>
      </c>
      <c r="K1399" s="104" t="str">
        <f t="shared" si="155"/>
        <v/>
      </c>
      <c r="L1399" s="14"/>
      <c r="M1399" s="13"/>
      <c r="N1399" s="13"/>
      <c r="O1399" s="12"/>
      <c r="P1399" s="12"/>
    </row>
    <row r="1400" spans="1:16" hidden="1" x14ac:dyDescent="0.25">
      <c r="A1400" s="12"/>
      <c r="B1400" s="15" t="str">
        <f t="shared" si="156"/>
        <v/>
      </c>
      <c r="C1400" s="15" t="str">
        <f t="shared" si="150"/>
        <v/>
      </c>
      <c r="D1400" s="100" t="str">
        <f>IF(ISNA(VLOOKUP(E1400,Base!$L:$O,4,FALSE)),"",VLOOKUP(E1400,Base!$L:$O,4,FALSE))</f>
        <v/>
      </c>
      <c r="E1400" s="14"/>
      <c r="F1400" s="16"/>
      <c r="G1400" s="104" t="str">
        <f t="shared" si="151"/>
        <v/>
      </c>
      <c r="H1400" s="15" t="str">
        <f t="shared" si="152"/>
        <v/>
      </c>
      <c r="I1400" s="104" t="str">
        <f t="shared" si="153"/>
        <v/>
      </c>
      <c r="J1400" s="15" t="str">
        <f t="shared" si="154"/>
        <v/>
      </c>
      <c r="K1400" s="104" t="str">
        <f t="shared" si="155"/>
        <v/>
      </c>
      <c r="L1400" s="14"/>
      <c r="M1400" s="13"/>
      <c r="N1400" s="13"/>
      <c r="O1400" s="12"/>
      <c r="P1400" s="12"/>
    </row>
    <row r="1401" spans="1:16" hidden="1" x14ac:dyDescent="0.25">
      <c r="A1401" s="12"/>
      <c r="B1401" s="15" t="str">
        <f t="shared" si="156"/>
        <v/>
      </c>
      <c r="C1401" s="15" t="str">
        <f t="shared" si="150"/>
        <v/>
      </c>
      <c r="D1401" s="100" t="str">
        <f>IF(ISNA(VLOOKUP(E1401,Base!$L:$O,4,FALSE)),"",VLOOKUP(E1401,Base!$L:$O,4,FALSE))</f>
        <v/>
      </c>
      <c r="E1401" s="14"/>
      <c r="F1401" s="16"/>
      <c r="G1401" s="104" t="str">
        <f t="shared" si="151"/>
        <v/>
      </c>
      <c r="H1401" s="15" t="str">
        <f t="shared" si="152"/>
        <v/>
      </c>
      <c r="I1401" s="104" t="str">
        <f t="shared" si="153"/>
        <v/>
      </c>
      <c r="J1401" s="15" t="str">
        <f t="shared" si="154"/>
        <v/>
      </c>
      <c r="K1401" s="104" t="str">
        <f t="shared" si="155"/>
        <v/>
      </c>
      <c r="L1401" s="14"/>
      <c r="M1401" s="13"/>
      <c r="N1401" s="13"/>
      <c r="O1401" s="12"/>
      <c r="P1401" s="12"/>
    </row>
    <row r="1402" spans="1:16" hidden="1" x14ac:dyDescent="0.25">
      <c r="A1402" s="12"/>
      <c r="B1402" s="15" t="str">
        <f t="shared" si="156"/>
        <v/>
      </c>
      <c r="C1402" s="15" t="str">
        <f t="shared" si="150"/>
        <v/>
      </c>
      <c r="D1402" s="100" t="str">
        <f>IF(ISNA(VLOOKUP(E1402,Base!$L:$O,4,FALSE)),"",VLOOKUP(E1402,Base!$L:$O,4,FALSE))</f>
        <v/>
      </c>
      <c r="E1402" s="14"/>
      <c r="F1402" s="16"/>
      <c r="G1402" s="104" t="str">
        <f t="shared" si="151"/>
        <v/>
      </c>
      <c r="H1402" s="15" t="str">
        <f t="shared" si="152"/>
        <v/>
      </c>
      <c r="I1402" s="104" t="str">
        <f t="shared" si="153"/>
        <v/>
      </c>
      <c r="J1402" s="15" t="str">
        <f t="shared" si="154"/>
        <v/>
      </c>
      <c r="K1402" s="104" t="str">
        <f t="shared" si="155"/>
        <v/>
      </c>
      <c r="L1402" s="14"/>
      <c r="M1402" s="13"/>
      <c r="N1402" s="13"/>
      <c r="O1402" s="12"/>
      <c r="P1402" s="12"/>
    </row>
    <row r="1403" spans="1:16" hidden="1" x14ac:dyDescent="0.25">
      <c r="A1403" s="12"/>
      <c r="B1403" s="15" t="str">
        <f t="shared" si="156"/>
        <v/>
      </c>
      <c r="C1403" s="15" t="str">
        <f t="shared" si="150"/>
        <v/>
      </c>
      <c r="D1403" s="100" t="str">
        <f>IF(ISNA(VLOOKUP(E1403,Base!$L:$O,4,FALSE)),"",VLOOKUP(E1403,Base!$L:$O,4,FALSE))</f>
        <v/>
      </c>
      <c r="E1403" s="14"/>
      <c r="F1403" s="16"/>
      <c r="G1403" s="104" t="str">
        <f t="shared" si="151"/>
        <v/>
      </c>
      <c r="H1403" s="15" t="str">
        <f t="shared" si="152"/>
        <v/>
      </c>
      <c r="I1403" s="104" t="str">
        <f t="shared" si="153"/>
        <v/>
      </c>
      <c r="J1403" s="15" t="str">
        <f t="shared" si="154"/>
        <v/>
      </c>
      <c r="K1403" s="104" t="str">
        <f t="shared" si="155"/>
        <v/>
      </c>
      <c r="L1403" s="14"/>
      <c r="M1403" s="13"/>
      <c r="N1403" s="13"/>
      <c r="O1403" s="12"/>
      <c r="P1403" s="12"/>
    </row>
    <row r="1404" spans="1:16" hidden="1" x14ac:dyDescent="0.25">
      <c r="A1404" s="12"/>
      <c r="B1404" s="15" t="str">
        <f t="shared" si="156"/>
        <v/>
      </c>
      <c r="C1404" s="15" t="str">
        <f t="shared" si="150"/>
        <v/>
      </c>
      <c r="D1404" s="100" t="str">
        <f>IF(ISNA(VLOOKUP(E1404,Base!$L:$O,4,FALSE)),"",VLOOKUP(E1404,Base!$L:$O,4,FALSE))</f>
        <v/>
      </c>
      <c r="E1404" s="14"/>
      <c r="F1404" s="16"/>
      <c r="G1404" s="104" t="str">
        <f t="shared" si="151"/>
        <v/>
      </c>
      <c r="H1404" s="15" t="str">
        <f t="shared" si="152"/>
        <v/>
      </c>
      <c r="I1404" s="104" t="str">
        <f t="shared" si="153"/>
        <v/>
      </c>
      <c r="J1404" s="15" t="str">
        <f t="shared" si="154"/>
        <v/>
      </c>
      <c r="K1404" s="104" t="str">
        <f t="shared" si="155"/>
        <v/>
      </c>
      <c r="L1404" s="14"/>
      <c r="M1404" s="13"/>
      <c r="N1404" s="13"/>
      <c r="O1404" s="12"/>
      <c r="P1404" s="12"/>
    </row>
    <row r="1405" spans="1:16" hidden="1" x14ac:dyDescent="0.25">
      <c r="A1405" s="12"/>
      <c r="B1405" s="15" t="str">
        <f t="shared" si="156"/>
        <v/>
      </c>
      <c r="C1405" s="15" t="str">
        <f t="shared" si="150"/>
        <v/>
      </c>
      <c r="D1405" s="100" t="str">
        <f>IF(ISNA(VLOOKUP(E1405,Base!$L:$O,4,FALSE)),"",VLOOKUP(E1405,Base!$L:$O,4,FALSE))</f>
        <v/>
      </c>
      <c r="E1405" s="14"/>
      <c r="F1405" s="16"/>
      <c r="G1405" s="104" t="str">
        <f t="shared" si="151"/>
        <v/>
      </c>
      <c r="H1405" s="15" t="str">
        <f t="shared" si="152"/>
        <v/>
      </c>
      <c r="I1405" s="104" t="str">
        <f t="shared" si="153"/>
        <v/>
      </c>
      <c r="J1405" s="15" t="str">
        <f t="shared" si="154"/>
        <v/>
      </c>
      <c r="K1405" s="104" t="str">
        <f t="shared" si="155"/>
        <v/>
      </c>
      <c r="L1405" s="14"/>
      <c r="M1405" s="13"/>
      <c r="N1405" s="13"/>
      <c r="O1405" s="12"/>
      <c r="P1405" s="12"/>
    </row>
    <row r="1406" spans="1:16" hidden="1" x14ac:dyDescent="0.25">
      <c r="A1406" s="12"/>
      <c r="B1406" s="15" t="str">
        <f t="shared" si="156"/>
        <v/>
      </c>
      <c r="C1406" s="15" t="str">
        <f t="shared" si="150"/>
        <v/>
      </c>
      <c r="D1406" s="100" t="str">
        <f>IF(ISNA(VLOOKUP(E1406,Base!$L:$O,4,FALSE)),"",VLOOKUP(E1406,Base!$L:$O,4,FALSE))</f>
        <v/>
      </c>
      <c r="E1406" s="14"/>
      <c r="F1406" s="16"/>
      <c r="G1406" s="104" t="str">
        <f t="shared" si="151"/>
        <v/>
      </c>
      <c r="H1406" s="15" t="str">
        <f t="shared" si="152"/>
        <v/>
      </c>
      <c r="I1406" s="104" t="str">
        <f t="shared" si="153"/>
        <v/>
      </c>
      <c r="J1406" s="15" t="str">
        <f t="shared" si="154"/>
        <v/>
      </c>
      <c r="K1406" s="104" t="str">
        <f t="shared" si="155"/>
        <v/>
      </c>
      <c r="L1406" s="14"/>
      <c r="M1406" s="13"/>
      <c r="N1406" s="13"/>
      <c r="O1406" s="12"/>
      <c r="P1406" s="12"/>
    </row>
    <row r="1407" spans="1:16" hidden="1" x14ac:dyDescent="0.25">
      <c r="A1407" s="12"/>
      <c r="B1407" s="15" t="str">
        <f t="shared" si="156"/>
        <v/>
      </c>
      <c r="C1407" s="15" t="str">
        <f t="shared" si="150"/>
        <v/>
      </c>
      <c r="D1407" s="100" t="str">
        <f>IF(ISNA(VLOOKUP(E1407,Base!$L:$O,4,FALSE)),"",VLOOKUP(E1407,Base!$L:$O,4,FALSE))</f>
        <v/>
      </c>
      <c r="E1407" s="14"/>
      <c r="F1407" s="16"/>
      <c r="G1407" s="104" t="str">
        <f t="shared" si="151"/>
        <v/>
      </c>
      <c r="H1407" s="15" t="str">
        <f t="shared" si="152"/>
        <v/>
      </c>
      <c r="I1407" s="104" t="str">
        <f t="shared" si="153"/>
        <v/>
      </c>
      <c r="J1407" s="15" t="str">
        <f t="shared" si="154"/>
        <v/>
      </c>
      <c r="K1407" s="104" t="str">
        <f t="shared" si="155"/>
        <v/>
      </c>
      <c r="L1407" s="14"/>
      <c r="M1407" s="13"/>
      <c r="N1407" s="13"/>
      <c r="O1407" s="12"/>
      <c r="P1407" s="12"/>
    </row>
    <row r="1408" spans="1:16" hidden="1" x14ac:dyDescent="0.25">
      <c r="A1408" s="12"/>
      <c r="B1408" s="15" t="str">
        <f t="shared" si="156"/>
        <v/>
      </c>
      <c r="C1408" s="15" t="str">
        <f t="shared" si="150"/>
        <v/>
      </c>
      <c r="D1408" s="100" t="str">
        <f>IF(ISNA(VLOOKUP(E1408,Base!$L:$O,4,FALSE)),"",VLOOKUP(E1408,Base!$L:$O,4,FALSE))</f>
        <v/>
      </c>
      <c r="E1408" s="14"/>
      <c r="F1408" s="16"/>
      <c r="G1408" s="104" t="str">
        <f t="shared" si="151"/>
        <v/>
      </c>
      <c r="H1408" s="15" t="str">
        <f t="shared" si="152"/>
        <v/>
      </c>
      <c r="I1408" s="104" t="str">
        <f t="shared" si="153"/>
        <v/>
      </c>
      <c r="J1408" s="15" t="str">
        <f t="shared" si="154"/>
        <v/>
      </c>
      <c r="K1408" s="104" t="str">
        <f t="shared" si="155"/>
        <v/>
      </c>
      <c r="L1408" s="14"/>
      <c r="M1408" s="13"/>
      <c r="N1408" s="13"/>
      <c r="O1408" s="12"/>
      <c r="P1408" s="12"/>
    </row>
    <row r="1409" spans="1:16" hidden="1" x14ac:dyDescent="0.25">
      <c r="A1409" s="12"/>
      <c r="B1409" s="15" t="str">
        <f t="shared" si="156"/>
        <v/>
      </c>
      <c r="C1409" s="15" t="str">
        <f t="shared" si="150"/>
        <v/>
      </c>
      <c r="D1409" s="100" t="str">
        <f>IF(ISNA(VLOOKUP(E1409,Base!$L:$O,4,FALSE)),"",VLOOKUP(E1409,Base!$L:$O,4,FALSE))</f>
        <v/>
      </c>
      <c r="E1409" s="14"/>
      <c r="F1409" s="16"/>
      <c r="G1409" s="104" t="str">
        <f t="shared" si="151"/>
        <v/>
      </c>
      <c r="H1409" s="15" t="str">
        <f t="shared" si="152"/>
        <v/>
      </c>
      <c r="I1409" s="104" t="str">
        <f t="shared" si="153"/>
        <v/>
      </c>
      <c r="J1409" s="15" t="str">
        <f t="shared" si="154"/>
        <v/>
      </c>
      <c r="K1409" s="104" t="str">
        <f t="shared" si="155"/>
        <v/>
      </c>
      <c r="L1409" s="14"/>
      <c r="M1409" s="13"/>
      <c r="N1409" s="13"/>
      <c r="O1409" s="12"/>
      <c r="P1409" s="12"/>
    </row>
    <row r="1410" spans="1:16" hidden="1" x14ac:dyDescent="0.25">
      <c r="A1410" s="12"/>
      <c r="B1410" s="15" t="str">
        <f t="shared" si="156"/>
        <v/>
      </c>
      <c r="C1410" s="15" t="str">
        <f t="shared" ref="C1410:C1473" si="157">IF(ISBLANK(A1410),"",YEAR(A1410))</f>
        <v/>
      </c>
      <c r="D1410" s="100" t="str">
        <f>IF(ISNA(VLOOKUP(E1410,Base!$L:$O,4,FALSE)),"",VLOOKUP(E1410,Base!$L:$O,4,FALSE))</f>
        <v/>
      </c>
      <c r="E1410" s="14"/>
      <c r="F1410" s="16"/>
      <c r="G1410" s="104" t="str">
        <f t="shared" ref="G1410:G1473" si="158">IF(ISNA(VLOOKUP($F1410,ARTICLE,2,FALSE)),"",VLOOKUP($F1410,ARTICLE,2,FALSE))</f>
        <v/>
      </c>
      <c r="H1410" s="15" t="str">
        <f t="shared" ref="H1410:H1473" si="159">IF(ISNA(VLOOKUP($F1410,ARTICLE,3,FALSE)),"",VLOOKUP($F1410,ARTICLE,3,FALSE))</f>
        <v/>
      </c>
      <c r="I1410" s="104" t="str">
        <f t="shared" ref="I1410:I1473" si="160">IF(ISNA(VLOOKUP($F1410,ARTICLE,4,FALSE)),"",VLOOKUP($F1410,ARTICLE,4,FALSE))</f>
        <v/>
      </c>
      <c r="J1410" s="15" t="str">
        <f t="shared" ref="J1410:J1473" si="161">IF(ISNA(VLOOKUP($F1410,ARTICLE,5,FALSE)),"",VLOOKUP($F1410,ARTICLE,5,FALSE))</f>
        <v/>
      </c>
      <c r="K1410" s="104" t="str">
        <f t="shared" ref="K1410:K1473" si="162">IF(ISNA(VLOOKUP($F1410,ARTICLE,6,FALSE)),"",VLOOKUP($F1410,ARTICLE,6,FALSE))</f>
        <v/>
      </c>
      <c r="L1410" s="14"/>
      <c r="M1410" s="13"/>
      <c r="N1410" s="13"/>
      <c r="O1410" s="12"/>
      <c r="P1410" s="12"/>
    </row>
    <row r="1411" spans="1:16" hidden="1" x14ac:dyDescent="0.25">
      <c r="A1411" s="12"/>
      <c r="B1411" s="15" t="str">
        <f t="shared" si="156"/>
        <v/>
      </c>
      <c r="C1411" s="15" t="str">
        <f t="shared" si="157"/>
        <v/>
      </c>
      <c r="D1411" s="100" t="str">
        <f>IF(ISNA(VLOOKUP(E1411,Base!$L:$O,4,FALSE)),"",VLOOKUP(E1411,Base!$L:$O,4,FALSE))</f>
        <v/>
      </c>
      <c r="E1411" s="14"/>
      <c r="F1411" s="16"/>
      <c r="G1411" s="104" t="str">
        <f t="shared" si="158"/>
        <v/>
      </c>
      <c r="H1411" s="15" t="str">
        <f t="shared" si="159"/>
        <v/>
      </c>
      <c r="I1411" s="104" t="str">
        <f t="shared" si="160"/>
        <v/>
      </c>
      <c r="J1411" s="15" t="str">
        <f t="shared" si="161"/>
        <v/>
      </c>
      <c r="K1411" s="104" t="str">
        <f t="shared" si="162"/>
        <v/>
      </c>
      <c r="L1411" s="14"/>
      <c r="M1411" s="13"/>
      <c r="N1411" s="13"/>
      <c r="O1411" s="12"/>
      <c r="P1411" s="12"/>
    </row>
    <row r="1412" spans="1:16" hidden="1" x14ac:dyDescent="0.25">
      <c r="A1412" s="12"/>
      <c r="B1412" s="15" t="str">
        <f t="shared" si="156"/>
        <v/>
      </c>
      <c r="C1412" s="15" t="str">
        <f t="shared" si="157"/>
        <v/>
      </c>
      <c r="D1412" s="100" t="str">
        <f>IF(ISNA(VLOOKUP(E1412,Base!$L:$O,4,FALSE)),"",VLOOKUP(E1412,Base!$L:$O,4,FALSE))</f>
        <v/>
      </c>
      <c r="E1412" s="14"/>
      <c r="F1412" s="16"/>
      <c r="G1412" s="104" t="str">
        <f t="shared" si="158"/>
        <v/>
      </c>
      <c r="H1412" s="15" t="str">
        <f t="shared" si="159"/>
        <v/>
      </c>
      <c r="I1412" s="104" t="str">
        <f t="shared" si="160"/>
        <v/>
      </c>
      <c r="J1412" s="15" t="str">
        <f t="shared" si="161"/>
        <v/>
      </c>
      <c r="K1412" s="104" t="str">
        <f t="shared" si="162"/>
        <v/>
      </c>
      <c r="L1412" s="14"/>
      <c r="M1412" s="13"/>
      <c r="N1412" s="13"/>
      <c r="O1412" s="12"/>
      <c r="P1412" s="12"/>
    </row>
    <row r="1413" spans="1:16" hidden="1" x14ac:dyDescent="0.25">
      <c r="A1413" s="12"/>
      <c r="B1413" s="15" t="str">
        <f t="shared" si="156"/>
        <v/>
      </c>
      <c r="C1413" s="15" t="str">
        <f t="shared" si="157"/>
        <v/>
      </c>
      <c r="D1413" s="100" t="str">
        <f>IF(ISNA(VLOOKUP(E1413,Base!$L:$O,4,FALSE)),"",VLOOKUP(E1413,Base!$L:$O,4,FALSE))</f>
        <v/>
      </c>
      <c r="E1413" s="14"/>
      <c r="F1413" s="16"/>
      <c r="G1413" s="104" t="str">
        <f t="shared" si="158"/>
        <v/>
      </c>
      <c r="H1413" s="15" t="str">
        <f t="shared" si="159"/>
        <v/>
      </c>
      <c r="I1413" s="104" t="str">
        <f t="shared" si="160"/>
        <v/>
      </c>
      <c r="J1413" s="15" t="str">
        <f t="shared" si="161"/>
        <v/>
      </c>
      <c r="K1413" s="104" t="str">
        <f t="shared" si="162"/>
        <v/>
      </c>
      <c r="L1413" s="14"/>
      <c r="M1413" s="13"/>
      <c r="N1413" s="13"/>
      <c r="O1413" s="12"/>
      <c r="P1413" s="12"/>
    </row>
    <row r="1414" spans="1:16" hidden="1" x14ac:dyDescent="0.25">
      <c r="A1414" s="12"/>
      <c r="B1414" s="15" t="str">
        <f t="shared" si="156"/>
        <v/>
      </c>
      <c r="C1414" s="15" t="str">
        <f t="shared" si="157"/>
        <v/>
      </c>
      <c r="D1414" s="100" t="str">
        <f>IF(ISNA(VLOOKUP(E1414,Base!$L:$O,4,FALSE)),"",VLOOKUP(E1414,Base!$L:$O,4,FALSE))</f>
        <v/>
      </c>
      <c r="E1414" s="14"/>
      <c r="F1414" s="16"/>
      <c r="G1414" s="104" t="str">
        <f t="shared" si="158"/>
        <v/>
      </c>
      <c r="H1414" s="15" t="str">
        <f t="shared" si="159"/>
        <v/>
      </c>
      <c r="I1414" s="104" t="str">
        <f t="shared" si="160"/>
        <v/>
      </c>
      <c r="J1414" s="15" t="str">
        <f t="shared" si="161"/>
        <v/>
      </c>
      <c r="K1414" s="104" t="str">
        <f t="shared" si="162"/>
        <v/>
      </c>
      <c r="L1414" s="14"/>
      <c r="M1414" s="13"/>
      <c r="N1414" s="13"/>
      <c r="O1414" s="12"/>
      <c r="P1414" s="12"/>
    </row>
    <row r="1415" spans="1:16" hidden="1" x14ac:dyDescent="0.25">
      <c r="A1415" s="12"/>
      <c r="B1415" s="15" t="str">
        <f t="shared" si="156"/>
        <v/>
      </c>
      <c r="C1415" s="15" t="str">
        <f t="shared" si="157"/>
        <v/>
      </c>
      <c r="D1415" s="100" t="str">
        <f>IF(ISNA(VLOOKUP(E1415,Base!$L:$O,4,FALSE)),"",VLOOKUP(E1415,Base!$L:$O,4,FALSE))</f>
        <v/>
      </c>
      <c r="E1415" s="14"/>
      <c r="F1415" s="16"/>
      <c r="G1415" s="104" t="str">
        <f t="shared" si="158"/>
        <v/>
      </c>
      <c r="H1415" s="15" t="str">
        <f t="shared" si="159"/>
        <v/>
      </c>
      <c r="I1415" s="104" t="str">
        <f t="shared" si="160"/>
        <v/>
      </c>
      <c r="J1415" s="15" t="str">
        <f t="shared" si="161"/>
        <v/>
      </c>
      <c r="K1415" s="104" t="str">
        <f t="shared" si="162"/>
        <v/>
      </c>
      <c r="L1415" s="14"/>
      <c r="M1415" s="13"/>
      <c r="N1415" s="13"/>
      <c r="O1415" s="12"/>
      <c r="P1415" s="12"/>
    </row>
    <row r="1416" spans="1:16" hidden="1" x14ac:dyDescent="0.25">
      <c r="A1416" s="12"/>
      <c r="B1416" s="15" t="str">
        <f t="shared" si="156"/>
        <v/>
      </c>
      <c r="C1416" s="15" t="str">
        <f t="shared" si="157"/>
        <v/>
      </c>
      <c r="D1416" s="100" t="str">
        <f>IF(ISNA(VLOOKUP(E1416,Base!$L:$O,4,FALSE)),"",VLOOKUP(E1416,Base!$L:$O,4,FALSE))</f>
        <v/>
      </c>
      <c r="E1416" s="14"/>
      <c r="F1416" s="16"/>
      <c r="G1416" s="104" t="str">
        <f t="shared" si="158"/>
        <v/>
      </c>
      <c r="H1416" s="15" t="str">
        <f t="shared" si="159"/>
        <v/>
      </c>
      <c r="I1416" s="104" t="str">
        <f t="shared" si="160"/>
        <v/>
      </c>
      <c r="J1416" s="15" t="str">
        <f t="shared" si="161"/>
        <v/>
      </c>
      <c r="K1416" s="104" t="str">
        <f t="shared" si="162"/>
        <v/>
      </c>
      <c r="L1416" s="14"/>
      <c r="M1416" s="13"/>
      <c r="N1416" s="13"/>
      <c r="O1416" s="12"/>
      <c r="P1416" s="12"/>
    </row>
    <row r="1417" spans="1:16" hidden="1" x14ac:dyDescent="0.25">
      <c r="A1417" s="12"/>
      <c r="B1417" s="15" t="str">
        <f t="shared" si="156"/>
        <v/>
      </c>
      <c r="C1417" s="15" t="str">
        <f t="shared" si="157"/>
        <v/>
      </c>
      <c r="D1417" s="100" t="str">
        <f>IF(ISNA(VLOOKUP(E1417,Base!$L:$O,4,FALSE)),"",VLOOKUP(E1417,Base!$L:$O,4,FALSE))</f>
        <v/>
      </c>
      <c r="E1417" s="14"/>
      <c r="F1417" s="16"/>
      <c r="G1417" s="104" t="str">
        <f t="shared" si="158"/>
        <v/>
      </c>
      <c r="H1417" s="15" t="str">
        <f t="shared" si="159"/>
        <v/>
      </c>
      <c r="I1417" s="104" t="str">
        <f t="shared" si="160"/>
        <v/>
      </c>
      <c r="J1417" s="15" t="str">
        <f t="shared" si="161"/>
        <v/>
      </c>
      <c r="K1417" s="104" t="str">
        <f t="shared" si="162"/>
        <v/>
      </c>
      <c r="L1417" s="14"/>
      <c r="M1417" s="13"/>
      <c r="N1417" s="13"/>
      <c r="O1417" s="12"/>
      <c r="P1417" s="12"/>
    </row>
    <row r="1418" spans="1:16" hidden="1" x14ac:dyDescent="0.25">
      <c r="A1418" s="12"/>
      <c r="B1418" s="15" t="str">
        <f t="shared" si="156"/>
        <v/>
      </c>
      <c r="C1418" s="15" t="str">
        <f t="shared" si="157"/>
        <v/>
      </c>
      <c r="D1418" s="100" t="str">
        <f>IF(ISNA(VLOOKUP(E1418,Base!$L:$O,4,FALSE)),"",VLOOKUP(E1418,Base!$L:$O,4,FALSE))</f>
        <v/>
      </c>
      <c r="E1418" s="14"/>
      <c r="F1418" s="16"/>
      <c r="G1418" s="104" t="str">
        <f t="shared" si="158"/>
        <v/>
      </c>
      <c r="H1418" s="15" t="str">
        <f t="shared" si="159"/>
        <v/>
      </c>
      <c r="I1418" s="104" t="str">
        <f t="shared" si="160"/>
        <v/>
      </c>
      <c r="J1418" s="15" t="str">
        <f t="shared" si="161"/>
        <v/>
      </c>
      <c r="K1418" s="104" t="str">
        <f t="shared" si="162"/>
        <v/>
      </c>
      <c r="L1418" s="14"/>
      <c r="M1418" s="13"/>
      <c r="N1418" s="13"/>
      <c r="O1418" s="12"/>
      <c r="P1418" s="12"/>
    </row>
    <row r="1419" spans="1:16" hidden="1" x14ac:dyDescent="0.25">
      <c r="A1419" s="12"/>
      <c r="B1419" s="15" t="str">
        <f t="shared" si="156"/>
        <v/>
      </c>
      <c r="C1419" s="15" t="str">
        <f t="shared" si="157"/>
        <v/>
      </c>
      <c r="D1419" s="100" t="str">
        <f>IF(ISNA(VLOOKUP(E1419,Base!$L:$O,4,FALSE)),"",VLOOKUP(E1419,Base!$L:$O,4,FALSE))</f>
        <v/>
      </c>
      <c r="E1419" s="14"/>
      <c r="F1419" s="16"/>
      <c r="G1419" s="104" t="str">
        <f t="shared" si="158"/>
        <v/>
      </c>
      <c r="H1419" s="15" t="str">
        <f t="shared" si="159"/>
        <v/>
      </c>
      <c r="I1419" s="104" t="str">
        <f t="shared" si="160"/>
        <v/>
      </c>
      <c r="J1419" s="15" t="str">
        <f t="shared" si="161"/>
        <v/>
      </c>
      <c r="K1419" s="104" t="str">
        <f t="shared" si="162"/>
        <v/>
      </c>
      <c r="L1419" s="14"/>
      <c r="M1419" s="13"/>
      <c r="N1419" s="13"/>
      <c r="O1419" s="12"/>
      <c r="P1419" s="12"/>
    </row>
    <row r="1420" spans="1:16" hidden="1" x14ac:dyDescent="0.25">
      <c r="A1420" s="12"/>
      <c r="B1420" s="15" t="str">
        <f t="shared" si="156"/>
        <v/>
      </c>
      <c r="C1420" s="15" t="str">
        <f t="shared" si="157"/>
        <v/>
      </c>
      <c r="D1420" s="100" t="str">
        <f>IF(ISNA(VLOOKUP(E1420,Base!$L:$O,4,FALSE)),"",VLOOKUP(E1420,Base!$L:$O,4,FALSE))</f>
        <v/>
      </c>
      <c r="E1420" s="14"/>
      <c r="F1420" s="16"/>
      <c r="G1420" s="104" t="str">
        <f t="shared" si="158"/>
        <v/>
      </c>
      <c r="H1420" s="15" t="str">
        <f t="shared" si="159"/>
        <v/>
      </c>
      <c r="I1420" s="104" t="str">
        <f t="shared" si="160"/>
        <v/>
      </c>
      <c r="J1420" s="15" t="str">
        <f t="shared" si="161"/>
        <v/>
      </c>
      <c r="K1420" s="104" t="str">
        <f t="shared" si="162"/>
        <v/>
      </c>
      <c r="L1420" s="14"/>
      <c r="M1420" s="13"/>
      <c r="N1420" s="13"/>
      <c r="O1420" s="12"/>
      <c r="P1420" s="12"/>
    </row>
    <row r="1421" spans="1:16" hidden="1" x14ac:dyDescent="0.25">
      <c r="A1421" s="12"/>
      <c r="B1421" s="15" t="str">
        <f t="shared" si="156"/>
        <v/>
      </c>
      <c r="C1421" s="15" t="str">
        <f t="shared" si="157"/>
        <v/>
      </c>
      <c r="D1421" s="100" t="str">
        <f>IF(ISNA(VLOOKUP(E1421,Base!$L:$O,4,FALSE)),"",VLOOKUP(E1421,Base!$L:$O,4,FALSE))</f>
        <v/>
      </c>
      <c r="E1421" s="14"/>
      <c r="F1421" s="16"/>
      <c r="G1421" s="104" t="str">
        <f t="shared" si="158"/>
        <v/>
      </c>
      <c r="H1421" s="15" t="str">
        <f t="shared" si="159"/>
        <v/>
      </c>
      <c r="I1421" s="104" t="str">
        <f t="shared" si="160"/>
        <v/>
      </c>
      <c r="J1421" s="15" t="str">
        <f t="shared" si="161"/>
        <v/>
      </c>
      <c r="K1421" s="104" t="str">
        <f t="shared" si="162"/>
        <v/>
      </c>
      <c r="L1421" s="14"/>
      <c r="M1421" s="13"/>
      <c r="N1421" s="13"/>
      <c r="O1421" s="12"/>
      <c r="P1421" s="12"/>
    </row>
    <row r="1422" spans="1:16" hidden="1" x14ac:dyDescent="0.25">
      <c r="A1422" s="12"/>
      <c r="B1422" s="15" t="str">
        <f t="shared" si="156"/>
        <v/>
      </c>
      <c r="C1422" s="15" t="str">
        <f t="shared" si="157"/>
        <v/>
      </c>
      <c r="D1422" s="100" t="str">
        <f>IF(ISNA(VLOOKUP(E1422,Base!$L:$O,4,FALSE)),"",VLOOKUP(E1422,Base!$L:$O,4,FALSE))</f>
        <v/>
      </c>
      <c r="E1422" s="14"/>
      <c r="F1422" s="16"/>
      <c r="G1422" s="104" t="str">
        <f t="shared" si="158"/>
        <v/>
      </c>
      <c r="H1422" s="15" t="str">
        <f t="shared" si="159"/>
        <v/>
      </c>
      <c r="I1422" s="104" t="str">
        <f t="shared" si="160"/>
        <v/>
      </c>
      <c r="J1422" s="15" t="str">
        <f t="shared" si="161"/>
        <v/>
      </c>
      <c r="K1422" s="104" t="str">
        <f t="shared" si="162"/>
        <v/>
      </c>
      <c r="L1422" s="14"/>
      <c r="M1422" s="13"/>
      <c r="N1422" s="13"/>
      <c r="O1422" s="12"/>
      <c r="P1422" s="12"/>
    </row>
    <row r="1423" spans="1:16" hidden="1" x14ac:dyDescent="0.25">
      <c r="A1423" s="12"/>
      <c r="B1423" s="15" t="str">
        <f t="shared" si="156"/>
        <v/>
      </c>
      <c r="C1423" s="15" t="str">
        <f t="shared" si="157"/>
        <v/>
      </c>
      <c r="D1423" s="100" t="str">
        <f>IF(ISNA(VLOOKUP(E1423,Base!$L:$O,4,FALSE)),"",VLOOKUP(E1423,Base!$L:$O,4,FALSE))</f>
        <v/>
      </c>
      <c r="E1423" s="14"/>
      <c r="F1423" s="16"/>
      <c r="G1423" s="104" t="str">
        <f t="shared" si="158"/>
        <v/>
      </c>
      <c r="H1423" s="15" t="str">
        <f t="shared" si="159"/>
        <v/>
      </c>
      <c r="I1423" s="104" t="str">
        <f t="shared" si="160"/>
        <v/>
      </c>
      <c r="J1423" s="15" t="str">
        <f t="shared" si="161"/>
        <v/>
      </c>
      <c r="K1423" s="104" t="str">
        <f t="shared" si="162"/>
        <v/>
      </c>
      <c r="L1423" s="14"/>
      <c r="M1423" s="13"/>
      <c r="N1423" s="13"/>
      <c r="O1423" s="12"/>
      <c r="P1423" s="12"/>
    </row>
    <row r="1424" spans="1:16" hidden="1" x14ac:dyDescent="0.25">
      <c r="A1424" s="12"/>
      <c r="B1424" s="15" t="str">
        <f t="shared" si="156"/>
        <v/>
      </c>
      <c r="C1424" s="15" t="str">
        <f t="shared" si="157"/>
        <v/>
      </c>
      <c r="D1424" s="100" t="str">
        <f>IF(ISNA(VLOOKUP(E1424,Base!$L:$O,4,FALSE)),"",VLOOKUP(E1424,Base!$L:$O,4,FALSE))</f>
        <v/>
      </c>
      <c r="E1424" s="14"/>
      <c r="F1424" s="16"/>
      <c r="G1424" s="104" t="str">
        <f t="shared" si="158"/>
        <v/>
      </c>
      <c r="H1424" s="15" t="str">
        <f t="shared" si="159"/>
        <v/>
      </c>
      <c r="I1424" s="104" t="str">
        <f t="shared" si="160"/>
        <v/>
      </c>
      <c r="J1424" s="15" t="str">
        <f t="shared" si="161"/>
        <v/>
      </c>
      <c r="K1424" s="104" t="str">
        <f t="shared" si="162"/>
        <v/>
      </c>
      <c r="L1424" s="14"/>
      <c r="M1424" s="13"/>
      <c r="N1424" s="13"/>
      <c r="O1424" s="12"/>
      <c r="P1424" s="12"/>
    </row>
    <row r="1425" spans="1:16" hidden="1" x14ac:dyDescent="0.25">
      <c r="A1425" s="12"/>
      <c r="B1425" s="15" t="str">
        <f t="shared" si="156"/>
        <v/>
      </c>
      <c r="C1425" s="15" t="str">
        <f t="shared" si="157"/>
        <v/>
      </c>
      <c r="D1425" s="100" t="str">
        <f>IF(ISNA(VLOOKUP(E1425,Base!$L:$O,4,FALSE)),"",VLOOKUP(E1425,Base!$L:$O,4,FALSE))</f>
        <v/>
      </c>
      <c r="E1425" s="14"/>
      <c r="F1425" s="16"/>
      <c r="G1425" s="104" t="str">
        <f t="shared" si="158"/>
        <v/>
      </c>
      <c r="H1425" s="15" t="str">
        <f t="shared" si="159"/>
        <v/>
      </c>
      <c r="I1425" s="104" t="str">
        <f t="shared" si="160"/>
        <v/>
      </c>
      <c r="J1425" s="15" t="str">
        <f t="shared" si="161"/>
        <v/>
      </c>
      <c r="K1425" s="104" t="str">
        <f t="shared" si="162"/>
        <v/>
      </c>
      <c r="L1425" s="14"/>
      <c r="M1425" s="13"/>
      <c r="N1425" s="13"/>
      <c r="O1425" s="12"/>
      <c r="P1425" s="12"/>
    </row>
    <row r="1426" spans="1:16" hidden="1" x14ac:dyDescent="0.25">
      <c r="A1426" s="12"/>
      <c r="B1426" s="15" t="str">
        <f t="shared" si="156"/>
        <v/>
      </c>
      <c r="C1426" s="15" t="str">
        <f t="shared" si="157"/>
        <v/>
      </c>
      <c r="D1426" s="100" t="str">
        <f>IF(ISNA(VLOOKUP(E1426,Base!$L:$O,4,FALSE)),"",VLOOKUP(E1426,Base!$L:$O,4,FALSE))</f>
        <v/>
      </c>
      <c r="E1426" s="14"/>
      <c r="F1426" s="16"/>
      <c r="G1426" s="104" t="str">
        <f t="shared" si="158"/>
        <v/>
      </c>
      <c r="H1426" s="15" t="str">
        <f t="shared" si="159"/>
        <v/>
      </c>
      <c r="I1426" s="104" t="str">
        <f t="shared" si="160"/>
        <v/>
      </c>
      <c r="J1426" s="15" t="str">
        <f t="shared" si="161"/>
        <v/>
      </c>
      <c r="K1426" s="104" t="str">
        <f t="shared" si="162"/>
        <v/>
      </c>
      <c r="L1426" s="14"/>
      <c r="M1426" s="13"/>
      <c r="N1426" s="13"/>
      <c r="O1426" s="12"/>
      <c r="P1426" s="12"/>
    </row>
    <row r="1427" spans="1:16" hidden="1" x14ac:dyDescent="0.25">
      <c r="A1427" s="12"/>
      <c r="B1427" s="15" t="str">
        <f t="shared" si="156"/>
        <v/>
      </c>
      <c r="C1427" s="15" t="str">
        <f t="shared" si="157"/>
        <v/>
      </c>
      <c r="D1427" s="100" t="str">
        <f>IF(ISNA(VLOOKUP(E1427,Base!$L:$O,4,FALSE)),"",VLOOKUP(E1427,Base!$L:$O,4,FALSE))</f>
        <v/>
      </c>
      <c r="E1427" s="14"/>
      <c r="F1427" s="16"/>
      <c r="G1427" s="104" t="str">
        <f t="shared" si="158"/>
        <v/>
      </c>
      <c r="H1427" s="15" t="str">
        <f t="shared" si="159"/>
        <v/>
      </c>
      <c r="I1427" s="104" t="str">
        <f t="shared" si="160"/>
        <v/>
      </c>
      <c r="J1427" s="15" t="str">
        <f t="shared" si="161"/>
        <v/>
      </c>
      <c r="K1427" s="104" t="str">
        <f t="shared" si="162"/>
        <v/>
      </c>
      <c r="L1427" s="14"/>
      <c r="M1427" s="13"/>
      <c r="N1427" s="13"/>
      <c r="O1427" s="12"/>
      <c r="P1427" s="12"/>
    </row>
    <row r="1428" spans="1:16" hidden="1" x14ac:dyDescent="0.25">
      <c r="A1428" s="12"/>
      <c r="B1428" s="15" t="str">
        <f t="shared" si="156"/>
        <v/>
      </c>
      <c r="C1428" s="15" t="str">
        <f t="shared" si="157"/>
        <v/>
      </c>
      <c r="D1428" s="100" t="str">
        <f>IF(ISNA(VLOOKUP(E1428,Base!$L:$O,4,FALSE)),"",VLOOKUP(E1428,Base!$L:$O,4,FALSE))</f>
        <v/>
      </c>
      <c r="E1428" s="14"/>
      <c r="F1428" s="16"/>
      <c r="G1428" s="104" t="str">
        <f t="shared" si="158"/>
        <v/>
      </c>
      <c r="H1428" s="15" t="str">
        <f t="shared" si="159"/>
        <v/>
      </c>
      <c r="I1428" s="104" t="str">
        <f t="shared" si="160"/>
        <v/>
      </c>
      <c r="J1428" s="15" t="str">
        <f t="shared" si="161"/>
        <v/>
      </c>
      <c r="K1428" s="104" t="str">
        <f t="shared" si="162"/>
        <v/>
      </c>
      <c r="L1428" s="14"/>
      <c r="M1428" s="13"/>
      <c r="N1428" s="13"/>
      <c r="O1428" s="12"/>
      <c r="P1428" s="12"/>
    </row>
    <row r="1429" spans="1:16" hidden="1" x14ac:dyDescent="0.25">
      <c r="A1429" s="12"/>
      <c r="B1429" s="15" t="str">
        <f t="shared" si="156"/>
        <v/>
      </c>
      <c r="C1429" s="15" t="str">
        <f t="shared" si="157"/>
        <v/>
      </c>
      <c r="D1429" s="100" t="str">
        <f>IF(ISNA(VLOOKUP(E1429,Base!$L:$O,4,FALSE)),"",VLOOKUP(E1429,Base!$L:$O,4,FALSE))</f>
        <v/>
      </c>
      <c r="E1429" s="14"/>
      <c r="F1429" s="16"/>
      <c r="G1429" s="104" t="str">
        <f t="shared" si="158"/>
        <v/>
      </c>
      <c r="H1429" s="15" t="str">
        <f t="shared" si="159"/>
        <v/>
      </c>
      <c r="I1429" s="104" t="str">
        <f t="shared" si="160"/>
        <v/>
      </c>
      <c r="J1429" s="15" t="str">
        <f t="shared" si="161"/>
        <v/>
      </c>
      <c r="K1429" s="104" t="str">
        <f t="shared" si="162"/>
        <v/>
      </c>
      <c r="L1429" s="14"/>
      <c r="M1429" s="13"/>
      <c r="N1429" s="13"/>
      <c r="O1429" s="12"/>
      <c r="P1429" s="12"/>
    </row>
    <row r="1430" spans="1:16" hidden="1" x14ac:dyDescent="0.25">
      <c r="A1430" s="12"/>
      <c r="B1430" s="15" t="str">
        <f t="shared" si="156"/>
        <v/>
      </c>
      <c r="C1430" s="15" t="str">
        <f t="shared" si="157"/>
        <v/>
      </c>
      <c r="D1430" s="100" t="str">
        <f>IF(ISNA(VLOOKUP(E1430,Base!$L:$O,4,FALSE)),"",VLOOKUP(E1430,Base!$L:$O,4,FALSE))</f>
        <v/>
      </c>
      <c r="E1430" s="14"/>
      <c r="F1430" s="16"/>
      <c r="G1430" s="104" t="str">
        <f t="shared" si="158"/>
        <v/>
      </c>
      <c r="H1430" s="15" t="str">
        <f t="shared" si="159"/>
        <v/>
      </c>
      <c r="I1430" s="104" t="str">
        <f t="shared" si="160"/>
        <v/>
      </c>
      <c r="J1430" s="15" t="str">
        <f t="shared" si="161"/>
        <v/>
      </c>
      <c r="K1430" s="104" t="str">
        <f t="shared" si="162"/>
        <v/>
      </c>
      <c r="L1430" s="14"/>
      <c r="M1430" s="13"/>
      <c r="N1430" s="13"/>
      <c r="O1430" s="12"/>
      <c r="P1430" s="12"/>
    </row>
    <row r="1431" spans="1:16" hidden="1" x14ac:dyDescent="0.25">
      <c r="A1431" s="12"/>
      <c r="B1431" s="15" t="str">
        <f t="shared" si="156"/>
        <v/>
      </c>
      <c r="C1431" s="15" t="str">
        <f t="shared" si="157"/>
        <v/>
      </c>
      <c r="D1431" s="100" t="str">
        <f>IF(ISNA(VLOOKUP(E1431,Base!$L:$O,4,FALSE)),"",VLOOKUP(E1431,Base!$L:$O,4,FALSE))</f>
        <v/>
      </c>
      <c r="E1431" s="14"/>
      <c r="F1431" s="16"/>
      <c r="G1431" s="104" t="str">
        <f t="shared" si="158"/>
        <v/>
      </c>
      <c r="H1431" s="15" t="str">
        <f t="shared" si="159"/>
        <v/>
      </c>
      <c r="I1431" s="104" t="str">
        <f t="shared" si="160"/>
        <v/>
      </c>
      <c r="J1431" s="15" t="str">
        <f t="shared" si="161"/>
        <v/>
      </c>
      <c r="K1431" s="104" t="str">
        <f t="shared" si="162"/>
        <v/>
      </c>
      <c r="L1431" s="14"/>
      <c r="M1431" s="13"/>
      <c r="N1431" s="13"/>
      <c r="O1431" s="12"/>
      <c r="P1431" s="12"/>
    </row>
    <row r="1432" spans="1:16" hidden="1" x14ac:dyDescent="0.25">
      <c r="A1432" s="12"/>
      <c r="B1432" s="15" t="str">
        <f t="shared" si="156"/>
        <v/>
      </c>
      <c r="C1432" s="15" t="str">
        <f t="shared" si="157"/>
        <v/>
      </c>
      <c r="D1432" s="100" t="str">
        <f>IF(ISNA(VLOOKUP(E1432,Base!$L:$O,4,FALSE)),"",VLOOKUP(E1432,Base!$L:$O,4,FALSE))</f>
        <v/>
      </c>
      <c r="E1432" s="14"/>
      <c r="F1432" s="16"/>
      <c r="G1432" s="104" t="str">
        <f t="shared" si="158"/>
        <v/>
      </c>
      <c r="H1432" s="15" t="str">
        <f t="shared" si="159"/>
        <v/>
      </c>
      <c r="I1432" s="104" t="str">
        <f t="shared" si="160"/>
        <v/>
      </c>
      <c r="J1432" s="15" t="str">
        <f t="shared" si="161"/>
        <v/>
      </c>
      <c r="K1432" s="104" t="str">
        <f t="shared" si="162"/>
        <v/>
      </c>
      <c r="L1432" s="14"/>
      <c r="M1432" s="13"/>
      <c r="N1432" s="13"/>
      <c r="O1432" s="12"/>
      <c r="P1432" s="12"/>
    </row>
    <row r="1433" spans="1:16" hidden="1" x14ac:dyDescent="0.25">
      <c r="A1433" s="12"/>
      <c r="B1433" s="15" t="str">
        <f t="shared" si="156"/>
        <v/>
      </c>
      <c r="C1433" s="15" t="str">
        <f t="shared" si="157"/>
        <v/>
      </c>
      <c r="D1433" s="100" t="str">
        <f>IF(ISNA(VLOOKUP(E1433,Base!$L:$O,4,FALSE)),"",VLOOKUP(E1433,Base!$L:$O,4,FALSE))</f>
        <v/>
      </c>
      <c r="E1433" s="14"/>
      <c r="F1433" s="16"/>
      <c r="G1433" s="104" t="str">
        <f t="shared" si="158"/>
        <v/>
      </c>
      <c r="H1433" s="15" t="str">
        <f t="shared" si="159"/>
        <v/>
      </c>
      <c r="I1433" s="104" t="str">
        <f t="shared" si="160"/>
        <v/>
      </c>
      <c r="J1433" s="15" t="str">
        <f t="shared" si="161"/>
        <v/>
      </c>
      <c r="K1433" s="104" t="str">
        <f t="shared" si="162"/>
        <v/>
      </c>
      <c r="L1433" s="14"/>
      <c r="M1433" s="13"/>
      <c r="N1433" s="13"/>
      <c r="O1433" s="12"/>
      <c r="P1433" s="12"/>
    </row>
    <row r="1434" spans="1:16" hidden="1" x14ac:dyDescent="0.25">
      <c r="A1434" s="12"/>
      <c r="B1434" s="15" t="str">
        <f t="shared" si="156"/>
        <v/>
      </c>
      <c r="C1434" s="15" t="str">
        <f t="shared" si="157"/>
        <v/>
      </c>
      <c r="D1434" s="100" t="str">
        <f>IF(ISNA(VLOOKUP(E1434,Base!$L:$O,4,FALSE)),"",VLOOKUP(E1434,Base!$L:$O,4,FALSE))</f>
        <v/>
      </c>
      <c r="E1434" s="14"/>
      <c r="F1434" s="16"/>
      <c r="G1434" s="104" t="str">
        <f t="shared" si="158"/>
        <v/>
      </c>
      <c r="H1434" s="15" t="str">
        <f t="shared" si="159"/>
        <v/>
      </c>
      <c r="I1434" s="104" t="str">
        <f t="shared" si="160"/>
        <v/>
      </c>
      <c r="J1434" s="15" t="str">
        <f t="shared" si="161"/>
        <v/>
      </c>
      <c r="K1434" s="104" t="str">
        <f t="shared" si="162"/>
        <v/>
      </c>
      <c r="L1434" s="14"/>
      <c r="M1434" s="13"/>
      <c r="N1434" s="13"/>
      <c r="O1434" s="12"/>
      <c r="P1434" s="12"/>
    </row>
    <row r="1435" spans="1:16" hidden="1" x14ac:dyDescent="0.25">
      <c r="A1435" s="12"/>
      <c r="B1435" s="15" t="str">
        <f t="shared" si="156"/>
        <v/>
      </c>
      <c r="C1435" s="15" t="str">
        <f t="shared" si="157"/>
        <v/>
      </c>
      <c r="D1435" s="100" t="str">
        <f>IF(ISNA(VLOOKUP(E1435,Base!$L:$O,4,FALSE)),"",VLOOKUP(E1435,Base!$L:$O,4,FALSE))</f>
        <v/>
      </c>
      <c r="E1435" s="14"/>
      <c r="F1435" s="16"/>
      <c r="G1435" s="104" t="str">
        <f t="shared" si="158"/>
        <v/>
      </c>
      <c r="H1435" s="15" t="str">
        <f t="shared" si="159"/>
        <v/>
      </c>
      <c r="I1435" s="104" t="str">
        <f t="shared" si="160"/>
        <v/>
      </c>
      <c r="J1435" s="15" t="str">
        <f t="shared" si="161"/>
        <v/>
      </c>
      <c r="K1435" s="104" t="str">
        <f t="shared" si="162"/>
        <v/>
      </c>
      <c r="L1435" s="14"/>
      <c r="M1435" s="13"/>
      <c r="N1435" s="13"/>
      <c r="O1435" s="12"/>
      <c r="P1435" s="12"/>
    </row>
    <row r="1436" spans="1:16" hidden="1" x14ac:dyDescent="0.25">
      <c r="A1436" s="12"/>
      <c r="B1436" s="15" t="str">
        <f t="shared" si="156"/>
        <v/>
      </c>
      <c r="C1436" s="15" t="str">
        <f t="shared" si="157"/>
        <v/>
      </c>
      <c r="D1436" s="100" t="str">
        <f>IF(ISNA(VLOOKUP(E1436,Base!$L:$O,4,FALSE)),"",VLOOKUP(E1436,Base!$L:$O,4,FALSE))</f>
        <v/>
      </c>
      <c r="E1436" s="14"/>
      <c r="F1436" s="16"/>
      <c r="G1436" s="104" t="str">
        <f t="shared" si="158"/>
        <v/>
      </c>
      <c r="H1436" s="15" t="str">
        <f t="shared" si="159"/>
        <v/>
      </c>
      <c r="I1436" s="104" t="str">
        <f t="shared" si="160"/>
        <v/>
      </c>
      <c r="J1436" s="15" t="str">
        <f t="shared" si="161"/>
        <v/>
      </c>
      <c r="K1436" s="104" t="str">
        <f t="shared" si="162"/>
        <v/>
      </c>
      <c r="L1436" s="14"/>
      <c r="M1436" s="13"/>
      <c r="N1436" s="13"/>
      <c r="O1436" s="12"/>
      <c r="P1436" s="12"/>
    </row>
    <row r="1437" spans="1:16" hidden="1" x14ac:dyDescent="0.25">
      <c r="A1437" s="12"/>
      <c r="B1437" s="15" t="str">
        <f t="shared" si="156"/>
        <v/>
      </c>
      <c r="C1437" s="15" t="str">
        <f t="shared" si="157"/>
        <v/>
      </c>
      <c r="D1437" s="100" t="str">
        <f>IF(ISNA(VLOOKUP(E1437,Base!$L:$O,4,FALSE)),"",VLOOKUP(E1437,Base!$L:$O,4,FALSE))</f>
        <v/>
      </c>
      <c r="E1437" s="14"/>
      <c r="F1437" s="16"/>
      <c r="G1437" s="104" t="str">
        <f t="shared" si="158"/>
        <v/>
      </c>
      <c r="H1437" s="15" t="str">
        <f t="shared" si="159"/>
        <v/>
      </c>
      <c r="I1437" s="104" t="str">
        <f t="shared" si="160"/>
        <v/>
      </c>
      <c r="J1437" s="15" t="str">
        <f t="shared" si="161"/>
        <v/>
      </c>
      <c r="K1437" s="104" t="str">
        <f t="shared" si="162"/>
        <v/>
      </c>
      <c r="L1437" s="14"/>
      <c r="M1437" s="13"/>
      <c r="N1437" s="13"/>
      <c r="O1437" s="12"/>
      <c r="P1437" s="12"/>
    </row>
    <row r="1438" spans="1:16" hidden="1" x14ac:dyDescent="0.25">
      <c r="A1438" s="12"/>
      <c r="B1438" s="15" t="str">
        <f t="shared" si="156"/>
        <v/>
      </c>
      <c r="C1438" s="15" t="str">
        <f t="shared" si="157"/>
        <v/>
      </c>
      <c r="D1438" s="100" t="str">
        <f>IF(ISNA(VLOOKUP(E1438,Base!$L:$O,4,FALSE)),"",VLOOKUP(E1438,Base!$L:$O,4,FALSE))</f>
        <v/>
      </c>
      <c r="E1438" s="14"/>
      <c r="F1438" s="16"/>
      <c r="G1438" s="104" t="str">
        <f t="shared" si="158"/>
        <v/>
      </c>
      <c r="H1438" s="15" t="str">
        <f t="shared" si="159"/>
        <v/>
      </c>
      <c r="I1438" s="104" t="str">
        <f t="shared" si="160"/>
        <v/>
      </c>
      <c r="J1438" s="15" t="str">
        <f t="shared" si="161"/>
        <v/>
      </c>
      <c r="K1438" s="104" t="str">
        <f t="shared" si="162"/>
        <v/>
      </c>
      <c r="L1438" s="14"/>
      <c r="M1438" s="13"/>
      <c r="N1438" s="13"/>
      <c r="O1438" s="12"/>
      <c r="P1438" s="12"/>
    </row>
    <row r="1439" spans="1:16" hidden="1" x14ac:dyDescent="0.25">
      <c r="A1439" s="12"/>
      <c r="B1439" s="15" t="str">
        <f t="shared" si="156"/>
        <v/>
      </c>
      <c r="C1439" s="15" t="str">
        <f t="shared" si="157"/>
        <v/>
      </c>
      <c r="D1439" s="100" t="str">
        <f>IF(ISNA(VLOOKUP(E1439,Base!$L:$O,4,FALSE)),"",VLOOKUP(E1439,Base!$L:$O,4,FALSE))</f>
        <v/>
      </c>
      <c r="E1439" s="14"/>
      <c r="F1439" s="16"/>
      <c r="G1439" s="104" t="str">
        <f t="shared" si="158"/>
        <v/>
      </c>
      <c r="H1439" s="15" t="str">
        <f t="shared" si="159"/>
        <v/>
      </c>
      <c r="I1439" s="104" t="str">
        <f t="shared" si="160"/>
        <v/>
      </c>
      <c r="J1439" s="15" t="str">
        <f t="shared" si="161"/>
        <v/>
      </c>
      <c r="K1439" s="104" t="str">
        <f t="shared" si="162"/>
        <v/>
      </c>
      <c r="L1439" s="14"/>
      <c r="M1439" s="13"/>
      <c r="N1439" s="13"/>
      <c r="O1439" s="12"/>
      <c r="P1439" s="12"/>
    </row>
    <row r="1440" spans="1:16" hidden="1" x14ac:dyDescent="0.25">
      <c r="A1440" s="12"/>
      <c r="B1440" s="15" t="str">
        <f t="shared" si="156"/>
        <v/>
      </c>
      <c r="C1440" s="15" t="str">
        <f t="shared" si="157"/>
        <v/>
      </c>
      <c r="D1440" s="100" t="str">
        <f>IF(ISNA(VLOOKUP(E1440,Base!$L:$O,4,FALSE)),"",VLOOKUP(E1440,Base!$L:$O,4,FALSE))</f>
        <v/>
      </c>
      <c r="E1440" s="14"/>
      <c r="F1440" s="16"/>
      <c r="G1440" s="104" t="str">
        <f t="shared" si="158"/>
        <v/>
      </c>
      <c r="H1440" s="15" t="str">
        <f t="shared" si="159"/>
        <v/>
      </c>
      <c r="I1440" s="104" t="str">
        <f t="shared" si="160"/>
        <v/>
      </c>
      <c r="J1440" s="15" t="str">
        <f t="shared" si="161"/>
        <v/>
      </c>
      <c r="K1440" s="104" t="str">
        <f t="shared" si="162"/>
        <v/>
      </c>
      <c r="L1440" s="14"/>
      <c r="M1440" s="13"/>
      <c r="N1440" s="13"/>
      <c r="O1440" s="12"/>
      <c r="P1440" s="12"/>
    </row>
    <row r="1441" spans="1:16" hidden="1" x14ac:dyDescent="0.25">
      <c r="A1441" s="12"/>
      <c r="B1441" s="15" t="str">
        <f t="shared" si="156"/>
        <v/>
      </c>
      <c r="C1441" s="15" t="str">
        <f t="shared" si="157"/>
        <v/>
      </c>
      <c r="D1441" s="100" t="str">
        <f>IF(ISNA(VLOOKUP(E1441,Base!$L:$O,4,FALSE)),"",VLOOKUP(E1441,Base!$L:$O,4,FALSE))</f>
        <v/>
      </c>
      <c r="E1441" s="14"/>
      <c r="F1441" s="16"/>
      <c r="G1441" s="104" t="str">
        <f t="shared" si="158"/>
        <v/>
      </c>
      <c r="H1441" s="15" t="str">
        <f t="shared" si="159"/>
        <v/>
      </c>
      <c r="I1441" s="104" t="str">
        <f t="shared" si="160"/>
        <v/>
      </c>
      <c r="J1441" s="15" t="str">
        <f t="shared" si="161"/>
        <v/>
      </c>
      <c r="K1441" s="104" t="str">
        <f t="shared" si="162"/>
        <v/>
      </c>
      <c r="L1441" s="14"/>
      <c r="M1441" s="13"/>
      <c r="N1441" s="13"/>
      <c r="O1441" s="12"/>
      <c r="P1441" s="12"/>
    </row>
    <row r="1442" spans="1:16" hidden="1" x14ac:dyDescent="0.25">
      <c r="A1442" s="12"/>
      <c r="B1442" s="15" t="str">
        <f t="shared" si="156"/>
        <v/>
      </c>
      <c r="C1442" s="15" t="str">
        <f t="shared" si="157"/>
        <v/>
      </c>
      <c r="D1442" s="100" t="str">
        <f>IF(ISNA(VLOOKUP(E1442,Base!$L:$O,4,FALSE)),"",VLOOKUP(E1442,Base!$L:$O,4,FALSE))</f>
        <v/>
      </c>
      <c r="E1442" s="14"/>
      <c r="F1442" s="16"/>
      <c r="G1442" s="104" t="str">
        <f t="shared" si="158"/>
        <v/>
      </c>
      <c r="H1442" s="15" t="str">
        <f t="shared" si="159"/>
        <v/>
      </c>
      <c r="I1442" s="104" t="str">
        <f t="shared" si="160"/>
        <v/>
      </c>
      <c r="J1442" s="15" t="str">
        <f t="shared" si="161"/>
        <v/>
      </c>
      <c r="K1442" s="104" t="str">
        <f t="shared" si="162"/>
        <v/>
      </c>
      <c r="L1442" s="14"/>
      <c r="M1442" s="13"/>
      <c r="N1442" s="13"/>
      <c r="O1442" s="12"/>
      <c r="P1442" s="12"/>
    </row>
    <row r="1443" spans="1:16" hidden="1" x14ac:dyDescent="0.25">
      <c r="A1443" s="12"/>
      <c r="B1443" s="15" t="str">
        <f t="shared" si="156"/>
        <v/>
      </c>
      <c r="C1443" s="15" t="str">
        <f t="shared" si="157"/>
        <v/>
      </c>
      <c r="D1443" s="100" t="str">
        <f>IF(ISNA(VLOOKUP(E1443,Base!$L:$O,4,FALSE)),"",VLOOKUP(E1443,Base!$L:$O,4,FALSE))</f>
        <v/>
      </c>
      <c r="E1443" s="14"/>
      <c r="F1443" s="16"/>
      <c r="G1443" s="104" t="str">
        <f t="shared" si="158"/>
        <v/>
      </c>
      <c r="H1443" s="15" t="str">
        <f t="shared" si="159"/>
        <v/>
      </c>
      <c r="I1443" s="104" t="str">
        <f t="shared" si="160"/>
        <v/>
      </c>
      <c r="J1443" s="15" t="str">
        <f t="shared" si="161"/>
        <v/>
      </c>
      <c r="K1443" s="104" t="str">
        <f t="shared" si="162"/>
        <v/>
      </c>
      <c r="L1443" s="14"/>
      <c r="M1443" s="13"/>
      <c r="N1443" s="13"/>
      <c r="O1443" s="12"/>
      <c r="P1443" s="12"/>
    </row>
    <row r="1444" spans="1:16" hidden="1" x14ac:dyDescent="0.25">
      <c r="A1444" s="12"/>
      <c r="B1444" s="15" t="str">
        <f t="shared" si="156"/>
        <v/>
      </c>
      <c r="C1444" s="15" t="str">
        <f t="shared" si="157"/>
        <v/>
      </c>
      <c r="D1444" s="100" t="str">
        <f>IF(ISNA(VLOOKUP(E1444,Base!$L:$O,4,FALSE)),"",VLOOKUP(E1444,Base!$L:$O,4,FALSE))</f>
        <v/>
      </c>
      <c r="E1444" s="14"/>
      <c r="F1444" s="16"/>
      <c r="G1444" s="104" t="str">
        <f t="shared" si="158"/>
        <v/>
      </c>
      <c r="H1444" s="15" t="str">
        <f t="shared" si="159"/>
        <v/>
      </c>
      <c r="I1444" s="104" t="str">
        <f t="shared" si="160"/>
        <v/>
      </c>
      <c r="J1444" s="15" t="str">
        <f t="shared" si="161"/>
        <v/>
      </c>
      <c r="K1444" s="104" t="str">
        <f t="shared" si="162"/>
        <v/>
      </c>
      <c r="L1444" s="14"/>
      <c r="M1444" s="13"/>
      <c r="N1444" s="13"/>
      <c r="O1444" s="12"/>
      <c r="P1444" s="12"/>
    </row>
    <row r="1445" spans="1:16" hidden="1" x14ac:dyDescent="0.25">
      <c r="A1445" s="12"/>
      <c r="B1445" s="15" t="str">
        <f t="shared" si="156"/>
        <v/>
      </c>
      <c r="C1445" s="15" t="str">
        <f t="shared" si="157"/>
        <v/>
      </c>
      <c r="D1445" s="100" t="str">
        <f>IF(ISNA(VLOOKUP(E1445,Base!$L:$O,4,FALSE)),"",VLOOKUP(E1445,Base!$L:$O,4,FALSE))</f>
        <v/>
      </c>
      <c r="E1445" s="14"/>
      <c r="F1445" s="16"/>
      <c r="G1445" s="104" t="str">
        <f t="shared" si="158"/>
        <v/>
      </c>
      <c r="H1445" s="15" t="str">
        <f t="shared" si="159"/>
        <v/>
      </c>
      <c r="I1445" s="104" t="str">
        <f t="shared" si="160"/>
        <v/>
      </c>
      <c r="J1445" s="15" t="str">
        <f t="shared" si="161"/>
        <v/>
      </c>
      <c r="K1445" s="104" t="str">
        <f t="shared" si="162"/>
        <v/>
      </c>
      <c r="L1445" s="14"/>
      <c r="M1445" s="13"/>
      <c r="N1445" s="13"/>
      <c r="O1445" s="12"/>
      <c r="P1445" s="12"/>
    </row>
    <row r="1446" spans="1:16" hidden="1" x14ac:dyDescent="0.25">
      <c r="A1446" s="12"/>
      <c r="B1446" s="15" t="str">
        <f t="shared" si="156"/>
        <v/>
      </c>
      <c r="C1446" s="15" t="str">
        <f t="shared" si="157"/>
        <v/>
      </c>
      <c r="D1446" s="100" t="str">
        <f>IF(ISNA(VLOOKUP(E1446,Base!$L:$O,4,FALSE)),"",VLOOKUP(E1446,Base!$L:$O,4,FALSE))</f>
        <v/>
      </c>
      <c r="E1446" s="14"/>
      <c r="F1446" s="16"/>
      <c r="G1446" s="104" t="str">
        <f t="shared" si="158"/>
        <v/>
      </c>
      <c r="H1446" s="15" t="str">
        <f t="shared" si="159"/>
        <v/>
      </c>
      <c r="I1446" s="104" t="str">
        <f t="shared" si="160"/>
        <v/>
      </c>
      <c r="J1446" s="15" t="str">
        <f t="shared" si="161"/>
        <v/>
      </c>
      <c r="K1446" s="104" t="str">
        <f t="shared" si="162"/>
        <v/>
      </c>
      <c r="L1446" s="14"/>
      <c r="M1446" s="13"/>
      <c r="N1446" s="13"/>
      <c r="O1446" s="12"/>
      <c r="P1446" s="12"/>
    </row>
    <row r="1447" spans="1:16" hidden="1" x14ac:dyDescent="0.25">
      <c r="A1447" s="12"/>
      <c r="B1447" s="15" t="str">
        <f t="shared" si="156"/>
        <v/>
      </c>
      <c r="C1447" s="15" t="str">
        <f t="shared" si="157"/>
        <v/>
      </c>
      <c r="D1447" s="100" t="str">
        <f>IF(ISNA(VLOOKUP(E1447,Base!$L:$O,4,FALSE)),"",VLOOKUP(E1447,Base!$L:$O,4,FALSE))</f>
        <v/>
      </c>
      <c r="E1447" s="14"/>
      <c r="F1447" s="16"/>
      <c r="G1447" s="104" t="str">
        <f t="shared" si="158"/>
        <v/>
      </c>
      <c r="H1447" s="15" t="str">
        <f t="shared" si="159"/>
        <v/>
      </c>
      <c r="I1447" s="104" t="str">
        <f t="shared" si="160"/>
        <v/>
      </c>
      <c r="J1447" s="15" t="str">
        <f t="shared" si="161"/>
        <v/>
      </c>
      <c r="K1447" s="104" t="str">
        <f t="shared" si="162"/>
        <v/>
      </c>
      <c r="L1447" s="14"/>
      <c r="M1447" s="13"/>
      <c r="N1447" s="13"/>
      <c r="O1447" s="12"/>
      <c r="P1447" s="12"/>
    </row>
    <row r="1448" spans="1:16" hidden="1" x14ac:dyDescent="0.25">
      <c r="A1448" s="12"/>
      <c r="B1448" s="15" t="str">
        <f t="shared" si="156"/>
        <v/>
      </c>
      <c r="C1448" s="15" t="str">
        <f t="shared" si="157"/>
        <v/>
      </c>
      <c r="D1448" s="100" t="str">
        <f>IF(ISNA(VLOOKUP(E1448,Base!$L:$O,4,FALSE)),"",VLOOKUP(E1448,Base!$L:$O,4,FALSE))</f>
        <v/>
      </c>
      <c r="E1448" s="14"/>
      <c r="F1448" s="16"/>
      <c r="G1448" s="104" t="str">
        <f t="shared" si="158"/>
        <v/>
      </c>
      <c r="H1448" s="15" t="str">
        <f t="shared" si="159"/>
        <v/>
      </c>
      <c r="I1448" s="104" t="str">
        <f t="shared" si="160"/>
        <v/>
      </c>
      <c r="J1448" s="15" t="str">
        <f t="shared" si="161"/>
        <v/>
      </c>
      <c r="K1448" s="104" t="str">
        <f t="shared" si="162"/>
        <v/>
      </c>
      <c r="L1448" s="14"/>
      <c r="M1448" s="13"/>
      <c r="N1448" s="13"/>
      <c r="O1448" s="12"/>
      <c r="P1448" s="12"/>
    </row>
    <row r="1449" spans="1:16" hidden="1" x14ac:dyDescent="0.25">
      <c r="A1449" s="12"/>
      <c r="B1449" s="15" t="str">
        <f t="shared" ref="B1449:B1512" si="163">IF(ISBLANK(A1449),"",IF(LEFT(MONTH(A1449),1)="1",MONTH(A1449),CONCATENATE("0",MONTH(A1449))))</f>
        <v/>
      </c>
      <c r="C1449" s="15" t="str">
        <f t="shared" si="157"/>
        <v/>
      </c>
      <c r="D1449" s="100" t="str">
        <f>IF(ISNA(VLOOKUP(E1449,Base!$L:$O,4,FALSE)),"",VLOOKUP(E1449,Base!$L:$O,4,FALSE))</f>
        <v/>
      </c>
      <c r="E1449" s="14"/>
      <c r="F1449" s="16"/>
      <c r="G1449" s="104" t="str">
        <f t="shared" si="158"/>
        <v/>
      </c>
      <c r="H1449" s="15" t="str">
        <f t="shared" si="159"/>
        <v/>
      </c>
      <c r="I1449" s="104" t="str">
        <f t="shared" si="160"/>
        <v/>
      </c>
      <c r="J1449" s="15" t="str">
        <f t="shared" si="161"/>
        <v/>
      </c>
      <c r="K1449" s="104" t="str">
        <f t="shared" si="162"/>
        <v/>
      </c>
      <c r="L1449" s="14"/>
      <c r="M1449" s="13"/>
      <c r="N1449" s="13"/>
      <c r="O1449" s="12"/>
      <c r="P1449" s="12"/>
    </row>
    <row r="1450" spans="1:16" hidden="1" x14ac:dyDescent="0.25">
      <c r="A1450" s="12"/>
      <c r="B1450" s="15" t="str">
        <f t="shared" si="163"/>
        <v/>
      </c>
      <c r="C1450" s="15" t="str">
        <f t="shared" si="157"/>
        <v/>
      </c>
      <c r="D1450" s="100" t="str">
        <f>IF(ISNA(VLOOKUP(E1450,Base!$L:$O,4,FALSE)),"",VLOOKUP(E1450,Base!$L:$O,4,FALSE))</f>
        <v/>
      </c>
      <c r="E1450" s="14"/>
      <c r="F1450" s="16"/>
      <c r="G1450" s="104" t="str">
        <f t="shared" si="158"/>
        <v/>
      </c>
      <c r="H1450" s="15" t="str">
        <f t="shared" si="159"/>
        <v/>
      </c>
      <c r="I1450" s="104" t="str">
        <f t="shared" si="160"/>
        <v/>
      </c>
      <c r="J1450" s="15" t="str">
        <f t="shared" si="161"/>
        <v/>
      </c>
      <c r="K1450" s="104" t="str">
        <f t="shared" si="162"/>
        <v/>
      </c>
      <c r="L1450" s="14"/>
      <c r="M1450" s="13"/>
      <c r="N1450" s="13"/>
      <c r="O1450" s="12"/>
      <c r="P1450" s="12"/>
    </row>
    <row r="1451" spans="1:16" hidden="1" x14ac:dyDescent="0.25">
      <c r="A1451" s="12"/>
      <c r="B1451" s="15" t="str">
        <f t="shared" si="163"/>
        <v/>
      </c>
      <c r="C1451" s="15" t="str">
        <f t="shared" si="157"/>
        <v/>
      </c>
      <c r="D1451" s="100" t="str">
        <f>IF(ISNA(VLOOKUP(E1451,Base!$L:$O,4,FALSE)),"",VLOOKUP(E1451,Base!$L:$O,4,FALSE))</f>
        <v/>
      </c>
      <c r="E1451" s="14"/>
      <c r="F1451" s="16"/>
      <c r="G1451" s="104" t="str">
        <f t="shared" si="158"/>
        <v/>
      </c>
      <c r="H1451" s="15" t="str">
        <f t="shared" si="159"/>
        <v/>
      </c>
      <c r="I1451" s="104" t="str">
        <f t="shared" si="160"/>
        <v/>
      </c>
      <c r="J1451" s="15" t="str">
        <f t="shared" si="161"/>
        <v/>
      </c>
      <c r="K1451" s="104" t="str">
        <f t="shared" si="162"/>
        <v/>
      </c>
      <c r="L1451" s="14"/>
      <c r="M1451" s="13"/>
      <c r="N1451" s="13"/>
      <c r="O1451" s="12"/>
      <c r="P1451" s="12"/>
    </row>
    <row r="1452" spans="1:16" hidden="1" x14ac:dyDescent="0.25">
      <c r="A1452" s="12"/>
      <c r="B1452" s="15" t="str">
        <f t="shared" si="163"/>
        <v/>
      </c>
      <c r="C1452" s="15" t="str">
        <f t="shared" si="157"/>
        <v/>
      </c>
      <c r="D1452" s="100" t="str">
        <f>IF(ISNA(VLOOKUP(E1452,Base!$L:$O,4,FALSE)),"",VLOOKUP(E1452,Base!$L:$O,4,FALSE))</f>
        <v/>
      </c>
      <c r="E1452" s="14"/>
      <c r="F1452" s="16"/>
      <c r="G1452" s="104" t="str">
        <f t="shared" si="158"/>
        <v/>
      </c>
      <c r="H1452" s="15" t="str">
        <f t="shared" si="159"/>
        <v/>
      </c>
      <c r="I1452" s="104" t="str">
        <f t="shared" si="160"/>
        <v/>
      </c>
      <c r="J1452" s="15" t="str">
        <f t="shared" si="161"/>
        <v/>
      </c>
      <c r="K1452" s="104" t="str">
        <f t="shared" si="162"/>
        <v/>
      </c>
      <c r="L1452" s="14"/>
      <c r="M1452" s="13"/>
      <c r="N1452" s="13"/>
      <c r="O1452" s="12"/>
      <c r="P1452" s="12"/>
    </row>
    <row r="1453" spans="1:16" hidden="1" x14ac:dyDescent="0.25">
      <c r="A1453" s="12"/>
      <c r="B1453" s="15" t="str">
        <f t="shared" si="163"/>
        <v/>
      </c>
      <c r="C1453" s="15" t="str">
        <f t="shared" si="157"/>
        <v/>
      </c>
      <c r="D1453" s="100" t="str">
        <f>IF(ISNA(VLOOKUP(E1453,Base!$L:$O,4,FALSE)),"",VLOOKUP(E1453,Base!$L:$O,4,FALSE))</f>
        <v/>
      </c>
      <c r="E1453" s="14"/>
      <c r="F1453" s="16"/>
      <c r="G1453" s="104" t="str">
        <f t="shared" si="158"/>
        <v/>
      </c>
      <c r="H1453" s="15" t="str">
        <f t="shared" si="159"/>
        <v/>
      </c>
      <c r="I1453" s="104" t="str">
        <f t="shared" si="160"/>
        <v/>
      </c>
      <c r="J1453" s="15" t="str">
        <f t="shared" si="161"/>
        <v/>
      </c>
      <c r="K1453" s="104" t="str">
        <f t="shared" si="162"/>
        <v/>
      </c>
      <c r="L1453" s="14"/>
      <c r="M1453" s="13"/>
      <c r="N1453" s="13"/>
      <c r="O1453" s="12"/>
      <c r="P1453" s="12"/>
    </row>
    <row r="1454" spans="1:16" hidden="1" x14ac:dyDescent="0.25">
      <c r="A1454" s="12"/>
      <c r="B1454" s="15" t="str">
        <f t="shared" si="163"/>
        <v/>
      </c>
      <c r="C1454" s="15" t="str">
        <f t="shared" si="157"/>
        <v/>
      </c>
      <c r="D1454" s="100" t="str">
        <f>IF(ISNA(VLOOKUP(E1454,Base!$L:$O,4,FALSE)),"",VLOOKUP(E1454,Base!$L:$O,4,FALSE))</f>
        <v/>
      </c>
      <c r="E1454" s="14"/>
      <c r="F1454" s="16"/>
      <c r="G1454" s="104" t="str">
        <f t="shared" si="158"/>
        <v/>
      </c>
      <c r="H1454" s="15" t="str">
        <f t="shared" si="159"/>
        <v/>
      </c>
      <c r="I1454" s="104" t="str">
        <f t="shared" si="160"/>
        <v/>
      </c>
      <c r="J1454" s="15" t="str">
        <f t="shared" si="161"/>
        <v/>
      </c>
      <c r="K1454" s="104" t="str">
        <f t="shared" si="162"/>
        <v/>
      </c>
      <c r="L1454" s="14"/>
      <c r="M1454" s="13"/>
      <c r="N1454" s="13"/>
      <c r="O1454" s="12"/>
      <c r="P1454" s="12"/>
    </row>
    <row r="1455" spans="1:16" hidden="1" x14ac:dyDescent="0.25">
      <c r="A1455" s="12"/>
      <c r="B1455" s="15" t="str">
        <f t="shared" si="163"/>
        <v/>
      </c>
      <c r="C1455" s="15" t="str">
        <f t="shared" si="157"/>
        <v/>
      </c>
      <c r="D1455" s="100" t="str">
        <f>IF(ISNA(VLOOKUP(E1455,Base!$L:$O,4,FALSE)),"",VLOOKUP(E1455,Base!$L:$O,4,FALSE))</f>
        <v/>
      </c>
      <c r="E1455" s="14"/>
      <c r="F1455" s="16"/>
      <c r="G1455" s="104" t="str">
        <f t="shared" si="158"/>
        <v/>
      </c>
      <c r="H1455" s="15" t="str">
        <f t="shared" si="159"/>
        <v/>
      </c>
      <c r="I1455" s="104" t="str">
        <f t="shared" si="160"/>
        <v/>
      </c>
      <c r="J1455" s="15" t="str">
        <f t="shared" si="161"/>
        <v/>
      </c>
      <c r="K1455" s="104" t="str">
        <f t="shared" si="162"/>
        <v/>
      </c>
      <c r="L1455" s="14"/>
      <c r="M1455" s="13"/>
      <c r="N1455" s="13"/>
      <c r="O1455" s="12"/>
      <c r="P1455" s="12"/>
    </row>
    <row r="1456" spans="1:16" hidden="1" x14ac:dyDescent="0.25">
      <c r="A1456" s="12"/>
      <c r="B1456" s="15" t="str">
        <f t="shared" si="163"/>
        <v/>
      </c>
      <c r="C1456" s="15" t="str">
        <f t="shared" si="157"/>
        <v/>
      </c>
      <c r="D1456" s="100" t="str">
        <f>IF(ISNA(VLOOKUP(E1456,Base!$L:$O,4,FALSE)),"",VLOOKUP(E1456,Base!$L:$O,4,FALSE))</f>
        <v/>
      </c>
      <c r="E1456" s="14"/>
      <c r="F1456" s="16"/>
      <c r="G1456" s="104" t="str">
        <f t="shared" si="158"/>
        <v/>
      </c>
      <c r="H1456" s="15" t="str">
        <f t="shared" si="159"/>
        <v/>
      </c>
      <c r="I1456" s="104" t="str">
        <f t="shared" si="160"/>
        <v/>
      </c>
      <c r="J1456" s="15" t="str">
        <f t="shared" si="161"/>
        <v/>
      </c>
      <c r="K1456" s="104" t="str">
        <f t="shared" si="162"/>
        <v/>
      </c>
      <c r="L1456" s="14"/>
      <c r="M1456" s="13"/>
      <c r="N1456" s="13"/>
      <c r="O1456" s="12"/>
      <c r="P1456" s="12"/>
    </row>
    <row r="1457" spans="1:16" hidden="1" x14ac:dyDescent="0.25">
      <c r="A1457" s="12"/>
      <c r="B1457" s="15" t="str">
        <f t="shared" si="163"/>
        <v/>
      </c>
      <c r="C1457" s="15" t="str">
        <f t="shared" si="157"/>
        <v/>
      </c>
      <c r="D1457" s="100" t="str">
        <f>IF(ISNA(VLOOKUP(E1457,Base!$L:$O,4,FALSE)),"",VLOOKUP(E1457,Base!$L:$O,4,FALSE))</f>
        <v/>
      </c>
      <c r="E1457" s="14"/>
      <c r="F1457" s="16"/>
      <c r="G1457" s="104" t="str">
        <f t="shared" si="158"/>
        <v/>
      </c>
      <c r="H1457" s="15" t="str">
        <f t="shared" si="159"/>
        <v/>
      </c>
      <c r="I1457" s="104" t="str">
        <f t="shared" si="160"/>
        <v/>
      </c>
      <c r="J1457" s="15" t="str">
        <f t="shared" si="161"/>
        <v/>
      </c>
      <c r="K1457" s="104" t="str">
        <f t="shared" si="162"/>
        <v/>
      </c>
      <c r="L1457" s="14"/>
      <c r="M1457" s="13"/>
      <c r="N1457" s="13"/>
      <c r="O1457" s="12"/>
      <c r="P1457" s="12"/>
    </row>
    <row r="1458" spans="1:16" hidden="1" x14ac:dyDescent="0.25">
      <c r="A1458" s="12"/>
      <c r="B1458" s="15" t="str">
        <f t="shared" si="163"/>
        <v/>
      </c>
      <c r="C1458" s="15" t="str">
        <f t="shared" si="157"/>
        <v/>
      </c>
      <c r="D1458" s="100" t="str">
        <f>IF(ISNA(VLOOKUP(E1458,Base!$L:$O,4,FALSE)),"",VLOOKUP(E1458,Base!$L:$O,4,FALSE))</f>
        <v/>
      </c>
      <c r="E1458" s="14"/>
      <c r="F1458" s="16"/>
      <c r="G1458" s="104" t="str">
        <f t="shared" si="158"/>
        <v/>
      </c>
      <c r="H1458" s="15" t="str">
        <f t="shared" si="159"/>
        <v/>
      </c>
      <c r="I1458" s="104" t="str">
        <f t="shared" si="160"/>
        <v/>
      </c>
      <c r="J1458" s="15" t="str">
        <f t="shared" si="161"/>
        <v/>
      </c>
      <c r="K1458" s="104" t="str">
        <f t="shared" si="162"/>
        <v/>
      </c>
      <c r="L1458" s="14"/>
      <c r="M1458" s="13"/>
      <c r="N1458" s="13"/>
      <c r="O1458" s="12"/>
      <c r="P1458" s="12"/>
    </row>
    <row r="1459" spans="1:16" hidden="1" x14ac:dyDescent="0.25">
      <c r="A1459" s="12"/>
      <c r="B1459" s="15" t="str">
        <f t="shared" si="163"/>
        <v/>
      </c>
      <c r="C1459" s="15" t="str">
        <f t="shared" si="157"/>
        <v/>
      </c>
      <c r="D1459" s="100" t="str">
        <f>IF(ISNA(VLOOKUP(E1459,Base!$L:$O,4,FALSE)),"",VLOOKUP(E1459,Base!$L:$O,4,FALSE))</f>
        <v/>
      </c>
      <c r="E1459" s="14"/>
      <c r="F1459" s="16"/>
      <c r="G1459" s="104" t="str">
        <f t="shared" si="158"/>
        <v/>
      </c>
      <c r="H1459" s="15" t="str">
        <f t="shared" si="159"/>
        <v/>
      </c>
      <c r="I1459" s="104" t="str">
        <f t="shared" si="160"/>
        <v/>
      </c>
      <c r="J1459" s="15" t="str">
        <f t="shared" si="161"/>
        <v/>
      </c>
      <c r="K1459" s="104" t="str">
        <f t="shared" si="162"/>
        <v/>
      </c>
      <c r="L1459" s="14"/>
      <c r="M1459" s="13"/>
      <c r="N1459" s="13"/>
      <c r="O1459" s="12"/>
      <c r="P1459" s="12"/>
    </row>
    <row r="1460" spans="1:16" hidden="1" x14ac:dyDescent="0.25">
      <c r="A1460" s="12"/>
      <c r="B1460" s="15" t="str">
        <f t="shared" si="163"/>
        <v/>
      </c>
      <c r="C1460" s="15" t="str">
        <f t="shared" si="157"/>
        <v/>
      </c>
      <c r="D1460" s="100" t="str">
        <f>IF(ISNA(VLOOKUP(E1460,Base!$L:$O,4,FALSE)),"",VLOOKUP(E1460,Base!$L:$O,4,FALSE))</f>
        <v/>
      </c>
      <c r="E1460" s="14"/>
      <c r="F1460" s="16"/>
      <c r="G1460" s="104" t="str">
        <f t="shared" si="158"/>
        <v/>
      </c>
      <c r="H1460" s="15" t="str">
        <f t="shared" si="159"/>
        <v/>
      </c>
      <c r="I1460" s="104" t="str">
        <f t="shared" si="160"/>
        <v/>
      </c>
      <c r="J1460" s="15" t="str">
        <f t="shared" si="161"/>
        <v/>
      </c>
      <c r="K1460" s="104" t="str">
        <f t="shared" si="162"/>
        <v/>
      </c>
      <c r="L1460" s="14"/>
      <c r="M1460" s="13"/>
      <c r="N1460" s="13"/>
      <c r="O1460" s="12"/>
      <c r="P1460" s="12"/>
    </row>
    <row r="1461" spans="1:16" hidden="1" x14ac:dyDescent="0.25">
      <c r="A1461" s="12"/>
      <c r="B1461" s="15" t="str">
        <f t="shared" si="163"/>
        <v/>
      </c>
      <c r="C1461" s="15" t="str">
        <f t="shared" si="157"/>
        <v/>
      </c>
      <c r="D1461" s="100" t="str">
        <f>IF(ISNA(VLOOKUP(E1461,Base!$L:$O,4,FALSE)),"",VLOOKUP(E1461,Base!$L:$O,4,FALSE))</f>
        <v/>
      </c>
      <c r="E1461" s="14"/>
      <c r="F1461" s="16"/>
      <c r="G1461" s="104" t="str">
        <f t="shared" si="158"/>
        <v/>
      </c>
      <c r="H1461" s="15" t="str">
        <f t="shared" si="159"/>
        <v/>
      </c>
      <c r="I1461" s="104" t="str">
        <f t="shared" si="160"/>
        <v/>
      </c>
      <c r="J1461" s="15" t="str">
        <f t="shared" si="161"/>
        <v/>
      </c>
      <c r="K1461" s="104" t="str">
        <f t="shared" si="162"/>
        <v/>
      </c>
      <c r="L1461" s="14"/>
      <c r="M1461" s="13"/>
      <c r="N1461" s="13"/>
      <c r="O1461" s="12"/>
      <c r="P1461" s="12"/>
    </row>
    <row r="1462" spans="1:16" hidden="1" x14ac:dyDescent="0.25">
      <c r="A1462" s="12"/>
      <c r="B1462" s="15" t="str">
        <f t="shared" si="163"/>
        <v/>
      </c>
      <c r="C1462" s="15" t="str">
        <f t="shared" si="157"/>
        <v/>
      </c>
      <c r="D1462" s="100" t="str">
        <f>IF(ISNA(VLOOKUP(E1462,Base!$L:$O,4,FALSE)),"",VLOOKUP(E1462,Base!$L:$O,4,FALSE))</f>
        <v/>
      </c>
      <c r="E1462" s="14"/>
      <c r="F1462" s="16"/>
      <c r="G1462" s="104" t="str">
        <f t="shared" si="158"/>
        <v/>
      </c>
      <c r="H1462" s="15" t="str">
        <f t="shared" si="159"/>
        <v/>
      </c>
      <c r="I1462" s="104" t="str">
        <f t="shared" si="160"/>
        <v/>
      </c>
      <c r="J1462" s="15" t="str">
        <f t="shared" si="161"/>
        <v/>
      </c>
      <c r="K1462" s="104" t="str">
        <f t="shared" si="162"/>
        <v/>
      </c>
      <c r="L1462" s="14"/>
      <c r="M1462" s="13"/>
      <c r="N1462" s="13"/>
      <c r="O1462" s="12"/>
      <c r="P1462" s="12"/>
    </row>
    <row r="1463" spans="1:16" hidden="1" x14ac:dyDescent="0.25">
      <c r="A1463" s="12"/>
      <c r="B1463" s="15" t="str">
        <f t="shared" si="163"/>
        <v/>
      </c>
      <c r="C1463" s="15" t="str">
        <f t="shared" si="157"/>
        <v/>
      </c>
      <c r="D1463" s="100" t="str">
        <f>IF(ISNA(VLOOKUP(E1463,Base!$L:$O,4,FALSE)),"",VLOOKUP(E1463,Base!$L:$O,4,FALSE))</f>
        <v/>
      </c>
      <c r="E1463" s="14"/>
      <c r="F1463" s="16"/>
      <c r="G1463" s="104" t="str">
        <f t="shared" si="158"/>
        <v/>
      </c>
      <c r="H1463" s="15" t="str">
        <f t="shared" si="159"/>
        <v/>
      </c>
      <c r="I1463" s="104" t="str">
        <f t="shared" si="160"/>
        <v/>
      </c>
      <c r="J1463" s="15" t="str">
        <f t="shared" si="161"/>
        <v/>
      </c>
      <c r="K1463" s="104" t="str">
        <f t="shared" si="162"/>
        <v/>
      </c>
      <c r="L1463" s="14"/>
      <c r="M1463" s="13"/>
      <c r="N1463" s="13"/>
      <c r="O1463" s="12"/>
      <c r="P1463" s="12"/>
    </row>
    <row r="1464" spans="1:16" hidden="1" x14ac:dyDescent="0.25">
      <c r="A1464" s="12"/>
      <c r="B1464" s="15" t="str">
        <f t="shared" si="163"/>
        <v/>
      </c>
      <c r="C1464" s="15" t="str">
        <f t="shared" si="157"/>
        <v/>
      </c>
      <c r="D1464" s="100" t="str">
        <f>IF(ISNA(VLOOKUP(E1464,Base!$L:$O,4,FALSE)),"",VLOOKUP(E1464,Base!$L:$O,4,FALSE))</f>
        <v/>
      </c>
      <c r="E1464" s="14"/>
      <c r="F1464" s="16"/>
      <c r="G1464" s="104" t="str">
        <f t="shared" si="158"/>
        <v/>
      </c>
      <c r="H1464" s="15" t="str">
        <f t="shared" si="159"/>
        <v/>
      </c>
      <c r="I1464" s="104" t="str">
        <f t="shared" si="160"/>
        <v/>
      </c>
      <c r="J1464" s="15" t="str">
        <f t="shared" si="161"/>
        <v/>
      </c>
      <c r="K1464" s="104" t="str">
        <f t="shared" si="162"/>
        <v/>
      </c>
      <c r="L1464" s="14"/>
      <c r="M1464" s="13"/>
      <c r="N1464" s="13"/>
      <c r="O1464" s="12"/>
      <c r="P1464" s="12"/>
    </row>
    <row r="1465" spans="1:16" hidden="1" x14ac:dyDescent="0.25">
      <c r="A1465" s="12"/>
      <c r="B1465" s="15" t="str">
        <f t="shared" si="163"/>
        <v/>
      </c>
      <c r="C1465" s="15" t="str">
        <f t="shared" si="157"/>
        <v/>
      </c>
      <c r="D1465" s="100" t="str">
        <f>IF(ISNA(VLOOKUP(E1465,Base!$L:$O,4,FALSE)),"",VLOOKUP(E1465,Base!$L:$O,4,FALSE))</f>
        <v/>
      </c>
      <c r="E1465" s="14"/>
      <c r="F1465" s="16"/>
      <c r="G1465" s="104" t="str">
        <f t="shared" si="158"/>
        <v/>
      </c>
      <c r="H1465" s="15" t="str">
        <f t="shared" si="159"/>
        <v/>
      </c>
      <c r="I1465" s="104" t="str">
        <f t="shared" si="160"/>
        <v/>
      </c>
      <c r="J1465" s="15" t="str">
        <f t="shared" si="161"/>
        <v/>
      </c>
      <c r="K1465" s="104" t="str">
        <f t="shared" si="162"/>
        <v/>
      </c>
      <c r="L1465" s="14"/>
      <c r="M1465" s="13"/>
      <c r="N1465" s="13"/>
      <c r="O1465" s="12"/>
      <c r="P1465" s="12"/>
    </row>
    <row r="1466" spans="1:16" hidden="1" x14ac:dyDescent="0.25">
      <c r="A1466" s="12"/>
      <c r="B1466" s="15" t="str">
        <f t="shared" si="163"/>
        <v/>
      </c>
      <c r="C1466" s="15" t="str">
        <f t="shared" si="157"/>
        <v/>
      </c>
      <c r="D1466" s="100" t="str">
        <f>IF(ISNA(VLOOKUP(E1466,Base!$L:$O,4,FALSE)),"",VLOOKUP(E1466,Base!$L:$O,4,FALSE))</f>
        <v/>
      </c>
      <c r="E1466" s="14"/>
      <c r="F1466" s="16"/>
      <c r="G1466" s="104" t="str">
        <f t="shared" si="158"/>
        <v/>
      </c>
      <c r="H1466" s="15" t="str">
        <f t="shared" si="159"/>
        <v/>
      </c>
      <c r="I1466" s="104" t="str">
        <f t="shared" si="160"/>
        <v/>
      </c>
      <c r="J1466" s="15" t="str">
        <f t="shared" si="161"/>
        <v/>
      </c>
      <c r="K1466" s="104" t="str">
        <f t="shared" si="162"/>
        <v/>
      </c>
      <c r="L1466" s="14"/>
      <c r="M1466" s="13"/>
      <c r="N1466" s="13"/>
      <c r="O1466" s="12"/>
      <c r="P1466" s="12"/>
    </row>
    <row r="1467" spans="1:16" hidden="1" x14ac:dyDescent="0.25">
      <c r="A1467" s="12"/>
      <c r="B1467" s="15" t="str">
        <f t="shared" si="163"/>
        <v/>
      </c>
      <c r="C1467" s="15" t="str">
        <f t="shared" si="157"/>
        <v/>
      </c>
      <c r="D1467" s="100" t="str">
        <f>IF(ISNA(VLOOKUP(E1467,Base!$L:$O,4,FALSE)),"",VLOOKUP(E1467,Base!$L:$O,4,FALSE))</f>
        <v/>
      </c>
      <c r="E1467" s="14"/>
      <c r="F1467" s="16"/>
      <c r="G1467" s="104" t="str">
        <f t="shared" si="158"/>
        <v/>
      </c>
      <c r="H1467" s="15" t="str">
        <f t="shared" si="159"/>
        <v/>
      </c>
      <c r="I1467" s="104" t="str">
        <f t="shared" si="160"/>
        <v/>
      </c>
      <c r="J1467" s="15" t="str">
        <f t="shared" si="161"/>
        <v/>
      </c>
      <c r="K1467" s="104" t="str">
        <f t="shared" si="162"/>
        <v/>
      </c>
      <c r="L1467" s="14"/>
      <c r="M1467" s="13"/>
      <c r="N1467" s="13"/>
      <c r="O1467" s="12"/>
      <c r="P1467" s="12"/>
    </row>
    <row r="1468" spans="1:16" hidden="1" x14ac:dyDescent="0.25">
      <c r="A1468" s="12"/>
      <c r="B1468" s="15" t="str">
        <f t="shared" si="163"/>
        <v/>
      </c>
      <c r="C1468" s="15" t="str">
        <f t="shared" si="157"/>
        <v/>
      </c>
      <c r="D1468" s="100" t="str">
        <f>IF(ISNA(VLOOKUP(E1468,Base!$L:$O,4,FALSE)),"",VLOOKUP(E1468,Base!$L:$O,4,FALSE))</f>
        <v/>
      </c>
      <c r="E1468" s="14"/>
      <c r="F1468" s="16"/>
      <c r="G1468" s="104" t="str">
        <f t="shared" si="158"/>
        <v/>
      </c>
      <c r="H1468" s="15" t="str">
        <f t="shared" si="159"/>
        <v/>
      </c>
      <c r="I1468" s="104" t="str">
        <f t="shared" si="160"/>
        <v/>
      </c>
      <c r="J1468" s="15" t="str">
        <f t="shared" si="161"/>
        <v/>
      </c>
      <c r="K1468" s="104" t="str">
        <f t="shared" si="162"/>
        <v/>
      </c>
      <c r="L1468" s="14"/>
      <c r="M1468" s="13"/>
      <c r="N1468" s="13"/>
      <c r="O1468" s="12"/>
      <c r="P1468" s="12"/>
    </row>
    <row r="1469" spans="1:16" hidden="1" x14ac:dyDescent="0.25">
      <c r="A1469" s="12"/>
      <c r="B1469" s="15" t="str">
        <f t="shared" si="163"/>
        <v/>
      </c>
      <c r="C1469" s="15" t="str">
        <f t="shared" si="157"/>
        <v/>
      </c>
      <c r="D1469" s="100" t="str">
        <f>IF(ISNA(VLOOKUP(E1469,Base!$L:$O,4,FALSE)),"",VLOOKUP(E1469,Base!$L:$O,4,FALSE))</f>
        <v/>
      </c>
      <c r="E1469" s="14"/>
      <c r="F1469" s="16"/>
      <c r="G1469" s="104" t="str">
        <f t="shared" si="158"/>
        <v/>
      </c>
      <c r="H1469" s="15" t="str">
        <f t="shared" si="159"/>
        <v/>
      </c>
      <c r="I1469" s="104" t="str">
        <f t="shared" si="160"/>
        <v/>
      </c>
      <c r="J1469" s="15" t="str">
        <f t="shared" si="161"/>
        <v/>
      </c>
      <c r="K1469" s="104" t="str">
        <f t="shared" si="162"/>
        <v/>
      </c>
      <c r="L1469" s="14"/>
      <c r="M1469" s="13"/>
      <c r="N1469" s="13"/>
      <c r="O1469" s="12"/>
      <c r="P1469" s="12"/>
    </row>
    <row r="1470" spans="1:16" hidden="1" x14ac:dyDescent="0.25">
      <c r="A1470" s="12"/>
      <c r="B1470" s="15" t="str">
        <f t="shared" si="163"/>
        <v/>
      </c>
      <c r="C1470" s="15" t="str">
        <f t="shared" si="157"/>
        <v/>
      </c>
      <c r="D1470" s="100" t="str">
        <f>IF(ISNA(VLOOKUP(E1470,Base!$L:$O,4,FALSE)),"",VLOOKUP(E1470,Base!$L:$O,4,FALSE))</f>
        <v/>
      </c>
      <c r="E1470" s="14"/>
      <c r="F1470" s="16"/>
      <c r="G1470" s="104" t="str">
        <f t="shared" si="158"/>
        <v/>
      </c>
      <c r="H1470" s="15" t="str">
        <f t="shared" si="159"/>
        <v/>
      </c>
      <c r="I1470" s="104" t="str">
        <f t="shared" si="160"/>
        <v/>
      </c>
      <c r="J1470" s="15" t="str">
        <f t="shared" si="161"/>
        <v/>
      </c>
      <c r="K1470" s="104" t="str">
        <f t="shared" si="162"/>
        <v/>
      </c>
      <c r="L1470" s="14"/>
      <c r="M1470" s="13"/>
      <c r="N1470" s="13"/>
      <c r="O1470" s="12"/>
      <c r="P1470" s="12"/>
    </row>
    <row r="1471" spans="1:16" hidden="1" x14ac:dyDescent="0.25">
      <c r="A1471" s="12"/>
      <c r="B1471" s="15" t="str">
        <f t="shared" si="163"/>
        <v/>
      </c>
      <c r="C1471" s="15" t="str">
        <f t="shared" si="157"/>
        <v/>
      </c>
      <c r="D1471" s="100" t="str">
        <f>IF(ISNA(VLOOKUP(E1471,Base!$L:$O,4,FALSE)),"",VLOOKUP(E1471,Base!$L:$O,4,FALSE))</f>
        <v/>
      </c>
      <c r="E1471" s="14"/>
      <c r="F1471" s="16"/>
      <c r="G1471" s="104" t="str">
        <f t="shared" si="158"/>
        <v/>
      </c>
      <c r="H1471" s="15" t="str">
        <f t="shared" si="159"/>
        <v/>
      </c>
      <c r="I1471" s="104" t="str">
        <f t="shared" si="160"/>
        <v/>
      </c>
      <c r="J1471" s="15" t="str">
        <f t="shared" si="161"/>
        <v/>
      </c>
      <c r="K1471" s="104" t="str">
        <f t="shared" si="162"/>
        <v/>
      </c>
      <c r="L1471" s="14"/>
      <c r="M1471" s="13"/>
      <c r="N1471" s="13"/>
      <c r="O1471" s="12"/>
      <c r="P1471" s="12"/>
    </row>
    <row r="1472" spans="1:16" hidden="1" x14ac:dyDescent="0.25">
      <c r="A1472" s="12"/>
      <c r="B1472" s="15" t="str">
        <f t="shared" si="163"/>
        <v/>
      </c>
      <c r="C1472" s="15" t="str">
        <f t="shared" si="157"/>
        <v/>
      </c>
      <c r="D1472" s="100" t="str">
        <f>IF(ISNA(VLOOKUP(E1472,Base!$L:$O,4,FALSE)),"",VLOOKUP(E1472,Base!$L:$O,4,FALSE))</f>
        <v/>
      </c>
      <c r="E1472" s="14"/>
      <c r="F1472" s="16"/>
      <c r="G1472" s="104" t="str">
        <f t="shared" si="158"/>
        <v/>
      </c>
      <c r="H1472" s="15" t="str">
        <f t="shared" si="159"/>
        <v/>
      </c>
      <c r="I1472" s="104" t="str">
        <f t="shared" si="160"/>
        <v/>
      </c>
      <c r="J1472" s="15" t="str">
        <f t="shared" si="161"/>
        <v/>
      </c>
      <c r="K1472" s="104" t="str">
        <f t="shared" si="162"/>
        <v/>
      </c>
      <c r="L1472" s="14"/>
      <c r="M1472" s="13"/>
      <c r="N1472" s="13"/>
      <c r="O1472" s="12"/>
      <c r="P1472" s="12"/>
    </row>
    <row r="1473" spans="1:16" hidden="1" x14ac:dyDescent="0.25">
      <c r="A1473" s="12"/>
      <c r="B1473" s="15" t="str">
        <f t="shared" si="163"/>
        <v/>
      </c>
      <c r="C1473" s="15" t="str">
        <f t="shared" si="157"/>
        <v/>
      </c>
      <c r="D1473" s="100" t="str">
        <f>IF(ISNA(VLOOKUP(E1473,Base!$L:$O,4,FALSE)),"",VLOOKUP(E1473,Base!$L:$O,4,FALSE))</f>
        <v/>
      </c>
      <c r="E1473" s="14"/>
      <c r="F1473" s="16"/>
      <c r="G1473" s="104" t="str">
        <f t="shared" si="158"/>
        <v/>
      </c>
      <c r="H1473" s="15" t="str">
        <f t="shared" si="159"/>
        <v/>
      </c>
      <c r="I1473" s="104" t="str">
        <f t="shared" si="160"/>
        <v/>
      </c>
      <c r="J1473" s="15" t="str">
        <f t="shared" si="161"/>
        <v/>
      </c>
      <c r="K1473" s="104" t="str">
        <f t="shared" si="162"/>
        <v/>
      </c>
      <c r="L1473" s="14"/>
      <c r="M1473" s="13"/>
      <c r="N1473" s="13"/>
      <c r="O1473" s="12"/>
      <c r="P1473" s="12"/>
    </row>
    <row r="1474" spans="1:16" hidden="1" x14ac:dyDescent="0.25">
      <c r="A1474" s="12"/>
      <c r="B1474" s="15" t="str">
        <f t="shared" si="163"/>
        <v/>
      </c>
      <c r="C1474" s="15" t="str">
        <f t="shared" ref="C1474:C1537" si="164">IF(ISBLANK(A1474),"",YEAR(A1474))</f>
        <v/>
      </c>
      <c r="D1474" s="100" t="str">
        <f>IF(ISNA(VLOOKUP(E1474,Base!$L:$O,4,FALSE)),"",VLOOKUP(E1474,Base!$L:$O,4,FALSE))</f>
        <v/>
      </c>
      <c r="E1474" s="14"/>
      <c r="F1474" s="16"/>
      <c r="G1474" s="104" t="str">
        <f t="shared" ref="G1474:G1537" si="165">IF(ISNA(VLOOKUP($F1474,ARTICLE,2,FALSE)),"",VLOOKUP($F1474,ARTICLE,2,FALSE))</f>
        <v/>
      </c>
      <c r="H1474" s="15" t="str">
        <f t="shared" ref="H1474:H1537" si="166">IF(ISNA(VLOOKUP($F1474,ARTICLE,3,FALSE)),"",VLOOKUP($F1474,ARTICLE,3,FALSE))</f>
        <v/>
      </c>
      <c r="I1474" s="104" t="str">
        <f t="shared" ref="I1474:I1537" si="167">IF(ISNA(VLOOKUP($F1474,ARTICLE,4,FALSE)),"",VLOOKUP($F1474,ARTICLE,4,FALSE))</f>
        <v/>
      </c>
      <c r="J1474" s="15" t="str">
        <f t="shared" ref="J1474:J1537" si="168">IF(ISNA(VLOOKUP($F1474,ARTICLE,5,FALSE)),"",VLOOKUP($F1474,ARTICLE,5,FALSE))</f>
        <v/>
      </c>
      <c r="K1474" s="104" t="str">
        <f t="shared" ref="K1474:K1537" si="169">IF(ISNA(VLOOKUP($F1474,ARTICLE,6,FALSE)),"",VLOOKUP($F1474,ARTICLE,6,FALSE))</f>
        <v/>
      </c>
      <c r="L1474" s="14"/>
      <c r="M1474" s="13"/>
      <c r="N1474" s="13"/>
      <c r="O1474" s="12"/>
      <c r="P1474" s="12"/>
    </row>
    <row r="1475" spans="1:16" hidden="1" x14ac:dyDescent="0.25">
      <c r="A1475" s="12"/>
      <c r="B1475" s="15" t="str">
        <f t="shared" si="163"/>
        <v/>
      </c>
      <c r="C1475" s="15" t="str">
        <f t="shared" si="164"/>
        <v/>
      </c>
      <c r="D1475" s="100" t="str">
        <f>IF(ISNA(VLOOKUP(E1475,Base!$L:$O,4,FALSE)),"",VLOOKUP(E1475,Base!$L:$O,4,FALSE))</f>
        <v/>
      </c>
      <c r="E1475" s="14"/>
      <c r="F1475" s="16"/>
      <c r="G1475" s="104" t="str">
        <f t="shared" si="165"/>
        <v/>
      </c>
      <c r="H1475" s="15" t="str">
        <f t="shared" si="166"/>
        <v/>
      </c>
      <c r="I1475" s="104" t="str">
        <f t="shared" si="167"/>
        <v/>
      </c>
      <c r="J1475" s="15" t="str">
        <f t="shared" si="168"/>
        <v/>
      </c>
      <c r="K1475" s="104" t="str">
        <f t="shared" si="169"/>
        <v/>
      </c>
      <c r="L1475" s="14"/>
      <c r="M1475" s="13"/>
      <c r="N1475" s="13"/>
      <c r="O1475" s="12"/>
      <c r="P1475" s="12"/>
    </row>
    <row r="1476" spans="1:16" hidden="1" x14ac:dyDescent="0.25">
      <c r="A1476" s="12"/>
      <c r="B1476" s="15" t="str">
        <f t="shared" si="163"/>
        <v/>
      </c>
      <c r="C1476" s="15" t="str">
        <f t="shared" si="164"/>
        <v/>
      </c>
      <c r="D1476" s="100" t="str">
        <f>IF(ISNA(VLOOKUP(E1476,Base!$L:$O,4,FALSE)),"",VLOOKUP(E1476,Base!$L:$O,4,FALSE))</f>
        <v/>
      </c>
      <c r="E1476" s="14"/>
      <c r="F1476" s="16"/>
      <c r="G1476" s="104" t="str">
        <f t="shared" si="165"/>
        <v/>
      </c>
      <c r="H1476" s="15" t="str">
        <f t="shared" si="166"/>
        <v/>
      </c>
      <c r="I1476" s="104" t="str">
        <f t="shared" si="167"/>
        <v/>
      </c>
      <c r="J1476" s="15" t="str">
        <f t="shared" si="168"/>
        <v/>
      </c>
      <c r="K1476" s="104" t="str">
        <f t="shared" si="169"/>
        <v/>
      </c>
      <c r="L1476" s="14"/>
      <c r="M1476" s="13"/>
      <c r="N1476" s="13"/>
      <c r="O1476" s="12"/>
      <c r="P1476" s="12"/>
    </row>
    <row r="1477" spans="1:16" hidden="1" x14ac:dyDescent="0.25">
      <c r="A1477" s="12"/>
      <c r="B1477" s="15" t="str">
        <f t="shared" si="163"/>
        <v/>
      </c>
      <c r="C1477" s="15" t="str">
        <f t="shared" si="164"/>
        <v/>
      </c>
      <c r="D1477" s="100" t="str">
        <f>IF(ISNA(VLOOKUP(E1477,Base!$L:$O,4,FALSE)),"",VLOOKUP(E1477,Base!$L:$O,4,FALSE))</f>
        <v/>
      </c>
      <c r="E1477" s="14"/>
      <c r="F1477" s="16"/>
      <c r="G1477" s="104" t="str">
        <f t="shared" si="165"/>
        <v/>
      </c>
      <c r="H1477" s="15" t="str">
        <f t="shared" si="166"/>
        <v/>
      </c>
      <c r="I1477" s="104" t="str">
        <f t="shared" si="167"/>
        <v/>
      </c>
      <c r="J1477" s="15" t="str">
        <f t="shared" si="168"/>
        <v/>
      </c>
      <c r="K1477" s="104" t="str">
        <f t="shared" si="169"/>
        <v/>
      </c>
      <c r="L1477" s="14"/>
      <c r="M1477" s="13"/>
      <c r="N1477" s="13"/>
      <c r="O1477" s="12"/>
      <c r="P1477" s="12"/>
    </row>
    <row r="1478" spans="1:16" hidden="1" x14ac:dyDescent="0.25">
      <c r="A1478" s="12"/>
      <c r="B1478" s="15" t="str">
        <f t="shared" si="163"/>
        <v/>
      </c>
      <c r="C1478" s="15" t="str">
        <f t="shared" si="164"/>
        <v/>
      </c>
      <c r="D1478" s="100" t="str">
        <f>IF(ISNA(VLOOKUP(E1478,Base!$L:$O,4,FALSE)),"",VLOOKUP(E1478,Base!$L:$O,4,FALSE))</f>
        <v/>
      </c>
      <c r="E1478" s="14"/>
      <c r="F1478" s="16"/>
      <c r="G1478" s="104" t="str">
        <f t="shared" si="165"/>
        <v/>
      </c>
      <c r="H1478" s="15" t="str">
        <f t="shared" si="166"/>
        <v/>
      </c>
      <c r="I1478" s="104" t="str">
        <f t="shared" si="167"/>
        <v/>
      </c>
      <c r="J1478" s="15" t="str">
        <f t="shared" si="168"/>
        <v/>
      </c>
      <c r="K1478" s="104" t="str">
        <f t="shared" si="169"/>
        <v/>
      </c>
      <c r="L1478" s="14"/>
      <c r="M1478" s="13"/>
      <c r="N1478" s="13"/>
      <c r="O1478" s="12"/>
      <c r="P1478" s="12"/>
    </row>
    <row r="1479" spans="1:16" hidden="1" x14ac:dyDescent="0.25">
      <c r="A1479" s="12"/>
      <c r="B1479" s="15" t="str">
        <f t="shared" si="163"/>
        <v/>
      </c>
      <c r="C1479" s="15" t="str">
        <f t="shared" si="164"/>
        <v/>
      </c>
      <c r="D1479" s="100" t="str">
        <f>IF(ISNA(VLOOKUP(E1479,Base!$L:$O,4,FALSE)),"",VLOOKUP(E1479,Base!$L:$O,4,FALSE))</f>
        <v/>
      </c>
      <c r="E1479" s="14"/>
      <c r="F1479" s="16"/>
      <c r="G1479" s="104" t="str">
        <f t="shared" si="165"/>
        <v/>
      </c>
      <c r="H1479" s="15" t="str">
        <f t="shared" si="166"/>
        <v/>
      </c>
      <c r="I1479" s="104" t="str">
        <f t="shared" si="167"/>
        <v/>
      </c>
      <c r="J1479" s="15" t="str">
        <f t="shared" si="168"/>
        <v/>
      </c>
      <c r="K1479" s="104" t="str">
        <f t="shared" si="169"/>
        <v/>
      </c>
      <c r="L1479" s="14"/>
      <c r="M1479" s="13"/>
      <c r="N1479" s="13"/>
      <c r="O1479" s="12"/>
      <c r="P1479" s="12"/>
    </row>
    <row r="1480" spans="1:16" hidden="1" x14ac:dyDescent="0.25">
      <c r="A1480" s="12"/>
      <c r="B1480" s="15" t="str">
        <f t="shared" si="163"/>
        <v/>
      </c>
      <c r="C1480" s="15" t="str">
        <f t="shared" si="164"/>
        <v/>
      </c>
      <c r="D1480" s="100" t="str">
        <f>IF(ISNA(VLOOKUP(E1480,Base!$L:$O,4,FALSE)),"",VLOOKUP(E1480,Base!$L:$O,4,FALSE))</f>
        <v/>
      </c>
      <c r="E1480" s="14"/>
      <c r="F1480" s="16"/>
      <c r="G1480" s="104" t="str">
        <f t="shared" si="165"/>
        <v/>
      </c>
      <c r="H1480" s="15" t="str">
        <f t="shared" si="166"/>
        <v/>
      </c>
      <c r="I1480" s="104" t="str">
        <f t="shared" si="167"/>
        <v/>
      </c>
      <c r="J1480" s="15" t="str">
        <f t="shared" si="168"/>
        <v/>
      </c>
      <c r="K1480" s="104" t="str">
        <f t="shared" si="169"/>
        <v/>
      </c>
      <c r="L1480" s="14"/>
      <c r="M1480" s="13"/>
      <c r="N1480" s="13"/>
      <c r="O1480" s="12"/>
      <c r="P1480" s="12"/>
    </row>
    <row r="1481" spans="1:16" hidden="1" x14ac:dyDescent="0.25">
      <c r="A1481" s="12"/>
      <c r="B1481" s="15" t="str">
        <f t="shared" si="163"/>
        <v/>
      </c>
      <c r="C1481" s="15" t="str">
        <f t="shared" si="164"/>
        <v/>
      </c>
      <c r="D1481" s="100" t="str">
        <f>IF(ISNA(VLOOKUP(E1481,Base!$L:$O,4,FALSE)),"",VLOOKUP(E1481,Base!$L:$O,4,FALSE))</f>
        <v/>
      </c>
      <c r="E1481" s="14"/>
      <c r="F1481" s="16"/>
      <c r="G1481" s="104" t="str">
        <f t="shared" si="165"/>
        <v/>
      </c>
      <c r="H1481" s="15" t="str">
        <f t="shared" si="166"/>
        <v/>
      </c>
      <c r="I1481" s="104" t="str">
        <f t="shared" si="167"/>
        <v/>
      </c>
      <c r="J1481" s="15" t="str">
        <f t="shared" si="168"/>
        <v/>
      </c>
      <c r="K1481" s="104" t="str">
        <f t="shared" si="169"/>
        <v/>
      </c>
      <c r="L1481" s="14"/>
      <c r="M1481" s="13"/>
      <c r="N1481" s="13"/>
      <c r="O1481" s="12"/>
      <c r="P1481" s="12"/>
    </row>
    <row r="1482" spans="1:16" hidden="1" x14ac:dyDescent="0.25">
      <c r="A1482" s="12"/>
      <c r="B1482" s="15" t="str">
        <f t="shared" si="163"/>
        <v/>
      </c>
      <c r="C1482" s="15" t="str">
        <f t="shared" si="164"/>
        <v/>
      </c>
      <c r="D1482" s="100" t="str">
        <f>IF(ISNA(VLOOKUP(E1482,Base!$L:$O,4,FALSE)),"",VLOOKUP(E1482,Base!$L:$O,4,FALSE))</f>
        <v/>
      </c>
      <c r="E1482" s="14"/>
      <c r="F1482" s="16"/>
      <c r="G1482" s="104" t="str">
        <f t="shared" si="165"/>
        <v/>
      </c>
      <c r="H1482" s="15" t="str">
        <f t="shared" si="166"/>
        <v/>
      </c>
      <c r="I1482" s="104" t="str">
        <f t="shared" si="167"/>
        <v/>
      </c>
      <c r="J1482" s="15" t="str">
        <f t="shared" si="168"/>
        <v/>
      </c>
      <c r="K1482" s="104" t="str">
        <f t="shared" si="169"/>
        <v/>
      </c>
      <c r="L1482" s="14"/>
      <c r="M1482" s="13"/>
      <c r="N1482" s="13"/>
      <c r="O1482" s="12"/>
      <c r="P1482" s="12"/>
    </row>
    <row r="1483" spans="1:16" hidden="1" x14ac:dyDescent="0.25">
      <c r="A1483" s="12"/>
      <c r="B1483" s="15" t="str">
        <f t="shared" si="163"/>
        <v/>
      </c>
      <c r="C1483" s="15" t="str">
        <f t="shared" si="164"/>
        <v/>
      </c>
      <c r="D1483" s="100" t="str">
        <f>IF(ISNA(VLOOKUP(E1483,Base!$L:$O,4,FALSE)),"",VLOOKUP(E1483,Base!$L:$O,4,FALSE))</f>
        <v/>
      </c>
      <c r="E1483" s="14"/>
      <c r="F1483" s="16"/>
      <c r="G1483" s="104" t="str">
        <f t="shared" si="165"/>
        <v/>
      </c>
      <c r="H1483" s="15" t="str">
        <f t="shared" si="166"/>
        <v/>
      </c>
      <c r="I1483" s="104" t="str">
        <f t="shared" si="167"/>
        <v/>
      </c>
      <c r="J1483" s="15" t="str">
        <f t="shared" si="168"/>
        <v/>
      </c>
      <c r="K1483" s="104" t="str">
        <f t="shared" si="169"/>
        <v/>
      </c>
      <c r="L1483" s="14"/>
      <c r="M1483" s="13"/>
      <c r="N1483" s="13"/>
      <c r="O1483" s="12"/>
      <c r="P1483" s="12"/>
    </row>
    <row r="1484" spans="1:16" hidden="1" x14ac:dyDescent="0.25">
      <c r="A1484" s="12"/>
      <c r="B1484" s="15" t="str">
        <f t="shared" si="163"/>
        <v/>
      </c>
      <c r="C1484" s="15" t="str">
        <f t="shared" si="164"/>
        <v/>
      </c>
      <c r="D1484" s="100" t="str">
        <f>IF(ISNA(VLOOKUP(E1484,Base!$L:$O,4,FALSE)),"",VLOOKUP(E1484,Base!$L:$O,4,FALSE))</f>
        <v/>
      </c>
      <c r="E1484" s="14"/>
      <c r="F1484" s="16"/>
      <c r="G1484" s="104" t="str">
        <f t="shared" si="165"/>
        <v/>
      </c>
      <c r="H1484" s="15" t="str">
        <f t="shared" si="166"/>
        <v/>
      </c>
      <c r="I1484" s="104" t="str">
        <f t="shared" si="167"/>
        <v/>
      </c>
      <c r="J1484" s="15" t="str">
        <f t="shared" si="168"/>
        <v/>
      </c>
      <c r="K1484" s="104" t="str">
        <f t="shared" si="169"/>
        <v/>
      </c>
      <c r="L1484" s="14"/>
      <c r="M1484" s="13"/>
      <c r="N1484" s="13"/>
      <c r="O1484" s="12"/>
      <c r="P1484" s="12"/>
    </row>
    <row r="1485" spans="1:16" hidden="1" x14ac:dyDescent="0.25">
      <c r="A1485" s="12"/>
      <c r="B1485" s="15" t="str">
        <f t="shared" si="163"/>
        <v/>
      </c>
      <c r="C1485" s="15" t="str">
        <f t="shared" si="164"/>
        <v/>
      </c>
      <c r="D1485" s="100" t="str">
        <f>IF(ISNA(VLOOKUP(E1485,Base!$L:$O,4,FALSE)),"",VLOOKUP(E1485,Base!$L:$O,4,FALSE))</f>
        <v/>
      </c>
      <c r="E1485" s="14"/>
      <c r="F1485" s="16"/>
      <c r="G1485" s="104" t="str">
        <f t="shared" si="165"/>
        <v/>
      </c>
      <c r="H1485" s="15" t="str">
        <f t="shared" si="166"/>
        <v/>
      </c>
      <c r="I1485" s="104" t="str">
        <f t="shared" si="167"/>
        <v/>
      </c>
      <c r="J1485" s="15" t="str">
        <f t="shared" si="168"/>
        <v/>
      </c>
      <c r="K1485" s="104" t="str">
        <f t="shared" si="169"/>
        <v/>
      </c>
      <c r="L1485" s="14"/>
      <c r="M1485" s="13"/>
      <c r="N1485" s="13"/>
      <c r="O1485" s="12"/>
      <c r="P1485" s="12"/>
    </row>
    <row r="1486" spans="1:16" hidden="1" x14ac:dyDescent="0.25">
      <c r="A1486" s="12"/>
      <c r="B1486" s="15" t="str">
        <f t="shared" si="163"/>
        <v/>
      </c>
      <c r="C1486" s="15" t="str">
        <f t="shared" si="164"/>
        <v/>
      </c>
      <c r="D1486" s="100" t="str">
        <f>IF(ISNA(VLOOKUP(E1486,Base!$L:$O,4,FALSE)),"",VLOOKUP(E1486,Base!$L:$O,4,FALSE))</f>
        <v/>
      </c>
      <c r="E1486" s="14"/>
      <c r="F1486" s="16"/>
      <c r="G1486" s="104" t="str">
        <f t="shared" si="165"/>
        <v/>
      </c>
      <c r="H1486" s="15" t="str">
        <f t="shared" si="166"/>
        <v/>
      </c>
      <c r="I1486" s="104" t="str">
        <f t="shared" si="167"/>
        <v/>
      </c>
      <c r="J1486" s="15" t="str">
        <f t="shared" si="168"/>
        <v/>
      </c>
      <c r="K1486" s="104" t="str">
        <f t="shared" si="169"/>
        <v/>
      </c>
      <c r="L1486" s="14"/>
      <c r="M1486" s="13"/>
      <c r="N1486" s="13"/>
      <c r="O1486" s="12"/>
      <c r="P1486" s="12"/>
    </row>
    <row r="1487" spans="1:16" hidden="1" x14ac:dyDescent="0.25">
      <c r="A1487" s="12"/>
      <c r="B1487" s="15" t="str">
        <f t="shared" si="163"/>
        <v/>
      </c>
      <c r="C1487" s="15" t="str">
        <f t="shared" si="164"/>
        <v/>
      </c>
      <c r="D1487" s="100" t="str">
        <f>IF(ISNA(VLOOKUP(E1487,Base!$L:$O,4,FALSE)),"",VLOOKUP(E1487,Base!$L:$O,4,FALSE))</f>
        <v/>
      </c>
      <c r="E1487" s="14"/>
      <c r="F1487" s="16"/>
      <c r="G1487" s="104" t="str">
        <f t="shared" si="165"/>
        <v/>
      </c>
      <c r="H1487" s="15" t="str">
        <f t="shared" si="166"/>
        <v/>
      </c>
      <c r="I1487" s="104" t="str">
        <f t="shared" si="167"/>
        <v/>
      </c>
      <c r="J1487" s="15" t="str">
        <f t="shared" si="168"/>
        <v/>
      </c>
      <c r="K1487" s="104" t="str">
        <f t="shared" si="169"/>
        <v/>
      </c>
      <c r="L1487" s="14"/>
      <c r="M1487" s="13"/>
      <c r="N1487" s="13"/>
      <c r="O1487" s="12"/>
      <c r="P1487" s="12"/>
    </row>
    <row r="1488" spans="1:16" hidden="1" x14ac:dyDescent="0.25">
      <c r="A1488" s="12"/>
      <c r="B1488" s="15" t="str">
        <f t="shared" si="163"/>
        <v/>
      </c>
      <c r="C1488" s="15" t="str">
        <f t="shared" si="164"/>
        <v/>
      </c>
      <c r="D1488" s="100" t="str">
        <f>IF(ISNA(VLOOKUP(E1488,Base!$L:$O,4,FALSE)),"",VLOOKUP(E1488,Base!$L:$O,4,FALSE))</f>
        <v/>
      </c>
      <c r="E1488" s="14"/>
      <c r="F1488" s="16"/>
      <c r="G1488" s="104" t="str">
        <f t="shared" si="165"/>
        <v/>
      </c>
      <c r="H1488" s="15" t="str">
        <f t="shared" si="166"/>
        <v/>
      </c>
      <c r="I1488" s="104" t="str">
        <f t="shared" si="167"/>
        <v/>
      </c>
      <c r="J1488" s="15" t="str">
        <f t="shared" si="168"/>
        <v/>
      </c>
      <c r="K1488" s="104" t="str">
        <f t="shared" si="169"/>
        <v/>
      </c>
      <c r="L1488" s="14"/>
      <c r="M1488" s="13"/>
      <c r="N1488" s="13"/>
      <c r="O1488" s="12"/>
      <c r="P1488" s="12"/>
    </row>
    <row r="1489" spans="1:16" hidden="1" x14ac:dyDescent="0.25">
      <c r="A1489" s="12"/>
      <c r="B1489" s="15" t="str">
        <f t="shared" si="163"/>
        <v/>
      </c>
      <c r="C1489" s="15" t="str">
        <f t="shared" si="164"/>
        <v/>
      </c>
      <c r="D1489" s="100" t="str">
        <f>IF(ISNA(VLOOKUP(E1489,Base!$L:$O,4,FALSE)),"",VLOOKUP(E1489,Base!$L:$O,4,FALSE))</f>
        <v/>
      </c>
      <c r="E1489" s="14"/>
      <c r="F1489" s="16"/>
      <c r="G1489" s="104" t="str">
        <f t="shared" si="165"/>
        <v/>
      </c>
      <c r="H1489" s="15" t="str">
        <f t="shared" si="166"/>
        <v/>
      </c>
      <c r="I1489" s="104" t="str">
        <f t="shared" si="167"/>
        <v/>
      </c>
      <c r="J1489" s="15" t="str">
        <f t="shared" si="168"/>
        <v/>
      </c>
      <c r="K1489" s="104" t="str">
        <f t="shared" si="169"/>
        <v/>
      </c>
      <c r="L1489" s="14"/>
      <c r="M1489" s="13"/>
      <c r="N1489" s="13"/>
      <c r="O1489" s="12"/>
      <c r="P1489" s="12"/>
    </row>
    <row r="1490" spans="1:16" hidden="1" x14ac:dyDescent="0.25">
      <c r="A1490" s="12"/>
      <c r="B1490" s="15" t="str">
        <f t="shared" si="163"/>
        <v/>
      </c>
      <c r="C1490" s="15" t="str">
        <f t="shared" si="164"/>
        <v/>
      </c>
      <c r="D1490" s="100" t="str">
        <f>IF(ISNA(VLOOKUP(E1490,Base!$L:$O,4,FALSE)),"",VLOOKUP(E1490,Base!$L:$O,4,FALSE))</f>
        <v/>
      </c>
      <c r="E1490" s="14"/>
      <c r="F1490" s="16"/>
      <c r="G1490" s="104" t="str">
        <f t="shared" si="165"/>
        <v/>
      </c>
      <c r="H1490" s="15" t="str">
        <f t="shared" si="166"/>
        <v/>
      </c>
      <c r="I1490" s="104" t="str">
        <f t="shared" si="167"/>
        <v/>
      </c>
      <c r="J1490" s="15" t="str">
        <f t="shared" si="168"/>
        <v/>
      </c>
      <c r="K1490" s="104" t="str">
        <f t="shared" si="169"/>
        <v/>
      </c>
      <c r="L1490" s="14"/>
      <c r="M1490" s="13"/>
      <c r="N1490" s="13"/>
      <c r="O1490" s="12"/>
      <c r="P1490" s="12"/>
    </row>
    <row r="1491" spans="1:16" hidden="1" x14ac:dyDescent="0.25">
      <c r="A1491" s="12"/>
      <c r="B1491" s="15" t="str">
        <f t="shared" si="163"/>
        <v/>
      </c>
      <c r="C1491" s="15" t="str">
        <f t="shared" si="164"/>
        <v/>
      </c>
      <c r="D1491" s="100" t="str">
        <f>IF(ISNA(VLOOKUP(E1491,Base!$L:$O,4,FALSE)),"",VLOOKUP(E1491,Base!$L:$O,4,FALSE))</f>
        <v/>
      </c>
      <c r="E1491" s="14"/>
      <c r="F1491" s="16"/>
      <c r="G1491" s="104" t="str">
        <f t="shared" si="165"/>
        <v/>
      </c>
      <c r="H1491" s="15" t="str">
        <f t="shared" si="166"/>
        <v/>
      </c>
      <c r="I1491" s="104" t="str">
        <f t="shared" si="167"/>
        <v/>
      </c>
      <c r="J1491" s="15" t="str">
        <f t="shared" si="168"/>
        <v/>
      </c>
      <c r="K1491" s="104" t="str">
        <f t="shared" si="169"/>
        <v/>
      </c>
      <c r="L1491" s="14"/>
      <c r="M1491" s="13"/>
      <c r="N1491" s="13"/>
      <c r="O1491" s="12"/>
      <c r="P1491" s="12"/>
    </row>
    <row r="1492" spans="1:16" hidden="1" x14ac:dyDescent="0.25">
      <c r="A1492" s="12"/>
      <c r="B1492" s="15" t="str">
        <f t="shared" si="163"/>
        <v/>
      </c>
      <c r="C1492" s="15" t="str">
        <f t="shared" si="164"/>
        <v/>
      </c>
      <c r="D1492" s="100" t="str">
        <f>IF(ISNA(VLOOKUP(E1492,Base!$L:$O,4,FALSE)),"",VLOOKUP(E1492,Base!$L:$O,4,FALSE))</f>
        <v/>
      </c>
      <c r="E1492" s="14"/>
      <c r="F1492" s="16"/>
      <c r="G1492" s="104" t="str">
        <f t="shared" si="165"/>
        <v/>
      </c>
      <c r="H1492" s="15" t="str">
        <f t="shared" si="166"/>
        <v/>
      </c>
      <c r="I1492" s="104" t="str">
        <f t="shared" si="167"/>
        <v/>
      </c>
      <c r="J1492" s="15" t="str">
        <f t="shared" si="168"/>
        <v/>
      </c>
      <c r="K1492" s="104" t="str">
        <f t="shared" si="169"/>
        <v/>
      </c>
      <c r="L1492" s="14"/>
      <c r="M1492" s="13"/>
      <c r="N1492" s="13"/>
      <c r="O1492" s="12"/>
      <c r="P1492" s="12"/>
    </row>
    <row r="1493" spans="1:16" hidden="1" x14ac:dyDescent="0.25">
      <c r="A1493" s="12"/>
      <c r="B1493" s="15" t="str">
        <f t="shared" si="163"/>
        <v/>
      </c>
      <c r="C1493" s="15" t="str">
        <f t="shared" si="164"/>
        <v/>
      </c>
      <c r="D1493" s="100" t="str">
        <f>IF(ISNA(VLOOKUP(E1493,Base!$L:$O,4,FALSE)),"",VLOOKUP(E1493,Base!$L:$O,4,FALSE))</f>
        <v/>
      </c>
      <c r="E1493" s="14"/>
      <c r="F1493" s="16"/>
      <c r="G1493" s="104" t="str">
        <f t="shared" si="165"/>
        <v/>
      </c>
      <c r="H1493" s="15" t="str">
        <f t="shared" si="166"/>
        <v/>
      </c>
      <c r="I1493" s="104" t="str">
        <f t="shared" si="167"/>
        <v/>
      </c>
      <c r="J1493" s="15" t="str">
        <f t="shared" si="168"/>
        <v/>
      </c>
      <c r="K1493" s="104" t="str">
        <f t="shared" si="169"/>
        <v/>
      </c>
      <c r="L1493" s="14"/>
      <c r="M1493" s="13"/>
      <c r="N1493" s="13"/>
      <c r="O1493" s="12"/>
      <c r="P1493" s="12"/>
    </row>
    <row r="1494" spans="1:16" hidden="1" x14ac:dyDescent="0.25">
      <c r="A1494" s="12"/>
      <c r="B1494" s="15" t="str">
        <f t="shared" si="163"/>
        <v/>
      </c>
      <c r="C1494" s="15" t="str">
        <f t="shared" si="164"/>
        <v/>
      </c>
      <c r="D1494" s="100" t="str">
        <f>IF(ISNA(VLOOKUP(E1494,Base!$L:$O,4,FALSE)),"",VLOOKUP(E1494,Base!$L:$O,4,FALSE))</f>
        <v/>
      </c>
      <c r="E1494" s="14"/>
      <c r="F1494" s="16"/>
      <c r="G1494" s="104" t="str">
        <f t="shared" si="165"/>
        <v/>
      </c>
      <c r="H1494" s="15" t="str">
        <f t="shared" si="166"/>
        <v/>
      </c>
      <c r="I1494" s="104" t="str">
        <f t="shared" si="167"/>
        <v/>
      </c>
      <c r="J1494" s="15" t="str">
        <f t="shared" si="168"/>
        <v/>
      </c>
      <c r="K1494" s="104" t="str">
        <f t="shared" si="169"/>
        <v/>
      </c>
      <c r="L1494" s="14"/>
      <c r="M1494" s="13"/>
      <c r="N1494" s="13"/>
      <c r="O1494" s="12"/>
      <c r="P1494" s="12"/>
    </row>
    <row r="1495" spans="1:16" hidden="1" x14ac:dyDescent="0.25">
      <c r="A1495" s="12"/>
      <c r="B1495" s="15" t="str">
        <f t="shared" si="163"/>
        <v/>
      </c>
      <c r="C1495" s="15" t="str">
        <f t="shared" si="164"/>
        <v/>
      </c>
      <c r="D1495" s="100" t="str">
        <f>IF(ISNA(VLOOKUP(E1495,Base!$L:$O,4,FALSE)),"",VLOOKUP(E1495,Base!$L:$O,4,FALSE))</f>
        <v/>
      </c>
      <c r="E1495" s="14"/>
      <c r="F1495" s="16"/>
      <c r="G1495" s="104" t="str">
        <f t="shared" si="165"/>
        <v/>
      </c>
      <c r="H1495" s="15" t="str">
        <f t="shared" si="166"/>
        <v/>
      </c>
      <c r="I1495" s="104" t="str">
        <f t="shared" si="167"/>
        <v/>
      </c>
      <c r="J1495" s="15" t="str">
        <f t="shared" si="168"/>
        <v/>
      </c>
      <c r="K1495" s="104" t="str">
        <f t="shared" si="169"/>
        <v/>
      </c>
      <c r="L1495" s="14"/>
      <c r="M1495" s="13"/>
      <c r="N1495" s="13"/>
      <c r="O1495" s="12"/>
      <c r="P1495" s="12"/>
    </row>
    <row r="1496" spans="1:16" hidden="1" x14ac:dyDescent="0.25">
      <c r="A1496" s="12"/>
      <c r="B1496" s="15" t="str">
        <f t="shared" si="163"/>
        <v/>
      </c>
      <c r="C1496" s="15" t="str">
        <f t="shared" si="164"/>
        <v/>
      </c>
      <c r="D1496" s="100" t="str">
        <f>IF(ISNA(VLOOKUP(E1496,Base!$L:$O,4,FALSE)),"",VLOOKUP(E1496,Base!$L:$O,4,FALSE))</f>
        <v/>
      </c>
      <c r="E1496" s="14"/>
      <c r="F1496" s="16"/>
      <c r="G1496" s="104" t="str">
        <f t="shared" si="165"/>
        <v/>
      </c>
      <c r="H1496" s="15" t="str">
        <f t="shared" si="166"/>
        <v/>
      </c>
      <c r="I1496" s="104" t="str">
        <f t="shared" si="167"/>
        <v/>
      </c>
      <c r="J1496" s="15" t="str">
        <f t="shared" si="168"/>
        <v/>
      </c>
      <c r="K1496" s="104" t="str">
        <f t="shared" si="169"/>
        <v/>
      </c>
      <c r="L1496" s="14"/>
      <c r="M1496" s="13"/>
      <c r="N1496" s="13"/>
      <c r="O1496" s="12"/>
      <c r="P1496" s="12"/>
    </row>
    <row r="1497" spans="1:16" hidden="1" x14ac:dyDescent="0.25">
      <c r="A1497" s="12"/>
      <c r="B1497" s="15" t="str">
        <f t="shared" si="163"/>
        <v/>
      </c>
      <c r="C1497" s="15" t="str">
        <f t="shared" si="164"/>
        <v/>
      </c>
      <c r="D1497" s="100" t="str">
        <f>IF(ISNA(VLOOKUP(E1497,Base!$L:$O,4,FALSE)),"",VLOOKUP(E1497,Base!$L:$O,4,FALSE))</f>
        <v/>
      </c>
      <c r="E1497" s="14"/>
      <c r="F1497" s="16"/>
      <c r="G1497" s="104" t="str">
        <f t="shared" si="165"/>
        <v/>
      </c>
      <c r="H1497" s="15" t="str">
        <f t="shared" si="166"/>
        <v/>
      </c>
      <c r="I1497" s="104" t="str">
        <f t="shared" si="167"/>
        <v/>
      </c>
      <c r="J1497" s="15" t="str">
        <f t="shared" si="168"/>
        <v/>
      </c>
      <c r="K1497" s="104" t="str">
        <f t="shared" si="169"/>
        <v/>
      </c>
      <c r="L1497" s="14"/>
      <c r="M1497" s="13"/>
      <c r="N1497" s="13"/>
      <c r="O1497" s="12"/>
      <c r="P1497" s="12"/>
    </row>
    <row r="1498" spans="1:16" hidden="1" x14ac:dyDescent="0.25">
      <c r="A1498" s="12"/>
      <c r="B1498" s="15" t="str">
        <f t="shared" si="163"/>
        <v/>
      </c>
      <c r="C1498" s="15" t="str">
        <f t="shared" si="164"/>
        <v/>
      </c>
      <c r="D1498" s="100" t="str">
        <f>IF(ISNA(VLOOKUP(E1498,Base!$L:$O,4,FALSE)),"",VLOOKUP(E1498,Base!$L:$O,4,FALSE))</f>
        <v/>
      </c>
      <c r="E1498" s="14"/>
      <c r="F1498" s="16"/>
      <c r="G1498" s="104" t="str">
        <f t="shared" si="165"/>
        <v/>
      </c>
      <c r="H1498" s="15" t="str">
        <f t="shared" si="166"/>
        <v/>
      </c>
      <c r="I1498" s="104" t="str">
        <f t="shared" si="167"/>
        <v/>
      </c>
      <c r="J1498" s="15" t="str">
        <f t="shared" si="168"/>
        <v/>
      </c>
      <c r="K1498" s="104" t="str">
        <f t="shared" si="169"/>
        <v/>
      </c>
      <c r="L1498" s="14"/>
      <c r="M1498" s="13"/>
      <c r="N1498" s="13"/>
      <c r="O1498" s="12"/>
      <c r="P1498" s="12"/>
    </row>
    <row r="1499" spans="1:16" hidden="1" x14ac:dyDescent="0.25">
      <c r="A1499" s="12"/>
      <c r="B1499" s="15" t="str">
        <f t="shared" si="163"/>
        <v/>
      </c>
      <c r="C1499" s="15" t="str">
        <f t="shared" si="164"/>
        <v/>
      </c>
      <c r="D1499" s="100" t="str">
        <f>IF(ISNA(VLOOKUP(E1499,Base!$L:$O,4,FALSE)),"",VLOOKUP(E1499,Base!$L:$O,4,FALSE))</f>
        <v/>
      </c>
      <c r="E1499" s="14"/>
      <c r="F1499" s="16"/>
      <c r="G1499" s="104" t="str">
        <f t="shared" si="165"/>
        <v/>
      </c>
      <c r="H1499" s="15" t="str">
        <f t="shared" si="166"/>
        <v/>
      </c>
      <c r="I1499" s="104" t="str">
        <f t="shared" si="167"/>
        <v/>
      </c>
      <c r="J1499" s="15" t="str">
        <f t="shared" si="168"/>
        <v/>
      </c>
      <c r="K1499" s="104" t="str">
        <f t="shared" si="169"/>
        <v/>
      </c>
      <c r="L1499" s="14"/>
      <c r="M1499" s="13"/>
      <c r="N1499" s="13"/>
      <c r="O1499" s="12"/>
      <c r="P1499" s="12"/>
    </row>
    <row r="1500" spans="1:16" hidden="1" x14ac:dyDescent="0.25">
      <c r="A1500" s="12"/>
      <c r="B1500" s="15" t="str">
        <f t="shared" si="163"/>
        <v/>
      </c>
      <c r="C1500" s="15" t="str">
        <f t="shared" si="164"/>
        <v/>
      </c>
      <c r="D1500" s="100" t="str">
        <f>IF(ISNA(VLOOKUP(E1500,Base!$L:$O,4,FALSE)),"",VLOOKUP(E1500,Base!$L:$O,4,FALSE))</f>
        <v/>
      </c>
      <c r="E1500" s="14"/>
      <c r="F1500" s="16"/>
      <c r="G1500" s="104" t="str">
        <f t="shared" si="165"/>
        <v/>
      </c>
      <c r="H1500" s="15" t="str">
        <f t="shared" si="166"/>
        <v/>
      </c>
      <c r="I1500" s="104" t="str">
        <f t="shared" si="167"/>
        <v/>
      </c>
      <c r="J1500" s="15" t="str">
        <f t="shared" si="168"/>
        <v/>
      </c>
      <c r="K1500" s="104" t="str">
        <f t="shared" si="169"/>
        <v/>
      </c>
      <c r="L1500" s="14"/>
      <c r="M1500" s="13"/>
      <c r="N1500" s="13"/>
      <c r="O1500" s="12"/>
      <c r="P1500" s="12"/>
    </row>
    <row r="1501" spans="1:16" hidden="1" x14ac:dyDescent="0.25">
      <c r="A1501" s="12"/>
      <c r="B1501" s="15" t="str">
        <f t="shared" si="163"/>
        <v/>
      </c>
      <c r="C1501" s="15" t="str">
        <f t="shared" si="164"/>
        <v/>
      </c>
      <c r="D1501" s="100" t="str">
        <f>IF(ISNA(VLOOKUP(E1501,Base!$L:$O,4,FALSE)),"",VLOOKUP(E1501,Base!$L:$O,4,FALSE))</f>
        <v/>
      </c>
      <c r="E1501" s="14"/>
      <c r="F1501" s="16"/>
      <c r="G1501" s="104" t="str">
        <f t="shared" si="165"/>
        <v/>
      </c>
      <c r="H1501" s="15" t="str">
        <f t="shared" si="166"/>
        <v/>
      </c>
      <c r="I1501" s="104" t="str">
        <f t="shared" si="167"/>
        <v/>
      </c>
      <c r="J1501" s="15" t="str">
        <f t="shared" si="168"/>
        <v/>
      </c>
      <c r="K1501" s="104" t="str">
        <f t="shared" si="169"/>
        <v/>
      </c>
      <c r="L1501" s="14"/>
      <c r="M1501" s="13"/>
      <c r="N1501" s="13"/>
      <c r="O1501" s="12"/>
      <c r="P1501" s="12"/>
    </row>
    <row r="1502" spans="1:16" hidden="1" x14ac:dyDescent="0.25">
      <c r="A1502" s="12"/>
      <c r="B1502" s="15" t="str">
        <f t="shared" si="163"/>
        <v/>
      </c>
      <c r="C1502" s="15" t="str">
        <f t="shared" si="164"/>
        <v/>
      </c>
      <c r="D1502" s="100" t="str">
        <f>IF(ISNA(VLOOKUP(E1502,Base!$L:$O,4,FALSE)),"",VLOOKUP(E1502,Base!$L:$O,4,FALSE))</f>
        <v/>
      </c>
      <c r="E1502" s="14"/>
      <c r="F1502" s="16"/>
      <c r="G1502" s="104" t="str">
        <f t="shared" si="165"/>
        <v/>
      </c>
      <c r="H1502" s="15" t="str">
        <f t="shared" si="166"/>
        <v/>
      </c>
      <c r="I1502" s="104" t="str">
        <f t="shared" si="167"/>
        <v/>
      </c>
      <c r="J1502" s="15" t="str">
        <f t="shared" si="168"/>
        <v/>
      </c>
      <c r="K1502" s="104" t="str">
        <f t="shared" si="169"/>
        <v/>
      </c>
      <c r="L1502" s="14"/>
      <c r="M1502" s="13"/>
      <c r="N1502" s="13"/>
      <c r="O1502" s="12"/>
      <c r="P1502" s="12"/>
    </row>
    <row r="1503" spans="1:16" hidden="1" x14ac:dyDescent="0.25">
      <c r="A1503" s="12"/>
      <c r="B1503" s="15" t="str">
        <f t="shared" si="163"/>
        <v/>
      </c>
      <c r="C1503" s="15" t="str">
        <f t="shared" si="164"/>
        <v/>
      </c>
      <c r="D1503" s="100" t="str">
        <f>IF(ISNA(VLOOKUP(E1503,Base!$L:$O,4,FALSE)),"",VLOOKUP(E1503,Base!$L:$O,4,FALSE))</f>
        <v/>
      </c>
      <c r="E1503" s="14"/>
      <c r="F1503" s="16"/>
      <c r="G1503" s="104" t="str">
        <f t="shared" si="165"/>
        <v/>
      </c>
      <c r="H1503" s="15" t="str">
        <f t="shared" si="166"/>
        <v/>
      </c>
      <c r="I1503" s="104" t="str">
        <f t="shared" si="167"/>
        <v/>
      </c>
      <c r="J1503" s="15" t="str">
        <f t="shared" si="168"/>
        <v/>
      </c>
      <c r="K1503" s="104" t="str">
        <f t="shared" si="169"/>
        <v/>
      </c>
      <c r="L1503" s="14"/>
      <c r="M1503" s="13"/>
      <c r="N1503" s="13"/>
      <c r="O1503" s="12"/>
      <c r="P1503" s="12"/>
    </row>
    <row r="1504" spans="1:16" hidden="1" x14ac:dyDescent="0.25">
      <c r="A1504" s="12"/>
      <c r="B1504" s="15" t="str">
        <f t="shared" si="163"/>
        <v/>
      </c>
      <c r="C1504" s="15" t="str">
        <f t="shared" si="164"/>
        <v/>
      </c>
      <c r="D1504" s="100" t="str">
        <f>IF(ISNA(VLOOKUP(E1504,Base!$L:$O,4,FALSE)),"",VLOOKUP(E1504,Base!$L:$O,4,FALSE))</f>
        <v/>
      </c>
      <c r="E1504" s="14"/>
      <c r="F1504" s="16"/>
      <c r="G1504" s="104" t="str">
        <f t="shared" si="165"/>
        <v/>
      </c>
      <c r="H1504" s="15" t="str">
        <f t="shared" si="166"/>
        <v/>
      </c>
      <c r="I1504" s="104" t="str">
        <f t="shared" si="167"/>
        <v/>
      </c>
      <c r="J1504" s="15" t="str">
        <f t="shared" si="168"/>
        <v/>
      </c>
      <c r="K1504" s="104" t="str">
        <f t="shared" si="169"/>
        <v/>
      </c>
      <c r="L1504" s="14"/>
      <c r="M1504" s="13"/>
      <c r="N1504" s="13"/>
      <c r="O1504" s="12"/>
      <c r="P1504" s="12"/>
    </row>
    <row r="1505" spans="1:16" hidden="1" x14ac:dyDescent="0.25">
      <c r="A1505" s="12"/>
      <c r="B1505" s="15" t="str">
        <f t="shared" si="163"/>
        <v/>
      </c>
      <c r="C1505" s="15" t="str">
        <f t="shared" si="164"/>
        <v/>
      </c>
      <c r="D1505" s="100" t="str">
        <f>IF(ISNA(VLOOKUP(E1505,Base!$L:$O,4,FALSE)),"",VLOOKUP(E1505,Base!$L:$O,4,FALSE))</f>
        <v/>
      </c>
      <c r="E1505" s="14"/>
      <c r="F1505" s="16"/>
      <c r="G1505" s="104" t="str">
        <f t="shared" si="165"/>
        <v/>
      </c>
      <c r="H1505" s="15" t="str">
        <f t="shared" si="166"/>
        <v/>
      </c>
      <c r="I1505" s="104" t="str">
        <f t="shared" si="167"/>
        <v/>
      </c>
      <c r="J1505" s="15" t="str">
        <f t="shared" si="168"/>
        <v/>
      </c>
      <c r="K1505" s="104" t="str">
        <f t="shared" si="169"/>
        <v/>
      </c>
      <c r="L1505" s="14"/>
      <c r="M1505" s="13"/>
      <c r="N1505" s="13"/>
      <c r="O1505" s="12"/>
      <c r="P1505" s="12"/>
    </row>
    <row r="1506" spans="1:16" hidden="1" x14ac:dyDescent="0.25">
      <c r="A1506" s="12"/>
      <c r="B1506" s="15" t="str">
        <f t="shared" si="163"/>
        <v/>
      </c>
      <c r="C1506" s="15" t="str">
        <f t="shared" si="164"/>
        <v/>
      </c>
      <c r="D1506" s="100" t="str">
        <f>IF(ISNA(VLOOKUP(E1506,Base!$L:$O,4,FALSE)),"",VLOOKUP(E1506,Base!$L:$O,4,FALSE))</f>
        <v/>
      </c>
      <c r="E1506" s="14"/>
      <c r="F1506" s="16"/>
      <c r="G1506" s="104" t="str">
        <f t="shared" si="165"/>
        <v/>
      </c>
      <c r="H1506" s="15" t="str">
        <f t="shared" si="166"/>
        <v/>
      </c>
      <c r="I1506" s="104" t="str">
        <f t="shared" si="167"/>
        <v/>
      </c>
      <c r="J1506" s="15" t="str">
        <f t="shared" si="168"/>
        <v/>
      </c>
      <c r="K1506" s="104" t="str">
        <f t="shared" si="169"/>
        <v/>
      </c>
      <c r="L1506" s="14"/>
      <c r="M1506" s="13"/>
      <c r="N1506" s="13"/>
      <c r="O1506" s="12"/>
      <c r="P1506" s="12"/>
    </row>
    <row r="1507" spans="1:16" hidden="1" x14ac:dyDescent="0.25">
      <c r="A1507" s="12"/>
      <c r="B1507" s="15" t="str">
        <f t="shared" si="163"/>
        <v/>
      </c>
      <c r="C1507" s="15" t="str">
        <f t="shared" si="164"/>
        <v/>
      </c>
      <c r="D1507" s="100" t="str">
        <f>IF(ISNA(VLOOKUP(E1507,Base!$L:$O,4,FALSE)),"",VLOOKUP(E1507,Base!$L:$O,4,FALSE))</f>
        <v/>
      </c>
      <c r="E1507" s="14"/>
      <c r="F1507" s="16"/>
      <c r="G1507" s="104" t="str">
        <f t="shared" si="165"/>
        <v/>
      </c>
      <c r="H1507" s="15" t="str">
        <f t="shared" si="166"/>
        <v/>
      </c>
      <c r="I1507" s="104" t="str">
        <f t="shared" si="167"/>
        <v/>
      </c>
      <c r="J1507" s="15" t="str">
        <f t="shared" si="168"/>
        <v/>
      </c>
      <c r="K1507" s="104" t="str">
        <f t="shared" si="169"/>
        <v/>
      </c>
      <c r="L1507" s="14"/>
      <c r="M1507" s="13"/>
      <c r="N1507" s="13"/>
      <c r="O1507" s="12"/>
      <c r="P1507" s="12"/>
    </row>
    <row r="1508" spans="1:16" hidden="1" x14ac:dyDescent="0.25">
      <c r="A1508" s="12"/>
      <c r="B1508" s="15" t="str">
        <f t="shared" si="163"/>
        <v/>
      </c>
      <c r="C1508" s="15" t="str">
        <f t="shared" si="164"/>
        <v/>
      </c>
      <c r="D1508" s="100" t="str">
        <f>IF(ISNA(VLOOKUP(E1508,Base!$L:$O,4,FALSE)),"",VLOOKUP(E1508,Base!$L:$O,4,FALSE))</f>
        <v/>
      </c>
      <c r="E1508" s="14"/>
      <c r="F1508" s="16"/>
      <c r="G1508" s="104" t="str">
        <f t="shared" si="165"/>
        <v/>
      </c>
      <c r="H1508" s="15" t="str">
        <f t="shared" si="166"/>
        <v/>
      </c>
      <c r="I1508" s="104" t="str">
        <f t="shared" si="167"/>
        <v/>
      </c>
      <c r="J1508" s="15" t="str">
        <f t="shared" si="168"/>
        <v/>
      </c>
      <c r="K1508" s="104" t="str">
        <f t="shared" si="169"/>
        <v/>
      </c>
      <c r="L1508" s="14"/>
      <c r="M1508" s="13"/>
      <c r="N1508" s="13"/>
      <c r="O1508" s="12"/>
      <c r="P1508" s="12"/>
    </row>
    <row r="1509" spans="1:16" hidden="1" x14ac:dyDescent="0.25">
      <c r="A1509" s="12"/>
      <c r="B1509" s="15" t="str">
        <f t="shared" si="163"/>
        <v/>
      </c>
      <c r="C1509" s="15" t="str">
        <f t="shared" si="164"/>
        <v/>
      </c>
      <c r="D1509" s="100" t="str">
        <f>IF(ISNA(VLOOKUP(E1509,Base!$L:$O,4,FALSE)),"",VLOOKUP(E1509,Base!$L:$O,4,FALSE))</f>
        <v/>
      </c>
      <c r="E1509" s="14"/>
      <c r="F1509" s="16"/>
      <c r="G1509" s="104" t="str">
        <f t="shared" si="165"/>
        <v/>
      </c>
      <c r="H1509" s="15" t="str">
        <f t="shared" si="166"/>
        <v/>
      </c>
      <c r="I1509" s="104" t="str">
        <f t="shared" si="167"/>
        <v/>
      </c>
      <c r="J1509" s="15" t="str">
        <f t="shared" si="168"/>
        <v/>
      </c>
      <c r="K1509" s="104" t="str">
        <f t="shared" si="169"/>
        <v/>
      </c>
      <c r="L1509" s="14"/>
      <c r="M1509" s="13"/>
      <c r="N1509" s="13"/>
      <c r="O1509" s="12"/>
      <c r="P1509" s="12"/>
    </row>
    <row r="1510" spans="1:16" hidden="1" x14ac:dyDescent="0.25">
      <c r="A1510" s="12"/>
      <c r="B1510" s="15" t="str">
        <f t="shared" si="163"/>
        <v/>
      </c>
      <c r="C1510" s="15" t="str">
        <f t="shared" si="164"/>
        <v/>
      </c>
      <c r="D1510" s="100" t="str">
        <f>IF(ISNA(VLOOKUP(E1510,Base!$L:$O,4,FALSE)),"",VLOOKUP(E1510,Base!$L:$O,4,FALSE))</f>
        <v/>
      </c>
      <c r="E1510" s="14"/>
      <c r="F1510" s="16"/>
      <c r="G1510" s="104" t="str">
        <f t="shared" si="165"/>
        <v/>
      </c>
      <c r="H1510" s="15" t="str">
        <f t="shared" si="166"/>
        <v/>
      </c>
      <c r="I1510" s="104" t="str">
        <f t="shared" si="167"/>
        <v/>
      </c>
      <c r="J1510" s="15" t="str">
        <f t="shared" si="168"/>
        <v/>
      </c>
      <c r="K1510" s="104" t="str">
        <f t="shared" si="169"/>
        <v/>
      </c>
      <c r="L1510" s="14"/>
      <c r="M1510" s="13"/>
      <c r="N1510" s="13"/>
      <c r="O1510" s="12"/>
      <c r="P1510" s="12"/>
    </row>
    <row r="1511" spans="1:16" hidden="1" x14ac:dyDescent="0.25">
      <c r="A1511" s="12"/>
      <c r="B1511" s="15" t="str">
        <f t="shared" si="163"/>
        <v/>
      </c>
      <c r="C1511" s="15" t="str">
        <f t="shared" si="164"/>
        <v/>
      </c>
      <c r="D1511" s="100" t="str">
        <f>IF(ISNA(VLOOKUP(E1511,Base!$L:$O,4,FALSE)),"",VLOOKUP(E1511,Base!$L:$O,4,FALSE))</f>
        <v/>
      </c>
      <c r="E1511" s="14"/>
      <c r="F1511" s="16"/>
      <c r="G1511" s="104" t="str">
        <f t="shared" si="165"/>
        <v/>
      </c>
      <c r="H1511" s="15" t="str">
        <f t="shared" si="166"/>
        <v/>
      </c>
      <c r="I1511" s="104" t="str">
        <f t="shared" si="167"/>
        <v/>
      </c>
      <c r="J1511" s="15" t="str">
        <f t="shared" si="168"/>
        <v/>
      </c>
      <c r="K1511" s="104" t="str">
        <f t="shared" si="169"/>
        <v/>
      </c>
      <c r="L1511" s="14"/>
      <c r="M1511" s="13"/>
      <c r="N1511" s="13"/>
      <c r="O1511" s="12"/>
      <c r="P1511" s="12"/>
    </row>
    <row r="1512" spans="1:16" hidden="1" x14ac:dyDescent="0.25">
      <c r="A1512" s="12"/>
      <c r="B1512" s="15" t="str">
        <f t="shared" si="163"/>
        <v/>
      </c>
      <c r="C1512" s="15" t="str">
        <f t="shared" si="164"/>
        <v/>
      </c>
      <c r="D1512" s="100" t="str">
        <f>IF(ISNA(VLOOKUP(E1512,Base!$L:$O,4,FALSE)),"",VLOOKUP(E1512,Base!$L:$O,4,FALSE))</f>
        <v/>
      </c>
      <c r="E1512" s="14"/>
      <c r="F1512" s="16"/>
      <c r="G1512" s="104" t="str">
        <f t="shared" si="165"/>
        <v/>
      </c>
      <c r="H1512" s="15" t="str">
        <f t="shared" si="166"/>
        <v/>
      </c>
      <c r="I1512" s="104" t="str">
        <f t="shared" si="167"/>
        <v/>
      </c>
      <c r="J1512" s="15" t="str">
        <f t="shared" si="168"/>
        <v/>
      </c>
      <c r="K1512" s="104" t="str">
        <f t="shared" si="169"/>
        <v/>
      </c>
      <c r="L1512" s="14"/>
      <c r="M1512" s="13"/>
      <c r="N1512" s="13"/>
      <c r="O1512" s="12"/>
      <c r="P1512" s="12"/>
    </row>
    <row r="1513" spans="1:16" hidden="1" x14ac:dyDescent="0.25">
      <c r="A1513" s="12"/>
      <c r="B1513" s="15" t="str">
        <f t="shared" ref="B1513:B1576" si="170">IF(ISBLANK(A1513),"",IF(LEFT(MONTH(A1513),1)="1",MONTH(A1513),CONCATENATE("0",MONTH(A1513))))</f>
        <v/>
      </c>
      <c r="C1513" s="15" t="str">
        <f t="shared" si="164"/>
        <v/>
      </c>
      <c r="D1513" s="100" t="str">
        <f>IF(ISNA(VLOOKUP(E1513,Base!$L:$O,4,FALSE)),"",VLOOKUP(E1513,Base!$L:$O,4,FALSE))</f>
        <v/>
      </c>
      <c r="E1513" s="14"/>
      <c r="F1513" s="16"/>
      <c r="G1513" s="104" t="str">
        <f t="shared" si="165"/>
        <v/>
      </c>
      <c r="H1513" s="15" t="str">
        <f t="shared" si="166"/>
        <v/>
      </c>
      <c r="I1513" s="104" t="str">
        <f t="shared" si="167"/>
        <v/>
      </c>
      <c r="J1513" s="15" t="str">
        <f t="shared" si="168"/>
        <v/>
      </c>
      <c r="K1513" s="104" t="str">
        <f t="shared" si="169"/>
        <v/>
      </c>
      <c r="L1513" s="14"/>
      <c r="M1513" s="13"/>
      <c r="N1513" s="13"/>
      <c r="O1513" s="12"/>
      <c r="P1513" s="12"/>
    </row>
    <row r="1514" spans="1:16" hidden="1" x14ac:dyDescent="0.25">
      <c r="A1514" s="12"/>
      <c r="B1514" s="15" t="str">
        <f t="shared" si="170"/>
        <v/>
      </c>
      <c r="C1514" s="15" t="str">
        <f t="shared" si="164"/>
        <v/>
      </c>
      <c r="D1514" s="100" t="str">
        <f>IF(ISNA(VLOOKUP(E1514,Base!$L:$O,4,FALSE)),"",VLOOKUP(E1514,Base!$L:$O,4,FALSE))</f>
        <v/>
      </c>
      <c r="E1514" s="14"/>
      <c r="F1514" s="16"/>
      <c r="G1514" s="104" t="str">
        <f t="shared" si="165"/>
        <v/>
      </c>
      <c r="H1514" s="15" t="str">
        <f t="shared" si="166"/>
        <v/>
      </c>
      <c r="I1514" s="104" t="str">
        <f t="shared" si="167"/>
        <v/>
      </c>
      <c r="J1514" s="15" t="str">
        <f t="shared" si="168"/>
        <v/>
      </c>
      <c r="K1514" s="104" t="str">
        <f t="shared" si="169"/>
        <v/>
      </c>
      <c r="L1514" s="14"/>
      <c r="M1514" s="13"/>
      <c r="N1514" s="13"/>
      <c r="O1514" s="12"/>
      <c r="P1514" s="12"/>
    </row>
    <row r="1515" spans="1:16" hidden="1" x14ac:dyDescent="0.25">
      <c r="A1515" s="12"/>
      <c r="B1515" s="15" t="str">
        <f t="shared" si="170"/>
        <v/>
      </c>
      <c r="C1515" s="15" t="str">
        <f t="shared" si="164"/>
        <v/>
      </c>
      <c r="D1515" s="100" t="str">
        <f>IF(ISNA(VLOOKUP(E1515,Base!$L:$O,4,FALSE)),"",VLOOKUP(E1515,Base!$L:$O,4,FALSE))</f>
        <v/>
      </c>
      <c r="E1515" s="14"/>
      <c r="F1515" s="16"/>
      <c r="G1515" s="104" t="str">
        <f t="shared" si="165"/>
        <v/>
      </c>
      <c r="H1515" s="15" t="str">
        <f t="shared" si="166"/>
        <v/>
      </c>
      <c r="I1515" s="104" t="str">
        <f t="shared" si="167"/>
        <v/>
      </c>
      <c r="J1515" s="15" t="str">
        <f t="shared" si="168"/>
        <v/>
      </c>
      <c r="K1515" s="104" t="str">
        <f t="shared" si="169"/>
        <v/>
      </c>
      <c r="L1515" s="14"/>
      <c r="M1515" s="13"/>
      <c r="N1515" s="13"/>
      <c r="O1515" s="12"/>
      <c r="P1515" s="12"/>
    </row>
    <row r="1516" spans="1:16" hidden="1" x14ac:dyDescent="0.25">
      <c r="A1516" s="12"/>
      <c r="B1516" s="15" t="str">
        <f t="shared" si="170"/>
        <v/>
      </c>
      <c r="C1516" s="15" t="str">
        <f t="shared" si="164"/>
        <v/>
      </c>
      <c r="D1516" s="100" t="str">
        <f>IF(ISNA(VLOOKUP(E1516,Base!$L:$O,4,FALSE)),"",VLOOKUP(E1516,Base!$L:$O,4,FALSE))</f>
        <v/>
      </c>
      <c r="E1516" s="14"/>
      <c r="F1516" s="16"/>
      <c r="G1516" s="104" t="str">
        <f t="shared" si="165"/>
        <v/>
      </c>
      <c r="H1516" s="15" t="str">
        <f t="shared" si="166"/>
        <v/>
      </c>
      <c r="I1516" s="104" t="str">
        <f t="shared" si="167"/>
        <v/>
      </c>
      <c r="J1516" s="15" t="str">
        <f t="shared" si="168"/>
        <v/>
      </c>
      <c r="K1516" s="104" t="str">
        <f t="shared" si="169"/>
        <v/>
      </c>
      <c r="L1516" s="14"/>
      <c r="M1516" s="13"/>
      <c r="N1516" s="13"/>
      <c r="O1516" s="12"/>
      <c r="P1516" s="12"/>
    </row>
    <row r="1517" spans="1:16" hidden="1" x14ac:dyDescent="0.25">
      <c r="A1517" s="12"/>
      <c r="B1517" s="15" t="str">
        <f t="shared" si="170"/>
        <v/>
      </c>
      <c r="C1517" s="15" t="str">
        <f t="shared" si="164"/>
        <v/>
      </c>
      <c r="D1517" s="100" t="str">
        <f>IF(ISNA(VLOOKUP(E1517,Base!$L:$O,4,FALSE)),"",VLOOKUP(E1517,Base!$L:$O,4,FALSE))</f>
        <v/>
      </c>
      <c r="E1517" s="14"/>
      <c r="F1517" s="16"/>
      <c r="G1517" s="104" t="str">
        <f t="shared" si="165"/>
        <v/>
      </c>
      <c r="H1517" s="15" t="str">
        <f t="shared" si="166"/>
        <v/>
      </c>
      <c r="I1517" s="104" t="str">
        <f t="shared" si="167"/>
        <v/>
      </c>
      <c r="J1517" s="15" t="str">
        <f t="shared" si="168"/>
        <v/>
      </c>
      <c r="K1517" s="104" t="str">
        <f t="shared" si="169"/>
        <v/>
      </c>
      <c r="L1517" s="14"/>
      <c r="M1517" s="13"/>
      <c r="N1517" s="13"/>
      <c r="O1517" s="12"/>
      <c r="P1517" s="12"/>
    </row>
    <row r="1518" spans="1:16" hidden="1" x14ac:dyDescent="0.25">
      <c r="A1518" s="12"/>
      <c r="B1518" s="15" t="str">
        <f t="shared" si="170"/>
        <v/>
      </c>
      <c r="C1518" s="15" t="str">
        <f t="shared" si="164"/>
        <v/>
      </c>
      <c r="D1518" s="100" t="str">
        <f>IF(ISNA(VLOOKUP(E1518,Base!$L:$O,4,FALSE)),"",VLOOKUP(E1518,Base!$L:$O,4,FALSE))</f>
        <v/>
      </c>
      <c r="E1518" s="14"/>
      <c r="F1518" s="16"/>
      <c r="G1518" s="104" t="str">
        <f t="shared" si="165"/>
        <v/>
      </c>
      <c r="H1518" s="15" t="str">
        <f t="shared" si="166"/>
        <v/>
      </c>
      <c r="I1518" s="104" t="str">
        <f t="shared" si="167"/>
        <v/>
      </c>
      <c r="J1518" s="15" t="str">
        <f t="shared" si="168"/>
        <v/>
      </c>
      <c r="K1518" s="104" t="str">
        <f t="shared" si="169"/>
        <v/>
      </c>
      <c r="L1518" s="14"/>
      <c r="M1518" s="13"/>
      <c r="N1518" s="13"/>
      <c r="O1518" s="12"/>
      <c r="P1518" s="12"/>
    </row>
    <row r="1519" spans="1:16" hidden="1" x14ac:dyDescent="0.25">
      <c r="A1519" s="12"/>
      <c r="B1519" s="15" t="str">
        <f t="shared" si="170"/>
        <v/>
      </c>
      <c r="C1519" s="15" t="str">
        <f t="shared" si="164"/>
        <v/>
      </c>
      <c r="D1519" s="100" t="str">
        <f>IF(ISNA(VLOOKUP(E1519,Base!$L:$O,4,FALSE)),"",VLOOKUP(E1519,Base!$L:$O,4,FALSE))</f>
        <v/>
      </c>
      <c r="E1519" s="14"/>
      <c r="F1519" s="16"/>
      <c r="G1519" s="104" t="str">
        <f t="shared" si="165"/>
        <v/>
      </c>
      <c r="H1519" s="15" t="str">
        <f t="shared" si="166"/>
        <v/>
      </c>
      <c r="I1519" s="104" t="str">
        <f t="shared" si="167"/>
        <v/>
      </c>
      <c r="J1519" s="15" t="str">
        <f t="shared" si="168"/>
        <v/>
      </c>
      <c r="K1519" s="104" t="str">
        <f t="shared" si="169"/>
        <v/>
      </c>
      <c r="L1519" s="14"/>
      <c r="M1519" s="13"/>
      <c r="N1519" s="13"/>
      <c r="O1519" s="12"/>
      <c r="P1519" s="12"/>
    </row>
    <row r="1520" spans="1:16" hidden="1" x14ac:dyDescent="0.25">
      <c r="A1520" s="12"/>
      <c r="B1520" s="15" t="str">
        <f t="shared" si="170"/>
        <v/>
      </c>
      <c r="C1520" s="15" t="str">
        <f t="shared" si="164"/>
        <v/>
      </c>
      <c r="D1520" s="100" t="str">
        <f>IF(ISNA(VLOOKUP(E1520,Base!$L:$O,4,FALSE)),"",VLOOKUP(E1520,Base!$L:$O,4,FALSE))</f>
        <v/>
      </c>
      <c r="E1520" s="14"/>
      <c r="F1520" s="16"/>
      <c r="G1520" s="104" t="str">
        <f t="shared" si="165"/>
        <v/>
      </c>
      <c r="H1520" s="15" t="str">
        <f t="shared" si="166"/>
        <v/>
      </c>
      <c r="I1520" s="104" t="str">
        <f t="shared" si="167"/>
        <v/>
      </c>
      <c r="J1520" s="15" t="str">
        <f t="shared" si="168"/>
        <v/>
      </c>
      <c r="K1520" s="104" t="str">
        <f t="shared" si="169"/>
        <v/>
      </c>
      <c r="L1520" s="14"/>
      <c r="M1520" s="13"/>
      <c r="N1520" s="13"/>
      <c r="O1520" s="12"/>
      <c r="P1520" s="12"/>
    </row>
    <row r="1521" spans="1:16" hidden="1" x14ac:dyDescent="0.25">
      <c r="A1521" s="12"/>
      <c r="B1521" s="15" t="str">
        <f t="shared" si="170"/>
        <v/>
      </c>
      <c r="C1521" s="15" t="str">
        <f t="shared" si="164"/>
        <v/>
      </c>
      <c r="D1521" s="100" t="str">
        <f>IF(ISNA(VLOOKUP(E1521,Base!$L:$O,4,FALSE)),"",VLOOKUP(E1521,Base!$L:$O,4,FALSE))</f>
        <v/>
      </c>
      <c r="E1521" s="14"/>
      <c r="F1521" s="16"/>
      <c r="G1521" s="104" t="str">
        <f t="shared" si="165"/>
        <v/>
      </c>
      <c r="H1521" s="15" t="str">
        <f t="shared" si="166"/>
        <v/>
      </c>
      <c r="I1521" s="104" t="str">
        <f t="shared" si="167"/>
        <v/>
      </c>
      <c r="J1521" s="15" t="str">
        <f t="shared" si="168"/>
        <v/>
      </c>
      <c r="K1521" s="104" t="str">
        <f t="shared" si="169"/>
        <v/>
      </c>
      <c r="L1521" s="14"/>
      <c r="M1521" s="13"/>
      <c r="N1521" s="13"/>
      <c r="O1521" s="12"/>
      <c r="P1521" s="12"/>
    </row>
    <row r="1522" spans="1:16" hidden="1" x14ac:dyDescent="0.25">
      <c r="A1522" s="12"/>
      <c r="B1522" s="15" t="str">
        <f t="shared" si="170"/>
        <v/>
      </c>
      <c r="C1522" s="15" t="str">
        <f t="shared" si="164"/>
        <v/>
      </c>
      <c r="D1522" s="100" t="str">
        <f>IF(ISNA(VLOOKUP(E1522,Base!$L:$O,4,FALSE)),"",VLOOKUP(E1522,Base!$L:$O,4,FALSE))</f>
        <v/>
      </c>
      <c r="E1522" s="14"/>
      <c r="F1522" s="16"/>
      <c r="G1522" s="104" t="str">
        <f t="shared" si="165"/>
        <v/>
      </c>
      <c r="H1522" s="15" t="str">
        <f t="shared" si="166"/>
        <v/>
      </c>
      <c r="I1522" s="104" t="str">
        <f t="shared" si="167"/>
        <v/>
      </c>
      <c r="J1522" s="15" t="str">
        <f t="shared" si="168"/>
        <v/>
      </c>
      <c r="K1522" s="104" t="str">
        <f t="shared" si="169"/>
        <v/>
      </c>
      <c r="L1522" s="14"/>
      <c r="M1522" s="13"/>
      <c r="N1522" s="13"/>
      <c r="O1522" s="12"/>
      <c r="P1522" s="12"/>
    </row>
    <row r="1523" spans="1:16" hidden="1" x14ac:dyDescent="0.25">
      <c r="A1523" s="12"/>
      <c r="B1523" s="15" t="str">
        <f t="shared" si="170"/>
        <v/>
      </c>
      <c r="C1523" s="15" t="str">
        <f t="shared" si="164"/>
        <v/>
      </c>
      <c r="D1523" s="100" t="str">
        <f>IF(ISNA(VLOOKUP(E1523,Base!$L:$O,4,FALSE)),"",VLOOKUP(E1523,Base!$L:$O,4,FALSE))</f>
        <v/>
      </c>
      <c r="E1523" s="14"/>
      <c r="F1523" s="16"/>
      <c r="G1523" s="104" t="str">
        <f t="shared" si="165"/>
        <v/>
      </c>
      <c r="H1523" s="15" t="str">
        <f t="shared" si="166"/>
        <v/>
      </c>
      <c r="I1523" s="104" t="str">
        <f t="shared" si="167"/>
        <v/>
      </c>
      <c r="J1523" s="15" t="str">
        <f t="shared" si="168"/>
        <v/>
      </c>
      <c r="K1523" s="104" t="str">
        <f t="shared" si="169"/>
        <v/>
      </c>
      <c r="L1523" s="14"/>
      <c r="M1523" s="13"/>
      <c r="N1523" s="13"/>
      <c r="O1523" s="12"/>
      <c r="P1523" s="12"/>
    </row>
    <row r="1524" spans="1:16" hidden="1" x14ac:dyDescent="0.25">
      <c r="A1524" s="12"/>
      <c r="B1524" s="15" t="str">
        <f t="shared" si="170"/>
        <v/>
      </c>
      <c r="C1524" s="15" t="str">
        <f t="shared" si="164"/>
        <v/>
      </c>
      <c r="D1524" s="100" t="str">
        <f>IF(ISNA(VLOOKUP(E1524,Base!$L:$O,4,FALSE)),"",VLOOKUP(E1524,Base!$L:$O,4,FALSE))</f>
        <v/>
      </c>
      <c r="E1524" s="14"/>
      <c r="F1524" s="16"/>
      <c r="G1524" s="104" t="str">
        <f t="shared" si="165"/>
        <v/>
      </c>
      <c r="H1524" s="15" t="str">
        <f t="shared" si="166"/>
        <v/>
      </c>
      <c r="I1524" s="104" t="str">
        <f t="shared" si="167"/>
        <v/>
      </c>
      <c r="J1524" s="15" t="str">
        <f t="shared" si="168"/>
        <v/>
      </c>
      <c r="K1524" s="104" t="str">
        <f t="shared" si="169"/>
        <v/>
      </c>
      <c r="L1524" s="14"/>
      <c r="M1524" s="13"/>
      <c r="N1524" s="13"/>
      <c r="O1524" s="12"/>
      <c r="P1524" s="12"/>
    </row>
    <row r="1525" spans="1:16" hidden="1" x14ac:dyDescent="0.25">
      <c r="A1525" s="12"/>
      <c r="B1525" s="15" t="str">
        <f t="shared" si="170"/>
        <v/>
      </c>
      <c r="C1525" s="15" t="str">
        <f t="shared" si="164"/>
        <v/>
      </c>
      <c r="D1525" s="100" t="str">
        <f>IF(ISNA(VLOOKUP(E1525,Base!$L:$O,4,FALSE)),"",VLOOKUP(E1525,Base!$L:$O,4,FALSE))</f>
        <v/>
      </c>
      <c r="E1525" s="14"/>
      <c r="F1525" s="16"/>
      <c r="G1525" s="104" t="str">
        <f t="shared" si="165"/>
        <v/>
      </c>
      <c r="H1525" s="15" t="str">
        <f t="shared" si="166"/>
        <v/>
      </c>
      <c r="I1525" s="104" t="str">
        <f t="shared" si="167"/>
        <v/>
      </c>
      <c r="J1525" s="15" t="str">
        <f t="shared" si="168"/>
        <v/>
      </c>
      <c r="K1525" s="104" t="str">
        <f t="shared" si="169"/>
        <v/>
      </c>
      <c r="L1525" s="14"/>
      <c r="M1525" s="13"/>
      <c r="N1525" s="13"/>
      <c r="O1525" s="12"/>
      <c r="P1525" s="12"/>
    </row>
    <row r="1526" spans="1:16" hidden="1" x14ac:dyDescent="0.25">
      <c r="A1526" s="12"/>
      <c r="B1526" s="15" t="str">
        <f t="shared" si="170"/>
        <v/>
      </c>
      <c r="C1526" s="15" t="str">
        <f t="shared" si="164"/>
        <v/>
      </c>
      <c r="D1526" s="100" t="str">
        <f>IF(ISNA(VLOOKUP(E1526,Base!$L:$O,4,FALSE)),"",VLOOKUP(E1526,Base!$L:$O,4,FALSE))</f>
        <v/>
      </c>
      <c r="E1526" s="14"/>
      <c r="F1526" s="16"/>
      <c r="G1526" s="104" t="str">
        <f t="shared" si="165"/>
        <v/>
      </c>
      <c r="H1526" s="15" t="str">
        <f t="shared" si="166"/>
        <v/>
      </c>
      <c r="I1526" s="104" t="str">
        <f t="shared" si="167"/>
        <v/>
      </c>
      <c r="J1526" s="15" t="str">
        <f t="shared" si="168"/>
        <v/>
      </c>
      <c r="K1526" s="104" t="str">
        <f t="shared" si="169"/>
        <v/>
      </c>
      <c r="L1526" s="14"/>
      <c r="M1526" s="13"/>
      <c r="N1526" s="13"/>
      <c r="O1526" s="12"/>
      <c r="P1526" s="12"/>
    </row>
    <row r="1527" spans="1:16" hidden="1" x14ac:dyDescent="0.25">
      <c r="A1527" s="12"/>
      <c r="B1527" s="15" t="str">
        <f t="shared" si="170"/>
        <v/>
      </c>
      <c r="C1527" s="15" t="str">
        <f t="shared" si="164"/>
        <v/>
      </c>
      <c r="D1527" s="100" t="str">
        <f>IF(ISNA(VLOOKUP(E1527,Base!$L:$O,4,FALSE)),"",VLOOKUP(E1527,Base!$L:$O,4,FALSE))</f>
        <v/>
      </c>
      <c r="E1527" s="14"/>
      <c r="F1527" s="16"/>
      <c r="G1527" s="104" t="str">
        <f t="shared" si="165"/>
        <v/>
      </c>
      <c r="H1527" s="15" t="str">
        <f t="shared" si="166"/>
        <v/>
      </c>
      <c r="I1527" s="104" t="str">
        <f t="shared" si="167"/>
        <v/>
      </c>
      <c r="J1527" s="15" t="str">
        <f t="shared" si="168"/>
        <v/>
      </c>
      <c r="K1527" s="104" t="str">
        <f t="shared" si="169"/>
        <v/>
      </c>
      <c r="L1527" s="14"/>
      <c r="M1527" s="13"/>
      <c r="N1527" s="13"/>
      <c r="O1527" s="12"/>
      <c r="P1527" s="12"/>
    </row>
    <row r="1528" spans="1:16" hidden="1" x14ac:dyDescent="0.25">
      <c r="A1528" s="12"/>
      <c r="B1528" s="15" t="str">
        <f t="shared" si="170"/>
        <v/>
      </c>
      <c r="C1528" s="15" t="str">
        <f t="shared" si="164"/>
        <v/>
      </c>
      <c r="D1528" s="100" t="str">
        <f>IF(ISNA(VLOOKUP(E1528,Base!$L:$O,4,FALSE)),"",VLOOKUP(E1528,Base!$L:$O,4,FALSE))</f>
        <v/>
      </c>
      <c r="E1528" s="14"/>
      <c r="F1528" s="16"/>
      <c r="G1528" s="104" t="str">
        <f t="shared" si="165"/>
        <v/>
      </c>
      <c r="H1528" s="15" t="str">
        <f t="shared" si="166"/>
        <v/>
      </c>
      <c r="I1528" s="104" t="str">
        <f t="shared" si="167"/>
        <v/>
      </c>
      <c r="J1528" s="15" t="str">
        <f t="shared" si="168"/>
        <v/>
      </c>
      <c r="K1528" s="104" t="str">
        <f t="shared" si="169"/>
        <v/>
      </c>
      <c r="L1528" s="14"/>
      <c r="M1528" s="13"/>
      <c r="N1528" s="13"/>
      <c r="O1528" s="12"/>
      <c r="P1528" s="12"/>
    </row>
    <row r="1529" spans="1:16" hidden="1" x14ac:dyDescent="0.25">
      <c r="A1529" s="12"/>
      <c r="B1529" s="15" t="str">
        <f t="shared" si="170"/>
        <v/>
      </c>
      <c r="C1529" s="15" t="str">
        <f t="shared" si="164"/>
        <v/>
      </c>
      <c r="D1529" s="100" t="str">
        <f>IF(ISNA(VLOOKUP(E1529,Base!$L:$O,4,FALSE)),"",VLOOKUP(E1529,Base!$L:$O,4,FALSE))</f>
        <v/>
      </c>
      <c r="E1529" s="14"/>
      <c r="F1529" s="16"/>
      <c r="G1529" s="104" t="str">
        <f t="shared" si="165"/>
        <v/>
      </c>
      <c r="H1529" s="15" t="str">
        <f t="shared" si="166"/>
        <v/>
      </c>
      <c r="I1529" s="104" t="str">
        <f t="shared" si="167"/>
        <v/>
      </c>
      <c r="J1529" s="15" t="str">
        <f t="shared" si="168"/>
        <v/>
      </c>
      <c r="K1529" s="104" t="str">
        <f t="shared" si="169"/>
        <v/>
      </c>
      <c r="L1529" s="14"/>
      <c r="M1529" s="13"/>
      <c r="N1529" s="13"/>
      <c r="O1529" s="12"/>
      <c r="P1529" s="12"/>
    </row>
    <row r="1530" spans="1:16" hidden="1" x14ac:dyDescent="0.25">
      <c r="A1530" s="12"/>
      <c r="B1530" s="15" t="str">
        <f t="shared" si="170"/>
        <v/>
      </c>
      <c r="C1530" s="15" t="str">
        <f t="shared" si="164"/>
        <v/>
      </c>
      <c r="D1530" s="100" t="str">
        <f>IF(ISNA(VLOOKUP(E1530,Base!$L:$O,4,FALSE)),"",VLOOKUP(E1530,Base!$L:$O,4,FALSE))</f>
        <v/>
      </c>
      <c r="E1530" s="14"/>
      <c r="F1530" s="16"/>
      <c r="G1530" s="104" t="str">
        <f t="shared" si="165"/>
        <v/>
      </c>
      <c r="H1530" s="15" t="str">
        <f t="shared" si="166"/>
        <v/>
      </c>
      <c r="I1530" s="104" t="str">
        <f t="shared" si="167"/>
        <v/>
      </c>
      <c r="J1530" s="15" t="str">
        <f t="shared" si="168"/>
        <v/>
      </c>
      <c r="K1530" s="104" t="str">
        <f t="shared" si="169"/>
        <v/>
      </c>
      <c r="L1530" s="14"/>
      <c r="M1530" s="13"/>
      <c r="N1530" s="13"/>
      <c r="O1530" s="12"/>
      <c r="P1530" s="12"/>
    </row>
    <row r="1531" spans="1:16" hidden="1" x14ac:dyDescent="0.25">
      <c r="A1531" s="12"/>
      <c r="B1531" s="15" t="str">
        <f t="shared" si="170"/>
        <v/>
      </c>
      <c r="C1531" s="15" t="str">
        <f t="shared" si="164"/>
        <v/>
      </c>
      <c r="D1531" s="100" t="str">
        <f>IF(ISNA(VLOOKUP(E1531,Base!$L:$O,4,FALSE)),"",VLOOKUP(E1531,Base!$L:$O,4,FALSE))</f>
        <v/>
      </c>
      <c r="E1531" s="14"/>
      <c r="F1531" s="16"/>
      <c r="G1531" s="104" t="str">
        <f t="shared" si="165"/>
        <v/>
      </c>
      <c r="H1531" s="15" t="str">
        <f t="shared" si="166"/>
        <v/>
      </c>
      <c r="I1531" s="104" t="str">
        <f t="shared" si="167"/>
        <v/>
      </c>
      <c r="J1531" s="15" t="str">
        <f t="shared" si="168"/>
        <v/>
      </c>
      <c r="K1531" s="104" t="str">
        <f t="shared" si="169"/>
        <v/>
      </c>
      <c r="L1531" s="14"/>
      <c r="M1531" s="13"/>
      <c r="N1531" s="13"/>
      <c r="O1531" s="12"/>
      <c r="P1531" s="12"/>
    </row>
    <row r="1532" spans="1:16" hidden="1" x14ac:dyDescent="0.25">
      <c r="A1532" s="12"/>
      <c r="B1532" s="15" t="str">
        <f t="shared" si="170"/>
        <v/>
      </c>
      <c r="C1532" s="15" t="str">
        <f t="shared" si="164"/>
        <v/>
      </c>
      <c r="D1532" s="100" t="str">
        <f>IF(ISNA(VLOOKUP(E1532,Base!$L:$O,4,FALSE)),"",VLOOKUP(E1532,Base!$L:$O,4,FALSE))</f>
        <v/>
      </c>
      <c r="E1532" s="14"/>
      <c r="F1532" s="16"/>
      <c r="G1532" s="104" t="str">
        <f t="shared" si="165"/>
        <v/>
      </c>
      <c r="H1532" s="15" t="str">
        <f t="shared" si="166"/>
        <v/>
      </c>
      <c r="I1532" s="104" t="str">
        <f t="shared" si="167"/>
        <v/>
      </c>
      <c r="J1532" s="15" t="str">
        <f t="shared" si="168"/>
        <v/>
      </c>
      <c r="K1532" s="104" t="str">
        <f t="shared" si="169"/>
        <v/>
      </c>
      <c r="L1532" s="14"/>
      <c r="M1532" s="13"/>
      <c r="N1532" s="13"/>
      <c r="O1532" s="12"/>
      <c r="P1532" s="12"/>
    </row>
    <row r="1533" spans="1:16" hidden="1" x14ac:dyDescent="0.25">
      <c r="A1533" s="12"/>
      <c r="B1533" s="15" t="str">
        <f t="shared" si="170"/>
        <v/>
      </c>
      <c r="C1533" s="15" t="str">
        <f t="shared" si="164"/>
        <v/>
      </c>
      <c r="D1533" s="100" t="str">
        <f>IF(ISNA(VLOOKUP(E1533,Base!$L:$O,4,FALSE)),"",VLOOKUP(E1533,Base!$L:$O,4,FALSE))</f>
        <v/>
      </c>
      <c r="E1533" s="14"/>
      <c r="F1533" s="16"/>
      <c r="G1533" s="104" t="str">
        <f t="shared" si="165"/>
        <v/>
      </c>
      <c r="H1533" s="15" t="str">
        <f t="shared" si="166"/>
        <v/>
      </c>
      <c r="I1533" s="104" t="str">
        <f t="shared" si="167"/>
        <v/>
      </c>
      <c r="J1533" s="15" t="str">
        <f t="shared" si="168"/>
        <v/>
      </c>
      <c r="K1533" s="104" t="str">
        <f t="shared" si="169"/>
        <v/>
      </c>
      <c r="L1533" s="14"/>
      <c r="M1533" s="13"/>
      <c r="N1533" s="13"/>
      <c r="O1533" s="12"/>
      <c r="P1533" s="12"/>
    </row>
    <row r="1534" spans="1:16" hidden="1" x14ac:dyDescent="0.25">
      <c r="A1534" s="12"/>
      <c r="B1534" s="15" t="str">
        <f t="shared" si="170"/>
        <v/>
      </c>
      <c r="C1534" s="15" t="str">
        <f t="shared" si="164"/>
        <v/>
      </c>
      <c r="D1534" s="100" t="str">
        <f>IF(ISNA(VLOOKUP(E1534,Base!$L:$O,4,FALSE)),"",VLOOKUP(E1534,Base!$L:$O,4,FALSE))</f>
        <v/>
      </c>
      <c r="E1534" s="14"/>
      <c r="F1534" s="16"/>
      <c r="G1534" s="104" t="str">
        <f t="shared" si="165"/>
        <v/>
      </c>
      <c r="H1534" s="15" t="str">
        <f t="shared" si="166"/>
        <v/>
      </c>
      <c r="I1534" s="104" t="str">
        <f t="shared" si="167"/>
        <v/>
      </c>
      <c r="J1534" s="15" t="str">
        <f t="shared" si="168"/>
        <v/>
      </c>
      <c r="K1534" s="104" t="str">
        <f t="shared" si="169"/>
        <v/>
      </c>
      <c r="L1534" s="14"/>
      <c r="M1534" s="13"/>
      <c r="N1534" s="13"/>
      <c r="O1534" s="12"/>
      <c r="P1534" s="12"/>
    </row>
    <row r="1535" spans="1:16" hidden="1" x14ac:dyDescent="0.25">
      <c r="A1535" s="12"/>
      <c r="B1535" s="15" t="str">
        <f t="shared" si="170"/>
        <v/>
      </c>
      <c r="C1535" s="15" t="str">
        <f t="shared" si="164"/>
        <v/>
      </c>
      <c r="D1535" s="100" t="str">
        <f>IF(ISNA(VLOOKUP(E1535,Base!$L:$O,4,FALSE)),"",VLOOKUP(E1535,Base!$L:$O,4,FALSE))</f>
        <v/>
      </c>
      <c r="E1535" s="14"/>
      <c r="F1535" s="16"/>
      <c r="G1535" s="104" t="str">
        <f t="shared" si="165"/>
        <v/>
      </c>
      <c r="H1535" s="15" t="str">
        <f t="shared" si="166"/>
        <v/>
      </c>
      <c r="I1535" s="104" t="str">
        <f t="shared" si="167"/>
        <v/>
      </c>
      <c r="J1535" s="15" t="str">
        <f t="shared" si="168"/>
        <v/>
      </c>
      <c r="K1535" s="104" t="str">
        <f t="shared" si="169"/>
        <v/>
      </c>
      <c r="L1535" s="14"/>
      <c r="M1535" s="13"/>
      <c r="N1535" s="13"/>
      <c r="O1535" s="12"/>
      <c r="P1535" s="12"/>
    </row>
    <row r="1536" spans="1:16" hidden="1" x14ac:dyDescent="0.25">
      <c r="A1536" s="12"/>
      <c r="B1536" s="15" t="str">
        <f t="shared" si="170"/>
        <v/>
      </c>
      <c r="C1536" s="15" t="str">
        <f t="shared" si="164"/>
        <v/>
      </c>
      <c r="D1536" s="100" t="str">
        <f>IF(ISNA(VLOOKUP(E1536,Base!$L:$O,4,FALSE)),"",VLOOKUP(E1536,Base!$L:$O,4,FALSE))</f>
        <v/>
      </c>
      <c r="E1536" s="14"/>
      <c r="F1536" s="16"/>
      <c r="G1536" s="104" t="str">
        <f t="shared" si="165"/>
        <v/>
      </c>
      <c r="H1536" s="15" t="str">
        <f t="shared" si="166"/>
        <v/>
      </c>
      <c r="I1536" s="104" t="str">
        <f t="shared" si="167"/>
        <v/>
      </c>
      <c r="J1536" s="15" t="str">
        <f t="shared" si="168"/>
        <v/>
      </c>
      <c r="K1536" s="104" t="str">
        <f t="shared" si="169"/>
        <v/>
      </c>
      <c r="L1536" s="14"/>
      <c r="M1536" s="13"/>
      <c r="N1536" s="13"/>
      <c r="O1536" s="12"/>
      <c r="P1536" s="12"/>
    </row>
    <row r="1537" spans="1:16" hidden="1" x14ac:dyDescent="0.25">
      <c r="A1537" s="12"/>
      <c r="B1537" s="15" t="str">
        <f t="shared" si="170"/>
        <v/>
      </c>
      <c r="C1537" s="15" t="str">
        <f t="shared" si="164"/>
        <v/>
      </c>
      <c r="D1537" s="100" t="str">
        <f>IF(ISNA(VLOOKUP(E1537,Base!$L:$O,4,FALSE)),"",VLOOKUP(E1537,Base!$L:$O,4,FALSE))</f>
        <v/>
      </c>
      <c r="E1537" s="14"/>
      <c r="F1537" s="16"/>
      <c r="G1537" s="104" t="str">
        <f t="shared" si="165"/>
        <v/>
      </c>
      <c r="H1537" s="15" t="str">
        <f t="shared" si="166"/>
        <v/>
      </c>
      <c r="I1537" s="104" t="str">
        <f t="shared" si="167"/>
        <v/>
      </c>
      <c r="J1537" s="15" t="str">
        <f t="shared" si="168"/>
        <v/>
      </c>
      <c r="K1537" s="104" t="str">
        <f t="shared" si="169"/>
        <v/>
      </c>
      <c r="L1537" s="14"/>
      <c r="M1537" s="13"/>
      <c r="N1537" s="13"/>
      <c r="O1537" s="12"/>
      <c r="P1537" s="12"/>
    </row>
    <row r="1538" spans="1:16" hidden="1" x14ac:dyDescent="0.25">
      <c r="A1538" s="12"/>
      <c r="B1538" s="15" t="str">
        <f t="shared" si="170"/>
        <v/>
      </c>
      <c r="C1538" s="15" t="str">
        <f t="shared" ref="C1538:C1601" si="171">IF(ISBLANK(A1538),"",YEAR(A1538))</f>
        <v/>
      </c>
      <c r="D1538" s="100" t="str">
        <f>IF(ISNA(VLOOKUP(E1538,Base!$L:$O,4,FALSE)),"",VLOOKUP(E1538,Base!$L:$O,4,FALSE))</f>
        <v/>
      </c>
      <c r="E1538" s="14"/>
      <c r="F1538" s="16"/>
      <c r="G1538" s="104" t="str">
        <f t="shared" ref="G1538:G1601" si="172">IF(ISNA(VLOOKUP($F1538,ARTICLE,2,FALSE)),"",VLOOKUP($F1538,ARTICLE,2,FALSE))</f>
        <v/>
      </c>
      <c r="H1538" s="15" t="str">
        <f t="shared" ref="H1538:H1601" si="173">IF(ISNA(VLOOKUP($F1538,ARTICLE,3,FALSE)),"",VLOOKUP($F1538,ARTICLE,3,FALSE))</f>
        <v/>
      </c>
      <c r="I1538" s="104" t="str">
        <f t="shared" ref="I1538:I1601" si="174">IF(ISNA(VLOOKUP($F1538,ARTICLE,4,FALSE)),"",VLOOKUP($F1538,ARTICLE,4,FALSE))</f>
        <v/>
      </c>
      <c r="J1538" s="15" t="str">
        <f t="shared" ref="J1538:J1601" si="175">IF(ISNA(VLOOKUP($F1538,ARTICLE,5,FALSE)),"",VLOOKUP($F1538,ARTICLE,5,FALSE))</f>
        <v/>
      </c>
      <c r="K1538" s="104" t="str">
        <f t="shared" ref="K1538:K1601" si="176">IF(ISNA(VLOOKUP($F1538,ARTICLE,6,FALSE)),"",VLOOKUP($F1538,ARTICLE,6,FALSE))</f>
        <v/>
      </c>
      <c r="L1538" s="14"/>
      <c r="M1538" s="13"/>
      <c r="N1538" s="13"/>
      <c r="O1538" s="12"/>
      <c r="P1538" s="12"/>
    </row>
    <row r="1539" spans="1:16" hidden="1" x14ac:dyDescent="0.25">
      <c r="A1539" s="12"/>
      <c r="B1539" s="15" t="str">
        <f t="shared" si="170"/>
        <v/>
      </c>
      <c r="C1539" s="15" t="str">
        <f t="shared" si="171"/>
        <v/>
      </c>
      <c r="D1539" s="100" t="str">
        <f>IF(ISNA(VLOOKUP(E1539,Base!$L:$O,4,FALSE)),"",VLOOKUP(E1539,Base!$L:$O,4,FALSE))</f>
        <v/>
      </c>
      <c r="E1539" s="14"/>
      <c r="F1539" s="16"/>
      <c r="G1539" s="104" t="str">
        <f t="shared" si="172"/>
        <v/>
      </c>
      <c r="H1539" s="15" t="str">
        <f t="shared" si="173"/>
        <v/>
      </c>
      <c r="I1539" s="104" t="str">
        <f t="shared" si="174"/>
        <v/>
      </c>
      <c r="J1539" s="15" t="str">
        <f t="shared" si="175"/>
        <v/>
      </c>
      <c r="K1539" s="104" t="str">
        <f t="shared" si="176"/>
        <v/>
      </c>
      <c r="L1539" s="14"/>
      <c r="M1539" s="13"/>
      <c r="N1539" s="13"/>
      <c r="O1539" s="12"/>
      <c r="P1539" s="12"/>
    </row>
    <row r="1540" spans="1:16" hidden="1" x14ac:dyDescent="0.25">
      <c r="A1540" s="12"/>
      <c r="B1540" s="15" t="str">
        <f t="shared" si="170"/>
        <v/>
      </c>
      <c r="C1540" s="15" t="str">
        <f t="shared" si="171"/>
        <v/>
      </c>
      <c r="D1540" s="100" t="str">
        <f>IF(ISNA(VLOOKUP(E1540,Base!$L:$O,4,FALSE)),"",VLOOKUP(E1540,Base!$L:$O,4,FALSE))</f>
        <v/>
      </c>
      <c r="E1540" s="14"/>
      <c r="F1540" s="16"/>
      <c r="G1540" s="104" t="str">
        <f t="shared" si="172"/>
        <v/>
      </c>
      <c r="H1540" s="15" t="str">
        <f t="shared" si="173"/>
        <v/>
      </c>
      <c r="I1540" s="104" t="str">
        <f t="shared" si="174"/>
        <v/>
      </c>
      <c r="J1540" s="15" t="str">
        <f t="shared" si="175"/>
        <v/>
      </c>
      <c r="K1540" s="104" t="str">
        <f t="shared" si="176"/>
        <v/>
      </c>
      <c r="L1540" s="14"/>
      <c r="M1540" s="13"/>
      <c r="N1540" s="13"/>
      <c r="O1540" s="12"/>
      <c r="P1540" s="12"/>
    </row>
    <row r="1541" spans="1:16" hidden="1" x14ac:dyDescent="0.25">
      <c r="A1541" s="12"/>
      <c r="B1541" s="15" t="str">
        <f t="shared" si="170"/>
        <v/>
      </c>
      <c r="C1541" s="15" t="str">
        <f t="shared" si="171"/>
        <v/>
      </c>
      <c r="D1541" s="100" t="str">
        <f>IF(ISNA(VLOOKUP(E1541,Base!$L:$O,4,FALSE)),"",VLOOKUP(E1541,Base!$L:$O,4,FALSE))</f>
        <v/>
      </c>
      <c r="E1541" s="14"/>
      <c r="F1541" s="16"/>
      <c r="G1541" s="104" t="str">
        <f t="shared" si="172"/>
        <v/>
      </c>
      <c r="H1541" s="15" t="str">
        <f t="shared" si="173"/>
        <v/>
      </c>
      <c r="I1541" s="104" t="str">
        <f t="shared" si="174"/>
        <v/>
      </c>
      <c r="J1541" s="15" t="str">
        <f t="shared" si="175"/>
        <v/>
      </c>
      <c r="K1541" s="104" t="str">
        <f t="shared" si="176"/>
        <v/>
      </c>
      <c r="L1541" s="14"/>
      <c r="M1541" s="13"/>
      <c r="N1541" s="13"/>
      <c r="O1541" s="12"/>
      <c r="P1541" s="12"/>
    </row>
    <row r="1542" spans="1:16" hidden="1" x14ac:dyDescent="0.25">
      <c r="A1542" s="12"/>
      <c r="B1542" s="15" t="str">
        <f t="shared" si="170"/>
        <v/>
      </c>
      <c r="C1542" s="15" t="str">
        <f t="shared" si="171"/>
        <v/>
      </c>
      <c r="D1542" s="100" t="str">
        <f>IF(ISNA(VLOOKUP(E1542,Base!$L:$O,4,FALSE)),"",VLOOKUP(E1542,Base!$L:$O,4,FALSE))</f>
        <v/>
      </c>
      <c r="E1542" s="14"/>
      <c r="F1542" s="16"/>
      <c r="G1542" s="104" t="str">
        <f t="shared" si="172"/>
        <v/>
      </c>
      <c r="H1542" s="15" t="str">
        <f t="shared" si="173"/>
        <v/>
      </c>
      <c r="I1542" s="104" t="str">
        <f t="shared" si="174"/>
        <v/>
      </c>
      <c r="J1542" s="15" t="str">
        <f t="shared" si="175"/>
        <v/>
      </c>
      <c r="K1542" s="104" t="str">
        <f t="shared" si="176"/>
        <v/>
      </c>
      <c r="L1542" s="14"/>
      <c r="M1542" s="13"/>
      <c r="N1542" s="13"/>
      <c r="O1542" s="12"/>
      <c r="P1542" s="12"/>
    </row>
    <row r="1543" spans="1:16" hidden="1" x14ac:dyDescent="0.25">
      <c r="A1543" s="12"/>
      <c r="B1543" s="15" t="str">
        <f t="shared" si="170"/>
        <v/>
      </c>
      <c r="C1543" s="15" t="str">
        <f t="shared" si="171"/>
        <v/>
      </c>
      <c r="D1543" s="100" t="str">
        <f>IF(ISNA(VLOOKUP(E1543,Base!$L:$O,4,FALSE)),"",VLOOKUP(E1543,Base!$L:$O,4,FALSE))</f>
        <v/>
      </c>
      <c r="E1543" s="14"/>
      <c r="F1543" s="16"/>
      <c r="G1543" s="104" t="str">
        <f t="shared" si="172"/>
        <v/>
      </c>
      <c r="H1543" s="15" t="str">
        <f t="shared" si="173"/>
        <v/>
      </c>
      <c r="I1543" s="104" t="str">
        <f t="shared" si="174"/>
        <v/>
      </c>
      <c r="J1543" s="15" t="str">
        <f t="shared" si="175"/>
        <v/>
      </c>
      <c r="K1543" s="104" t="str">
        <f t="shared" si="176"/>
        <v/>
      </c>
      <c r="L1543" s="14"/>
      <c r="M1543" s="13"/>
      <c r="N1543" s="13"/>
      <c r="O1543" s="12"/>
      <c r="P1543" s="12"/>
    </row>
    <row r="1544" spans="1:16" hidden="1" x14ac:dyDescent="0.25">
      <c r="A1544" s="12"/>
      <c r="B1544" s="15" t="str">
        <f t="shared" si="170"/>
        <v/>
      </c>
      <c r="C1544" s="15" t="str">
        <f t="shared" si="171"/>
        <v/>
      </c>
      <c r="D1544" s="100" t="str">
        <f>IF(ISNA(VLOOKUP(E1544,Base!$L:$O,4,FALSE)),"",VLOOKUP(E1544,Base!$L:$O,4,FALSE))</f>
        <v/>
      </c>
      <c r="E1544" s="14"/>
      <c r="F1544" s="16"/>
      <c r="G1544" s="104" t="str">
        <f t="shared" si="172"/>
        <v/>
      </c>
      <c r="H1544" s="15" t="str">
        <f t="shared" si="173"/>
        <v/>
      </c>
      <c r="I1544" s="104" t="str">
        <f t="shared" si="174"/>
        <v/>
      </c>
      <c r="J1544" s="15" t="str">
        <f t="shared" si="175"/>
        <v/>
      </c>
      <c r="K1544" s="104" t="str">
        <f t="shared" si="176"/>
        <v/>
      </c>
      <c r="L1544" s="14"/>
      <c r="M1544" s="13"/>
      <c r="N1544" s="13"/>
      <c r="O1544" s="12"/>
      <c r="P1544" s="12"/>
    </row>
    <row r="1545" spans="1:16" hidden="1" x14ac:dyDescent="0.25">
      <c r="A1545" s="12"/>
      <c r="B1545" s="15" t="str">
        <f t="shared" si="170"/>
        <v/>
      </c>
      <c r="C1545" s="15" t="str">
        <f t="shared" si="171"/>
        <v/>
      </c>
      <c r="D1545" s="100" t="str">
        <f>IF(ISNA(VLOOKUP(E1545,Base!$L:$O,4,FALSE)),"",VLOOKUP(E1545,Base!$L:$O,4,FALSE))</f>
        <v/>
      </c>
      <c r="E1545" s="14"/>
      <c r="F1545" s="16"/>
      <c r="G1545" s="104" t="str">
        <f t="shared" si="172"/>
        <v/>
      </c>
      <c r="H1545" s="15" t="str">
        <f t="shared" si="173"/>
        <v/>
      </c>
      <c r="I1545" s="104" t="str">
        <f t="shared" si="174"/>
        <v/>
      </c>
      <c r="J1545" s="15" t="str">
        <f t="shared" si="175"/>
        <v/>
      </c>
      <c r="K1545" s="104" t="str">
        <f t="shared" si="176"/>
        <v/>
      </c>
      <c r="L1545" s="14"/>
      <c r="M1545" s="13"/>
      <c r="N1545" s="13"/>
      <c r="O1545" s="12"/>
      <c r="P1545" s="12"/>
    </row>
    <row r="1546" spans="1:16" hidden="1" x14ac:dyDescent="0.25">
      <c r="A1546" s="12"/>
      <c r="B1546" s="15" t="str">
        <f t="shared" si="170"/>
        <v/>
      </c>
      <c r="C1546" s="15" t="str">
        <f t="shared" si="171"/>
        <v/>
      </c>
      <c r="D1546" s="100" t="str">
        <f>IF(ISNA(VLOOKUP(E1546,Base!$L:$O,4,FALSE)),"",VLOOKUP(E1546,Base!$L:$O,4,FALSE))</f>
        <v/>
      </c>
      <c r="E1546" s="14"/>
      <c r="F1546" s="16"/>
      <c r="G1546" s="104" t="str">
        <f t="shared" si="172"/>
        <v/>
      </c>
      <c r="H1546" s="15" t="str">
        <f t="shared" si="173"/>
        <v/>
      </c>
      <c r="I1546" s="104" t="str">
        <f t="shared" si="174"/>
        <v/>
      </c>
      <c r="J1546" s="15" t="str">
        <f t="shared" si="175"/>
        <v/>
      </c>
      <c r="K1546" s="104" t="str">
        <f t="shared" si="176"/>
        <v/>
      </c>
      <c r="L1546" s="14"/>
      <c r="M1546" s="13"/>
      <c r="N1546" s="13"/>
      <c r="O1546" s="12"/>
      <c r="P1546" s="12"/>
    </row>
    <row r="1547" spans="1:16" hidden="1" x14ac:dyDescent="0.25">
      <c r="A1547" s="12"/>
      <c r="B1547" s="15" t="str">
        <f t="shared" si="170"/>
        <v/>
      </c>
      <c r="C1547" s="15" t="str">
        <f t="shared" si="171"/>
        <v/>
      </c>
      <c r="D1547" s="100" t="str">
        <f>IF(ISNA(VLOOKUP(E1547,Base!$L:$O,4,FALSE)),"",VLOOKUP(E1547,Base!$L:$O,4,FALSE))</f>
        <v/>
      </c>
      <c r="E1547" s="14"/>
      <c r="F1547" s="16"/>
      <c r="G1547" s="104" t="str">
        <f t="shared" si="172"/>
        <v/>
      </c>
      <c r="H1547" s="15" t="str">
        <f t="shared" si="173"/>
        <v/>
      </c>
      <c r="I1547" s="104" t="str">
        <f t="shared" si="174"/>
        <v/>
      </c>
      <c r="J1547" s="15" t="str">
        <f t="shared" si="175"/>
        <v/>
      </c>
      <c r="K1547" s="104" t="str">
        <f t="shared" si="176"/>
        <v/>
      </c>
      <c r="L1547" s="14"/>
      <c r="M1547" s="13"/>
      <c r="N1547" s="13"/>
      <c r="O1547" s="12"/>
      <c r="P1547" s="12"/>
    </row>
    <row r="1548" spans="1:16" hidden="1" x14ac:dyDescent="0.25">
      <c r="A1548" s="12"/>
      <c r="B1548" s="15" t="str">
        <f t="shared" si="170"/>
        <v/>
      </c>
      <c r="C1548" s="15" t="str">
        <f t="shared" si="171"/>
        <v/>
      </c>
      <c r="D1548" s="100" t="str">
        <f>IF(ISNA(VLOOKUP(E1548,Base!$L:$O,4,FALSE)),"",VLOOKUP(E1548,Base!$L:$O,4,FALSE))</f>
        <v/>
      </c>
      <c r="E1548" s="14"/>
      <c r="F1548" s="16"/>
      <c r="G1548" s="104" t="str">
        <f t="shared" si="172"/>
        <v/>
      </c>
      <c r="H1548" s="15" t="str">
        <f t="shared" si="173"/>
        <v/>
      </c>
      <c r="I1548" s="104" t="str">
        <f t="shared" si="174"/>
        <v/>
      </c>
      <c r="J1548" s="15" t="str">
        <f t="shared" si="175"/>
        <v/>
      </c>
      <c r="K1548" s="104" t="str">
        <f t="shared" si="176"/>
        <v/>
      </c>
      <c r="L1548" s="14"/>
      <c r="M1548" s="13"/>
      <c r="N1548" s="13"/>
      <c r="O1548" s="12"/>
      <c r="P1548" s="12"/>
    </row>
    <row r="1549" spans="1:16" hidden="1" x14ac:dyDescent="0.25">
      <c r="A1549" s="12"/>
      <c r="B1549" s="15" t="str">
        <f t="shared" si="170"/>
        <v/>
      </c>
      <c r="C1549" s="15" t="str">
        <f t="shared" si="171"/>
        <v/>
      </c>
      <c r="D1549" s="100" t="str">
        <f>IF(ISNA(VLOOKUP(E1549,Base!$L:$O,4,FALSE)),"",VLOOKUP(E1549,Base!$L:$O,4,FALSE))</f>
        <v/>
      </c>
      <c r="E1549" s="14"/>
      <c r="F1549" s="16"/>
      <c r="G1549" s="104" t="str">
        <f t="shared" si="172"/>
        <v/>
      </c>
      <c r="H1549" s="15" t="str">
        <f t="shared" si="173"/>
        <v/>
      </c>
      <c r="I1549" s="104" t="str">
        <f t="shared" si="174"/>
        <v/>
      </c>
      <c r="J1549" s="15" t="str">
        <f t="shared" si="175"/>
        <v/>
      </c>
      <c r="K1549" s="104" t="str">
        <f t="shared" si="176"/>
        <v/>
      </c>
      <c r="L1549" s="14"/>
      <c r="M1549" s="13"/>
      <c r="N1549" s="13"/>
      <c r="O1549" s="12"/>
      <c r="P1549" s="12"/>
    </row>
    <row r="1550" spans="1:16" hidden="1" x14ac:dyDescent="0.25">
      <c r="A1550" s="12"/>
      <c r="B1550" s="15" t="str">
        <f t="shared" si="170"/>
        <v/>
      </c>
      <c r="C1550" s="15" t="str">
        <f t="shared" si="171"/>
        <v/>
      </c>
      <c r="D1550" s="100" t="str">
        <f>IF(ISNA(VLOOKUP(E1550,Base!$L:$O,4,FALSE)),"",VLOOKUP(E1550,Base!$L:$O,4,FALSE))</f>
        <v/>
      </c>
      <c r="E1550" s="14"/>
      <c r="F1550" s="16"/>
      <c r="G1550" s="104" t="str">
        <f t="shared" si="172"/>
        <v/>
      </c>
      <c r="H1550" s="15" t="str">
        <f t="shared" si="173"/>
        <v/>
      </c>
      <c r="I1550" s="104" t="str">
        <f t="shared" si="174"/>
        <v/>
      </c>
      <c r="J1550" s="15" t="str">
        <f t="shared" si="175"/>
        <v/>
      </c>
      <c r="K1550" s="104" t="str">
        <f t="shared" si="176"/>
        <v/>
      </c>
      <c r="L1550" s="14"/>
      <c r="M1550" s="13"/>
      <c r="N1550" s="13"/>
      <c r="O1550" s="12"/>
      <c r="P1550" s="12"/>
    </row>
    <row r="1551" spans="1:16" hidden="1" x14ac:dyDescent="0.25">
      <c r="A1551" s="12"/>
      <c r="B1551" s="15" t="str">
        <f t="shared" si="170"/>
        <v/>
      </c>
      <c r="C1551" s="15" t="str">
        <f t="shared" si="171"/>
        <v/>
      </c>
      <c r="D1551" s="100" t="str">
        <f>IF(ISNA(VLOOKUP(E1551,Base!$L:$O,4,FALSE)),"",VLOOKUP(E1551,Base!$L:$O,4,FALSE))</f>
        <v/>
      </c>
      <c r="E1551" s="14"/>
      <c r="F1551" s="16"/>
      <c r="G1551" s="104" t="str">
        <f t="shared" si="172"/>
        <v/>
      </c>
      <c r="H1551" s="15" t="str">
        <f t="shared" si="173"/>
        <v/>
      </c>
      <c r="I1551" s="104" t="str">
        <f t="shared" si="174"/>
        <v/>
      </c>
      <c r="J1551" s="15" t="str">
        <f t="shared" si="175"/>
        <v/>
      </c>
      <c r="K1551" s="104" t="str">
        <f t="shared" si="176"/>
        <v/>
      </c>
      <c r="L1551" s="14"/>
      <c r="M1551" s="13"/>
      <c r="N1551" s="13"/>
      <c r="O1551" s="12"/>
      <c r="P1551" s="12"/>
    </row>
    <row r="1552" spans="1:16" hidden="1" x14ac:dyDescent="0.25">
      <c r="A1552" s="12"/>
      <c r="B1552" s="15" t="str">
        <f t="shared" si="170"/>
        <v/>
      </c>
      <c r="C1552" s="15" t="str">
        <f t="shared" si="171"/>
        <v/>
      </c>
      <c r="D1552" s="100" t="str">
        <f>IF(ISNA(VLOOKUP(E1552,Base!$L:$O,4,FALSE)),"",VLOOKUP(E1552,Base!$L:$O,4,FALSE))</f>
        <v/>
      </c>
      <c r="E1552" s="14"/>
      <c r="F1552" s="16"/>
      <c r="G1552" s="104" t="str">
        <f t="shared" si="172"/>
        <v/>
      </c>
      <c r="H1552" s="15" t="str">
        <f t="shared" si="173"/>
        <v/>
      </c>
      <c r="I1552" s="104" t="str">
        <f t="shared" si="174"/>
        <v/>
      </c>
      <c r="J1552" s="15" t="str">
        <f t="shared" si="175"/>
        <v/>
      </c>
      <c r="K1552" s="104" t="str">
        <f t="shared" si="176"/>
        <v/>
      </c>
      <c r="L1552" s="14"/>
      <c r="M1552" s="13"/>
      <c r="N1552" s="13"/>
      <c r="O1552" s="12"/>
      <c r="P1552" s="12"/>
    </row>
    <row r="1553" spans="1:16" hidden="1" x14ac:dyDescent="0.25">
      <c r="A1553" s="12"/>
      <c r="B1553" s="15" t="str">
        <f t="shared" si="170"/>
        <v/>
      </c>
      <c r="C1553" s="15" t="str">
        <f t="shared" si="171"/>
        <v/>
      </c>
      <c r="D1553" s="100" t="str">
        <f>IF(ISNA(VLOOKUP(E1553,Base!$L:$O,4,FALSE)),"",VLOOKUP(E1553,Base!$L:$O,4,FALSE))</f>
        <v/>
      </c>
      <c r="E1553" s="14"/>
      <c r="F1553" s="16"/>
      <c r="G1553" s="104" t="str">
        <f t="shared" si="172"/>
        <v/>
      </c>
      <c r="H1553" s="15" t="str">
        <f t="shared" si="173"/>
        <v/>
      </c>
      <c r="I1553" s="104" t="str">
        <f t="shared" si="174"/>
        <v/>
      </c>
      <c r="J1553" s="15" t="str">
        <f t="shared" si="175"/>
        <v/>
      </c>
      <c r="K1553" s="104" t="str">
        <f t="shared" si="176"/>
        <v/>
      </c>
      <c r="L1553" s="14"/>
      <c r="M1553" s="13"/>
      <c r="N1553" s="13"/>
      <c r="O1553" s="12"/>
      <c r="P1553" s="12"/>
    </row>
    <row r="1554" spans="1:16" hidden="1" x14ac:dyDescent="0.25">
      <c r="A1554" s="12"/>
      <c r="B1554" s="15" t="str">
        <f t="shared" si="170"/>
        <v/>
      </c>
      <c r="C1554" s="15" t="str">
        <f t="shared" si="171"/>
        <v/>
      </c>
      <c r="D1554" s="100" t="str">
        <f>IF(ISNA(VLOOKUP(E1554,Base!$L:$O,4,FALSE)),"",VLOOKUP(E1554,Base!$L:$O,4,FALSE))</f>
        <v/>
      </c>
      <c r="E1554" s="14"/>
      <c r="F1554" s="16"/>
      <c r="G1554" s="104" t="str">
        <f t="shared" si="172"/>
        <v/>
      </c>
      <c r="H1554" s="15" t="str">
        <f t="shared" si="173"/>
        <v/>
      </c>
      <c r="I1554" s="104" t="str">
        <f t="shared" si="174"/>
        <v/>
      </c>
      <c r="J1554" s="15" t="str">
        <f t="shared" si="175"/>
        <v/>
      </c>
      <c r="K1554" s="104" t="str">
        <f t="shared" si="176"/>
        <v/>
      </c>
      <c r="L1554" s="14"/>
      <c r="M1554" s="13"/>
      <c r="N1554" s="13"/>
      <c r="O1554" s="12"/>
      <c r="P1554" s="12"/>
    </row>
    <row r="1555" spans="1:16" hidden="1" x14ac:dyDescent="0.25">
      <c r="A1555" s="12"/>
      <c r="B1555" s="15" t="str">
        <f t="shared" si="170"/>
        <v/>
      </c>
      <c r="C1555" s="15" t="str">
        <f t="shared" si="171"/>
        <v/>
      </c>
      <c r="D1555" s="100" t="str">
        <f>IF(ISNA(VLOOKUP(E1555,Base!$L:$O,4,FALSE)),"",VLOOKUP(E1555,Base!$L:$O,4,FALSE))</f>
        <v/>
      </c>
      <c r="E1555" s="14"/>
      <c r="F1555" s="16"/>
      <c r="G1555" s="104" t="str">
        <f t="shared" si="172"/>
        <v/>
      </c>
      <c r="H1555" s="15" t="str">
        <f t="shared" si="173"/>
        <v/>
      </c>
      <c r="I1555" s="104" t="str">
        <f t="shared" si="174"/>
        <v/>
      </c>
      <c r="J1555" s="15" t="str">
        <f t="shared" si="175"/>
        <v/>
      </c>
      <c r="K1555" s="104" t="str">
        <f t="shared" si="176"/>
        <v/>
      </c>
      <c r="L1555" s="14"/>
      <c r="M1555" s="13"/>
      <c r="N1555" s="13"/>
      <c r="O1555" s="12"/>
      <c r="P1555" s="12"/>
    </row>
    <row r="1556" spans="1:16" hidden="1" x14ac:dyDescent="0.25">
      <c r="A1556" s="12"/>
      <c r="B1556" s="15" t="str">
        <f t="shared" si="170"/>
        <v/>
      </c>
      <c r="C1556" s="15" t="str">
        <f t="shared" si="171"/>
        <v/>
      </c>
      <c r="D1556" s="100" t="str">
        <f>IF(ISNA(VLOOKUP(E1556,Base!$L:$O,4,FALSE)),"",VLOOKUP(E1556,Base!$L:$O,4,FALSE))</f>
        <v/>
      </c>
      <c r="E1556" s="14"/>
      <c r="F1556" s="16"/>
      <c r="G1556" s="104" t="str">
        <f t="shared" si="172"/>
        <v/>
      </c>
      <c r="H1556" s="15" t="str">
        <f t="shared" si="173"/>
        <v/>
      </c>
      <c r="I1556" s="104" t="str">
        <f t="shared" si="174"/>
        <v/>
      </c>
      <c r="J1556" s="15" t="str">
        <f t="shared" si="175"/>
        <v/>
      </c>
      <c r="K1556" s="104" t="str">
        <f t="shared" si="176"/>
        <v/>
      </c>
      <c r="L1556" s="14"/>
      <c r="M1556" s="13"/>
      <c r="N1556" s="13"/>
      <c r="O1556" s="12"/>
      <c r="P1556" s="12"/>
    </row>
    <row r="1557" spans="1:16" hidden="1" x14ac:dyDescent="0.25">
      <c r="A1557" s="12"/>
      <c r="B1557" s="15" t="str">
        <f t="shared" si="170"/>
        <v/>
      </c>
      <c r="C1557" s="15" t="str">
        <f t="shared" si="171"/>
        <v/>
      </c>
      <c r="D1557" s="100" t="str">
        <f>IF(ISNA(VLOOKUP(E1557,Base!$L:$O,4,FALSE)),"",VLOOKUP(E1557,Base!$L:$O,4,FALSE))</f>
        <v/>
      </c>
      <c r="E1557" s="14"/>
      <c r="F1557" s="16"/>
      <c r="G1557" s="104" t="str">
        <f t="shared" si="172"/>
        <v/>
      </c>
      <c r="H1557" s="15" t="str">
        <f t="shared" si="173"/>
        <v/>
      </c>
      <c r="I1557" s="104" t="str">
        <f t="shared" si="174"/>
        <v/>
      </c>
      <c r="J1557" s="15" t="str">
        <f t="shared" si="175"/>
        <v/>
      </c>
      <c r="K1557" s="104" t="str">
        <f t="shared" si="176"/>
        <v/>
      </c>
      <c r="L1557" s="14"/>
      <c r="M1557" s="13"/>
      <c r="N1557" s="13"/>
      <c r="O1557" s="12"/>
      <c r="P1557" s="12"/>
    </row>
    <row r="1558" spans="1:16" hidden="1" x14ac:dyDescent="0.25">
      <c r="A1558" s="12"/>
      <c r="B1558" s="15" t="str">
        <f t="shared" si="170"/>
        <v/>
      </c>
      <c r="C1558" s="15" t="str">
        <f t="shared" si="171"/>
        <v/>
      </c>
      <c r="D1558" s="100" t="str">
        <f>IF(ISNA(VLOOKUP(E1558,Base!$L:$O,4,FALSE)),"",VLOOKUP(E1558,Base!$L:$O,4,FALSE))</f>
        <v/>
      </c>
      <c r="E1558" s="14"/>
      <c r="F1558" s="16"/>
      <c r="G1558" s="104" t="str">
        <f t="shared" si="172"/>
        <v/>
      </c>
      <c r="H1558" s="15" t="str">
        <f t="shared" si="173"/>
        <v/>
      </c>
      <c r="I1558" s="104" t="str">
        <f t="shared" si="174"/>
        <v/>
      </c>
      <c r="J1558" s="15" t="str">
        <f t="shared" si="175"/>
        <v/>
      </c>
      <c r="K1558" s="104" t="str">
        <f t="shared" si="176"/>
        <v/>
      </c>
      <c r="L1558" s="14"/>
      <c r="M1558" s="13"/>
      <c r="N1558" s="13"/>
      <c r="O1558" s="12"/>
      <c r="P1558" s="12"/>
    </row>
    <row r="1559" spans="1:16" hidden="1" x14ac:dyDescent="0.25">
      <c r="A1559" s="12"/>
      <c r="B1559" s="15" t="str">
        <f t="shared" si="170"/>
        <v/>
      </c>
      <c r="C1559" s="15" t="str">
        <f t="shared" si="171"/>
        <v/>
      </c>
      <c r="D1559" s="100" t="str">
        <f>IF(ISNA(VLOOKUP(E1559,Base!$L:$O,4,FALSE)),"",VLOOKUP(E1559,Base!$L:$O,4,FALSE))</f>
        <v/>
      </c>
      <c r="E1559" s="14"/>
      <c r="F1559" s="16"/>
      <c r="G1559" s="104" t="str">
        <f t="shared" si="172"/>
        <v/>
      </c>
      <c r="H1559" s="15" t="str">
        <f t="shared" si="173"/>
        <v/>
      </c>
      <c r="I1559" s="104" t="str">
        <f t="shared" si="174"/>
        <v/>
      </c>
      <c r="J1559" s="15" t="str">
        <f t="shared" si="175"/>
        <v/>
      </c>
      <c r="K1559" s="104" t="str">
        <f t="shared" si="176"/>
        <v/>
      </c>
      <c r="L1559" s="14"/>
      <c r="M1559" s="13"/>
      <c r="N1559" s="13"/>
      <c r="O1559" s="12"/>
      <c r="P1559" s="12"/>
    </row>
    <row r="1560" spans="1:16" hidden="1" x14ac:dyDescent="0.25">
      <c r="A1560" s="12"/>
      <c r="B1560" s="15" t="str">
        <f t="shared" si="170"/>
        <v/>
      </c>
      <c r="C1560" s="15" t="str">
        <f t="shared" si="171"/>
        <v/>
      </c>
      <c r="D1560" s="100" t="str">
        <f>IF(ISNA(VLOOKUP(E1560,Base!$L:$O,4,FALSE)),"",VLOOKUP(E1560,Base!$L:$O,4,FALSE))</f>
        <v/>
      </c>
      <c r="E1560" s="14"/>
      <c r="F1560" s="16"/>
      <c r="G1560" s="104" t="str">
        <f t="shared" si="172"/>
        <v/>
      </c>
      <c r="H1560" s="15" t="str">
        <f t="shared" si="173"/>
        <v/>
      </c>
      <c r="I1560" s="104" t="str">
        <f t="shared" si="174"/>
        <v/>
      </c>
      <c r="J1560" s="15" t="str">
        <f t="shared" si="175"/>
        <v/>
      </c>
      <c r="K1560" s="104" t="str">
        <f t="shared" si="176"/>
        <v/>
      </c>
      <c r="L1560" s="14"/>
      <c r="M1560" s="13"/>
      <c r="N1560" s="13"/>
      <c r="O1560" s="12"/>
      <c r="P1560" s="12"/>
    </row>
    <row r="1561" spans="1:16" hidden="1" x14ac:dyDescent="0.25">
      <c r="A1561" s="12"/>
      <c r="B1561" s="15" t="str">
        <f t="shared" si="170"/>
        <v/>
      </c>
      <c r="C1561" s="15" t="str">
        <f t="shared" si="171"/>
        <v/>
      </c>
      <c r="D1561" s="100" t="str">
        <f>IF(ISNA(VLOOKUP(E1561,Base!$L:$O,4,FALSE)),"",VLOOKUP(E1561,Base!$L:$O,4,FALSE))</f>
        <v/>
      </c>
      <c r="E1561" s="14"/>
      <c r="F1561" s="16"/>
      <c r="G1561" s="104" t="str">
        <f t="shared" si="172"/>
        <v/>
      </c>
      <c r="H1561" s="15" t="str">
        <f t="shared" si="173"/>
        <v/>
      </c>
      <c r="I1561" s="104" t="str">
        <f t="shared" si="174"/>
        <v/>
      </c>
      <c r="J1561" s="15" t="str">
        <f t="shared" si="175"/>
        <v/>
      </c>
      <c r="K1561" s="104" t="str">
        <f t="shared" si="176"/>
        <v/>
      </c>
      <c r="L1561" s="14"/>
      <c r="M1561" s="13"/>
      <c r="N1561" s="13"/>
      <c r="O1561" s="12"/>
      <c r="P1561" s="12"/>
    </row>
    <row r="1562" spans="1:16" hidden="1" x14ac:dyDescent="0.25">
      <c r="A1562" s="12"/>
      <c r="B1562" s="15" t="str">
        <f t="shared" si="170"/>
        <v/>
      </c>
      <c r="C1562" s="15" t="str">
        <f t="shared" si="171"/>
        <v/>
      </c>
      <c r="D1562" s="100" t="str">
        <f>IF(ISNA(VLOOKUP(E1562,Base!$L:$O,4,FALSE)),"",VLOOKUP(E1562,Base!$L:$O,4,FALSE))</f>
        <v/>
      </c>
      <c r="E1562" s="14"/>
      <c r="F1562" s="16"/>
      <c r="G1562" s="104" t="str">
        <f t="shared" si="172"/>
        <v/>
      </c>
      <c r="H1562" s="15" t="str">
        <f t="shared" si="173"/>
        <v/>
      </c>
      <c r="I1562" s="104" t="str">
        <f t="shared" si="174"/>
        <v/>
      </c>
      <c r="J1562" s="15" t="str">
        <f t="shared" si="175"/>
        <v/>
      </c>
      <c r="K1562" s="104" t="str">
        <f t="shared" si="176"/>
        <v/>
      </c>
      <c r="L1562" s="14"/>
      <c r="M1562" s="13"/>
      <c r="N1562" s="13"/>
      <c r="O1562" s="12"/>
      <c r="P1562" s="12"/>
    </row>
    <row r="1563" spans="1:16" hidden="1" x14ac:dyDescent="0.25">
      <c r="A1563" s="12"/>
      <c r="B1563" s="15" t="str">
        <f t="shared" si="170"/>
        <v/>
      </c>
      <c r="C1563" s="15" t="str">
        <f t="shared" si="171"/>
        <v/>
      </c>
      <c r="D1563" s="100" t="str">
        <f>IF(ISNA(VLOOKUP(E1563,Base!$L:$O,4,FALSE)),"",VLOOKUP(E1563,Base!$L:$O,4,FALSE))</f>
        <v/>
      </c>
      <c r="E1563" s="14"/>
      <c r="F1563" s="16"/>
      <c r="G1563" s="104" t="str">
        <f t="shared" si="172"/>
        <v/>
      </c>
      <c r="H1563" s="15" t="str">
        <f t="shared" si="173"/>
        <v/>
      </c>
      <c r="I1563" s="104" t="str">
        <f t="shared" si="174"/>
        <v/>
      </c>
      <c r="J1563" s="15" t="str">
        <f t="shared" si="175"/>
        <v/>
      </c>
      <c r="K1563" s="104" t="str">
        <f t="shared" si="176"/>
        <v/>
      </c>
      <c r="L1563" s="14"/>
      <c r="M1563" s="13"/>
      <c r="N1563" s="13"/>
      <c r="O1563" s="12"/>
      <c r="P1563" s="12"/>
    </row>
    <row r="1564" spans="1:16" hidden="1" x14ac:dyDescent="0.25">
      <c r="A1564" s="12"/>
      <c r="B1564" s="15" t="str">
        <f t="shared" si="170"/>
        <v/>
      </c>
      <c r="C1564" s="15" t="str">
        <f t="shared" si="171"/>
        <v/>
      </c>
      <c r="D1564" s="100" t="str">
        <f>IF(ISNA(VLOOKUP(E1564,Base!$L:$O,4,FALSE)),"",VLOOKUP(E1564,Base!$L:$O,4,FALSE))</f>
        <v/>
      </c>
      <c r="E1564" s="14"/>
      <c r="F1564" s="16"/>
      <c r="G1564" s="104" t="str">
        <f t="shared" si="172"/>
        <v/>
      </c>
      <c r="H1564" s="15" t="str">
        <f t="shared" si="173"/>
        <v/>
      </c>
      <c r="I1564" s="104" t="str">
        <f t="shared" si="174"/>
        <v/>
      </c>
      <c r="J1564" s="15" t="str">
        <f t="shared" si="175"/>
        <v/>
      </c>
      <c r="K1564" s="104" t="str">
        <f t="shared" si="176"/>
        <v/>
      </c>
      <c r="L1564" s="14"/>
      <c r="M1564" s="13"/>
      <c r="N1564" s="13"/>
      <c r="O1564" s="12"/>
      <c r="P1564" s="12"/>
    </row>
    <row r="1565" spans="1:16" hidden="1" x14ac:dyDescent="0.25">
      <c r="A1565" s="12"/>
      <c r="B1565" s="15" t="str">
        <f t="shared" si="170"/>
        <v/>
      </c>
      <c r="C1565" s="15" t="str">
        <f t="shared" si="171"/>
        <v/>
      </c>
      <c r="D1565" s="100" t="str">
        <f>IF(ISNA(VLOOKUP(E1565,Base!$L:$O,4,FALSE)),"",VLOOKUP(E1565,Base!$L:$O,4,FALSE))</f>
        <v/>
      </c>
      <c r="E1565" s="14"/>
      <c r="F1565" s="16"/>
      <c r="G1565" s="104" t="str">
        <f t="shared" si="172"/>
        <v/>
      </c>
      <c r="H1565" s="15" t="str">
        <f t="shared" si="173"/>
        <v/>
      </c>
      <c r="I1565" s="104" t="str">
        <f t="shared" si="174"/>
        <v/>
      </c>
      <c r="J1565" s="15" t="str">
        <f t="shared" si="175"/>
        <v/>
      </c>
      <c r="K1565" s="104" t="str">
        <f t="shared" si="176"/>
        <v/>
      </c>
      <c r="L1565" s="14"/>
      <c r="M1565" s="13"/>
      <c r="N1565" s="13"/>
      <c r="O1565" s="12"/>
      <c r="P1565" s="12"/>
    </row>
    <row r="1566" spans="1:16" hidden="1" x14ac:dyDescent="0.25">
      <c r="A1566" s="12"/>
      <c r="B1566" s="15" t="str">
        <f t="shared" si="170"/>
        <v/>
      </c>
      <c r="C1566" s="15" t="str">
        <f t="shared" si="171"/>
        <v/>
      </c>
      <c r="D1566" s="100" t="str">
        <f>IF(ISNA(VLOOKUP(E1566,Base!$L:$O,4,FALSE)),"",VLOOKUP(E1566,Base!$L:$O,4,FALSE))</f>
        <v/>
      </c>
      <c r="E1566" s="14"/>
      <c r="F1566" s="16"/>
      <c r="G1566" s="104" t="str">
        <f t="shared" si="172"/>
        <v/>
      </c>
      <c r="H1566" s="15" t="str">
        <f t="shared" si="173"/>
        <v/>
      </c>
      <c r="I1566" s="104" t="str">
        <f t="shared" si="174"/>
        <v/>
      </c>
      <c r="J1566" s="15" t="str">
        <f t="shared" si="175"/>
        <v/>
      </c>
      <c r="K1566" s="104" t="str">
        <f t="shared" si="176"/>
        <v/>
      </c>
      <c r="L1566" s="14"/>
      <c r="M1566" s="13"/>
      <c r="N1566" s="13"/>
      <c r="O1566" s="12"/>
      <c r="P1566" s="12"/>
    </row>
    <row r="1567" spans="1:16" hidden="1" x14ac:dyDescent="0.25">
      <c r="A1567" s="12"/>
      <c r="B1567" s="15" t="str">
        <f t="shared" si="170"/>
        <v/>
      </c>
      <c r="C1567" s="15" t="str">
        <f t="shared" si="171"/>
        <v/>
      </c>
      <c r="D1567" s="100" t="str">
        <f>IF(ISNA(VLOOKUP(E1567,Base!$L:$O,4,FALSE)),"",VLOOKUP(E1567,Base!$L:$O,4,FALSE))</f>
        <v/>
      </c>
      <c r="E1567" s="14"/>
      <c r="F1567" s="16"/>
      <c r="G1567" s="104" t="str">
        <f t="shared" si="172"/>
        <v/>
      </c>
      <c r="H1567" s="15" t="str">
        <f t="shared" si="173"/>
        <v/>
      </c>
      <c r="I1567" s="104" t="str">
        <f t="shared" si="174"/>
        <v/>
      </c>
      <c r="J1567" s="15" t="str">
        <f t="shared" si="175"/>
        <v/>
      </c>
      <c r="K1567" s="104" t="str">
        <f t="shared" si="176"/>
        <v/>
      </c>
      <c r="L1567" s="14"/>
      <c r="M1567" s="13"/>
      <c r="N1567" s="13"/>
      <c r="O1567" s="12"/>
      <c r="P1567" s="12"/>
    </row>
    <row r="1568" spans="1:16" hidden="1" x14ac:dyDescent="0.25">
      <c r="A1568" s="12"/>
      <c r="B1568" s="15" t="str">
        <f t="shared" si="170"/>
        <v/>
      </c>
      <c r="C1568" s="15" t="str">
        <f t="shared" si="171"/>
        <v/>
      </c>
      <c r="D1568" s="100" t="str">
        <f>IF(ISNA(VLOOKUP(E1568,Base!$L:$O,4,FALSE)),"",VLOOKUP(E1568,Base!$L:$O,4,FALSE))</f>
        <v/>
      </c>
      <c r="E1568" s="14"/>
      <c r="F1568" s="16"/>
      <c r="G1568" s="104" t="str">
        <f t="shared" si="172"/>
        <v/>
      </c>
      <c r="H1568" s="15" t="str">
        <f t="shared" si="173"/>
        <v/>
      </c>
      <c r="I1568" s="104" t="str">
        <f t="shared" si="174"/>
        <v/>
      </c>
      <c r="J1568" s="15" t="str">
        <f t="shared" si="175"/>
        <v/>
      </c>
      <c r="K1568" s="104" t="str">
        <f t="shared" si="176"/>
        <v/>
      </c>
      <c r="L1568" s="14"/>
      <c r="M1568" s="13"/>
      <c r="N1568" s="13"/>
      <c r="O1568" s="12"/>
      <c r="P1568" s="12"/>
    </row>
    <row r="1569" spans="1:16" hidden="1" x14ac:dyDescent="0.25">
      <c r="A1569" s="12"/>
      <c r="B1569" s="15" t="str">
        <f t="shared" si="170"/>
        <v/>
      </c>
      <c r="C1569" s="15" t="str">
        <f t="shared" si="171"/>
        <v/>
      </c>
      <c r="D1569" s="100" t="str">
        <f>IF(ISNA(VLOOKUP(E1569,Base!$L:$O,4,FALSE)),"",VLOOKUP(E1569,Base!$L:$O,4,FALSE))</f>
        <v/>
      </c>
      <c r="E1569" s="14"/>
      <c r="F1569" s="16"/>
      <c r="G1569" s="104" t="str">
        <f t="shared" si="172"/>
        <v/>
      </c>
      <c r="H1569" s="15" t="str">
        <f t="shared" si="173"/>
        <v/>
      </c>
      <c r="I1569" s="104" t="str">
        <f t="shared" si="174"/>
        <v/>
      </c>
      <c r="J1569" s="15" t="str">
        <f t="shared" si="175"/>
        <v/>
      </c>
      <c r="K1569" s="104" t="str">
        <f t="shared" si="176"/>
        <v/>
      </c>
      <c r="L1569" s="14"/>
      <c r="M1569" s="13"/>
      <c r="N1569" s="13"/>
      <c r="O1569" s="12"/>
      <c r="P1569" s="12"/>
    </row>
    <row r="1570" spans="1:16" hidden="1" x14ac:dyDescent="0.25">
      <c r="A1570" s="12"/>
      <c r="B1570" s="15" t="str">
        <f t="shared" si="170"/>
        <v/>
      </c>
      <c r="C1570" s="15" t="str">
        <f t="shared" si="171"/>
        <v/>
      </c>
      <c r="D1570" s="100" t="str">
        <f>IF(ISNA(VLOOKUP(E1570,Base!$L:$O,4,FALSE)),"",VLOOKUP(E1570,Base!$L:$O,4,FALSE))</f>
        <v/>
      </c>
      <c r="E1570" s="14"/>
      <c r="F1570" s="16"/>
      <c r="G1570" s="104" t="str">
        <f t="shared" si="172"/>
        <v/>
      </c>
      <c r="H1570" s="15" t="str">
        <f t="shared" si="173"/>
        <v/>
      </c>
      <c r="I1570" s="104" t="str">
        <f t="shared" si="174"/>
        <v/>
      </c>
      <c r="J1570" s="15" t="str">
        <f t="shared" si="175"/>
        <v/>
      </c>
      <c r="K1570" s="104" t="str">
        <f t="shared" si="176"/>
        <v/>
      </c>
      <c r="L1570" s="14"/>
      <c r="M1570" s="13"/>
      <c r="N1570" s="13"/>
      <c r="O1570" s="12"/>
      <c r="P1570" s="12"/>
    </row>
    <row r="1571" spans="1:16" hidden="1" x14ac:dyDescent="0.25">
      <c r="A1571" s="12"/>
      <c r="B1571" s="15" t="str">
        <f t="shared" si="170"/>
        <v/>
      </c>
      <c r="C1571" s="15" t="str">
        <f t="shared" si="171"/>
        <v/>
      </c>
      <c r="D1571" s="100" t="str">
        <f>IF(ISNA(VLOOKUP(E1571,Base!$L:$O,4,FALSE)),"",VLOOKUP(E1571,Base!$L:$O,4,FALSE))</f>
        <v/>
      </c>
      <c r="E1571" s="14"/>
      <c r="F1571" s="16"/>
      <c r="G1571" s="104" t="str">
        <f t="shared" si="172"/>
        <v/>
      </c>
      <c r="H1571" s="15" t="str">
        <f t="shared" si="173"/>
        <v/>
      </c>
      <c r="I1571" s="104" t="str">
        <f t="shared" si="174"/>
        <v/>
      </c>
      <c r="J1571" s="15" t="str">
        <f t="shared" si="175"/>
        <v/>
      </c>
      <c r="K1571" s="104" t="str">
        <f t="shared" si="176"/>
        <v/>
      </c>
      <c r="L1571" s="14"/>
      <c r="M1571" s="13"/>
      <c r="N1571" s="13"/>
      <c r="O1571" s="12"/>
      <c r="P1571" s="12"/>
    </row>
    <row r="1572" spans="1:16" hidden="1" x14ac:dyDescent="0.25">
      <c r="A1572" s="12"/>
      <c r="B1572" s="15" t="str">
        <f t="shared" si="170"/>
        <v/>
      </c>
      <c r="C1572" s="15" t="str">
        <f t="shared" si="171"/>
        <v/>
      </c>
      <c r="D1572" s="100" t="str">
        <f>IF(ISNA(VLOOKUP(E1572,Base!$L:$O,4,FALSE)),"",VLOOKUP(E1572,Base!$L:$O,4,FALSE))</f>
        <v/>
      </c>
      <c r="E1572" s="14"/>
      <c r="F1572" s="16"/>
      <c r="G1572" s="104" t="str">
        <f t="shared" si="172"/>
        <v/>
      </c>
      <c r="H1572" s="15" t="str">
        <f t="shared" si="173"/>
        <v/>
      </c>
      <c r="I1572" s="104" t="str">
        <f t="shared" si="174"/>
        <v/>
      </c>
      <c r="J1572" s="15" t="str">
        <f t="shared" si="175"/>
        <v/>
      </c>
      <c r="K1572" s="104" t="str">
        <f t="shared" si="176"/>
        <v/>
      </c>
      <c r="L1572" s="14"/>
      <c r="M1572" s="13"/>
      <c r="N1572" s="13"/>
      <c r="O1572" s="12"/>
      <c r="P1572" s="12"/>
    </row>
    <row r="1573" spans="1:16" hidden="1" x14ac:dyDescent="0.25">
      <c r="A1573" s="12"/>
      <c r="B1573" s="15" t="str">
        <f t="shared" si="170"/>
        <v/>
      </c>
      <c r="C1573" s="15" t="str">
        <f t="shared" si="171"/>
        <v/>
      </c>
      <c r="D1573" s="100" t="str">
        <f>IF(ISNA(VLOOKUP(E1573,Base!$L:$O,4,FALSE)),"",VLOOKUP(E1573,Base!$L:$O,4,FALSE))</f>
        <v/>
      </c>
      <c r="E1573" s="14"/>
      <c r="F1573" s="16"/>
      <c r="G1573" s="104" t="str">
        <f t="shared" si="172"/>
        <v/>
      </c>
      <c r="H1573" s="15" t="str">
        <f t="shared" si="173"/>
        <v/>
      </c>
      <c r="I1573" s="104" t="str">
        <f t="shared" si="174"/>
        <v/>
      </c>
      <c r="J1573" s="15" t="str">
        <f t="shared" si="175"/>
        <v/>
      </c>
      <c r="K1573" s="104" t="str">
        <f t="shared" si="176"/>
        <v/>
      </c>
      <c r="L1573" s="14"/>
      <c r="M1573" s="13"/>
      <c r="N1573" s="13"/>
      <c r="O1573" s="12"/>
      <c r="P1573" s="12"/>
    </row>
    <row r="1574" spans="1:16" hidden="1" x14ac:dyDescent="0.25">
      <c r="A1574" s="12"/>
      <c r="B1574" s="15" t="str">
        <f t="shared" si="170"/>
        <v/>
      </c>
      <c r="C1574" s="15" t="str">
        <f t="shared" si="171"/>
        <v/>
      </c>
      <c r="D1574" s="100" t="str">
        <f>IF(ISNA(VLOOKUP(E1574,Base!$L:$O,4,FALSE)),"",VLOOKUP(E1574,Base!$L:$O,4,FALSE))</f>
        <v/>
      </c>
      <c r="E1574" s="14"/>
      <c r="F1574" s="16"/>
      <c r="G1574" s="104" t="str">
        <f t="shared" si="172"/>
        <v/>
      </c>
      <c r="H1574" s="15" t="str">
        <f t="shared" si="173"/>
        <v/>
      </c>
      <c r="I1574" s="104" t="str">
        <f t="shared" si="174"/>
        <v/>
      </c>
      <c r="J1574" s="15" t="str">
        <f t="shared" si="175"/>
        <v/>
      </c>
      <c r="K1574" s="104" t="str">
        <f t="shared" si="176"/>
        <v/>
      </c>
      <c r="L1574" s="14"/>
      <c r="M1574" s="13"/>
      <c r="N1574" s="13"/>
      <c r="O1574" s="12"/>
      <c r="P1574" s="12"/>
    </row>
    <row r="1575" spans="1:16" hidden="1" x14ac:dyDescent="0.25">
      <c r="A1575" s="12"/>
      <c r="B1575" s="15" t="str">
        <f t="shared" si="170"/>
        <v/>
      </c>
      <c r="C1575" s="15" t="str">
        <f t="shared" si="171"/>
        <v/>
      </c>
      <c r="D1575" s="100" t="str">
        <f>IF(ISNA(VLOOKUP(E1575,Base!$L:$O,4,FALSE)),"",VLOOKUP(E1575,Base!$L:$O,4,FALSE))</f>
        <v/>
      </c>
      <c r="E1575" s="14"/>
      <c r="F1575" s="16"/>
      <c r="G1575" s="104" t="str">
        <f t="shared" si="172"/>
        <v/>
      </c>
      <c r="H1575" s="15" t="str">
        <f t="shared" si="173"/>
        <v/>
      </c>
      <c r="I1575" s="104" t="str">
        <f t="shared" si="174"/>
        <v/>
      </c>
      <c r="J1575" s="15" t="str">
        <f t="shared" si="175"/>
        <v/>
      </c>
      <c r="K1575" s="104" t="str">
        <f t="shared" si="176"/>
        <v/>
      </c>
      <c r="L1575" s="14"/>
      <c r="M1575" s="13"/>
      <c r="N1575" s="13"/>
      <c r="O1575" s="12"/>
      <c r="P1575" s="12"/>
    </row>
    <row r="1576" spans="1:16" hidden="1" x14ac:dyDescent="0.25">
      <c r="A1576" s="12"/>
      <c r="B1576" s="15" t="str">
        <f t="shared" si="170"/>
        <v/>
      </c>
      <c r="C1576" s="15" t="str">
        <f t="shared" si="171"/>
        <v/>
      </c>
      <c r="D1576" s="100" t="str">
        <f>IF(ISNA(VLOOKUP(E1576,Base!$L:$O,4,FALSE)),"",VLOOKUP(E1576,Base!$L:$O,4,FALSE))</f>
        <v/>
      </c>
      <c r="E1576" s="14"/>
      <c r="F1576" s="16"/>
      <c r="G1576" s="104" t="str">
        <f t="shared" si="172"/>
        <v/>
      </c>
      <c r="H1576" s="15" t="str">
        <f t="shared" si="173"/>
        <v/>
      </c>
      <c r="I1576" s="104" t="str">
        <f t="shared" si="174"/>
        <v/>
      </c>
      <c r="J1576" s="15" t="str">
        <f t="shared" si="175"/>
        <v/>
      </c>
      <c r="K1576" s="104" t="str">
        <f t="shared" si="176"/>
        <v/>
      </c>
      <c r="L1576" s="14"/>
      <c r="M1576" s="13"/>
      <c r="N1576" s="13"/>
      <c r="O1576" s="12"/>
      <c r="P1576" s="12"/>
    </row>
    <row r="1577" spans="1:16" hidden="1" x14ac:dyDescent="0.25">
      <c r="A1577" s="12"/>
      <c r="B1577" s="15" t="str">
        <f t="shared" ref="B1577:B1640" si="177">IF(ISBLANK(A1577),"",IF(LEFT(MONTH(A1577),1)="1",MONTH(A1577),CONCATENATE("0",MONTH(A1577))))</f>
        <v/>
      </c>
      <c r="C1577" s="15" t="str">
        <f t="shared" si="171"/>
        <v/>
      </c>
      <c r="D1577" s="100" t="str">
        <f>IF(ISNA(VLOOKUP(E1577,Base!$L:$O,4,FALSE)),"",VLOOKUP(E1577,Base!$L:$O,4,FALSE))</f>
        <v/>
      </c>
      <c r="E1577" s="14"/>
      <c r="F1577" s="16"/>
      <c r="G1577" s="104" t="str">
        <f t="shared" si="172"/>
        <v/>
      </c>
      <c r="H1577" s="15" t="str">
        <f t="shared" si="173"/>
        <v/>
      </c>
      <c r="I1577" s="104" t="str">
        <f t="shared" si="174"/>
        <v/>
      </c>
      <c r="J1577" s="15" t="str">
        <f t="shared" si="175"/>
        <v/>
      </c>
      <c r="K1577" s="104" t="str">
        <f t="shared" si="176"/>
        <v/>
      </c>
      <c r="L1577" s="14"/>
      <c r="M1577" s="13"/>
      <c r="N1577" s="13"/>
      <c r="O1577" s="12"/>
      <c r="P1577" s="12"/>
    </row>
    <row r="1578" spans="1:16" hidden="1" x14ac:dyDescent="0.25">
      <c r="A1578" s="12"/>
      <c r="B1578" s="15" t="str">
        <f t="shared" si="177"/>
        <v/>
      </c>
      <c r="C1578" s="15" t="str">
        <f t="shared" si="171"/>
        <v/>
      </c>
      <c r="D1578" s="100" t="str">
        <f>IF(ISNA(VLOOKUP(E1578,Base!$L:$O,4,FALSE)),"",VLOOKUP(E1578,Base!$L:$O,4,FALSE))</f>
        <v/>
      </c>
      <c r="E1578" s="14"/>
      <c r="F1578" s="16"/>
      <c r="G1578" s="104" t="str">
        <f t="shared" si="172"/>
        <v/>
      </c>
      <c r="H1578" s="15" t="str">
        <f t="shared" si="173"/>
        <v/>
      </c>
      <c r="I1578" s="104" t="str">
        <f t="shared" si="174"/>
        <v/>
      </c>
      <c r="J1578" s="15" t="str">
        <f t="shared" si="175"/>
        <v/>
      </c>
      <c r="K1578" s="104" t="str">
        <f t="shared" si="176"/>
        <v/>
      </c>
      <c r="L1578" s="14"/>
      <c r="M1578" s="13"/>
      <c r="N1578" s="13"/>
      <c r="O1578" s="12"/>
      <c r="P1578" s="12"/>
    </row>
    <row r="1579" spans="1:16" hidden="1" x14ac:dyDescent="0.25">
      <c r="A1579" s="12"/>
      <c r="B1579" s="15" t="str">
        <f t="shared" si="177"/>
        <v/>
      </c>
      <c r="C1579" s="15" t="str">
        <f t="shared" si="171"/>
        <v/>
      </c>
      <c r="D1579" s="100" t="str">
        <f>IF(ISNA(VLOOKUP(E1579,Base!$L:$O,4,FALSE)),"",VLOOKUP(E1579,Base!$L:$O,4,FALSE))</f>
        <v/>
      </c>
      <c r="E1579" s="14"/>
      <c r="F1579" s="16"/>
      <c r="G1579" s="104" t="str">
        <f t="shared" si="172"/>
        <v/>
      </c>
      <c r="H1579" s="15" t="str">
        <f t="shared" si="173"/>
        <v/>
      </c>
      <c r="I1579" s="104" t="str">
        <f t="shared" si="174"/>
        <v/>
      </c>
      <c r="J1579" s="15" t="str">
        <f t="shared" si="175"/>
        <v/>
      </c>
      <c r="K1579" s="104" t="str">
        <f t="shared" si="176"/>
        <v/>
      </c>
      <c r="L1579" s="14"/>
      <c r="M1579" s="13"/>
      <c r="N1579" s="13"/>
      <c r="O1579" s="12"/>
      <c r="P1579" s="12"/>
    </row>
    <row r="1580" spans="1:16" hidden="1" x14ac:dyDescent="0.25">
      <c r="A1580" s="12"/>
      <c r="B1580" s="15" t="str">
        <f t="shared" si="177"/>
        <v/>
      </c>
      <c r="C1580" s="15" t="str">
        <f t="shared" si="171"/>
        <v/>
      </c>
      <c r="D1580" s="100" t="str">
        <f>IF(ISNA(VLOOKUP(E1580,Base!$L:$O,4,FALSE)),"",VLOOKUP(E1580,Base!$L:$O,4,FALSE))</f>
        <v/>
      </c>
      <c r="E1580" s="14"/>
      <c r="F1580" s="16"/>
      <c r="G1580" s="104" t="str">
        <f t="shared" si="172"/>
        <v/>
      </c>
      <c r="H1580" s="15" t="str">
        <f t="shared" si="173"/>
        <v/>
      </c>
      <c r="I1580" s="104" t="str">
        <f t="shared" si="174"/>
        <v/>
      </c>
      <c r="J1580" s="15" t="str">
        <f t="shared" si="175"/>
        <v/>
      </c>
      <c r="K1580" s="104" t="str">
        <f t="shared" si="176"/>
        <v/>
      </c>
      <c r="L1580" s="14"/>
      <c r="M1580" s="13"/>
      <c r="N1580" s="13"/>
      <c r="O1580" s="12"/>
      <c r="P1580" s="12"/>
    </row>
    <row r="1581" spans="1:16" hidden="1" x14ac:dyDescent="0.25">
      <c r="A1581" s="12"/>
      <c r="B1581" s="15" t="str">
        <f t="shared" si="177"/>
        <v/>
      </c>
      <c r="C1581" s="15" t="str">
        <f t="shared" si="171"/>
        <v/>
      </c>
      <c r="D1581" s="100" t="str">
        <f>IF(ISNA(VLOOKUP(E1581,Base!$L:$O,4,FALSE)),"",VLOOKUP(E1581,Base!$L:$O,4,FALSE))</f>
        <v/>
      </c>
      <c r="E1581" s="14"/>
      <c r="F1581" s="16"/>
      <c r="G1581" s="104" t="str">
        <f t="shared" si="172"/>
        <v/>
      </c>
      <c r="H1581" s="15" t="str">
        <f t="shared" si="173"/>
        <v/>
      </c>
      <c r="I1581" s="104" t="str">
        <f t="shared" si="174"/>
        <v/>
      </c>
      <c r="J1581" s="15" t="str">
        <f t="shared" si="175"/>
        <v/>
      </c>
      <c r="K1581" s="104" t="str">
        <f t="shared" si="176"/>
        <v/>
      </c>
      <c r="L1581" s="14"/>
      <c r="M1581" s="13"/>
      <c r="N1581" s="13"/>
      <c r="O1581" s="12"/>
      <c r="P1581" s="12"/>
    </row>
    <row r="1582" spans="1:16" hidden="1" x14ac:dyDescent="0.25">
      <c r="A1582" s="12"/>
      <c r="B1582" s="15" t="str">
        <f t="shared" si="177"/>
        <v/>
      </c>
      <c r="C1582" s="15" t="str">
        <f t="shared" si="171"/>
        <v/>
      </c>
      <c r="D1582" s="100" t="str">
        <f>IF(ISNA(VLOOKUP(E1582,Base!$L:$O,4,FALSE)),"",VLOOKUP(E1582,Base!$L:$O,4,FALSE))</f>
        <v/>
      </c>
      <c r="E1582" s="14"/>
      <c r="F1582" s="16"/>
      <c r="G1582" s="104" t="str">
        <f t="shared" si="172"/>
        <v/>
      </c>
      <c r="H1582" s="15" t="str">
        <f t="shared" si="173"/>
        <v/>
      </c>
      <c r="I1582" s="104" t="str">
        <f t="shared" si="174"/>
        <v/>
      </c>
      <c r="J1582" s="15" t="str">
        <f t="shared" si="175"/>
        <v/>
      </c>
      <c r="K1582" s="104" t="str">
        <f t="shared" si="176"/>
        <v/>
      </c>
      <c r="L1582" s="14"/>
      <c r="M1582" s="13"/>
      <c r="N1582" s="13"/>
      <c r="O1582" s="12"/>
      <c r="P1582" s="12"/>
    </row>
    <row r="1583" spans="1:16" hidden="1" x14ac:dyDescent="0.25">
      <c r="A1583" s="12"/>
      <c r="B1583" s="15" t="str">
        <f t="shared" si="177"/>
        <v/>
      </c>
      <c r="C1583" s="15" t="str">
        <f t="shared" si="171"/>
        <v/>
      </c>
      <c r="D1583" s="100" t="str">
        <f>IF(ISNA(VLOOKUP(E1583,Base!$L:$O,4,FALSE)),"",VLOOKUP(E1583,Base!$L:$O,4,FALSE))</f>
        <v/>
      </c>
      <c r="E1583" s="14"/>
      <c r="F1583" s="16"/>
      <c r="G1583" s="104" t="str">
        <f t="shared" si="172"/>
        <v/>
      </c>
      <c r="H1583" s="15" t="str">
        <f t="shared" si="173"/>
        <v/>
      </c>
      <c r="I1583" s="104" t="str">
        <f t="shared" si="174"/>
        <v/>
      </c>
      <c r="J1583" s="15" t="str">
        <f t="shared" si="175"/>
        <v/>
      </c>
      <c r="K1583" s="104" t="str">
        <f t="shared" si="176"/>
        <v/>
      </c>
      <c r="L1583" s="14"/>
      <c r="M1583" s="13"/>
      <c r="N1583" s="13"/>
      <c r="O1583" s="12"/>
      <c r="P1583" s="12"/>
    </row>
    <row r="1584" spans="1:16" hidden="1" x14ac:dyDescent="0.25">
      <c r="A1584" s="12"/>
      <c r="B1584" s="15" t="str">
        <f t="shared" si="177"/>
        <v/>
      </c>
      <c r="C1584" s="15" t="str">
        <f t="shared" si="171"/>
        <v/>
      </c>
      <c r="D1584" s="100" t="str">
        <f>IF(ISNA(VLOOKUP(E1584,Base!$L:$O,4,FALSE)),"",VLOOKUP(E1584,Base!$L:$O,4,FALSE))</f>
        <v/>
      </c>
      <c r="E1584" s="14"/>
      <c r="F1584" s="16"/>
      <c r="G1584" s="104" t="str">
        <f t="shared" si="172"/>
        <v/>
      </c>
      <c r="H1584" s="15" t="str">
        <f t="shared" si="173"/>
        <v/>
      </c>
      <c r="I1584" s="104" t="str">
        <f t="shared" si="174"/>
        <v/>
      </c>
      <c r="J1584" s="15" t="str">
        <f t="shared" si="175"/>
        <v/>
      </c>
      <c r="K1584" s="104" t="str">
        <f t="shared" si="176"/>
        <v/>
      </c>
      <c r="L1584" s="14"/>
      <c r="M1584" s="13"/>
      <c r="N1584" s="13"/>
      <c r="O1584" s="12"/>
      <c r="P1584" s="12"/>
    </row>
    <row r="1585" spans="1:16" hidden="1" x14ac:dyDescent="0.25">
      <c r="A1585" s="12"/>
      <c r="B1585" s="15" t="str">
        <f t="shared" si="177"/>
        <v/>
      </c>
      <c r="C1585" s="15" t="str">
        <f t="shared" si="171"/>
        <v/>
      </c>
      <c r="D1585" s="100" t="str">
        <f>IF(ISNA(VLOOKUP(E1585,Base!$L:$O,4,FALSE)),"",VLOOKUP(E1585,Base!$L:$O,4,FALSE))</f>
        <v/>
      </c>
      <c r="E1585" s="14"/>
      <c r="F1585" s="16"/>
      <c r="G1585" s="104" t="str">
        <f t="shared" si="172"/>
        <v/>
      </c>
      <c r="H1585" s="15" t="str">
        <f t="shared" si="173"/>
        <v/>
      </c>
      <c r="I1585" s="104" t="str">
        <f t="shared" si="174"/>
        <v/>
      </c>
      <c r="J1585" s="15" t="str">
        <f t="shared" si="175"/>
        <v/>
      </c>
      <c r="K1585" s="104" t="str">
        <f t="shared" si="176"/>
        <v/>
      </c>
      <c r="L1585" s="14"/>
      <c r="M1585" s="13"/>
      <c r="N1585" s="13"/>
      <c r="O1585" s="12"/>
      <c r="P1585" s="12"/>
    </row>
    <row r="1586" spans="1:16" hidden="1" x14ac:dyDescent="0.25">
      <c r="A1586" s="12"/>
      <c r="B1586" s="15" t="str">
        <f t="shared" si="177"/>
        <v/>
      </c>
      <c r="C1586" s="15" t="str">
        <f t="shared" si="171"/>
        <v/>
      </c>
      <c r="D1586" s="100" t="str">
        <f>IF(ISNA(VLOOKUP(E1586,Base!$L:$O,4,FALSE)),"",VLOOKUP(E1586,Base!$L:$O,4,FALSE))</f>
        <v/>
      </c>
      <c r="E1586" s="14"/>
      <c r="F1586" s="16"/>
      <c r="G1586" s="104" t="str">
        <f t="shared" si="172"/>
        <v/>
      </c>
      <c r="H1586" s="15" t="str">
        <f t="shared" si="173"/>
        <v/>
      </c>
      <c r="I1586" s="104" t="str">
        <f t="shared" si="174"/>
        <v/>
      </c>
      <c r="J1586" s="15" t="str">
        <f t="shared" si="175"/>
        <v/>
      </c>
      <c r="K1586" s="104" t="str">
        <f t="shared" si="176"/>
        <v/>
      </c>
      <c r="L1586" s="14"/>
      <c r="M1586" s="13"/>
      <c r="N1586" s="13"/>
      <c r="O1586" s="12"/>
      <c r="P1586" s="12"/>
    </row>
    <row r="1587" spans="1:16" hidden="1" x14ac:dyDescent="0.25">
      <c r="A1587" s="12"/>
      <c r="B1587" s="15" t="str">
        <f t="shared" si="177"/>
        <v/>
      </c>
      <c r="C1587" s="15" t="str">
        <f t="shared" si="171"/>
        <v/>
      </c>
      <c r="D1587" s="100" t="str">
        <f>IF(ISNA(VLOOKUP(E1587,Base!$L:$O,4,FALSE)),"",VLOOKUP(E1587,Base!$L:$O,4,FALSE))</f>
        <v/>
      </c>
      <c r="E1587" s="14"/>
      <c r="F1587" s="16"/>
      <c r="G1587" s="104" t="str">
        <f t="shared" si="172"/>
        <v/>
      </c>
      <c r="H1587" s="15" t="str">
        <f t="shared" si="173"/>
        <v/>
      </c>
      <c r="I1587" s="104" t="str">
        <f t="shared" si="174"/>
        <v/>
      </c>
      <c r="J1587" s="15" t="str">
        <f t="shared" si="175"/>
        <v/>
      </c>
      <c r="K1587" s="104" t="str">
        <f t="shared" si="176"/>
        <v/>
      </c>
      <c r="L1587" s="14"/>
      <c r="M1587" s="13"/>
      <c r="N1587" s="13"/>
      <c r="O1587" s="12"/>
      <c r="P1587" s="12"/>
    </row>
    <row r="1588" spans="1:16" hidden="1" x14ac:dyDescent="0.25">
      <c r="A1588" s="12"/>
      <c r="B1588" s="15" t="str">
        <f t="shared" si="177"/>
        <v/>
      </c>
      <c r="C1588" s="15" t="str">
        <f t="shared" si="171"/>
        <v/>
      </c>
      <c r="D1588" s="100" t="str">
        <f>IF(ISNA(VLOOKUP(E1588,Base!$L:$O,4,FALSE)),"",VLOOKUP(E1588,Base!$L:$O,4,FALSE))</f>
        <v/>
      </c>
      <c r="E1588" s="14"/>
      <c r="F1588" s="16"/>
      <c r="G1588" s="104" t="str">
        <f t="shared" si="172"/>
        <v/>
      </c>
      <c r="H1588" s="15" t="str">
        <f t="shared" si="173"/>
        <v/>
      </c>
      <c r="I1588" s="104" t="str">
        <f t="shared" si="174"/>
        <v/>
      </c>
      <c r="J1588" s="15" t="str">
        <f t="shared" si="175"/>
        <v/>
      </c>
      <c r="K1588" s="104" t="str">
        <f t="shared" si="176"/>
        <v/>
      </c>
      <c r="L1588" s="14"/>
      <c r="M1588" s="13"/>
      <c r="N1588" s="13"/>
      <c r="O1588" s="12"/>
      <c r="P1588" s="12"/>
    </row>
    <row r="1589" spans="1:16" hidden="1" x14ac:dyDescent="0.25">
      <c r="A1589" s="12"/>
      <c r="B1589" s="15" t="str">
        <f t="shared" si="177"/>
        <v/>
      </c>
      <c r="C1589" s="15" t="str">
        <f t="shared" si="171"/>
        <v/>
      </c>
      <c r="D1589" s="100" t="str">
        <f>IF(ISNA(VLOOKUP(E1589,Base!$L:$O,4,FALSE)),"",VLOOKUP(E1589,Base!$L:$O,4,FALSE))</f>
        <v/>
      </c>
      <c r="E1589" s="14"/>
      <c r="F1589" s="16"/>
      <c r="G1589" s="104" t="str">
        <f t="shared" si="172"/>
        <v/>
      </c>
      <c r="H1589" s="15" t="str">
        <f t="shared" si="173"/>
        <v/>
      </c>
      <c r="I1589" s="104" t="str">
        <f t="shared" si="174"/>
        <v/>
      </c>
      <c r="J1589" s="15" t="str">
        <f t="shared" si="175"/>
        <v/>
      </c>
      <c r="K1589" s="104" t="str">
        <f t="shared" si="176"/>
        <v/>
      </c>
      <c r="L1589" s="14"/>
      <c r="M1589" s="13"/>
      <c r="N1589" s="13"/>
      <c r="O1589" s="12"/>
      <c r="P1589" s="12"/>
    </row>
    <row r="1590" spans="1:16" hidden="1" x14ac:dyDescent="0.25">
      <c r="A1590" s="12"/>
      <c r="B1590" s="15" t="str">
        <f t="shared" si="177"/>
        <v/>
      </c>
      <c r="C1590" s="15" t="str">
        <f t="shared" si="171"/>
        <v/>
      </c>
      <c r="D1590" s="100" t="str">
        <f>IF(ISNA(VLOOKUP(E1590,Base!$L:$O,4,FALSE)),"",VLOOKUP(E1590,Base!$L:$O,4,FALSE))</f>
        <v/>
      </c>
      <c r="E1590" s="14"/>
      <c r="F1590" s="16"/>
      <c r="G1590" s="104" t="str">
        <f t="shared" si="172"/>
        <v/>
      </c>
      <c r="H1590" s="15" t="str">
        <f t="shared" si="173"/>
        <v/>
      </c>
      <c r="I1590" s="104" t="str">
        <f t="shared" si="174"/>
        <v/>
      </c>
      <c r="J1590" s="15" t="str">
        <f t="shared" si="175"/>
        <v/>
      </c>
      <c r="K1590" s="104" t="str">
        <f t="shared" si="176"/>
        <v/>
      </c>
      <c r="L1590" s="14"/>
      <c r="M1590" s="13"/>
      <c r="N1590" s="13"/>
      <c r="O1590" s="12"/>
      <c r="P1590" s="12"/>
    </row>
    <row r="1591" spans="1:16" hidden="1" x14ac:dyDescent="0.25">
      <c r="A1591" s="12"/>
      <c r="B1591" s="15" t="str">
        <f t="shared" si="177"/>
        <v/>
      </c>
      <c r="C1591" s="15" t="str">
        <f t="shared" si="171"/>
        <v/>
      </c>
      <c r="D1591" s="100" t="str">
        <f>IF(ISNA(VLOOKUP(E1591,Base!$L:$O,4,FALSE)),"",VLOOKUP(E1591,Base!$L:$O,4,FALSE))</f>
        <v/>
      </c>
      <c r="E1591" s="14"/>
      <c r="F1591" s="16"/>
      <c r="G1591" s="104" t="str">
        <f t="shared" si="172"/>
        <v/>
      </c>
      <c r="H1591" s="15" t="str">
        <f t="shared" si="173"/>
        <v/>
      </c>
      <c r="I1591" s="104" t="str">
        <f t="shared" si="174"/>
        <v/>
      </c>
      <c r="J1591" s="15" t="str">
        <f t="shared" si="175"/>
        <v/>
      </c>
      <c r="K1591" s="104" t="str">
        <f t="shared" si="176"/>
        <v/>
      </c>
      <c r="L1591" s="14"/>
      <c r="M1591" s="13"/>
      <c r="N1591" s="13"/>
      <c r="O1591" s="12"/>
      <c r="P1591" s="12"/>
    </row>
    <row r="1592" spans="1:16" hidden="1" x14ac:dyDescent="0.25">
      <c r="A1592" s="12"/>
      <c r="B1592" s="15" t="str">
        <f t="shared" si="177"/>
        <v/>
      </c>
      <c r="C1592" s="15" t="str">
        <f t="shared" si="171"/>
        <v/>
      </c>
      <c r="D1592" s="100" t="str">
        <f>IF(ISNA(VLOOKUP(E1592,Base!$L:$O,4,FALSE)),"",VLOOKUP(E1592,Base!$L:$O,4,FALSE))</f>
        <v/>
      </c>
      <c r="E1592" s="14"/>
      <c r="F1592" s="16"/>
      <c r="G1592" s="104" t="str">
        <f t="shared" si="172"/>
        <v/>
      </c>
      <c r="H1592" s="15" t="str">
        <f t="shared" si="173"/>
        <v/>
      </c>
      <c r="I1592" s="104" t="str">
        <f t="shared" si="174"/>
        <v/>
      </c>
      <c r="J1592" s="15" t="str">
        <f t="shared" si="175"/>
        <v/>
      </c>
      <c r="K1592" s="104" t="str">
        <f t="shared" si="176"/>
        <v/>
      </c>
      <c r="L1592" s="14"/>
      <c r="M1592" s="13"/>
      <c r="N1592" s="13"/>
      <c r="O1592" s="12"/>
      <c r="P1592" s="12"/>
    </row>
    <row r="1593" spans="1:16" hidden="1" x14ac:dyDescent="0.25">
      <c r="A1593" s="12"/>
      <c r="B1593" s="15" t="str">
        <f t="shared" si="177"/>
        <v/>
      </c>
      <c r="C1593" s="15" t="str">
        <f t="shared" si="171"/>
        <v/>
      </c>
      <c r="D1593" s="100" t="str">
        <f>IF(ISNA(VLOOKUP(E1593,Base!$L:$O,4,FALSE)),"",VLOOKUP(E1593,Base!$L:$O,4,FALSE))</f>
        <v/>
      </c>
      <c r="E1593" s="14"/>
      <c r="F1593" s="16"/>
      <c r="G1593" s="104" t="str">
        <f t="shared" si="172"/>
        <v/>
      </c>
      <c r="H1593" s="15" t="str">
        <f t="shared" si="173"/>
        <v/>
      </c>
      <c r="I1593" s="104" t="str">
        <f t="shared" si="174"/>
        <v/>
      </c>
      <c r="J1593" s="15" t="str">
        <f t="shared" si="175"/>
        <v/>
      </c>
      <c r="K1593" s="104" t="str">
        <f t="shared" si="176"/>
        <v/>
      </c>
      <c r="L1593" s="14"/>
      <c r="M1593" s="13"/>
      <c r="N1593" s="13"/>
      <c r="O1593" s="12"/>
      <c r="P1593" s="12"/>
    </row>
    <row r="1594" spans="1:16" hidden="1" x14ac:dyDescent="0.25">
      <c r="A1594" s="12"/>
      <c r="B1594" s="15" t="str">
        <f t="shared" si="177"/>
        <v/>
      </c>
      <c r="C1594" s="15" t="str">
        <f t="shared" si="171"/>
        <v/>
      </c>
      <c r="D1594" s="100" t="str">
        <f>IF(ISNA(VLOOKUP(E1594,Base!$L:$O,4,FALSE)),"",VLOOKUP(E1594,Base!$L:$O,4,FALSE))</f>
        <v/>
      </c>
      <c r="E1594" s="14"/>
      <c r="F1594" s="16"/>
      <c r="G1594" s="104" t="str">
        <f t="shared" si="172"/>
        <v/>
      </c>
      <c r="H1594" s="15" t="str">
        <f t="shared" si="173"/>
        <v/>
      </c>
      <c r="I1594" s="104" t="str">
        <f t="shared" si="174"/>
        <v/>
      </c>
      <c r="J1594" s="15" t="str">
        <f t="shared" si="175"/>
        <v/>
      </c>
      <c r="K1594" s="104" t="str">
        <f t="shared" si="176"/>
        <v/>
      </c>
      <c r="L1594" s="14"/>
      <c r="M1594" s="13"/>
      <c r="N1594" s="13"/>
      <c r="O1594" s="12"/>
      <c r="P1594" s="12"/>
    </row>
    <row r="1595" spans="1:16" hidden="1" x14ac:dyDescent="0.25">
      <c r="A1595" s="12"/>
      <c r="B1595" s="15" t="str">
        <f t="shared" si="177"/>
        <v/>
      </c>
      <c r="C1595" s="15" t="str">
        <f t="shared" si="171"/>
        <v/>
      </c>
      <c r="D1595" s="100" t="str">
        <f>IF(ISNA(VLOOKUP(E1595,Base!$L:$O,4,FALSE)),"",VLOOKUP(E1595,Base!$L:$O,4,FALSE))</f>
        <v/>
      </c>
      <c r="E1595" s="14"/>
      <c r="F1595" s="16"/>
      <c r="G1595" s="104" t="str">
        <f t="shared" si="172"/>
        <v/>
      </c>
      <c r="H1595" s="15" t="str">
        <f t="shared" si="173"/>
        <v/>
      </c>
      <c r="I1595" s="104" t="str">
        <f t="shared" si="174"/>
        <v/>
      </c>
      <c r="J1595" s="15" t="str">
        <f t="shared" si="175"/>
        <v/>
      </c>
      <c r="K1595" s="104" t="str">
        <f t="shared" si="176"/>
        <v/>
      </c>
      <c r="L1595" s="14"/>
      <c r="M1595" s="13"/>
      <c r="N1595" s="13"/>
      <c r="O1595" s="12"/>
      <c r="P1595" s="12"/>
    </row>
    <row r="1596" spans="1:16" hidden="1" x14ac:dyDescent="0.25">
      <c r="A1596" s="12"/>
      <c r="B1596" s="15" t="str">
        <f t="shared" si="177"/>
        <v/>
      </c>
      <c r="C1596" s="15" t="str">
        <f t="shared" si="171"/>
        <v/>
      </c>
      <c r="D1596" s="100" t="str">
        <f>IF(ISNA(VLOOKUP(E1596,Base!$L:$O,4,FALSE)),"",VLOOKUP(E1596,Base!$L:$O,4,FALSE))</f>
        <v/>
      </c>
      <c r="E1596" s="14"/>
      <c r="F1596" s="16"/>
      <c r="G1596" s="104" t="str">
        <f t="shared" si="172"/>
        <v/>
      </c>
      <c r="H1596" s="15" t="str">
        <f t="shared" si="173"/>
        <v/>
      </c>
      <c r="I1596" s="104" t="str">
        <f t="shared" si="174"/>
        <v/>
      </c>
      <c r="J1596" s="15" t="str">
        <f t="shared" si="175"/>
        <v/>
      </c>
      <c r="K1596" s="104" t="str">
        <f t="shared" si="176"/>
        <v/>
      </c>
      <c r="L1596" s="14"/>
      <c r="M1596" s="13"/>
      <c r="N1596" s="13"/>
      <c r="O1596" s="12"/>
      <c r="P1596" s="12"/>
    </row>
    <row r="1597" spans="1:16" hidden="1" x14ac:dyDescent="0.25">
      <c r="A1597" s="12"/>
      <c r="B1597" s="15" t="str">
        <f t="shared" si="177"/>
        <v/>
      </c>
      <c r="C1597" s="15" t="str">
        <f t="shared" si="171"/>
        <v/>
      </c>
      <c r="D1597" s="100" t="str">
        <f>IF(ISNA(VLOOKUP(E1597,Base!$L:$O,4,FALSE)),"",VLOOKUP(E1597,Base!$L:$O,4,FALSE))</f>
        <v/>
      </c>
      <c r="E1597" s="14"/>
      <c r="F1597" s="16"/>
      <c r="G1597" s="104" t="str">
        <f t="shared" si="172"/>
        <v/>
      </c>
      <c r="H1597" s="15" t="str">
        <f t="shared" si="173"/>
        <v/>
      </c>
      <c r="I1597" s="104" t="str">
        <f t="shared" si="174"/>
        <v/>
      </c>
      <c r="J1597" s="15" t="str">
        <f t="shared" si="175"/>
        <v/>
      </c>
      <c r="K1597" s="104" t="str">
        <f t="shared" si="176"/>
        <v/>
      </c>
      <c r="L1597" s="14"/>
      <c r="M1597" s="13"/>
      <c r="N1597" s="13"/>
      <c r="O1597" s="12"/>
      <c r="P1597" s="12"/>
    </row>
    <row r="1598" spans="1:16" hidden="1" x14ac:dyDescent="0.25">
      <c r="A1598" s="12"/>
      <c r="B1598" s="15" t="str">
        <f t="shared" si="177"/>
        <v/>
      </c>
      <c r="C1598" s="15" t="str">
        <f t="shared" si="171"/>
        <v/>
      </c>
      <c r="D1598" s="100" t="str">
        <f>IF(ISNA(VLOOKUP(E1598,Base!$L:$O,4,FALSE)),"",VLOOKUP(E1598,Base!$L:$O,4,FALSE))</f>
        <v/>
      </c>
      <c r="E1598" s="14"/>
      <c r="F1598" s="16"/>
      <c r="G1598" s="104" t="str">
        <f t="shared" si="172"/>
        <v/>
      </c>
      <c r="H1598" s="15" t="str">
        <f t="shared" si="173"/>
        <v/>
      </c>
      <c r="I1598" s="104" t="str">
        <f t="shared" si="174"/>
        <v/>
      </c>
      <c r="J1598" s="15" t="str">
        <f t="shared" si="175"/>
        <v/>
      </c>
      <c r="K1598" s="104" t="str">
        <f t="shared" si="176"/>
        <v/>
      </c>
      <c r="L1598" s="14"/>
      <c r="M1598" s="13"/>
      <c r="N1598" s="13"/>
      <c r="O1598" s="12"/>
      <c r="P1598" s="12"/>
    </row>
    <row r="1599" spans="1:16" hidden="1" x14ac:dyDescent="0.25">
      <c r="A1599" s="12"/>
      <c r="B1599" s="15" t="str">
        <f t="shared" si="177"/>
        <v/>
      </c>
      <c r="C1599" s="15" t="str">
        <f t="shared" si="171"/>
        <v/>
      </c>
      <c r="D1599" s="100" t="str">
        <f>IF(ISNA(VLOOKUP(E1599,Base!$L:$O,4,FALSE)),"",VLOOKUP(E1599,Base!$L:$O,4,FALSE))</f>
        <v/>
      </c>
      <c r="E1599" s="14"/>
      <c r="F1599" s="16"/>
      <c r="G1599" s="104" t="str">
        <f t="shared" si="172"/>
        <v/>
      </c>
      <c r="H1599" s="15" t="str">
        <f t="shared" si="173"/>
        <v/>
      </c>
      <c r="I1599" s="104" t="str">
        <f t="shared" si="174"/>
        <v/>
      </c>
      <c r="J1599" s="15" t="str">
        <f t="shared" si="175"/>
        <v/>
      </c>
      <c r="K1599" s="104" t="str">
        <f t="shared" si="176"/>
        <v/>
      </c>
      <c r="L1599" s="14"/>
      <c r="M1599" s="13"/>
      <c r="N1599" s="13"/>
      <c r="O1599" s="12"/>
      <c r="P1599" s="12"/>
    </row>
    <row r="1600" spans="1:16" hidden="1" x14ac:dyDescent="0.25">
      <c r="A1600" s="12"/>
      <c r="B1600" s="15" t="str">
        <f t="shared" si="177"/>
        <v/>
      </c>
      <c r="C1600" s="15" t="str">
        <f t="shared" si="171"/>
        <v/>
      </c>
      <c r="D1600" s="100" t="str">
        <f>IF(ISNA(VLOOKUP(E1600,Base!$L:$O,4,FALSE)),"",VLOOKUP(E1600,Base!$L:$O,4,FALSE))</f>
        <v/>
      </c>
      <c r="E1600" s="14"/>
      <c r="F1600" s="16"/>
      <c r="G1600" s="104" t="str">
        <f t="shared" si="172"/>
        <v/>
      </c>
      <c r="H1600" s="15" t="str">
        <f t="shared" si="173"/>
        <v/>
      </c>
      <c r="I1600" s="104" t="str">
        <f t="shared" si="174"/>
        <v/>
      </c>
      <c r="J1600" s="15" t="str">
        <f t="shared" si="175"/>
        <v/>
      </c>
      <c r="K1600" s="104" t="str">
        <f t="shared" si="176"/>
        <v/>
      </c>
      <c r="L1600" s="14"/>
      <c r="M1600" s="13"/>
      <c r="N1600" s="13"/>
      <c r="O1600" s="12"/>
      <c r="P1600" s="12"/>
    </row>
    <row r="1601" spans="1:16" hidden="1" x14ac:dyDescent="0.25">
      <c r="A1601" s="12"/>
      <c r="B1601" s="15" t="str">
        <f t="shared" si="177"/>
        <v/>
      </c>
      <c r="C1601" s="15" t="str">
        <f t="shared" si="171"/>
        <v/>
      </c>
      <c r="D1601" s="100" t="str">
        <f>IF(ISNA(VLOOKUP(E1601,Base!$L:$O,4,FALSE)),"",VLOOKUP(E1601,Base!$L:$O,4,FALSE))</f>
        <v/>
      </c>
      <c r="E1601" s="14"/>
      <c r="F1601" s="16"/>
      <c r="G1601" s="104" t="str">
        <f t="shared" si="172"/>
        <v/>
      </c>
      <c r="H1601" s="15" t="str">
        <f t="shared" si="173"/>
        <v/>
      </c>
      <c r="I1601" s="104" t="str">
        <f t="shared" si="174"/>
        <v/>
      </c>
      <c r="J1601" s="15" t="str">
        <f t="shared" si="175"/>
        <v/>
      </c>
      <c r="K1601" s="104" t="str">
        <f t="shared" si="176"/>
        <v/>
      </c>
      <c r="L1601" s="14"/>
      <c r="M1601" s="13"/>
      <c r="N1601" s="13"/>
      <c r="O1601" s="12"/>
      <c r="P1601" s="12"/>
    </row>
    <row r="1602" spans="1:16" hidden="1" x14ac:dyDescent="0.25">
      <c r="A1602" s="12"/>
      <c r="B1602" s="15" t="str">
        <f t="shared" si="177"/>
        <v/>
      </c>
      <c r="C1602" s="15" t="str">
        <f t="shared" ref="C1602:C1665" si="178">IF(ISBLANK(A1602),"",YEAR(A1602))</f>
        <v/>
      </c>
      <c r="D1602" s="100" t="str">
        <f>IF(ISNA(VLOOKUP(E1602,Base!$L:$O,4,FALSE)),"",VLOOKUP(E1602,Base!$L:$O,4,FALSE))</f>
        <v/>
      </c>
      <c r="E1602" s="14"/>
      <c r="F1602" s="16"/>
      <c r="G1602" s="104" t="str">
        <f t="shared" ref="G1602:G1665" si="179">IF(ISNA(VLOOKUP($F1602,ARTICLE,2,FALSE)),"",VLOOKUP($F1602,ARTICLE,2,FALSE))</f>
        <v/>
      </c>
      <c r="H1602" s="15" t="str">
        <f t="shared" ref="H1602:H1665" si="180">IF(ISNA(VLOOKUP($F1602,ARTICLE,3,FALSE)),"",VLOOKUP($F1602,ARTICLE,3,FALSE))</f>
        <v/>
      </c>
      <c r="I1602" s="104" t="str">
        <f t="shared" ref="I1602:I1665" si="181">IF(ISNA(VLOOKUP($F1602,ARTICLE,4,FALSE)),"",VLOOKUP($F1602,ARTICLE,4,FALSE))</f>
        <v/>
      </c>
      <c r="J1602" s="15" t="str">
        <f t="shared" ref="J1602:J1665" si="182">IF(ISNA(VLOOKUP($F1602,ARTICLE,5,FALSE)),"",VLOOKUP($F1602,ARTICLE,5,FALSE))</f>
        <v/>
      </c>
      <c r="K1602" s="104" t="str">
        <f t="shared" ref="K1602:K1665" si="183">IF(ISNA(VLOOKUP($F1602,ARTICLE,6,FALSE)),"",VLOOKUP($F1602,ARTICLE,6,FALSE))</f>
        <v/>
      </c>
      <c r="L1602" s="14"/>
      <c r="M1602" s="13"/>
      <c r="N1602" s="13"/>
      <c r="O1602" s="12"/>
      <c r="P1602" s="12"/>
    </row>
    <row r="1603" spans="1:16" hidden="1" x14ac:dyDescent="0.25">
      <c r="A1603" s="12"/>
      <c r="B1603" s="15" t="str">
        <f t="shared" si="177"/>
        <v/>
      </c>
      <c r="C1603" s="15" t="str">
        <f t="shared" si="178"/>
        <v/>
      </c>
      <c r="D1603" s="100" t="str">
        <f>IF(ISNA(VLOOKUP(E1603,Base!$L:$O,4,FALSE)),"",VLOOKUP(E1603,Base!$L:$O,4,FALSE))</f>
        <v/>
      </c>
      <c r="E1603" s="14"/>
      <c r="F1603" s="16"/>
      <c r="G1603" s="104" t="str">
        <f t="shared" si="179"/>
        <v/>
      </c>
      <c r="H1603" s="15" t="str">
        <f t="shared" si="180"/>
        <v/>
      </c>
      <c r="I1603" s="104" t="str">
        <f t="shared" si="181"/>
        <v/>
      </c>
      <c r="J1603" s="15" t="str">
        <f t="shared" si="182"/>
        <v/>
      </c>
      <c r="K1603" s="104" t="str">
        <f t="shared" si="183"/>
        <v/>
      </c>
      <c r="L1603" s="14"/>
      <c r="M1603" s="13"/>
      <c r="N1603" s="13"/>
      <c r="O1603" s="12"/>
      <c r="P1603" s="12"/>
    </row>
    <row r="1604" spans="1:16" hidden="1" x14ac:dyDescent="0.25">
      <c r="A1604" s="12"/>
      <c r="B1604" s="15" t="str">
        <f t="shared" si="177"/>
        <v/>
      </c>
      <c r="C1604" s="15" t="str">
        <f t="shared" si="178"/>
        <v/>
      </c>
      <c r="D1604" s="100" t="str">
        <f>IF(ISNA(VLOOKUP(E1604,Base!$L:$O,4,FALSE)),"",VLOOKUP(E1604,Base!$L:$O,4,FALSE))</f>
        <v/>
      </c>
      <c r="E1604" s="14"/>
      <c r="F1604" s="16"/>
      <c r="G1604" s="104" t="str">
        <f t="shared" si="179"/>
        <v/>
      </c>
      <c r="H1604" s="15" t="str">
        <f t="shared" si="180"/>
        <v/>
      </c>
      <c r="I1604" s="104" t="str">
        <f t="shared" si="181"/>
        <v/>
      </c>
      <c r="J1604" s="15" t="str">
        <f t="shared" si="182"/>
        <v/>
      </c>
      <c r="K1604" s="104" t="str">
        <f t="shared" si="183"/>
        <v/>
      </c>
      <c r="L1604" s="14"/>
      <c r="M1604" s="13"/>
      <c r="N1604" s="13"/>
      <c r="O1604" s="12"/>
      <c r="P1604" s="12"/>
    </row>
    <row r="1605" spans="1:16" hidden="1" x14ac:dyDescent="0.25">
      <c r="A1605" s="12"/>
      <c r="B1605" s="15" t="str">
        <f t="shared" si="177"/>
        <v/>
      </c>
      <c r="C1605" s="15" t="str">
        <f t="shared" si="178"/>
        <v/>
      </c>
      <c r="D1605" s="100" t="str">
        <f>IF(ISNA(VLOOKUP(E1605,Base!$L:$O,4,FALSE)),"",VLOOKUP(E1605,Base!$L:$O,4,FALSE))</f>
        <v/>
      </c>
      <c r="E1605" s="14"/>
      <c r="F1605" s="16"/>
      <c r="G1605" s="104" t="str">
        <f t="shared" si="179"/>
        <v/>
      </c>
      <c r="H1605" s="15" t="str">
        <f t="shared" si="180"/>
        <v/>
      </c>
      <c r="I1605" s="104" t="str">
        <f t="shared" si="181"/>
        <v/>
      </c>
      <c r="J1605" s="15" t="str">
        <f t="shared" si="182"/>
        <v/>
      </c>
      <c r="K1605" s="104" t="str">
        <f t="shared" si="183"/>
        <v/>
      </c>
      <c r="L1605" s="14"/>
      <c r="M1605" s="13"/>
      <c r="N1605" s="13"/>
      <c r="O1605" s="12"/>
      <c r="P1605" s="12"/>
    </row>
    <row r="1606" spans="1:16" hidden="1" x14ac:dyDescent="0.25">
      <c r="A1606" s="12"/>
      <c r="B1606" s="15" t="str">
        <f t="shared" si="177"/>
        <v/>
      </c>
      <c r="C1606" s="15" t="str">
        <f t="shared" si="178"/>
        <v/>
      </c>
      <c r="D1606" s="100" t="str">
        <f>IF(ISNA(VLOOKUP(E1606,Base!$L:$O,4,FALSE)),"",VLOOKUP(E1606,Base!$L:$O,4,FALSE))</f>
        <v/>
      </c>
      <c r="E1606" s="14"/>
      <c r="F1606" s="16"/>
      <c r="G1606" s="104" t="str">
        <f t="shared" si="179"/>
        <v/>
      </c>
      <c r="H1606" s="15" t="str">
        <f t="shared" si="180"/>
        <v/>
      </c>
      <c r="I1606" s="104" t="str">
        <f t="shared" si="181"/>
        <v/>
      </c>
      <c r="J1606" s="15" t="str">
        <f t="shared" si="182"/>
        <v/>
      </c>
      <c r="K1606" s="104" t="str">
        <f t="shared" si="183"/>
        <v/>
      </c>
      <c r="L1606" s="14"/>
      <c r="M1606" s="13"/>
      <c r="N1606" s="13"/>
      <c r="O1606" s="12"/>
      <c r="P1606" s="12"/>
    </row>
    <row r="1607" spans="1:16" hidden="1" x14ac:dyDescent="0.25">
      <c r="A1607" s="12"/>
      <c r="B1607" s="15" t="str">
        <f t="shared" si="177"/>
        <v/>
      </c>
      <c r="C1607" s="15" t="str">
        <f t="shared" si="178"/>
        <v/>
      </c>
      <c r="D1607" s="100" t="str">
        <f>IF(ISNA(VLOOKUP(E1607,Base!$L:$O,4,FALSE)),"",VLOOKUP(E1607,Base!$L:$O,4,FALSE))</f>
        <v/>
      </c>
      <c r="E1607" s="14"/>
      <c r="F1607" s="16"/>
      <c r="G1607" s="104" t="str">
        <f t="shared" si="179"/>
        <v/>
      </c>
      <c r="H1607" s="15" t="str">
        <f t="shared" si="180"/>
        <v/>
      </c>
      <c r="I1607" s="104" t="str">
        <f t="shared" si="181"/>
        <v/>
      </c>
      <c r="J1607" s="15" t="str">
        <f t="shared" si="182"/>
        <v/>
      </c>
      <c r="K1607" s="104" t="str">
        <f t="shared" si="183"/>
        <v/>
      </c>
      <c r="L1607" s="14"/>
      <c r="M1607" s="13"/>
      <c r="N1607" s="13"/>
      <c r="O1607" s="12"/>
      <c r="P1607" s="12"/>
    </row>
    <row r="1608" spans="1:16" hidden="1" x14ac:dyDescent="0.25">
      <c r="A1608" s="12"/>
      <c r="B1608" s="15" t="str">
        <f t="shared" si="177"/>
        <v/>
      </c>
      <c r="C1608" s="15" t="str">
        <f t="shared" si="178"/>
        <v/>
      </c>
      <c r="D1608" s="100" t="str">
        <f>IF(ISNA(VLOOKUP(E1608,Base!$L:$O,4,FALSE)),"",VLOOKUP(E1608,Base!$L:$O,4,FALSE))</f>
        <v/>
      </c>
      <c r="E1608" s="14"/>
      <c r="F1608" s="16"/>
      <c r="G1608" s="104" t="str">
        <f t="shared" si="179"/>
        <v/>
      </c>
      <c r="H1608" s="15" t="str">
        <f t="shared" si="180"/>
        <v/>
      </c>
      <c r="I1608" s="104" t="str">
        <f t="shared" si="181"/>
        <v/>
      </c>
      <c r="J1608" s="15" t="str">
        <f t="shared" si="182"/>
        <v/>
      </c>
      <c r="K1608" s="104" t="str">
        <f t="shared" si="183"/>
        <v/>
      </c>
      <c r="L1608" s="14"/>
      <c r="M1608" s="13"/>
      <c r="N1608" s="13"/>
      <c r="O1608" s="12"/>
      <c r="P1608" s="12"/>
    </row>
    <row r="1609" spans="1:16" hidden="1" x14ac:dyDescent="0.25">
      <c r="A1609" s="12"/>
      <c r="B1609" s="15" t="str">
        <f t="shared" si="177"/>
        <v/>
      </c>
      <c r="C1609" s="15" t="str">
        <f t="shared" si="178"/>
        <v/>
      </c>
      <c r="D1609" s="100" t="str">
        <f>IF(ISNA(VLOOKUP(E1609,Base!$L:$O,4,FALSE)),"",VLOOKUP(E1609,Base!$L:$O,4,FALSE))</f>
        <v/>
      </c>
      <c r="E1609" s="14"/>
      <c r="F1609" s="16"/>
      <c r="G1609" s="104" t="str">
        <f t="shared" si="179"/>
        <v/>
      </c>
      <c r="H1609" s="15" t="str">
        <f t="shared" si="180"/>
        <v/>
      </c>
      <c r="I1609" s="104" t="str">
        <f t="shared" si="181"/>
        <v/>
      </c>
      <c r="J1609" s="15" t="str">
        <f t="shared" si="182"/>
        <v/>
      </c>
      <c r="K1609" s="104" t="str">
        <f t="shared" si="183"/>
        <v/>
      </c>
      <c r="L1609" s="14"/>
      <c r="M1609" s="13"/>
      <c r="N1609" s="13"/>
      <c r="O1609" s="12"/>
      <c r="P1609" s="12"/>
    </row>
    <row r="1610" spans="1:16" hidden="1" x14ac:dyDescent="0.25">
      <c r="A1610" s="12"/>
      <c r="B1610" s="15" t="str">
        <f t="shared" si="177"/>
        <v/>
      </c>
      <c r="C1610" s="15" t="str">
        <f t="shared" si="178"/>
        <v/>
      </c>
      <c r="D1610" s="100" t="str">
        <f>IF(ISNA(VLOOKUP(E1610,Base!$L:$O,4,FALSE)),"",VLOOKUP(E1610,Base!$L:$O,4,FALSE))</f>
        <v/>
      </c>
      <c r="E1610" s="14"/>
      <c r="F1610" s="16"/>
      <c r="G1610" s="104" t="str">
        <f t="shared" si="179"/>
        <v/>
      </c>
      <c r="H1610" s="15" t="str">
        <f t="shared" si="180"/>
        <v/>
      </c>
      <c r="I1610" s="104" t="str">
        <f t="shared" si="181"/>
        <v/>
      </c>
      <c r="J1610" s="15" t="str">
        <f t="shared" si="182"/>
        <v/>
      </c>
      <c r="K1610" s="104" t="str">
        <f t="shared" si="183"/>
        <v/>
      </c>
      <c r="L1610" s="14"/>
      <c r="M1610" s="13"/>
      <c r="N1610" s="13"/>
      <c r="O1610" s="12"/>
      <c r="P1610" s="12"/>
    </row>
    <row r="1611" spans="1:16" hidden="1" x14ac:dyDescent="0.25">
      <c r="A1611" s="12"/>
      <c r="B1611" s="15" t="str">
        <f t="shared" si="177"/>
        <v/>
      </c>
      <c r="C1611" s="15" t="str">
        <f t="shared" si="178"/>
        <v/>
      </c>
      <c r="D1611" s="100" t="str">
        <f>IF(ISNA(VLOOKUP(E1611,Base!$L:$O,4,FALSE)),"",VLOOKUP(E1611,Base!$L:$O,4,FALSE))</f>
        <v/>
      </c>
      <c r="E1611" s="14"/>
      <c r="F1611" s="16"/>
      <c r="G1611" s="104" t="str">
        <f t="shared" si="179"/>
        <v/>
      </c>
      <c r="H1611" s="15" t="str">
        <f t="shared" si="180"/>
        <v/>
      </c>
      <c r="I1611" s="104" t="str">
        <f t="shared" si="181"/>
        <v/>
      </c>
      <c r="J1611" s="15" t="str">
        <f t="shared" si="182"/>
        <v/>
      </c>
      <c r="K1611" s="104" t="str">
        <f t="shared" si="183"/>
        <v/>
      </c>
      <c r="L1611" s="14"/>
      <c r="M1611" s="13"/>
      <c r="N1611" s="13"/>
      <c r="O1611" s="12"/>
      <c r="P1611" s="12"/>
    </row>
    <row r="1612" spans="1:16" hidden="1" x14ac:dyDescent="0.25">
      <c r="A1612" s="12"/>
      <c r="B1612" s="15" t="str">
        <f t="shared" si="177"/>
        <v/>
      </c>
      <c r="C1612" s="15" t="str">
        <f t="shared" si="178"/>
        <v/>
      </c>
      <c r="D1612" s="100" t="str">
        <f>IF(ISNA(VLOOKUP(E1612,Base!$L:$O,4,FALSE)),"",VLOOKUP(E1612,Base!$L:$O,4,FALSE))</f>
        <v/>
      </c>
      <c r="E1612" s="14"/>
      <c r="F1612" s="16"/>
      <c r="G1612" s="104" t="str">
        <f t="shared" si="179"/>
        <v/>
      </c>
      <c r="H1612" s="15" t="str">
        <f t="shared" si="180"/>
        <v/>
      </c>
      <c r="I1612" s="104" t="str">
        <f t="shared" si="181"/>
        <v/>
      </c>
      <c r="J1612" s="15" t="str">
        <f t="shared" si="182"/>
        <v/>
      </c>
      <c r="K1612" s="104" t="str">
        <f t="shared" si="183"/>
        <v/>
      </c>
      <c r="L1612" s="14"/>
      <c r="M1612" s="13"/>
      <c r="N1612" s="13"/>
      <c r="O1612" s="12"/>
      <c r="P1612" s="12"/>
    </row>
    <row r="1613" spans="1:16" hidden="1" x14ac:dyDescent="0.25">
      <c r="A1613" s="12"/>
      <c r="B1613" s="15" t="str">
        <f t="shared" si="177"/>
        <v/>
      </c>
      <c r="C1613" s="15" t="str">
        <f t="shared" si="178"/>
        <v/>
      </c>
      <c r="D1613" s="100" t="str">
        <f>IF(ISNA(VLOOKUP(E1613,Base!$L:$O,4,FALSE)),"",VLOOKUP(E1613,Base!$L:$O,4,FALSE))</f>
        <v/>
      </c>
      <c r="E1613" s="14"/>
      <c r="F1613" s="16"/>
      <c r="G1613" s="104" t="str">
        <f t="shared" si="179"/>
        <v/>
      </c>
      <c r="H1613" s="15" t="str">
        <f t="shared" si="180"/>
        <v/>
      </c>
      <c r="I1613" s="104" t="str">
        <f t="shared" si="181"/>
        <v/>
      </c>
      <c r="J1613" s="15" t="str">
        <f t="shared" si="182"/>
        <v/>
      </c>
      <c r="K1613" s="104" t="str">
        <f t="shared" si="183"/>
        <v/>
      </c>
      <c r="L1613" s="14"/>
      <c r="M1613" s="13"/>
      <c r="N1613" s="13"/>
      <c r="O1613" s="12"/>
      <c r="P1613" s="12"/>
    </row>
    <row r="1614" spans="1:16" hidden="1" x14ac:dyDescent="0.25">
      <c r="A1614" s="12"/>
      <c r="B1614" s="15" t="str">
        <f t="shared" si="177"/>
        <v/>
      </c>
      <c r="C1614" s="15" t="str">
        <f t="shared" si="178"/>
        <v/>
      </c>
      <c r="D1614" s="100" t="str">
        <f>IF(ISNA(VLOOKUP(E1614,Base!$L:$O,4,FALSE)),"",VLOOKUP(E1614,Base!$L:$O,4,FALSE))</f>
        <v/>
      </c>
      <c r="E1614" s="14"/>
      <c r="F1614" s="16"/>
      <c r="G1614" s="104" t="str">
        <f t="shared" si="179"/>
        <v/>
      </c>
      <c r="H1614" s="15" t="str">
        <f t="shared" si="180"/>
        <v/>
      </c>
      <c r="I1614" s="104" t="str">
        <f t="shared" si="181"/>
        <v/>
      </c>
      <c r="J1614" s="15" t="str">
        <f t="shared" si="182"/>
        <v/>
      </c>
      <c r="K1614" s="104" t="str">
        <f t="shared" si="183"/>
        <v/>
      </c>
      <c r="L1614" s="14"/>
      <c r="M1614" s="13"/>
      <c r="N1614" s="13"/>
      <c r="O1614" s="12"/>
      <c r="P1614" s="12"/>
    </row>
    <row r="1615" spans="1:16" hidden="1" x14ac:dyDescent="0.25">
      <c r="A1615" s="12"/>
      <c r="B1615" s="15" t="str">
        <f t="shared" si="177"/>
        <v/>
      </c>
      <c r="C1615" s="15" t="str">
        <f t="shared" si="178"/>
        <v/>
      </c>
      <c r="D1615" s="100" t="str">
        <f>IF(ISNA(VLOOKUP(E1615,Base!$L:$O,4,FALSE)),"",VLOOKUP(E1615,Base!$L:$O,4,FALSE))</f>
        <v/>
      </c>
      <c r="E1615" s="14"/>
      <c r="F1615" s="16"/>
      <c r="G1615" s="104" t="str">
        <f t="shared" si="179"/>
        <v/>
      </c>
      <c r="H1615" s="15" t="str">
        <f t="shared" si="180"/>
        <v/>
      </c>
      <c r="I1615" s="104" t="str">
        <f t="shared" si="181"/>
        <v/>
      </c>
      <c r="J1615" s="15" t="str">
        <f t="shared" si="182"/>
        <v/>
      </c>
      <c r="K1615" s="104" t="str">
        <f t="shared" si="183"/>
        <v/>
      </c>
      <c r="L1615" s="14"/>
      <c r="M1615" s="13"/>
      <c r="N1615" s="13"/>
      <c r="O1615" s="12"/>
      <c r="P1615" s="12"/>
    </row>
    <row r="1616" spans="1:16" hidden="1" x14ac:dyDescent="0.25">
      <c r="A1616" s="12"/>
      <c r="B1616" s="15" t="str">
        <f t="shared" si="177"/>
        <v/>
      </c>
      <c r="C1616" s="15" t="str">
        <f t="shared" si="178"/>
        <v/>
      </c>
      <c r="D1616" s="100" t="str">
        <f>IF(ISNA(VLOOKUP(E1616,Base!$L:$O,4,FALSE)),"",VLOOKUP(E1616,Base!$L:$O,4,FALSE))</f>
        <v/>
      </c>
      <c r="E1616" s="14"/>
      <c r="F1616" s="16"/>
      <c r="G1616" s="104" t="str">
        <f t="shared" si="179"/>
        <v/>
      </c>
      <c r="H1616" s="15" t="str">
        <f t="shared" si="180"/>
        <v/>
      </c>
      <c r="I1616" s="104" t="str">
        <f t="shared" si="181"/>
        <v/>
      </c>
      <c r="J1616" s="15" t="str">
        <f t="shared" si="182"/>
        <v/>
      </c>
      <c r="K1616" s="104" t="str">
        <f t="shared" si="183"/>
        <v/>
      </c>
      <c r="L1616" s="14"/>
      <c r="M1616" s="13"/>
      <c r="N1616" s="13"/>
      <c r="O1616" s="12"/>
      <c r="P1616" s="12"/>
    </row>
    <row r="1617" spans="1:16" hidden="1" x14ac:dyDescent="0.25">
      <c r="A1617" s="12"/>
      <c r="B1617" s="15" t="str">
        <f t="shared" si="177"/>
        <v/>
      </c>
      <c r="C1617" s="15" t="str">
        <f t="shared" si="178"/>
        <v/>
      </c>
      <c r="D1617" s="100" t="str">
        <f>IF(ISNA(VLOOKUP(E1617,Base!$L:$O,4,FALSE)),"",VLOOKUP(E1617,Base!$L:$O,4,FALSE))</f>
        <v/>
      </c>
      <c r="E1617" s="14"/>
      <c r="F1617" s="16"/>
      <c r="G1617" s="104" t="str">
        <f t="shared" si="179"/>
        <v/>
      </c>
      <c r="H1617" s="15" t="str">
        <f t="shared" si="180"/>
        <v/>
      </c>
      <c r="I1617" s="104" t="str">
        <f t="shared" si="181"/>
        <v/>
      </c>
      <c r="J1617" s="15" t="str">
        <f t="shared" si="182"/>
        <v/>
      </c>
      <c r="K1617" s="104" t="str">
        <f t="shared" si="183"/>
        <v/>
      </c>
      <c r="L1617" s="14"/>
      <c r="M1617" s="13"/>
      <c r="N1617" s="13"/>
      <c r="O1617" s="12"/>
      <c r="P1617" s="12"/>
    </row>
    <row r="1618" spans="1:16" hidden="1" x14ac:dyDescent="0.25">
      <c r="A1618" s="12"/>
      <c r="B1618" s="15" t="str">
        <f t="shared" si="177"/>
        <v/>
      </c>
      <c r="C1618" s="15" t="str">
        <f t="shared" si="178"/>
        <v/>
      </c>
      <c r="D1618" s="100" t="str">
        <f>IF(ISNA(VLOOKUP(E1618,Base!$L:$O,4,FALSE)),"",VLOOKUP(E1618,Base!$L:$O,4,FALSE))</f>
        <v/>
      </c>
      <c r="E1618" s="14"/>
      <c r="F1618" s="16"/>
      <c r="G1618" s="104" t="str">
        <f t="shared" si="179"/>
        <v/>
      </c>
      <c r="H1618" s="15" t="str">
        <f t="shared" si="180"/>
        <v/>
      </c>
      <c r="I1618" s="104" t="str">
        <f t="shared" si="181"/>
        <v/>
      </c>
      <c r="J1618" s="15" t="str">
        <f t="shared" si="182"/>
        <v/>
      </c>
      <c r="K1618" s="104" t="str">
        <f t="shared" si="183"/>
        <v/>
      </c>
      <c r="L1618" s="14"/>
      <c r="M1618" s="13"/>
      <c r="N1618" s="13"/>
      <c r="O1618" s="12"/>
      <c r="P1618" s="12"/>
    </row>
    <row r="1619" spans="1:16" hidden="1" x14ac:dyDescent="0.25">
      <c r="A1619" s="12"/>
      <c r="B1619" s="15" t="str">
        <f t="shared" si="177"/>
        <v/>
      </c>
      <c r="C1619" s="15" t="str">
        <f t="shared" si="178"/>
        <v/>
      </c>
      <c r="D1619" s="100" t="str">
        <f>IF(ISNA(VLOOKUP(E1619,Base!$L:$O,4,FALSE)),"",VLOOKUP(E1619,Base!$L:$O,4,FALSE))</f>
        <v/>
      </c>
      <c r="E1619" s="14"/>
      <c r="F1619" s="16"/>
      <c r="G1619" s="104" t="str">
        <f t="shared" si="179"/>
        <v/>
      </c>
      <c r="H1619" s="15" t="str">
        <f t="shared" si="180"/>
        <v/>
      </c>
      <c r="I1619" s="104" t="str">
        <f t="shared" si="181"/>
        <v/>
      </c>
      <c r="J1619" s="15" t="str">
        <f t="shared" si="182"/>
        <v/>
      </c>
      <c r="K1619" s="104" t="str">
        <f t="shared" si="183"/>
        <v/>
      </c>
      <c r="L1619" s="14"/>
      <c r="M1619" s="13"/>
      <c r="N1619" s="13"/>
      <c r="O1619" s="12"/>
      <c r="P1619" s="12"/>
    </row>
    <row r="1620" spans="1:16" hidden="1" x14ac:dyDescent="0.25">
      <c r="A1620" s="12"/>
      <c r="B1620" s="15" t="str">
        <f t="shared" si="177"/>
        <v/>
      </c>
      <c r="C1620" s="15" t="str">
        <f t="shared" si="178"/>
        <v/>
      </c>
      <c r="D1620" s="100" t="str">
        <f>IF(ISNA(VLOOKUP(E1620,Base!$L:$O,4,FALSE)),"",VLOOKUP(E1620,Base!$L:$O,4,FALSE))</f>
        <v/>
      </c>
      <c r="E1620" s="14"/>
      <c r="F1620" s="16"/>
      <c r="G1620" s="104" t="str">
        <f t="shared" si="179"/>
        <v/>
      </c>
      <c r="H1620" s="15" t="str">
        <f t="shared" si="180"/>
        <v/>
      </c>
      <c r="I1620" s="104" t="str">
        <f t="shared" si="181"/>
        <v/>
      </c>
      <c r="J1620" s="15" t="str">
        <f t="shared" si="182"/>
        <v/>
      </c>
      <c r="K1620" s="104" t="str">
        <f t="shared" si="183"/>
        <v/>
      </c>
      <c r="L1620" s="14"/>
      <c r="M1620" s="13"/>
      <c r="N1620" s="13"/>
      <c r="O1620" s="12"/>
      <c r="P1620" s="12"/>
    </row>
    <row r="1621" spans="1:16" hidden="1" x14ac:dyDescent="0.25">
      <c r="A1621" s="12"/>
      <c r="B1621" s="15" t="str">
        <f t="shared" si="177"/>
        <v/>
      </c>
      <c r="C1621" s="15" t="str">
        <f t="shared" si="178"/>
        <v/>
      </c>
      <c r="D1621" s="100" t="str">
        <f>IF(ISNA(VLOOKUP(E1621,Base!$L:$O,4,FALSE)),"",VLOOKUP(E1621,Base!$L:$O,4,FALSE))</f>
        <v/>
      </c>
      <c r="E1621" s="14"/>
      <c r="F1621" s="16"/>
      <c r="G1621" s="104" t="str">
        <f t="shared" si="179"/>
        <v/>
      </c>
      <c r="H1621" s="15" t="str">
        <f t="shared" si="180"/>
        <v/>
      </c>
      <c r="I1621" s="104" t="str">
        <f t="shared" si="181"/>
        <v/>
      </c>
      <c r="J1621" s="15" t="str">
        <f t="shared" si="182"/>
        <v/>
      </c>
      <c r="K1621" s="104" t="str">
        <f t="shared" si="183"/>
        <v/>
      </c>
      <c r="L1621" s="14"/>
      <c r="M1621" s="13"/>
      <c r="N1621" s="13"/>
      <c r="O1621" s="12"/>
      <c r="P1621" s="12"/>
    </row>
    <row r="1622" spans="1:16" hidden="1" x14ac:dyDescent="0.25">
      <c r="A1622" s="12"/>
      <c r="B1622" s="15" t="str">
        <f t="shared" si="177"/>
        <v/>
      </c>
      <c r="C1622" s="15" t="str">
        <f t="shared" si="178"/>
        <v/>
      </c>
      <c r="D1622" s="100" t="str">
        <f>IF(ISNA(VLOOKUP(E1622,Base!$L:$O,4,FALSE)),"",VLOOKUP(E1622,Base!$L:$O,4,FALSE))</f>
        <v/>
      </c>
      <c r="E1622" s="14"/>
      <c r="F1622" s="16"/>
      <c r="G1622" s="104" t="str">
        <f t="shared" si="179"/>
        <v/>
      </c>
      <c r="H1622" s="15" t="str">
        <f t="shared" si="180"/>
        <v/>
      </c>
      <c r="I1622" s="104" t="str">
        <f t="shared" si="181"/>
        <v/>
      </c>
      <c r="J1622" s="15" t="str">
        <f t="shared" si="182"/>
        <v/>
      </c>
      <c r="K1622" s="104" t="str">
        <f t="shared" si="183"/>
        <v/>
      </c>
      <c r="L1622" s="14"/>
      <c r="M1622" s="13"/>
      <c r="N1622" s="13"/>
      <c r="O1622" s="12"/>
      <c r="P1622" s="12"/>
    </row>
    <row r="1623" spans="1:16" hidden="1" x14ac:dyDescent="0.25">
      <c r="A1623" s="12"/>
      <c r="B1623" s="15" t="str">
        <f t="shared" si="177"/>
        <v/>
      </c>
      <c r="C1623" s="15" t="str">
        <f t="shared" si="178"/>
        <v/>
      </c>
      <c r="D1623" s="100" t="str">
        <f>IF(ISNA(VLOOKUP(E1623,Base!$L:$O,4,FALSE)),"",VLOOKUP(E1623,Base!$L:$O,4,FALSE))</f>
        <v/>
      </c>
      <c r="E1623" s="14"/>
      <c r="F1623" s="16"/>
      <c r="G1623" s="104" t="str">
        <f t="shared" si="179"/>
        <v/>
      </c>
      <c r="H1623" s="15" t="str">
        <f t="shared" si="180"/>
        <v/>
      </c>
      <c r="I1623" s="104" t="str">
        <f t="shared" si="181"/>
        <v/>
      </c>
      <c r="J1623" s="15" t="str">
        <f t="shared" si="182"/>
        <v/>
      </c>
      <c r="K1623" s="104" t="str">
        <f t="shared" si="183"/>
        <v/>
      </c>
      <c r="L1623" s="14"/>
      <c r="M1623" s="13"/>
      <c r="N1623" s="13"/>
      <c r="O1623" s="12"/>
      <c r="P1623" s="12"/>
    </row>
    <row r="1624" spans="1:16" hidden="1" x14ac:dyDescent="0.25">
      <c r="A1624" s="12"/>
      <c r="B1624" s="15" t="str">
        <f t="shared" si="177"/>
        <v/>
      </c>
      <c r="C1624" s="15" t="str">
        <f t="shared" si="178"/>
        <v/>
      </c>
      <c r="D1624" s="100" t="str">
        <f>IF(ISNA(VLOOKUP(E1624,Base!$L:$O,4,FALSE)),"",VLOOKUP(E1624,Base!$L:$O,4,FALSE))</f>
        <v/>
      </c>
      <c r="E1624" s="14"/>
      <c r="F1624" s="16"/>
      <c r="G1624" s="104" t="str">
        <f t="shared" si="179"/>
        <v/>
      </c>
      <c r="H1624" s="15" t="str">
        <f t="shared" si="180"/>
        <v/>
      </c>
      <c r="I1624" s="104" t="str">
        <f t="shared" si="181"/>
        <v/>
      </c>
      <c r="J1624" s="15" t="str">
        <f t="shared" si="182"/>
        <v/>
      </c>
      <c r="K1624" s="104" t="str">
        <f t="shared" si="183"/>
        <v/>
      </c>
      <c r="L1624" s="14"/>
      <c r="M1624" s="13"/>
      <c r="N1624" s="13"/>
      <c r="O1624" s="12"/>
      <c r="P1624" s="12"/>
    </row>
    <row r="1625" spans="1:16" hidden="1" x14ac:dyDescent="0.25">
      <c r="A1625" s="12"/>
      <c r="B1625" s="15" t="str">
        <f t="shared" si="177"/>
        <v/>
      </c>
      <c r="C1625" s="15" t="str">
        <f t="shared" si="178"/>
        <v/>
      </c>
      <c r="D1625" s="100" t="str">
        <f>IF(ISNA(VLOOKUP(E1625,Base!$L:$O,4,FALSE)),"",VLOOKUP(E1625,Base!$L:$O,4,FALSE))</f>
        <v/>
      </c>
      <c r="E1625" s="14"/>
      <c r="F1625" s="16"/>
      <c r="G1625" s="104" t="str">
        <f t="shared" si="179"/>
        <v/>
      </c>
      <c r="H1625" s="15" t="str">
        <f t="shared" si="180"/>
        <v/>
      </c>
      <c r="I1625" s="104" t="str">
        <f t="shared" si="181"/>
        <v/>
      </c>
      <c r="J1625" s="15" t="str">
        <f t="shared" si="182"/>
        <v/>
      </c>
      <c r="K1625" s="104" t="str">
        <f t="shared" si="183"/>
        <v/>
      </c>
      <c r="L1625" s="14"/>
      <c r="M1625" s="13"/>
      <c r="N1625" s="13"/>
      <c r="O1625" s="12"/>
      <c r="P1625" s="12"/>
    </row>
    <row r="1626" spans="1:16" hidden="1" x14ac:dyDescent="0.25">
      <c r="A1626" s="12"/>
      <c r="B1626" s="15" t="str">
        <f t="shared" si="177"/>
        <v/>
      </c>
      <c r="C1626" s="15" t="str">
        <f t="shared" si="178"/>
        <v/>
      </c>
      <c r="D1626" s="100" t="str">
        <f>IF(ISNA(VLOOKUP(E1626,Base!$L:$O,4,FALSE)),"",VLOOKUP(E1626,Base!$L:$O,4,FALSE))</f>
        <v/>
      </c>
      <c r="E1626" s="14"/>
      <c r="F1626" s="16"/>
      <c r="G1626" s="104" t="str">
        <f t="shared" si="179"/>
        <v/>
      </c>
      <c r="H1626" s="15" t="str">
        <f t="shared" si="180"/>
        <v/>
      </c>
      <c r="I1626" s="104" t="str">
        <f t="shared" si="181"/>
        <v/>
      </c>
      <c r="J1626" s="15" t="str">
        <f t="shared" si="182"/>
        <v/>
      </c>
      <c r="K1626" s="104" t="str">
        <f t="shared" si="183"/>
        <v/>
      </c>
      <c r="L1626" s="14"/>
      <c r="M1626" s="13"/>
      <c r="N1626" s="13"/>
      <c r="O1626" s="12"/>
      <c r="P1626" s="12"/>
    </row>
    <row r="1627" spans="1:16" hidden="1" x14ac:dyDescent="0.25">
      <c r="A1627" s="12"/>
      <c r="B1627" s="15" t="str">
        <f t="shared" si="177"/>
        <v/>
      </c>
      <c r="C1627" s="15" t="str">
        <f t="shared" si="178"/>
        <v/>
      </c>
      <c r="D1627" s="100" t="str">
        <f>IF(ISNA(VLOOKUP(E1627,Base!$L:$O,4,FALSE)),"",VLOOKUP(E1627,Base!$L:$O,4,FALSE))</f>
        <v/>
      </c>
      <c r="E1627" s="14"/>
      <c r="F1627" s="16"/>
      <c r="G1627" s="104" t="str">
        <f t="shared" si="179"/>
        <v/>
      </c>
      <c r="H1627" s="15" t="str">
        <f t="shared" si="180"/>
        <v/>
      </c>
      <c r="I1627" s="104" t="str">
        <f t="shared" si="181"/>
        <v/>
      </c>
      <c r="J1627" s="15" t="str">
        <f t="shared" si="182"/>
        <v/>
      </c>
      <c r="K1627" s="104" t="str">
        <f t="shared" si="183"/>
        <v/>
      </c>
      <c r="L1627" s="14"/>
      <c r="M1627" s="13"/>
      <c r="N1627" s="13"/>
      <c r="O1627" s="12"/>
      <c r="P1627" s="12"/>
    </row>
    <row r="1628" spans="1:16" hidden="1" x14ac:dyDescent="0.25">
      <c r="A1628" s="12"/>
      <c r="B1628" s="15" t="str">
        <f t="shared" si="177"/>
        <v/>
      </c>
      <c r="C1628" s="15" t="str">
        <f t="shared" si="178"/>
        <v/>
      </c>
      <c r="D1628" s="100" t="str">
        <f>IF(ISNA(VLOOKUP(E1628,Base!$L:$O,4,FALSE)),"",VLOOKUP(E1628,Base!$L:$O,4,FALSE))</f>
        <v/>
      </c>
      <c r="E1628" s="14"/>
      <c r="F1628" s="16"/>
      <c r="G1628" s="104" t="str">
        <f t="shared" si="179"/>
        <v/>
      </c>
      <c r="H1628" s="15" t="str">
        <f t="shared" si="180"/>
        <v/>
      </c>
      <c r="I1628" s="104" t="str">
        <f t="shared" si="181"/>
        <v/>
      </c>
      <c r="J1628" s="15" t="str">
        <f t="shared" si="182"/>
        <v/>
      </c>
      <c r="K1628" s="104" t="str">
        <f t="shared" si="183"/>
        <v/>
      </c>
      <c r="L1628" s="14"/>
      <c r="M1628" s="13"/>
      <c r="N1628" s="13"/>
      <c r="O1628" s="12"/>
      <c r="P1628" s="12"/>
    </row>
    <row r="1629" spans="1:16" hidden="1" x14ac:dyDescent="0.25">
      <c r="A1629" s="12"/>
      <c r="B1629" s="15" t="str">
        <f t="shared" si="177"/>
        <v/>
      </c>
      <c r="C1629" s="15" t="str">
        <f t="shared" si="178"/>
        <v/>
      </c>
      <c r="D1629" s="100" t="str">
        <f>IF(ISNA(VLOOKUP(E1629,Base!$L:$O,4,FALSE)),"",VLOOKUP(E1629,Base!$L:$O,4,FALSE))</f>
        <v/>
      </c>
      <c r="E1629" s="14"/>
      <c r="F1629" s="16"/>
      <c r="G1629" s="104" t="str">
        <f t="shared" si="179"/>
        <v/>
      </c>
      <c r="H1629" s="15" t="str">
        <f t="shared" si="180"/>
        <v/>
      </c>
      <c r="I1629" s="104" t="str">
        <f t="shared" si="181"/>
        <v/>
      </c>
      <c r="J1629" s="15" t="str">
        <f t="shared" si="182"/>
        <v/>
      </c>
      <c r="K1629" s="104" t="str">
        <f t="shared" si="183"/>
        <v/>
      </c>
      <c r="L1629" s="14"/>
      <c r="M1629" s="13"/>
      <c r="N1629" s="13"/>
      <c r="O1629" s="12"/>
      <c r="P1629" s="12"/>
    </row>
    <row r="1630" spans="1:16" hidden="1" x14ac:dyDescent="0.25">
      <c r="A1630" s="12"/>
      <c r="B1630" s="15" t="str">
        <f t="shared" si="177"/>
        <v/>
      </c>
      <c r="C1630" s="15" t="str">
        <f t="shared" si="178"/>
        <v/>
      </c>
      <c r="D1630" s="100" t="str">
        <f>IF(ISNA(VLOOKUP(E1630,Base!$L:$O,4,FALSE)),"",VLOOKUP(E1630,Base!$L:$O,4,FALSE))</f>
        <v/>
      </c>
      <c r="E1630" s="14"/>
      <c r="F1630" s="16"/>
      <c r="G1630" s="104" t="str">
        <f t="shared" si="179"/>
        <v/>
      </c>
      <c r="H1630" s="15" t="str">
        <f t="shared" si="180"/>
        <v/>
      </c>
      <c r="I1630" s="104" t="str">
        <f t="shared" si="181"/>
        <v/>
      </c>
      <c r="J1630" s="15" t="str">
        <f t="shared" si="182"/>
        <v/>
      </c>
      <c r="K1630" s="104" t="str">
        <f t="shared" si="183"/>
        <v/>
      </c>
      <c r="L1630" s="14"/>
      <c r="M1630" s="13"/>
      <c r="N1630" s="13"/>
      <c r="O1630" s="12"/>
      <c r="P1630" s="12"/>
    </row>
    <row r="1631" spans="1:16" hidden="1" x14ac:dyDescent="0.25">
      <c r="A1631" s="12"/>
      <c r="B1631" s="15" t="str">
        <f t="shared" si="177"/>
        <v/>
      </c>
      <c r="C1631" s="15" t="str">
        <f t="shared" si="178"/>
        <v/>
      </c>
      <c r="D1631" s="100" t="str">
        <f>IF(ISNA(VLOOKUP(E1631,Base!$L:$O,4,FALSE)),"",VLOOKUP(E1631,Base!$L:$O,4,FALSE))</f>
        <v/>
      </c>
      <c r="E1631" s="14"/>
      <c r="F1631" s="16"/>
      <c r="G1631" s="104" t="str">
        <f t="shared" si="179"/>
        <v/>
      </c>
      <c r="H1631" s="15" t="str">
        <f t="shared" si="180"/>
        <v/>
      </c>
      <c r="I1631" s="104" t="str">
        <f t="shared" si="181"/>
        <v/>
      </c>
      <c r="J1631" s="15" t="str">
        <f t="shared" si="182"/>
        <v/>
      </c>
      <c r="K1631" s="104" t="str">
        <f t="shared" si="183"/>
        <v/>
      </c>
      <c r="L1631" s="14"/>
      <c r="M1631" s="13"/>
      <c r="N1631" s="13"/>
      <c r="O1631" s="12"/>
      <c r="P1631" s="12"/>
    </row>
    <row r="1632" spans="1:16" hidden="1" x14ac:dyDescent="0.25">
      <c r="A1632" s="12"/>
      <c r="B1632" s="15" t="str">
        <f t="shared" si="177"/>
        <v/>
      </c>
      <c r="C1632" s="15" t="str">
        <f t="shared" si="178"/>
        <v/>
      </c>
      <c r="D1632" s="100" t="str">
        <f>IF(ISNA(VLOOKUP(E1632,Base!$L:$O,4,FALSE)),"",VLOOKUP(E1632,Base!$L:$O,4,FALSE))</f>
        <v/>
      </c>
      <c r="E1632" s="14"/>
      <c r="F1632" s="16"/>
      <c r="G1632" s="104" t="str">
        <f t="shared" si="179"/>
        <v/>
      </c>
      <c r="H1632" s="15" t="str">
        <f t="shared" si="180"/>
        <v/>
      </c>
      <c r="I1632" s="104" t="str">
        <f t="shared" si="181"/>
        <v/>
      </c>
      <c r="J1632" s="15" t="str">
        <f t="shared" si="182"/>
        <v/>
      </c>
      <c r="K1632" s="104" t="str">
        <f t="shared" si="183"/>
        <v/>
      </c>
      <c r="L1632" s="14"/>
      <c r="M1632" s="13"/>
      <c r="N1632" s="13"/>
      <c r="O1632" s="12"/>
      <c r="P1632" s="12"/>
    </row>
    <row r="1633" spans="1:16" hidden="1" x14ac:dyDescent="0.25">
      <c r="A1633" s="12"/>
      <c r="B1633" s="15" t="str">
        <f t="shared" si="177"/>
        <v/>
      </c>
      <c r="C1633" s="15" t="str">
        <f t="shared" si="178"/>
        <v/>
      </c>
      <c r="D1633" s="100" t="str">
        <f>IF(ISNA(VLOOKUP(E1633,Base!$L:$O,4,FALSE)),"",VLOOKUP(E1633,Base!$L:$O,4,FALSE))</f>
        <v/>
      </c>
      <c r="E1633" s="14"/>
      <c r="F1633" s="16"/>
      <c r="G1633" s="104" t="str">
        <f t="shared" si="179"/>
        <v/>
      </c>
      <c r="H1633" s="15" t="str">
        <f t="shared" si="180"/>
        <v/>
      </c>
      <c r="I1633" s="104" t="str">
        <f t="shared" si="181"/>
        <v/>
      </c>
      <c r="J1633" s="15" t="str">
        <f t="shared" si="182"/>
        <v/>
      </c>
      <c r="K1633" s="104" t="str">
        <f t="shared" si="183"/>
        <v/>
      </c>
      <c r="L1633" s="14"/>
      <c r="M1633" s="13"/>
      <c r="N1633" s="13"/>
      <c r="O1633" s="12"/>
      <c r="P1633" s="12"/>
    </row>
    <row r="1634" spans="1:16" hidden="1" x14ac:dyDescent="0.25">
      <c r="A1634" s="12"/>
      <c r="B1634" s="15" t="str">
        <f t="shared" si="177"/>
        <v/>
      </c>
      <c r="C1634" s="15" t="str">
        <f t="shared" si="178"/>
        <v/>
      </c>
      <c r="D1634" s="100" t="str">
        <f>IF(ISNA(VLOOKUP(E1634,Base!$L:$O,4,FALSE)),"",VLOOKUP(E1634,Base!$L:$O,4,FALSE))</f>
        <v/>
      </c>
      <c r="E1634" s="14"/>
      <c r="F1634" s="16"/>
      <c r="G1634" s="104" t="str">
        <f t="shared" si="179"/>
        <v/>
      </c>
      <c r="H1634" s="15" t="str">
        <f t="shared" si="180"/>
        <v/>
      </c>
      <c r="I1634" s="104" t="str">
        <f t="shared" si="181"/>
        <v/>
      </c>
      <c r="J1634" s="15" t="str">
        <f t="shared" si="182"/>
        <v/>
      </c>
      <c r="K1634" s="104" t="str">
        <f t="shared" si="183"/>
        <v/>
      </c>
      <c r="L1634" s="14"/>
      <c r="M1634" s="13"/>
      <c r="N1634" s="13"/>
      <c r="O1634" s="12"/>
      <c r="P1634" s="12"/>
    </row>
    <row r="1635" spans="1:16" hidden="1" x14ac:dyDescent="0.25">
      <c r="A1635" s="12"/>
      <c r="B1635" s="15" t="str">
        <f t="shared" si="177"/>
        <v/>
      </c>
      <c r="C1635" s="15" t="str">
        <f t="shared" si="178"/>
        <v/>
      </c>
      <c r="D1635" s="100" t="str">
        <f>IF(ISNA(VLOOKUP(E1635,Base!$L:$O,4,FALSE)),"",VLOOKUP(E1635,Base!$L:$O,4,FALSE))</f>
        <v/>
      </c>
      <c r="E1635" s="14"/>
      <c r="F1635" s="16"/>
      <c r="G1635" s="104" t="str">
        <f t="shared" si="179"/>
        <v/>
      </c>
      <c r="H1635" s="15" t="str">
        <f t="shared" si="180"/>
        <v/>
      </c>
      <c r="I1635" s="104" t="str">
        <f t="shared" si="181"/>
        <v/>
      </c>
      <c r="J1635" s="15" t="str">
        <f t="shared" si="182"/>
        <v/>
      </c>
      <c r="K1635" s="104" t="str">
        <f t="shared" si="183"/>
        <v/>
      </c>
      <c r="L1635" s="14"/>
      <c r="M1635" s="13"/>
      <c r="N1635" s="13"/>
      <c r="O1635" s="12"/>
      <c r="P1635" s="12"/>
    </row>
    <row r="1636" spans="1:16" hidden="1" x14ac:dyDescent="0.25">
      <c r="A1636" s="12"/>
      <c r="B1636" s="15" t="str">
        <f t="shared" si="177"/>
        <v/>
      </c>
      <c r="C1636" s="15" t="str">
        <f t="shared" si="178"/>
        <v/>
      </c>
      <c r="D1636" s="100" t="str">
        <f>IF(ISNA(VLOOKUP(E1636,Base!$L:$O,4,FALSE)),"",VLOOKUP(E1636,Base!$L:$O,4,FALSE))</f>
        <v/>
      </c>
      <c r="E1636" s="14"/>
      <c r="F1636" s="16"/>
      <c r="G1636" s="104" t="str">
        <f t="shared" si="179"/>
        <v/>
      </c>
      <c r="H1636" s="15" t="str">
        <f t="shared" si="180"/>
        <v/>
      </c>
      <c r="I1636" s="104" t="str">
        <f t="shared" si="181"/>
        <v/>
      </c>
      <c r="J1636" s="15" t="str">
        <f t="shared" si="182"/>
        <v/>
      </c>
      <c r="K1636" s="104" t="str">
        <f t="shared" si="183"/>
        <v/>
      </c>
      <c r="L1636" s="14"/>
      <c r="M1636" s="13"/>
      <c r="N1636" s="13"/>
      <c r="O1636" s="12"/>
      <c r="P1636" s="12"/>
    </row>
    <row r="1637" spans="1:16" hidden="1" x14ac:dyDescent="0.25">
      <c r="A1637" s="12"/>
      <c r="B1637" s="15" t="str">
        <f t="shared" si="177"/>
        <v/>
      </c>
      <c r="C1637" s="15" t="str">
        <f t="shared" si="178"/>
        <v/>
      </c>
      <c r="D1637" s="100" t="str">
        <f>IF(ISNA(VLOOKUP(E1637,Base!$L:$O,4,FALSE)),"",VLOOKUP(E1637,Base!$L:$O,4,FALSE))</f>
        <v/>
      </c>
      <c r="E1637" s="14"/>
      <c r="F1637" s="16"/>
      <c r="G1637" s="104" t="str">
        <f t="shared" si="179"/>
        <v/>
      </c>
      <c r="H1637" s="15" t="str">
        <f t="shared" si="180"/>
        <v/>
      </c>
      <c r="I1637" s="104" t="str">
        <f t="shared" si="181"/>
        <v/>
      </c>
      <c r="J1637" s="15" t="str">
        <f t="shared" si="182"/>
        <v/>
      </c>
      <c r="K1637" s="104" t="str">
        <f t="shared" si="183"/>
        <v/>
      </c>
      <c r="L1637" s="14"/>
      <c r="M1637" s="13"/>
      <c r="N1637" s="13"/>
      <c r="O1637" s="12"/>
      <c r="P1637" s="12"/>
    </row>
    <row r="1638" spans="1:16" hidden="1" x14ac:dyDescent="0.25">
      <c r="A1638" s="12"/>
      <c r="B1638" s="15" t="str">
        <f t="shared" si="177"/>
        <v/>
      </c>
      <c r="C1638" s="15" t="str">
        <f t="shared" si="178"/>
        <v/>
      </c>
      <c r="D1638" s="100" t="str">
        <f>IF(ISNA(VLOOKUP(E1638,Base!$L:$O,4,FALSE)),"",VLOOKUP(E1638,Base!$L:$O,4,FALSE))</f>
        <v/>
      </c>
      <c r="E1638" s="14"/>
      <c r="F1638" s="16"/>
      <c r="G1638" s="104" t="str">
        <f t="shared" si="179"/>
        <v/>
      </c>
      <c r="H1638" s="15" t="str">
        <f t="shared" si="180"/>
        <v/>
      </c>
      <c r="I1638" s="104" t="str">
        <f t="shared" si="181"/>
        <v/>
      </c>
      <c r="J1638" s="15" t="str">
        <f t="shared" si="182"/>
        <v/>
      </c>
      <c r="K1638" s="104" t="str">
        <f t="shared" si="183"/>
        <v/>
      </c>
      <c r="L1638" s="14"/>
      <c r="M1638" s="13"/>
      <c r="N1638" s="13"/>
      <c r="O1638" s="12"/>
      <c r="P1638" s="12"/>
    </row>
    <row r="1639" spans="1:16" hidden="1" x14ac:dyDescent="0.25">
      <c r="A1639" s="12"/>
      <c r="B1639" s="15" t="str">
        <f t="shared" si="177"/>
        <v/>
      </c>
      <c r="C1639" s="15" t="str">
        <f t="shared" si="178"/>
        <v/>
      </c>
      <c r="D1639" s="100" t="str">
        <f>IF(ISNA(VLOOKUP(E1639,Base!$L:$O,4,FALSE)),"",VLOOKUP(E1639,Base!$L:$O,4,FALSE))</f>
        <v/>
      </c>
      <c r="E1639" s="14"/>
      <c r="F1639" s="16"/>
      <c r="G1639" s="104" t="str">
        <f t="shared" si="179"/>
        <v/>
      </c>
      <c r="H1639" s="15" t="str">
        <f t="shared" si="180"/>
        <v/>
      </c>
      <c r="I1639" s="104" t="str">
        <f t="shared" si="181"/>
        <v/>
      </c>
      <c r="J1639" s="15" t="str">
        <f t="shared" si="182"/>
        <v/>
      </c>
      <c r="K1639" s="104" t="str">
        <f t="shared" si="183"/>
        <v/>
      </c>
      <c r="L1639" s="14"/>
      <c r="M1639" s="13"/>
      <c r="N1639" s="13"/>
      <c r="O1639" s="12"/>
      <c r="P1639" s="12"/>
    </row>
    <row r="1640" spans="1:16" hidden="1" x14ac:dyDescent="0.25">
      <c r="A1640" s="12"/>
      <c r="B1640" s="15" t="str">
        <f t="shared" si="177"/>
        <v/>
      </c>
      <c r="C1640" s="15" t="str">
        <f t="shared" si="178"/>
        <v/>
      </c>
      <c r="D1640" s="100" t="str">
        <f>IF(ISNA(VLOOKUP(E1640,Base!$L:$O,4,FALSE)),"",VLOOKUP(E1640,Base!$L:$O,4,FALSE))</f>
        <v/>
      </c>
      <c r="E1640" s="14"/>
      <c r="F1640" s="16"/>
      <c r="G1640" s="104" t="str">
        <f t="shared" si="179"/>
        <v/>
      </c>
      <c r="H1640" s="15" t="str">
        <f t="shared" si="180"/>
        <v/>
      </c>
      <c r="I1640" s="104" t="str">
        <f t="shared" si="181"/>
        <v/>
      </c>
      <c r="J1640" s="15" t="str">
        <f t="shared" si="182"/>
        <v/>
      </c>
      <c r="K1640" s="104" t="str">
        <f t="shared" si="183"/>
        <v/>
      </c>
      <c r="L1640" s="14"/>
      <c r="M1640" s="13"/>
      <c r="N1640" s="13"/>
      <c r="O1640" s="12"/>
      <c r="P1640" s="12"/>
    </row>
    <row r="1641" spans="1:16" hidden="1" x14ac:dyDescent="0.25">
      <c r="A1641" s="12"/>
      <c r="B1641" s="15" t="str">
        <f t="shared" ref="B1641:B1704" si="184">IF(ISBLANK(A1641),"",IF(LEFT(MONTH(A1641),1)="1",MONTH(A1641),CONCATENATE("0",MONTH(A1641))))</f>
        <v/>
      </c>
      <c r="C1641" s="15" t="str">
        <f t="shared" si="178"/>
        <v/>
      </c>
      <c r="D1641" s="100" t="str">
        <f>IF(ISNA(VLOOKUP(E1641,Base!$L:$O,4,FALSE)),"",VLOOKUP(E1641,Base!$L:$O,4,FALSE))</f>
        <v/>
      </c>
      <c r="E1641" s="14"/>
      <c r="F1641" s="16"/>
      <c r="G1641" s="104" t="str">
        <f t="shared" si="179"/>
        <v/>
      </c>
      <c r="H1641" s="15" t="str">
        <f t="shared" si="180"/>
        <v/>
      </c>
      <c r="I1641" s="104" t="str">
        <f t="shared" si="181"/>
        <v/>
      </c>
      <c r="J1641" s="15" t="str">
        <f t="shared" si="182"/>
        <v/>
      </c>
      <c r="K1641" s="104" t="str">
        <f t="shared" si="183"/>
        <v/>
      </c>
      <c r="L1641" s="14"/>
      <c r="M1641" s="13"/>
      <c r="N1641" s="13"/>
      <c r="O1641" s="12"/>
      <c r="P1641" s="12"/>
    </row>
    <row r="1642" spans="1:16" hidden="1" x14ac:dyDescent="0.25">
      <c r="A1642" s="12"/>
      <c r="B1642" s="15" t="str">
        <f t="shared" si="184"/>
        <v/>
      </c>
      <c r="C1642" s="15" t="str">
        <f t="shared" si="178"/>
        <v/>
      </c>
      <c r="D1642" s="100" t="str">
        <f>IF(ISNA(VLOOKUP(E1642,Base!$L:$O,4,FALSE)),"",VLOOKUP(E1642,Base!$L:$O,4,FALSE))</f>
        <v/>
      </c>
      <c r="E1642" s="14"/>
      <c r="F1642" s="16"/>
      <c r="G1642" s="104" t="str">
        <f t="shared" si="179"/>
        <v/>
      </c>
      <c r="H1642" s="15" t="str">
        <f t="shared" si="180"/>
        <v/>
      </c>
      <c r="I1642" s="104" t="str">
        <f t="shared" si="181"/>
        <v/>
      </c>
      <c r="J1642" s="15" t="str">
        <f t="shared" si="182"/>
        <v/>
      </c>
      <c r="K1642" s="104" t="str">
        <f t="shared" si="183"/>
        <v/>
      </c>
      <c r="L1642" s="14"/>
      <c r="M1642" s="13"/>
      <c r="N1642" s="13"/>
      <c r="O1642" s="12"/>
      <c r="P1642" s="12"/>
    </row>
    <row r="1643" spans="1:16" hidden="1" x14ac:dyDescent="0.25">
      <c r="A1643" s="12"/>
      <c r="B1643" s="15" t="str">
        <f t="shared" si="184"/>
        <v/>
      </c>
      <c r="C1643" s="15" t="str">
        <f t="shared" si="178"/>
        <v/>
      </c>
      <c r="D1643" s="100" t="str">
        <f>IF(ISNA(VLOOKUP(E1643,Base!$L:$O,4,FALSE)),"",VLOOKUP(E1643,Base!$L:$O,4,FALSE))</f>
        <v/>
      </c>
      <c r="E1643" s="14"/>
      <c r="F1643" s="16"/>
      <c r="G1643" s="104" t="str">
        <f t="shared" si="179"/>
        <v/>
      </c>
      <c r="H1643" s="15" t="str">
        <f t="shared" si="180"/>
        <v/>
      </c>
      <c r="I1643" s="104" t="str">
        <f t="shared" si="181"/>
        <v/>
      </c>
      <c r="J1643" s="15" t="str">
        <f t="shared" si="182"/>
        <v/>
      </c>
      <c r="K1643" s="104" t="str">
        <f t="shared" si="183"/>
        <v/>
      </c>
      <c r="L1643" s="14"/>
      <c r="M1643" s="13"/>
      <c r="N1643" s="13"/>
      <c r="O1643" s="12"/>
      <c r="P1643" s="12"/>
    </row>
    <row r="1644" spans="1:16" hidden="1" x14ac:dyDescent="0.25">
      <c r="A1644" s="12"/>
      <c r="B1644" s="15" t="str">
        <f t="shared" si="184"/>
        <v/>
      </c>
      <c r="C1644" s="15" t="str">
        <f t="shared" si="178"/>
        <v/>
      </c>
      <c r="D1644" s="100" t="str">
        <f>IF(ISNA(VLOOKUP(E1644,Base!$L:$O,4,FALSE)),"",VLOOKUP(E1644,Base!$L:$O,4,FALSE))</f>
        <v/>
      </c>
      <c r="E1644" s="14"/>
      <c r="F1644" s="16"/>
      <c r="G1644" s="104" t="str">
        <f t="shared" si="179"/>
        <v/>
      </c>
      <c r="H1644" s="15" t="str">
        <f t="shared" si="180"/>
        <v/>
      </c>
      <c r="I1644" s="104" t="str">
        <f t="shared" si="181"/>
        <v/>
      </c>
      <c r="J1644" s="15" t="str">
        <f t="shared" si="182"/>
        <v/>
      </c>
      <c r="K1644" s="104" t="str">
        <f t="shared" si="183"/>
        <v/>
      </c>
      <c r="L1644" s="14"/>
      <c r="M1644" s="13"/>
      <c r="N1644" s="13"/>
      <c r="O1644" s="12"/>
      <c r="P1644" s="12"/>
    </row>
    <row r="1645" spans="1:16" hidden="1" x14ac:dyDescent="0.25">
      <c r="A1645" s="12"/>
      <c r="B1645" s="15" t="str">
        <f t="shared" si="184"/>
        <v/>
      </c>
      <c r="C1645" s="15" t="str">
        <f t="shared" si="178"/>
        <v/>
      </c>
      <c r="D1645" s="100" t="str">
        <f>IF(ISNA(VLOOKUP(E1645,Base!$L:$O,4,FALSE)),"",VLOOKUP(E1645,Base!$L:$O,4,FALSE))</f>
        <v/>
      </c>
      <c r="E1645" s="14"/>
      <c r="F1645" s="16"/>
      <c r="G1645" s="104" t="str">
        <f t="shared" si="179"/>
        <v/>
      </c>
      <c r="H1645" s="15" t="str">
        <f t="shared" si="180"/>
        <v/>
      </c>
      <c r="I1645" s="104" t="str">
        <f t="shared" si="181"/>
        <v/>
      </c>
      <c r="J1645" s="15" t="str">
        <f t="shared" si="182"/>
        <v/>
      </c>
      <c r="K1645" s="104" t="str">
        <f t="shared" si="183"/>
        <v/>
      </c>
      <c r="L1645" s="14"/>
      <c r="M1645" s="13"/>
      <c r="N1645" s="13"/>
      <c r="O1645" s="12"/>
      <c r="P1645" s="12"/>
    </row>
    <row r="1646" spans="1:16" hidden="1" x14ac:dyDescent="0.25">
      <c r="A1646" s="12"/>
      <c r="B1646" s="15" t="str">
        <f t="shared" si="184"/>
        <v/>
      </c>
      <c r="C1646" s="15" t="str">
        <f t="shared" si="178"/>
        <v/>
      </c>
      <c r="D1646" s="100" t="str">
        <f>IF(ISNA(VLOOKUP(E1646,Base!$L:$O,4,FALSE)),"",VLOOKUP(E1646,Base!$L:$O,4,FALSE))</f>
        <v/>
      </c>
      <c r="E1646" s="14"/>
      <c r="F1646" s="16"/>
      <c r="G1646" s="104" t="str">
        <f t="shared" si="179"/>
        <v/>
      </c>
      <c r="H1646" s="15" t="str">
        <f t="shared" si="180"/>
        <v/>
      </c>
      <c r="I1646" s="104" t="str">
        <f t="shared" si="181"/>
        <v/>
      </c>
      <c r="J1646" s="15" t="str">
        <f t="shared" si="182"/>
        <v/>
      </c>
      <c r="K1646" s="104" t="str">
        <f t="shared" si="183"/>
        <v/>
      </c>
      <c r="L1646" s="14"/>
      <c r="M1646" s="13"/>
      <c r="N1646" s="13"/>
      <c r="O1646" s="12"/>
      <c r="P1646" s="12"/>
    </row>
    <row r="1647" spans="1:16" hidden="1" x14ac:dyDescent="0.25">
      <c r="A1647" s="12"/>
      <c r="B1647" s="15" t="str">
        <f t="shared" si="184"/>
        <v/>
      </c>
      <c r="C1647" s="15" t="str">
        <f t="shared" si="178"/>
        <v/>
      </c>
      <c r="D1647" s="100" t="str">
        <f>IF(ISNA(VLOOKUP(E1647,Base!$L:$O,4,FALSE)),"",VLOOKUP(E1647,Base!$L:$O,4,FALSE))</f>
        <v/>
      </c>
      <c r="E1647" s="14"/>
      <c r="F1647" s="16"/>
      <c r="G1647" s="104" t="str">
        <f t="shared" si="179"/>
        <v/>
      </c>
      <c r="H1647" s="15" t="str">
        <f t="shared" si="180"/>
        <v/>
      </c>
      <c r="I1647" s="104" t="str">
        <f t="shared" si="181"/>
        <v/>
      </c>
      <c r="J1647" s="15" t="str">
        <f t="shared" si="182"/>
        <v/>
      </c>
      <c r="K1647" s="104" t="str">
        <f t="shared" si="183"/>
        <v/>
      </c>
      <c r="L1647" s="14"/>
      <c r="M1647" s="13"/>
      <c r="N1647" s="13"/>
      <c r="O1647" s="12"/>
      <c r="P1647" s="12"/>
    </row>
    <row r="1648" spans="1:16" hidden="1" x14ac:dyDescent="0.25">
      <c r="A1648" s="12"/>
      <c r="B1648" s="15" t="str">
        <f t="shared" si="184"/>
        <v/>
      </c>
      <c r="C1648" s="15" t="str">
        <f t="shared" si="178"/>
        <v/>
      </c>
      <c r="D1648" s="100" t="str">
        <f>IF(ISNA(VLOOKUP(E1648,Base!$L:$O,4,FALSE)),"",VLOOKUP(E1648,Base!$L:$O,4,FALSE))</f>
        <v/>
      </c>
      <c r="E1648" s="14"/>
      <c r="F1648" s="16"/>
      <c r="G1648" s="104" t="str">
        <f t="shared" si="179"/>
        <v/>
      </c>
      <c r="H1648" s="15" t="str">
        <f t="shared" si="180"/>
        <v/>
      </c>
      <c r="I1648" s="104" t="str">
        <f t="shared" si="181"/>
        <v/>
      </c>
      <c r="J1648" s="15" t="str">
        <f t="shared" si="182"/>
        <v/>
      </c>
      <c r="K1648" s="104" t="str">
        <f t="shared" si="183"/>
        <v/>
      </c>
      <c r="L1648" s="14"/>
      <c r="M1648" s="13"/>
      <c r="N1648" s="13"/>
      <c r="O1648" s="12"/>
      <c r="P1648" s="12"/>
    </row>
    <row r="1649" spans="1:16" hidden="1" x14ac:dyDescent="0.25">
      <c r="A1649" s="12"/>
      <c r="B1649" s="15" t="str">
        <f t="shared" si="184"/>
        <v/>
      </c>
      <c r="C1649" s="15" t="str">
        <f t="shared" si="178"/>
        <v/>
      </c>
      <c r="D1649" s="100" t="str">
        <f>IF(ISNA(VLOOKUP(E1649,Base!$L:$O,4,FALSE)),"",VLOOKUP(E1649,Base!$L:$O,4,FALSE))</f>
        <v/>
      </c>
      <c r="E1649" s="14"/>
      <c r="F1649" s="16"/>
      <c r="G1649" s="104" t="str">
        <f t="shared" si="179"/>
        <v/>
      </c>
      <c r="H1649" s="15" t="str">
        <f t="shared" si="180"/>
        <v/>
      </c>
      <c r="I1649" s="104" t="str">
        <f t="shared" si="181"/>
        <v/>
      </c>
      <c r="J1649" s="15" t="str">
        <f t="shared" si="182"/>
        <v/>
      </c>
      <c r="K1649" s="104" t="str">
        <f t="shared" si="183"/>
        <v/>
      </c>
      <c r="L1649" s="14"/>
      <c r="M1649" s="13"/>
      <c r="N1649" s="13"/>
      <c r="O1649" s="12"/>
      <c r="P1649" s="12"/>
    </row>
    <row r="1650" spans="1:16" hidden="1" x14ac:dyDescent="0.25">
      <c r="A1650" s="12"/>
      <c r="B1650" s="15" t="str">
        <f t="shared" si="184"/>
        <v/>
      </c>
      <c r="C1650" s="15" t="str">
        <f t="shared" si="178"/>
        <v/>
      </c>
      <c r="D1650" s="100" t="str">
        <f>IF(ISNA(VLOOKUP(E1650,Base!$L:$O,4,FALSE)),"",VLOOKUP(E1650,Base!$L:$O,4,FALSE))</f>
        <v/>
      </c>
      <c r="E1650" s="14"/>
      <c r="F1650" s="16"/>
      <c r="G1650" s="104" t="str">
        <f t="shared" si="179"/>
        <v/>
      </c>
      <c r="H1650" s="15" t="str">
        <f t="shared" si="180"/>
        <v/>
      </c>
      <c r="I1650" s="104" t="str">
        <f t="shared" si="181"/>
        <v/>
      </c>
      <c r="J1650" s="15" t="str">
        <f t="shared" si="182"/>
        <v/>
      </c>
      <c r="K1650" s="104" t="str">
        <f t="shared" si="183"/>
        <v/>
      </c>
      <c r="L1650" s="14"/>
      <c r="M1650" s="13"/>
      <c r="N1650" s="13"/>
      <c r="O1650" s="12"/>
      <c r="P1650" s="12"/>
    </row>
    <row r="1651" spans="1:16" hidden="1" x14ac:dyDescent="0.25">
      <c r="A1651" s="12"/>
      <c r="B1651" s="15" t="str">
        <f t="shared" si="184"/>
        <v/>
      </c>
      <c r="C1651" s="15" t="str">
        <f t="shared" si="178"/>
        <v/>
      </c>
      <c r="D1651" s="100" t="str">
        <f>IF(ISNA(VLOOKUP(E1651,Base!$L:$O,4,FALSE)),"",VLOOKUP(E1651,Base!$L:$O,4,FALSE))</f>
        <v/>
      </c>
      <c r="E1651" s="14"/>
      <c r="F1651" s="16"/>
      <c r="G1651" s="104" t="str">
        <f t="shared" si="179"/>
        <v/>
      </c>
      <c r="H1651" s="15" t="str">
        <f t="shared" si="180"/>
        <v/>
      </c>
      <c r="I1651" s="104" t="str">
        <f t="shared" si="181"/>
        <v/>
      </c>
      <c r="J1651" s="15" t="str">
        <f t="shared" si="182"/>
        <v/>
      </c>
      <c r="K1651" s="104" t="str">
        <f t="shared" si="183"/>
        <v/>
      </c>
      <c r="L1651" s="14"/>
      <c r="M1651" s="13"/>
      <c r="N1651" s="13"/>
      <c r="O1651" s="12"/>
      <c r="P1651" s="12"/>
    </row>
    <row r="1652" spans="1:16" hidden="1" x14ac:dyDescent="0.25">
      <c r="A1652" s="12"/>
      <c r="B1652" s="15" t="str">
        <f t="shared" si="184"/>
        <v/>
      </c>
      <c r="C1652" s="15" t="str">
        <f t="shared" si="178"/>
        <v/>
      </c>
      <c r="D1652" s="100" t="str">
        <f>IF(ISNA(VLOOKUP(E1652,Base!$L:$O,4,FALSE)),"",VLOOKUP(E1652,Base!$L:$O,4,FALSE))</f>
        <v/>
      </c>
      <c r="E1652" s="14"/>
      <c r="F1652" s="16"/>
      <c r="G1652" s="104" t="str">
        <f t="shared" si="179"/>
        <v/>
      </c>
      <c r="H1652" s="15" t="str">
        <f t="shared" si="180"/>
        <v/>
      </c>
      <c r="I1652" s="104" t="str">
        <f t="shared" si="181"/>
        <v/>
      </c>
      <c r="J1652" s="15" t="str">
        <f t="shared" si="182"/>
        <v/>
      </c>
      <c r="K1652" s="104" t="str">
        <f t="shared" si="183"/>
        <v/>
      </c>
      <c r="L1652" s="14"/>
      <c r="M1652" s="13"/>
      <c r="N1652" s="13"/>
      <c r="O1652" s="12"/>
      <c r="P1652" s="12"/>
    </row>
    <row r="1653" spans="1:16" hidden="1" x14ac:dyDescent="0.25">
      <c r="A1653" s="12"/>
      <c r="B1653" s="15" t="str">
        <f t="shared" si="184"/>
        <v/>
      </c>
      <c r="C1653" s="15" t="str">
        <f t="shared" si="178"/>
        <v/>
      </c>
      <c r="D1653" s="100" t="str">
        <f>IF(ISNA(VLOOKUP(E1653,Base!$L:$O,4,FALSE)),"",VLOOKUP(E1653,Base!$L:$O,4,FALSE))</f>
        <v/>
      </c>
      <c r="E1653" s="14"/>
      <c r="F1653" s="16"/>
      <c r="G1653" s="104" t="str">
        <f t="shared" si="179"/>
        <v/>
      </c>
      <c r="H1653" s="15" t="str">
        <f t="shared" si="180"/>
        <v/>
      </c>
      <c r="I1653" s="104" t="str">
        <f t="shared" si="181"/>
        <v/>
      </c>
      <c r="J1653" s="15" t="str">
        <f t="shared" si="182"/>
        <v/>
      </c>
      <c r="K1653" s="104" t="str">
        <f t="shared" si="183"/>
        <v/>
      </c>
      <c r="L1653" s="14"/>
      <c r="M1653" s="13"/>
      <c r="N1653" s="13"/>
      <c r="O1653" s="12"/>
      <c r="P1653" s="12"/>
    </row>
    <row r="1654" spans="1:16" hidden="1" x14ac:dyDescent="0.25">
      <c r="A1654" s="12"/>
      <c r="B1654" s="15" t="str">
        <f t="shared" si="184"/>
        <v/>
      </c>
      <c r="C1654" s="15" t="str">
        <f t="shared" si="178"/>
        <v/>
      </c>
      <c r="D1654" s="100" t="str">
        <f>IF(ISNA(VLOOKUP(E1654,Base!$L:$O,4,FALSE)),"",VLOOKUP(E1654,Base!$L:$O,4,FALSE))</f>
        <v/>
      </c>
      <c r="E1654" s="14"/>
      <c r="F1654" s="16"/>
      <c r="G1654" s="104" t="str">
        <f t="shared" si="179"/>
        <v/>
      </c>
      <c r="H1654" s="15" t="str">
        <f t="shared" si="180"/>
        <v/>
      </c>
      <c r="I1654" s="104" t="str">
        <f t="shared" si="181"/>
        <v/>
      </c>
      <c r="J1654" s="15" t="str">
        <f t="shared" si="182"/>
        <v/>
      </c>
      <c r="K1654" s="104" t="str">
        <f t="shared" si="183"/>
        <v/>
      </c>
      <c r="L1654" s="14"/>
      <c r="M1654" s="13"/>
      <c r="N1654" s="13"/>
      <c r="O1654" s="12"/>
      <c r="P1654" s="12"/>
    </row>
    <row r="1655" spans="1:16" hidden="1" x14ac:dyDescent="0.25">
      <c r="A1655" s="12"/>
      <c r="B1655" s="15" t="str">
        <f t="shared" si="184"/>
        <v/>
      </c>
      <c r="C1655" s="15" t="str">
        <f t="shared" si="178"/>
        <v/>
      </c>
      <c r="D1655" s="100" t="str">
        <f>IF(ISNA(VLOOKUP(E1655,Base!$L:$O,4,FALSE)),"",VLOOKUP(E1655,Base!$L:$O,4,FALSE))</f>
        <v/>
      </c>
      <c r="E1655" s="14"/>
      <c r="F1655" s="16"/>
      <c r="G1655" s="104" t="str">
        <f t="shared" si="179"/>
        <v/>
      </c>
      <c r="H1655" s="15" t="str">
        <f t="shared" si="180"/>
        <v/>
      </c>
      <c r="I1655" s="104" t="str">
        <f t="shared" si="181"/>
        <v/>
      </c>
      <c r="J1655" s="15" t="str">
        <f t="shared" si="182"/>
        <v/>
      </c>
      <c r="K1655" s="104" t="str">
        <f t="shared" si="183"/>
        <v/>
      </c>
      <c r="L1655" s="14"/>
      <c r="M1655" s="13"/>
      <c r="N1655" s="13"/>
      <c r="O1655" s="12"/>
      <c r="P1655" s="12"/>
    </row>
    <row r="1656" spans="1:16" hidden="1" x14ac:dyDescent="0.25">
      <c r="A1656" s="12"/>
      <c r="B1656" s="15" t="str">
        <f t="shared" si="184"/>
        <v/>
      </c>
      <c r="C1656" s="15" t="str">
        <f t="shared" si="178"/>
        <v/>
      </c>
      <c r="D1656" s="100" t="str">
        <f>IF(ISNA(VLOOKUP(E1656,Base!$L:$O,4,FALSE)),"",VLOOKUP(E1656,Base!$L:$O,4,FALSE))</f>
        <v/>
      </c>
      <c r="E1656" s="14"/>
      <c r="F1656" s="16"/>
      <c r="G1656" s="104" t="str">
        <f t="shared" si="179"/>
        <v/>
      </c>
      <c r="H1656" s="15" t="str">
        <f t="shared" si="180"/>
        <v/>
      </c>
      <c r="I1656" s="104" t="str">
        <f t="shared" si="181"/>
        <v/>
      </c>
      <c r="J1656" s="15" t="str">
        <f t="shared" si="182"/>
        <v/>
      </c>
      <c r="K1656" s="104" t="str">
        <f t="shared" si="183"/>
        <v/>
      </c>
      <c r="L1656" s="14"/>
      <c r="M1656" s="13"/>
      <c r="N1656" s="13"/>
      <c r="O1656" s="12"/>
      <c r="P1656" s="12"/>
    </row>
    <row r="1657" spans="1:16" hidden="1" x14ac:dyDescent="0.25">
      <c r="A1657" s="12"/>
      <c r="B1657" s="15" t="str">
        <f t="shared" si="184"/>
        <v/>
      </c>
      <c r="C1657" s="15" t="str">
        <f t="shared" si="178"/>
        <v/>
      </c>
      <c r="D1657" s="100" t="str">
        <f>IF(ISNA(VLOOKUP(E1657,Base!$L:$O,4,FALSE)),"",VLOOKUP(E1657,Base!$L:$O,4,FALSE))</f>
        <v/>
      </c>
      <c r="E1657" s="14"/>
      <c r="F1657" s="16"/>
      <c r="G1657" s="104" t="str">
        <f t="shared" si="179"/>
        <v/>
      </c>
      <c r="H1657" s="15" t="str">
        <f t="shared" si="180"/>
        <v/>
      </c>
      <c r="I1657" s="104" t="str">
        <f t="shared" si="181"/>
        <v/>
      </c>
      <c r="J1657" s="15" t="str">
        <f t="shared" si="182"/>
        <v/>
      </c>
      <c r="K1657" s="104" t="str">
        <f t="shared" si="183"/>
        <v/>
      </c>
      <c r="L1657" s="14"/>
      <c r="M1657" s="13"/>
      <c r="N1657" s="13"/>
      <c r="O1657" s="12"/>
      <c r="P1657" s="12"/>
    </row>
    <row r="1658" spans="1:16" hidden="1" x14ac:dyDescent="0.25">
      <c r="A1658" s="12"/>
      <c r="B1658" s="15" t="str">
        <f t="shared" si="184"/>
        <v/>
      </c>
      <c r="C1658" s="15" t="str">
        <f t="shared" si="178"/>
        <v/>
      </c>
      <c r="D1658" s="100" t="str">
        <f>IF(ISNA(VLOOKUP(E1658,Base!$L:$O,4,FALSE)),"",VLOOKUP(E1658,Base!$L:$O,4,FALSE))</f>
        <v/>
      </c>
      <c r="E1658" s="14"/>
      <c r="F1658" s="16"/>
      <c r="G1658" s="104" t="str">
        <f t="shared" si="179"/>
        <v/>
      </c>
      <c r="H1658" s="15" t="str">
        <f t="shared" si="180"/>
        <v/>
      </c>
      <c r="I1658" s="104" t="str">
        <f t="shared" si="181"/>
        <v/>
      </c>
      <c r="J1658" s="15" t="str">
        <f t="shared" si="182"/>
        <v/>
      </c>
      <c r="K1658" s="104" t="str">
        <f t="shared" si="183"/>
        <v/>
      </c>
      <c r="L1658" s="14"/>
      <c r="M1658" s="13"/>
      <c r="N1658" s="13"/>
      <c r="O1658" s="12"/>
      <c r="P1658" s="12"/>
    </row>
    <row r="1659" spans="1:16" hidden="1" x14ac:dyDescent="0.25">
      <c r="A1659" s="12"/>
      <c r="B1659" s="15" t="str">
        <f t="shared" si="184"/>
        <v/>
      </c>
      <c r="C1659" s="15" t="str">
        <f t="shared" si="178"/>
        <v/>
      </c>
      <c r="D1659" s="100" t="str">
        <f>IF(ISNA(VLOOKUP(E1659,Base!$L:$O,4,FALSE)),"",VLOOKUP(E1659,Base!$L:$O,4,FALSE))</f>
        <v/>
      </c>
      <c r="E1659" s="14"/>
      <c r="F1659" s="16"/>
      <c r="G1659" s="104" t="str">
        <f t="shared" si="179"/>
        <v/>
      </c>
      <c r="H1659" s="15" t="str">
        <f t="shared" si="180"/>
        <v/>
      </c>
      <c r="I1659" s="104" t="str">
        <f t="shared" si="181"/>
        <v/>
      </c>
      <c r="J1659" s="15" t="str">
        <f t="shared" si="182"/>
        <v/>
      </c>
      <c r="K1659" s="104" t="str">
        <f t="shared" si="183"/>
        <v/>
      </c>
      <c r="L1659" s="14"/>
      <c r="M1659" s="13"/>
      <c r="N1659" s="13"/>
      <c r="O1659" s="12"/>
      <c r="P1659" s="12"/>
    </row>
    <row r="1660" spans="1:16" hidden="1" x14ac:dyDescent="0.25">
      <c r="A1660" s="12"/>
      <c r="B1660" s="15" t="str">
        <f t="shared" si="184"/>
        <v/>
      </c>
      <c r="C1660" s="15" t="str">
        <f t="shared" si="178"/>
        <v/>
      </c>
      <c r="D1660" s="100" t="str">
        <f>IF(ISNA(VLOOKUP(E1660,Base!$L:$O,4,FALSE)),"",VLOOKUP(E1660,Base!$L:$O,4,FALSE))</f>
        <v/>
      </c>
      <c r="E1660" s="14"/>
      <c r="F1660" s="16"/>
      <c r="G1660" s="104" t="str">
        <f t="shared" si="179"/>
        <v/>
      </c>
      <c r="H1660" s="15" t="str">
        <f t="shared" si="180"/>
        <v/>
      </c>
      <c r="I1660" s="104" t="str">
        <f t="shared" si="181"/>
        <v/>
      </c>
      <c r="J1660" s="15" t="str">
        <f t="shared" si="182"/>
        <v/>
      </c>
      <c r="K1660" s="104" t="str">
        <f t="shared" si="183"/>
        <v/>
      </c>
      <c r="L1660" s="14"/>
      <c r="M1660" s="13"/>
      <c r="N1660" s="13"/>
      <c r="O1660" s="12"/>
      <c r="P1660" s="12"/>
    </row>
    <row r="1661" spans="1:16" hidden="1" x14ac:dyDescent="0.25">
      <c r="A1661" s="12"/>
      <c r="B1661" s="15" t="str">
        <f t="shared" si="184"/>
        <v/>
      </c>
      <c r="C1661" s="15" t="str">
        <f t="shared" si="178"/>
        <v/>
      </c>
      <c r="D1661" s="100" t="str">
        <f>IF(ISNA(VLOOKUP(E1661,Base!$L:$O,4,FALSE)),"",VLOOKUP(E1661,Base!$L:$O,4,FALSE))</f>
        <v/>
      </c>
      <c r="E1661" s="14"/>
      <c r="F1661" s="16"/>
      <c r="G1661" s="104" t="str">
        <f t="shared" si="179"/>
        <v/>
      </c>
      <c r="H1661" s="15" t="str">
        <f t="shared" si="180"/>
        <v/>
      </c>
      <c r="I1661" s="104" t="str">
        <f t="shared" si="181"/>
        <v/>
      </c>
      <c r="J1661" s="15" t="str">
        <f t="shared" si="182"/>
        <v/>
      </c>
      <c r="K1661" s="104" t="str">
        <f t="shared" si="183"/>
        <v/>
      </c>
      <c r="L1661" s="14"/>
      <c r="M1661" s="13"/>
      <c r="N1661" s="13"/>
      <c r="O1661" s="12"/>
      <c r="P1661" s="12"/>
    </row>
    <row r="1662" spans="1:16" hidden="1" x14ac:dyDescent="0.25">
      <c r="A1662" s="12"/>
      <c r="B1662" s="15" t="str">
        <f t="shared" si="184"/>
        <v/>
      </c>
      <c r="C1662" s="15" t="str">
        <f t="shared" si="178"/>
        <v/>
      </c>
      <c r="D1662" s="100" t="str">
        <f>IF(ISNA(VLOOKUP(E1662,Base!$L:$O,4,FALSE)),"",VLOOKUP(E1662,Base!$L:$O,4,FALSE))</f>
        <v/>
      </c>
      <c r="E1662" s="14"/>
      <c r="F1662" s="16"/>
      <c r="G1662" s="104" t="str">
        <f t="shared" si="179"/>
        <v/>
      </c>
      <c r="H1662" s="15" t="str">
        <f t="shared" si="180"/>
        <v/>
      </c>
      <c r="I1662" s="104" t="str">
        <f t="shared" si="181"/>
        <v/>
      </c>
      <c r="J1662" s="15" t="str">
        <f t="shared" si="182"/>
        <v/>
      </c>
      <c r="K1662" s="104" t="str">
        <f t="shared" si="183"/>
        <v/>
      </c>
      <c r="L1662" s="14"/>
      <c r="M1662" s="13"/>
      <c r="N1662" s="13"/>
      <c r="O1662" s="12"/>
      <c r="P1662" s="12"/>
    </row>
    <row r="1663" spans="1:16" hidden="1" x14ac:dyDescent="0.25">
      <c r="A1663" s="12"/>
      <c r="B1663" s="15" t="str">
        <f t="shared" si="184"/>
        <v/>
      </c>
      <c r="C1663" s="15" t="str">
        <f t="shared" si="178"/>
        <v/>
      </c>
      <c r="D1663" s="100" t="str">
        <f>IF(ISNA(VLOOKUP(E1663,Base!$L:$O,4,FALSE)),"",VLOOKUP(E1663,Base!$L:$O,4,FALSE))</f>
        <v/>
      </c>
      <c r="E1663" s="14"/>
      <c r="F1663" s="16"/>
      <c r="G1663" s="104" t="str">
        <f t="shared" si="179"/>
        <v/>
      </c>
      <c r="H1663" s="15" t="str">
        <f t="shared" si="180"/>
        <v/>
      </c>
      <c r="I1663" s="104" t="str">
        <f t="shared" si="181"/>
        <v/>
      </c>
      <c r="J1663" s="15" t="str">
        <f t="shared" si="182"/>
        <v/>
      </c>
      <c r="K1663" s="104" t="str">
        <f t="shared" si="183"/>
        <v/>
      </c>
      <c r="L1663" s="14"/>
      <c r="M1663" s="13"/>
      <c r="N1663" s="13"/>
      <c r="O1663" s="12"/>
      <c r="P1663" s="12"/>
    </row>
    <row r="1664" spans="1:16" hidden="1" x14ac:dyDescent="0.25">
      <c r="A1664" s="12"/>
      <c r="B1664" s="15" t="str">
        <f t="shared" si="184"/>
        <v/>
      </c>
      <c r="C1664" s="15" t="str">
        <f t="shared" si="178"/>
        <v/>
      </c>
      <c r="D1664" s="100" t="str">
        <f>IF(ISNA(VLOOKUP(E1664,Base!$L:$O,4,FALSE)),"",VLOOKUP(E1664,Base!$L:$O,4,FALSE))</f>
        <v/>
      </c>
      <c r="E1664" s="14"/>
      <c r="F1664" s="16"/>
      <c r="G1664" s="104" t="str">
        <f t="shared" si="179"/>
        <v/>
      </c>
      <c r="H1664" s="15" t="str">
        <f t="shared" si="180"/>
        <v/>
      </c>
      <c r="I1664" s="104" t="str">
        <f t="shared" si="181"/>
        <v/>
      </c>
      <c r="J1664" s="15" t="str">
        <f t="shared" si="182"/>
        <v/>
      </c>
      <c r="K1664" s="104" t="str">
        <f t="shared" si="183"/>
        <v/>
      </c>
      <c r="L1664" s="14"/>
      <c r="M1664" s="13"/>
      <c r="N1664" s="13"/>
      <c r="O1664" s="12"/>
      <c r="P1664" s="12"/>
    </row>
    <row r="1665" spans="1:16" hidden="1" x14ac:dyDescent="0.25">
      <c r="A1665" s="12"/>
      <c r="B1665" s="15" t="str">
        <f t="shared" si="184"/>
        <v/>
      </c>
      <c r="C1665" s="15" t="str">
        <f t="shared" si="178"/>
        <v/>
      </c>
      <c r="D1665" s="100" t="str">
        <f>IF(ISNA(VLOOKUP(E1665,Base!$L:$O,4,FALSE)),"",VLOOKUP(E1665,Base!$L:$O,4,FALSE))</f>
        <v/>
      </c>
      <c r="E1665" s="14"/>
      <c r="F1665" s="16"/>
      <c r="G1665" s="104" t="str">
        <f t="shared" si="179"/>
        <v/>
      </c>
      <c r="H1665" s="15" t="str">
        <f t="shared" si="180"/>
        <v/>
      </c>
      <c r="I1665" s="104" t="str">
        <f t="shared" si="181"/>
        <v/>
      </c>
      <c r="J1665" s="15" t="str">
        <f t="shared" si="182"/>
        <v/>
      </c>
      <c r="K1665" s="104" t="str">
        <f t="shared" si="183"/>
        <v/>
      </c>
      <c r="L1665" s="14"/>
      <c r="M1665" s="13"/>
      <c r="N1665" s="13"/>
      <c r="O1665" s="12"/>
      <c r="P1665" s="12"/>
    </row>
    <row r="1666" spans="1:16" hidden="1" x14ac:dyDescent="0.25">
      <c r="A1666" s="12"/>
      <c r="B1666" s="15" t="str">
        <f t="shared" si="184"/>
        <v/>
      </c>
      <c r="C1666" s="15" t="str">
        <f t="shared" ref="C1666:C1729" si="185">IF(ISBLANK(A1666),"",YEAR(A1666))</f>
        <v/>
      </c>
      <c r="D1666" s="100" t="str">
        <f>IF(ISNA(VLOOKUP(E1666,Base!$L:$O,4,FALSE)),"",VLOOKUP(E1666,Base!$L:$O,4,FALSE))</f>
        <v/>
      </c>
      <c r="E1666" s="14"/>
      <c r="F1666" s="16"/>
      <c r="G1666" s="104" t="str">
        <f t="shared" ref="G1666:G1729" si="186">IF(ISNA(VLOOKUP($F1666,ARTICLE,2,FALSE)),"",VLOOKUP($F1666,ARTICLE,2,FALSE))</f>
        <v/>
      </c>
      <c r="H1666" s="15" t="str">
        <f t="shared" ref="H1666:H1729" si="187">IF(ISNA(VLOOKUP($F1666,ARTICLE,3,FALSE)),"",VLOOKUP($F1666,ARTICLE,3,FALSE))</f>
        <v/>
      </c>
      <c r="I1666" s="104" t="str">
        <f t="shared" ref="I1666:I1729" si="188">IF(ISNA(VLOOKUP($F1666,ARTICLE,4,FALSE)),"",VLOOKUP($F1666,ARTICLE,4,FALSE))</f>
        <v/>
      </c>
      <c r="J1666" s="15" t="str">
        <f t="shared" ref="J1666:J1729" si="189">IF(ISNA(VLOOKUP($F1666,ARTICLE,5,FALSE)),"",VLOOKUP($F1666,ARTICLE,5,FALSE))</f>
        <v/>
      </c>
      <c r="K1666" s="104" t="str">
        <f t="shared" ref="K1666:K1729" si="190">IF(ISNA(VLOOKUP($F1666,ARTICLE,6,FALSE)),"",VLOOKUP($F1666,ARTICLE,6,FALSE))</f>
        <v/>
      </c>
      <c r="L1666" s="14"/>
      <c r="M1666" s="13"/>
      <c r="N1666" s="13"/>
      <c r="O1666" s="12"/>
      <c r="P1666" s="12"/>
    </row>
    <row r="1667" spans="1:16" hidden="1" x14ac:dyDescent="0.25">
      <c r="A1667" s="12"/>
      <c r="B1667" s="15" t="str">
        <f t="shared" si="184"/>
        <v/>
      </c>
      <c r="C1667" s="15" t="str">
        <f t="shared" si="185"/>
        <v/>
      </c>
      <c r="D1667" s="100" t="str">
        <f>IF(ISNA(VLOOKUP(E1667,Base!$L:$O,4,FALSE)),"",VLOOKUP(E1667,Base!$L:$O,4,FALSE))</f>
        <v/>
      </c>
      <c r="E1667" s="14"/>
      <c r="F1667" s="16"/>
      <c r="G1667" s="104" t="str">
        <f t="shared" si="186"/>
        <v/>
      </c>
      <c r="H1667" s="15" t="str">
        <f t="shared" si="187"/>
        <v/>
      </c>
      <c r="I1667" s="104" t="str">
        <f t="shared" si="188"/>
        <v/>
      </c>
      <c r="J1667" s="15" t="str">
        <f t="shared" si="189"/>
        <v/>
      </c>
      <c r="K1667" s="104" t="str">
        <f t="shared" si="190"/>
        <v/>
      </c>
      <c r="L1667" s="14"/>
      <c r="M1667" s="13"/>
      <c r="N1667" s="13"/>
      <c r="O1667" s="12"/>
      <c r="P1667" s="12"/>
    </row>
    <row r="1668" spans="1:16" hidden="1" x14ac:dyDescent="0.25">
      <c r="A1668" s="12"/>
      <c r="B1668" s="15" t="str">
        <f t="shared" si="184"/>
        <v/>
      </c>
      <c r="C1668" s="15" t="str">
        <f t="shared" si="185"/>
        <v/>
      </c>
      <c r="D1668" s="100" t="str">
        <f>IF(ISNA(VLOOKUP(E1668,Base!$L:$O,4,FALSE)),"",VLOOKUP(E1668,Base!$L:$O,4,FALSE))</f>
        <v/>
      </c>
      <c r="E1668" s="14"/>
      <c r="F1668" s="16"/>
      <c r="G1668" s="104" t="str">
        <f t="shared" si="186"/>
        <v/>
      </c>
      <c r="H1668" s="15" t="str">
        <f t="shared" si="187"/>
        <v/>
      </c>
      <c r="I1668" s="104" t="str">
        <f t="shared" si="188"/>
        <v/>
      </c>
      <c r="J1668" s="15" t="str">
        <f t="shared" si="189"/>
        <v/>
      </c>
      <c r="K1668" s="104" t="str">
        <f t="shared" si="190"/>
        <v/>
      </c>
      <c r="L1668" s="14"/>
      <c r="M1668" s="13"/>
      <c r="N1668" s="13"/>
      <c r="O1668" s="12"/>
      <c r="P1668" s="12"/>
    </row>
    <row r="1669" spans="1:16" hidden="1" x14ac:dyDescent="0.25">
      <c r="A1669" s="12"/>
      <c r="B1669" s="15" t="str">
        <f t="shared" si="184"/>
        <v/>
      </c>
      <c r="C1669" s="15" t="str">
        <f t="shared" si="185"/>
        <v/>
      </c>
      <c r="D1669" s="100" t="str">
        <f>IF(ISNA(VLOOKUP(E1669,Base!$L:$O,4,FALSE)),"",VLOOKUP(E1669,Base!$L:$O,4,FALSE))</f>
        <v/>
      </c>
      <c r="E1669" s="14"/>
      <c r="F1669" s="16"/>
      <c r="G1669" s="104" t="str">
        <f t="shared" si="186"/>
        <v/>
      </c>
      <c r="H1669" s="15" t="str">
        <f t="shared" si="187"/>
        <v/>
      </c>
      <c r="I1669" s="104" t="str">
        <f t="shared" si="188"/>
        <v/>
      </c>
      <c r="J1669" s="15" t="str">
        <f t="shared" si="189"/>
        <v/>
      </c>
      <c r="K1669" s="104" t="str">
        <f t="shared" si="190"/>
        <v/>
      </c>
      <c r="L1669" s="14"/>
      <c r="M1669" s="13"/>
      <c r="N1669" s="13"/>
      <c r="O1669" s="12"/>
      <c r="P1669" s="12"/>
    </row>
    <row r="1670" spans="1:16" hidden="1" x14ac:dyDescent="0.25">
      <c r="A1670" s="12"/>
      <c r="B1670" s="15" t="str">
        <f t="shared" si="184"/>
        <v/>
      </c>
      <c r="C1670" s="15" t="str">
        <f t="shared" si="185"/>
        <v/>
      </c>
      <c r="D1670" s="100" t="str">
        <f>IF(ISNA(VLOOKUP(E1670,Base!$L:$O,4,FALSE)),"",VLOOKUP(E1670,Base!$L:$O,4,FALSE))</f>
        <v/>
      </c>
      <c r="E1670" s="14"/>
      <c r="F1670" s="16"/>
      <c r="G1670" s="104" t="str">
        <f t="shared" si="186"/>
        <v/>
      </c>
      <c r="H1670" s="15" t="str">
        <f t="shared" si="187"/>
        <v/>
      </c>
      <c r="I1670" s="104" t="str">
        <f t="shared" si="188"/>
        <v/>
      </c>
      <c r="J1670" s="15" t="str">
        <f t="shared" si="189"/>
        <v/>
      </c>
      <c r="K1670" s="104" t="str">
        <f t="shared" si="190"/>
        <v/>
      </c>
      <c r="L1670" s="14"/>
      <c r="M1670" s="13"/>
      <c r="N1670" s="13"/>
      <c r="O1670" s="12"/>
      <c r="P1670" s="12"/>
    </row>
    <row r="1671" spans="1:16" hidden="1" x14ac:dyDescent="0.25">
      <c r="A1671" s="12"/>
      <c r="B1671" s="15" t="str">
        <f t="shared" si="184"/>
        <v/>
      </c>
      <c r="C1671" s="15" t="str">
        <f t="shared" si="185"/>
        <v/>
      </c>
      <c r="D1671" s="100" t="str">
        <f>IF(ISNA(VLOOKUP(E1671,Base!$L:$O,4,FALSE)),"",VLOOKUP(E1671,Base!$L:$O,4,FALSE))</f>
        <v/>
      </c>
      <c r="E1671" s="14"/>
      <c r="F1671" s="16"/>
      <c r="G1671" s="104" t="str">
        <f t="shared" si="186"/>
        <v/>
      </c>
      <c r="H1671" s="15" t="str">
        <f t="shared" si="187"/>
        <v/>
      </c>
      <c r="I1671" s="104" t="str">
        <f t="shared" si="188"/>
        <v/>
      </c>
      <c r="J1671" s="15" t="str">
        <f t="shared" si="189"/>
        <v/>
      </c>
      <c r="K1671" s="104" t="str">
        <f t="shared" si="190"/>
        <v/>
      </c>
      <c r="L1671" s="14"/>
      <c r="M1671" s="13"/>
      <c r="N1671" s="13"/>
      <c r="O1671" s="12"/>
      <c r="P1671" s="12"/>
    </row>
    <row r="1672" spans="1:16" hidden="1" x14ac:dyDescent="0.25">
      <c r="A1672" s="12"/>
      <c r="B1672" s="15" t="str">
        <f t="shared" si="184"/>
        <v/>
      </c>
      <c r="C1672" s="15" t="str">
        <f t="shared" si="185"/>
        <v/>
      </c>
      <c r="D1672" s="100" t="str">
        <f>IF(ISNA(VLOOKUP(E1672,Base!$L:$O,4,FALSE)),"",VLOOKUP(E1672,Base!$L:$O,4,FALSE))</f>
        <v/>
      </c>
      <c r="E1672" s="14"/>
      <c r="F1672" s="16"/>
      <c r="G1672" s="104" t="str">
        <f t="shared" si="186"/>
        <v/>
      </c>
      <c r="H1672" s="15" t="str">
        <f t="shared" si="187"/>
        <v/>
      </c>
      <c r="I1672" s="104" t="str">
        <f t="shared" si="188"/>
        <v/>
      </c>
      <c r="J1672" s="15" t="str">
        <f t="shared" si="189"/>
        <v/>
      </c>
      <c r="K1672" s="104" t="str">
        <f t="shared" si="190"/>
        <v/>
      </c>
      <c r="L1672" s="14"/>
      <c r="M1672" s="13"/>
      <c r="N1672" s="13"/>
      <c r="O1672" s="12"/>
      <c r="P1672" s="12"/>
    </row>
    <row r="1673" spans="1:16" hidden="1" x14ac:dyDescent="0.25">
      <c r="A1673" s="12"/>
      <c r="B1673" s="15" t="str">
        <f t="shared" si="184"/>
        <v/>
      </c>
      <c r="C1673" s="15" t="str">
        <f t="shared" si="185"/>
        <v/>
      </c>
      <c r="D1673" s="100" t="str">
        <f>IF(ISNA(VLOOKUP(E1673,Base!$L:$O,4,FALSE)),"",VLOOKUP(E1673,Base!$L:$O,4,FALSE))</f>
        <v/>
      </c>
      <c r="E1673" s="14"/>
      <c r="F1673" s="16"/>
      <c r="G1673" s="104" t="str">
        <f t="shared" si="186"/>
        <v/>
      </c>
      <c r="H1673" s="15" t="str">
        <f t="shared" si="187"/>
        <v/>
      </c>
      <c r="I1673" s="104" t="str">
        <f t="shared" si="188"/>
        <v/>
      </c>
      <c r="J1673" s="15" t="str">
        <f t="shared" si="189"/>
        <v/>
      </c>
      <c r="K1673" s="104" t="str">
        <f t="shared" si="190"/>
        <v/>
      </c>
      <c r="L1673" s="14"/>
      <c r="M1673" s="13"/>
      <c r="N1673" s="13"/>
      <c r="O1673" s="12"/>
      <c r="P1673" s="12"/>
    </row>
    <row r="1674" spans="1:16" hidden="1" x14ac:dyDescent="0.25">
      <c r="A1674" s="12"/>
      <c r="B1674" s="15" t="str">
        <f t="shared" si="184"/>
        <v/>
      </c>
      <c r="C1674" s="15" t="str">
        <f t="shared" si="185"/>
        <v/>
      </c>
      <c r="D1674" s="100" t="str">
        <f>IF(ISNA(VLOOKUP(E1674,Base!$L:$O,4,FALSE)),"",VLOOKUP(E1674,Base!$L:$O,4,FALSE))</f>
        <v/>
      </c>
      <c r="E1674" s="14"/>
      <c r="F1674" s="16"/>
      <c r="G1674" s="104" t="str">
        <f t="shared" si="186"/>
        <v/>
      </c>
      <c r="H1674" s="15" t="str">
        <f t="shared" si="187"/>
        <v/>
      </c>
      <c r="I1674" s="104" t="str">
        <f t="shared" si="188"/>
        <v/>
      </c>
      <c r="J1674" s="15" t="str">
        <f t="shared" si="189"/>
        <v/>
      </c>
      <c r="K1674" s="104" t="str">
        <f t="shared" si="190"/>
        <v/>
      </c>
      <c r="L1674" s="14"/>
      <c r="M1674" s="13"/>
      <c r="N1674" s="13"/>
      <c r="O1674" s="12"/>
      <c r="P1674" s="12"/>
    </row>
    <row r="1675" spans="1:16" hidden="1" x14ac:dyDescent="0.25">
      <c r="A1675" s="12"/>
      <c r="B1675" s="15" t="str">
        <f t="shared" si="184"/>
        <v/>
      </c>
      <c r="C1675" s="15" t="str">
        <f t="shared" si="185"/>
        <v/>
      </c>
      <c r="D1675" s="100" t="str">
        <f>IF(ISNA(VLOOKUP(E1675,Base!$L:$O,4,FALSE)),"",VLOOKUP(E1675,Base!$L:$O,4,FALSE))</f>
        <v/>
      </c>
      <c r="E1675" s="14"/>
      <c r="F1675" s="16"/>
      <c r="G1675" s="104" t="str">
        <f t="shared" si="186"/>
        <v/>
      </c>
      <c r="H1675" s="15" t="str">
        <f t="shared" si="187"/>
        <v/>
      </c>
      <c r="I1675" s="104" t="str">
        <f t="shared" si="188"/>
        <v/>
      </c>
      <c r="J1675" s="15" t="str">
        <f t="shared" si="189"/>
        <v/>
      </c>
      <c r="K1675" s="104" t="str">
        <f t="shared" si="190"/>
        <v/>
      </c>
      <c r="L1675" s="14"/>
      <c r="M1675" s="13"/>
      <c r="N1675" s="13"/>
      <c r="O1675" s="12"/>
      <c r="P1675" s="12"/>
    </row>
    <row r="1676" spans="1:16" hidden="1" x14ac:dyDescent="0.25">
      <c r="A1676" s="12"/>
      <c r="B1676" s="15" t="str">
        <f t="shared" si="184"/>
        <v/>
      </c>
      <c r="C1676" s="15" t="str">
        <f t="shared" si="185"/>
        <v/>
      </c>
      <c r="D1676" s="100" t="str">
        <f>IF(ISNA(VLOOKUP(E1676,Base!$L:$O,4,FALSE)),"",VLOOKUP(E1676,Base!$L:$O,4,FALSE))</f>
        <v/>
      </c>
      <c r="E1676" s="14"/>
      <c r="F1676" s="16"/>
      <c r="G1676" s="104" t="str">
        <f t="shared" si="186"/>
        <v/>
      </c>
      <c r="H1676" s="15" t="str">
        <f t="shared" si="187"/>
        <v/>
      </c>
      <c r="I1676" s="104" t="str">
        <f t="shared" si="188"/>
        <v/>
      </c>
      <c r="J1676" s="15" t="str">
        <f t="shared" si="189"/>
        <v/>
      </c>
      <c r="K1676" s="104" t="str">
        <f t="shared" si="190"/>
        <v/>
      </c>
      <c r="L1676" s="14"/>
      <c r="M1676" s="13"/>
      <c r="N1676" s="13"/>
      <c r="O1676" s="12"/>
      <c r="P1676" s="12"/>
    </row>
    <row r="1677" spans="1:16" hidden="1" x14ac:dyDescent="0.25">
      <c r="A1677" s="12"/>
      <c r="B1677" s="15" t="str">
        <f t="shared" si="184"/>
        <v/>
      </c>
      <c r="C1677" s="15" t="str">
        <f t="shared" si="185"/>
        <v/>
      </c>
      <c r="D1677" s="100" t="str">
        <f>IF(ISNA(VLOOKUP(E1677,Base!$L:$O,4,FALSE)),"",VLOOKUP(E1677,Base!$L:$O,4,FALSE))</f>
        <v/>
      </c>
      <c r="E1677" s="14"/>
      <c r="F1677" s="16"/>
      <c r="G1677" s="104" t="str">
        <f t="shared" si="186"/>
        <v/>
      </c>
      <c r="H1677" s="15" t="str">
        <f t="shared" si="187"/>
        <v/>
      </c>
      <c r="I1677" s="104" t="str">
        <f t="shared" si="188"/>
        <v/>
      </c>
      <c r="J1677" s="15" t="str">
        <f t="shared" si="189"/>
        <v/>
      </c>
      <c r="K1677" s="104" t="str">
        <f t="shared" si="190"/>
        <v/>
      </c>
      <c r="L1677" s="14"/>
      <c r="M1677" s="13"/>
      <c r="N1677" s="13"/>
      <c r="O1677" s="12"/>
      <c r="P1677" s="12"/>
    </row>
    <row r="1678" spans="1:16" hidden="1" x14ac:dyDescent="0.25">
      <c r="A1678" s="12"/>
      <c r="B1678" s="15" t="str">
        <f t="shared" si="184"/>
        <v/>
      </c>
      <c r="C1678" s="15" t="str">
        <f t="shared" si="185"/>
        <v/>
      </c>
      <c r="D1678" s="100" t="str">
        <f>IF(ISNA(VLOOKUP(E1678,Base!$L:$O,4,FALSE)),"",VLOOKUP(E1678,Base!$L:$O,4,FALSE))</f>
        <v/>
      </c>
      <c r="E1678" s="14"/>
      <c r="F1678" s="16"/>
      <c r="G1678" s="104" t="str">
        <f t="shared" si="186"/>
        <v/>
      </c>
      <c r="H1678" s="15" t="str">
        <f t="shared" si="187"/>
        <v/>
      </c>
      <c r="I1678" s="104" t="str">
        <f t="shared" si="188"/>
        <v/>
      </c>
      <c r="J1678" s="15" t="str">
        <f t="shared" si="189"/>
        <v/>
      </c>
      <c r="K1678" s="104" t="str">
        <f t="shared" si="190"/>
        <v/>
      </c>
      <c r="L1678" s="14"/>
      <c r="M1678" s="13"/>
      <c r="N1678" s="13"/>
      <c r="O1678" s="12"/>
      <c r="P1678" s="12"/>
    </row>
    <row r="1679" spans="1:16" hidden="1" x14ac:dyDescent="0.25">
      <c r="A1679" s="12"/>
      <c r="B1679" s="15" t="str">
        <f t="shared" si="184"/>
        <v/>
      </c>
      <c r="C1679" s="15" t="str">
        <f t="shared" si="185"/>
        <v/>
      </c>
      <c r="D1679" s="100" t="str">
        <f>IF(ISNA(VLOOKUP(E1679,Base!$L:$O,4,FALSE)),"",VLOOKUP(E1679,Base!$L:$O,4,FALSE))</f>
        <v/>
      </c>
      <c r="E1679" s="14"/>
      <c r="F1679" s="16"/>
      <c r="G1679" s="104" t="str">
        <f t="shared" si="186"/>
        <v/>
      </c>
      <c r="H1679" s="15" t="str">
        <f t="shared" si="187"/>
        <v/>
      </c>
      <c r="I1679" s="104" t="str">
        <f t="shared" si="188"/>
        <v/>
      </c>
      <c r="J1679" s="15" t="str">
        <f t="shared" si="189"/>
        <v/>
      </c>
      <c r="K1679" s="104" t="str">
        <f t="shared" si="190"/>
        <v/>
      </c>
      <c r="L1679" s="14"/>
      <c r="M1679" s="13"/>
      <c r="N1679" s="13"/>
      <c r="O1679" s="12"/>
      <c r="P1679" s="12"/>
    </row>
    <row r="1680" spans="1:16" hidden="1" x14ac:dyDescent="0.25">
      <c r="A1680" s="12"/>
      <c r="B1680" s="15" t="str">
        <f t="shared" si="184"/>
        <v/>
      </c>
      <c r="C1680" s="15" t="str">
        <f t="shared" si="185"/>
        <v/>
      </c>
      <c r="D1680" s="100" t="str">
        <f>IF(ISNA(VLOOKUP(E1680,Base!$L:$O,4,FALSE)),"",VLOOKUP(E1680,Base!$L:$O,4,FALSE))</f>
        <v/>
      </c>
      <c r="E1680" s="14"/>
      <c r="F1680" s="16"/>
      <c r="G1680" s="104" t="str">
        <f t="shared" si="186"/>
        <v/>
      </c>
      <c r="H1680" s="15" t="str">
        <f t="shared" si="187"/>
        <v/>
      </c>
      <c r="I1680" s="104" t="str">
        <f t="shared" si="188"/>
        <v/>
      </c>
      <c r="J1680" s="15" t="str">
        <f t="shared" si="189"/>
        <v/>
      </c>
      <c r="K1680" s="104" t="str">
        <f t="shared" si="190"/>
        <v/>
      </c>
      <c r="L1680" s="14"/>
      <c r="M1680" s="13"/>
      <c r="N1680" s="13"/>
      <c r="O1680" s="12"/>
      <c r="P1680" s="12"/>
    </row>
    <row r="1681" spans="1:16" hidden="1" x14ac:dyDescent="0.25">
      <c r="A1681" s="12"/>
      <c r="B1681" s="15" t="str">
        <f t="shared" si="184"/>
        <v/>
      </c>
      <c r="C1681" s="15" t="str">
        <f t="shared" si="185"/>
        <v/>
      </c>
      <c r="D1681" s="100" t="str">
        <f>IF(ISNA(VLOOKUP(E1681,Base!$L:$O,4,FALSE)),"",VLOOKUP(E1681,Base!$L:$O,4,FALSE))</f>
        <v/>
      </c>
      <c r="E1681" s="14"/>
      <c r="F1681" s="16"/>
      <c r="G1681" s="104" t="str">
        <f t="shared" si="186"/>
        <v/>
      </c>
      <c r="H1681" s="15" t="str">
        <f t="shared" si="187"/>
        <v/>
      </c>
      <c r="I1681" s="104" t="str">
        <f t="shared" si="188"/>
        <v/>
      </c>
      <c r="J1681" s="15" t="str">
        <f t="shared" si="189"/>
        <v/>
      </c>
      <c r="K1681" s="104" t="str">
        <f t="shared" si="190"/>
        <v/>
      </c>
      <c r="L1681" s="14"/>
      <c r="M1681" s="13"/>
      <c r="N1681" s="13"/>
      <c r="O1681" s="12"/>
      <c r="P1681" s="12"/>
    </row>
    <row r="1682" spans="1:16" hidden="1" x14ac:dyDescent="0.25">
      <c r="A1682" s="12"/>
      <c r="B1682" s="15" t="str">
        <f t="shared" si="184"/>
        <v/>
      </c>
      <c r="C1682" s="15" t="str">
        <f t="shared" si="185"/>
        <v/>
      </c>
      <c r="D1682" s="100" t="str">
        <f>IF(ISNA(VLOOKUP(E1682,Base!$L:$O,4,FALSE)),"",VLOOKUP(E1682,Base!$L:$O,4,FALSE))</f>
        <v/>
      </c>
      <c r="E1682" s="14"/>
      <c r="F1682" s="16"/>
      <c r="G1682" s="104" t="str">
        <f t="shared" si="186"/>
        <v/>
      </c>
      <c r="H1682" s="15" t="str">
        <f t="shared" si="187"/>
        <v/>
      </c>
      <c r="I1682" s="104" t="str">
        <f t="shared" si="188"/>
        <v/>
      </c>
      <c r="J1682" s="15" t="str">
        <f t="shared" si="189"/>
        <v/>
      </c>
      <c r="K1682" s="104" t="str">
        <f t="shared" si="190"/>
        <v/>
      </c>
      <c r="L1682" s="14"/>
      <c r="M1682" s="13"/>
      <c r="N1682" s="13"/>
      <c r="O1682" s="12"/>
      <c r="P1682" s="12"/>
    </row>
    <row r="1683" spans="1:16" hidden="1" x14ac:dyDescent="0.25">
      <c r="A1683" s="12"/>
      <c r="B1683" s="15" t="str">
        <f t="shared" si="184"/>
        <v/>
      </c>
      <c r="C1683" s="15" t="str">
        <f t="shared" si="185"/>
        <v/>
      </c>
      <c r="D1683" s="100" t="str">
        <f>IF(ISNA(VLOOKUP(E1683,Base!$L:$O,4,FALSE)),"",VLOOKUP(E1683,Base!$L:$O,4,FALSE))</f>
        <v/>
      </c>
      <c r="E1683" s="14"/>
      <c r="F1683" s="16"/>
      <c r="G1683" s="104" t="str">
        <f t="shared" si="186"/>
        <v/>
      </c>
      <c r="H1683" s="15" t="str">
        <f t="shared" si="187"/>
        <v/>
      </c>
      <c r="I1683" s="104" t="str">
        <f t="shared" si="188"/>
        <v/>
      </c>
      <c r="J1683" s="15" t="str">
        <f t="shared" si="189"/>
        <v/>
      </c>
      <c r="K1683" s="104" t="str">
        <f t="shared" si="190"/>
        <v/>
      </c>
      <c r="L1683" s="14"/>
      <c r="M1683" s="13"/>
      <c r="N1683" s="13"/>
      <c r="O1683" s="12"/>
      <c r="P1683" s="12"/>
    </row>
    <row r="1684" spans="1:16" hidden="1" x14ac:dyDescent="0.25">
      <c r="A1684" s="12"/>
      <c r="B1684" s="15" t="str">
        <f t="shared" si="184"/>
        <v/>
      </c>
      <c r="C1684" s="15" t="str">
        <f t="shared" si="185"/>
        <v/>
      </c>
      <c r="D1684" s="100" t="str">
        <f>IF(ISNA(VLOOKUP(E1684,Base!$L:$O,4,FALSE)),"",VLOOKUP(E1684,Base!$L:$O,4,FALSE))</f>
        <v/>
      </c>
      <c r="E1684" s="14"/>
      <c r="F1684" s="16"/>
      <c r="G1684" s="104" t="str">
        <f t="shared" si="186"/>
        <v/>
      </c>
      <c r="H1684" s="15" t="str">
        <f t="shared" si="187"/>
        <v/>
      </c>
      <c r="I1684" s="104" t="str">
        <f t="shared" si="188"/>
        <v/>
      </c>
      <c r="J1684" s="15" t="str">
        <f t="shared" si="189"/>
        <v/>
      </c>
      <c r="K1684" s="104" t="str">
        <f t="shared" si="190"/>
        <v/>
      </c>
      <c r="L1684" s="14"/>
      <c r="M1684" s="13"/>
      <c r="N1684" s="13"/>
      <c r="O1684" s="12"/>
      <c r="P1684" s="12"/>
    </row>
    <row r="1685" spans="1:16" hidden="1" x14ac:dyDescent="0.25">
      <c r="A1685" s="12"/>
      <c r="B1685" s="15" t="str">
        <f t="shared" si="184"/>
        <v/>
      </c>
      <c r="C1685" s="15" t="str">
        <f t="shared" si="185"/>
        <v/>
      </c>
      <c r="D1685" s="100" t="str">
        <f>IF(ISNA(VLOOKUP(E1685,Base!$L:$O,4,FALSE)),"",VLOOKUP(E1685,Base!$L:$O,4,FALSE))</f>
        <v/>
      </c>
      <c r="E1685" s="14"/>
      <c r="F1685" s="16"/>
      <c r="G1685" s="104" t="str">
        <f t="shared" si="186"/>
        <v/>
      </c>
      <c r="H1685" s="15" t="str">
        <f t="shared" si="187"/>
        <v/>
      </c>
      <c r="I1685" s="104" t="str">
        <f t="shared" si="188"/>
        <v/>
      </c>
      <c r="J1685" s="15" t="str">
        <f t="shared" si="189"/>
        <v/>
      </c>
      <c r="K1685" s="104" t="str">
        <f t="shared" si="190"/>
        <v/>
      </c>
      <c r="L1685" s="14"/>
      <c r="M1685" s="13"/>
      <c r="N1685" s="13"/>
      <c r="O1685" s="12"/>
      <c r="P1685" s="12"/>
    </row>
    <row r="1686" spans="1:16" hidden="1" x14ac:dyDescent="0.25">
      <c r="A1686" s="12"/>
      <c r="B1686" s="15" t="str">
        <f t="shared" si="184"/>
        <v/>
      </c>
      <c r="C1686" s="15" t="str">
        <f t="shared" si="185"/>
        <v/>
      </c>
      <c r="D1686" s="100" t="str">
        <f>IF(ISNA(VLOOKUP(E1686,Base!$L:$O,4,FALSE)),"",VLOOKUP(E1686,Base!$L:$O,4,FALSE))</f>
        <v/>
      </c>
      <c r="E1686" s="14"/>
      <c r="F1686" s="16"/>
      <c r="G1686" s="104" t="str">
        <f t="shared" si="186"/>
        <v/>
      </c>
      <c r="H1686" s="15" t="str">
        <f t="shared" si="187"/>
        <v/>
      </c>
      <c r="I1686" s="104" t="str">
        <f t="shared" si="188"/>
        <v/>
      </c>
      <c r="J1686" s="15" t="str">
        <f t="shared" si="189"/>
        <v/>
      </c>
      <c r="K1686" s="104" t="str">
        <f t="shared" si="190"/>
        <v/>
      </c>
      <c r="L1686" s="14"/>
      <c r="M1686" s="13"/>
      <c r="N1686" s="13"/>
      <c r="O1686" s="12"/>
      <c r="P1686" s="12"/>
    </row>
    <row r="1687" spans="1:16" hidden="1" x14ac:dyDescent="0.25">
      <c r="A1687" s="12"/>
      <c r="B1687" s="15" t="str">
        <f t="shared" si="184"/>
        <v/>
      </c>
      <c r="C1687" s="15" t="str">
        <f t="shared" si="185"/>
        <v/>
      </c>
      <c r="D1687" s="100" t="str">
        <f>IF(ISNA(VLOOKUP(E1687,Base!$L:$O,4,FALSE)),"",VLOOKUP(E1687,Base!$L:$O,4,FALSE))</f>
        <v/>
      </c>
      <c r="E1687" s="14"/>
      <c r="F1687" s="16"/>
      <c r="G1687" s="104" t="str">
        <f t="shared" si="186"/>
        <v/>
      </c>
      <c r="H1687" s="15" t="str">
        <f t="shared" si="187"/>
        <v/>
      </c>
      <c r="I1687" s="104" t="str">
        <f t="shared" si="188"/>
        <v/>
      </c>
      <c r="J1687" s="15" t="str">
        <f t="shared" si="189"/>
        <v/>
      </c>
      <c r="K1687" s="104" t="str">
        <f t="shared" si="190"/>
        <v/>
      </c>
      <c r="L1687" s="14"/>
      <c r="M1687" s="13"/>
      <c r="N1687" s="13"/>
      <c r="O1687" s="12"/>
      <c r="P1687" s="12"/>
    </row>
    <row r="1688" spans="1:16" hidden="1" x14ac:dyDescent="0.25">
      <c r="A1688" s="12"/>
      <c r="B1688" s="15" t="str">
        <f t="shared" si="184"/>
        <v/>
      </c>
      <c r="C1688" s="15" t="str">
        <f t="shared" si="185"/>
        <v/>
      </c>
      <c r="D1688" s="100" t="str">
        <f>IF(ISNA(VLOOKUP(E1688,Base!$L:$O,4,FALSE)),"",VLOOKUP(E1688,Base!$L:$O,4,FALSE))</f>
        <v/>
      </c>
      <c r="E1688" s="14"/>
      <c r="F1688" s="16"/>
      <c r="G1688" s="104" t="str">
        <f t="shared" si="186"/>
        <v/>
      </c>
      <c r="H1688" s="15" t="str">
        <f t="shared" si="187"/>
        <v/>
      </c>
      <c r="I1688" s="104" t="str">
        <f t="shared" si="188"/>
        <v/>
      </c>
      <c r="J1688" s="15" t="str">
        <f t="shared" si="189"/>
        <v/>
      </c>
      <c r="K1688" s="104" t="str">
        <f t="shared" si="190"/>
        <v/>
      </c>
      <c r="L1688" s="14"/>
      <c r="M1688" s="13"/>
      <c r="N1688" s="13"/>
      <c r="O1688" s="12"/>
      <c r="P1688" s="12"/>
    </row>
    <row r="1689" spans="1:16" hidden="1" x14ac:dyDescent="0.25">
      <c r="A1689" s="12"/>
      <c r="B1689" s="15" t="str">
        <f t="shared" si="184"/>
        <v/>
      </c>
      <c r="C1689" s="15" t="str">
        <f t="shared" si="185"/>
        <v/>
      </c>
      <c r="D1689" s="100" t="str">
        <f>IF(ISNA(VLOOKUP(E1689,Base!$L:$O,4,FALSE)),"",VLOOKUP(E1689,Base!$L:$O,4,FALSE))</f>
        <v/>
      </c>
      <c r="E1689" s="14"/>
      <c r="F1689" s="16"/>
      <c r="G1689" s="104" t="str">
        <f t="shared" si="186"/>
        <v/>
      </c>
      <c r="H1689" s="15" t="str">
        <f t="shared" si="187"/>
        <v/>
      </c>
      <c r="I1689" s="104" t="str">
        <f t="shared" si="188"/>
        <v/>
      </c>
      <c r="J1689" s="15" t="str">
        <f t="shared" si="189"/>
        <v/>
      </c>
      <c r="K1689" s="104" t="str">
        <f t="shared" si="190"/>
        <v/>
      </c>
      <c r="L1689" s="14"/>
      <c r="M1689" s="13"/>
      <c r="N1689" s="13"/>
      <c r="O1689" s="12"/>
      <c r="P1689" s="12"/>
    </row>
    <row r="1690" spans="1:16" hidden="1" x14ac:dyDescent="0.25">
      <c r="A1690" s="12"/>
      <c r="B1690" s="15" t="str">
        <f t="shared" si="184"/>
        <v/>
      </c>
      <c r="C1690" s="15" t="str">
        <f t="shared" si="185"/>
        <v/>
      </c>
      <c r="D1690" s="100" t="str">
        <f>IF(ISNA(VLOOKUP(E1690,Base!$L:$O,4,FALSE)),"",VLOOKUP(E1690,Base!$L:$O,4,FALSE))</f>
        <v/>
      </c>
      <c r="E1690" s="14"/>
      <c r="F1690" s="16"/>
      <c r="G1690" s="104" t="str">
        <f t="shared" si="186"/>
        <v/>
      </c>
      <c r="H1690" s="15" t="str">
        <f t="shared" si="187"/>
        <v/>
      </c>
      <c r="I1690" s="104" t="str">
        <f t="shared" si="188"/>
        <v/>
      </c>
      <c r="J1690" s="15" t="str">
        <f t="shared" si="189"/>
        <v/>
      </c>
      <c r="K1690" s="104" t="str">
        <f t="shared" si="190"/>
        <v/>
      </c>
      <c r="L1690" s="14"/>
      <c r="M1690" s="13"/>
      <c r="N1690" s="13"/>
      <c r="O1690" s="12"/>
      <c r="P1690" s="12"/>
    </row>
    <row r="1691" spans="1:16" hidden="1" x14ac:dyDescent="0.25">
      <c r="A1691" s="12"/>
      <c r="B1691" s="15" t="str">
        <f t="shared" si="184"/>
        <v/>
      </c>
      <c r="C1691" s="15" t="str">
        <f t="shared" si="185"/>
        <v/>
      </c>
      <c r="D1691" s="100" t="str">
        <f>IF(ISNA(VLOOKUP(E1691,Base!$L:$O,4,FALSE)),"",VLOOKUP(E1691,Base!$L:$O,4,FALSE))</f>
        <v/>
      </c>
      <c r="E1691" s="14"/>
      <c r="F1691" s="16"/>
      <c r="G1691" s="104" t="str">
        <f t="shared" si="186"/>
        <v/>
      </c>
      <c r="H1691" s="15" t="str">
        <f t="shared" si="187"/>
        <v/>
      </c>
      <c r="I1691" s="104" t="str">
        <f t="shared" si="188"/>
        <v/>
      </c>
      <c r="J1691" s="15" t="str">
        <f t="shared" si="189"/>
        <v/>
      </c>
      <c r="K1691" s="104" t="str">
        <f t="shared" si="190"/>
        <v/>
      </c>
      <c r="L1691" s="14"/>
      <c r="M1691" s="13"/>
      <c r="N1691" s="13"/>
      <c r="O1691" s="12"/>
      <c r="P1691" s="12"/>
    </row>
    <row r="1692" spans="1:16" hidden="1" x14ac:dyDescent="0.25">
      <c r="A1692" s="12"/>
      <c r="B1692" s="15" t="str">
        <f t="shared" si="184"/>
        <v/>
      </c>
      <c r="C1692" s="15" t="str">
        <f t="shared" si="185"/>
        <v/>
      </c>
      <c r="D1692" s="100" t="str">
        <f>IF(ISNA(VLOOKUP(E1692,Base!$L:$O,4,FALSE)),"",VLOOKUP(E1692,Base!$L:$O,4,FALSE))</f>
        <v/>
      </c>
      <c r="E1692" s="14"/>
      <c r="F1692" s="16"/>
      <c r="G1692" s="104" t="str">
        <f t="shared" si="186"/>
        <v/>
      </c>
      <c r="H1692" s="15" t="str">
        <f t="shared" si="187"/>
        <v/>
      </c>
      <c r="I1692" s="104" t="str">
        <f t="shared" si="188"/>
        <v/>
      </c>
      <c r="J1692" s="15" t="str">
        <f t="shared" si="189"/>
        <v/>
      </c>
      <c r="K1692" s="104" t="str">
        <f t="shared" si="190"/>
        <v/>
      </c>
      <c r="L1692" s="14"/>
      <c r="M1692" s="13"/>
      <c r="N1692" s="13"/>
      <c r="O1692" s="12"/>
      <c r="P1692" s="12"/>
    </row>
    <row r="1693" spans="1:16" hidden="1" x14ac:dyDescent="0.25">
      <c r="A1693" s="12"/>
      <c r="B1693" s="15" t="str">
        <f t="shared" si="184"/>
        <v/>
      </c>
      <c r="C1693" s="15" t="str">
        <f t="shared" si="185"/>
        <v/>
      </c>
      <c r="D1693" s="100" t="str">
        <f>IF(ISNA(VLOOKUP(E1693,Base!$L:$O,4,FALSE)),"",VLOOKUP(E1693,Base!$L:$O,4,FALSE))</f>
        <v/>
      </c>
      <c r="E1693" s="14"/>
      <c r="F1693" s="16"/>
      <c r="G1693" s="104" t="str">
        <f t="shared" si="186"/>
        <v/>
      </c>
      <c r="H1693" s="15" t="str">
        <f t="shared" si="187"/>
        <v/>
      </c>
      <c r="I1693" s="104" t="str">
        <f t="shared" si="188"/>
        <v/>
      </c>
      <c r="J1693" s="15" t="str">
        <f t="shared" si="189"/>
        <v/>
      </c>
      <c r="K1693" s="104" t="str">
        <f t="shared" si="190"/>
        <v/>
      </c>
      <c r="L1693" s="14"/>
      <c r="M1693" s="13"/>
      <c r="N1693" s="13"/>
      <c r="O1693" s="12"/>
      <c r="P1693" s="12"/>
    </row>
    <row r="1694" spans="1:16" hidden="1" x14ac:dyDescent="0.25">
      <c r="A1694" s="12"/>
      <c r="B1694" s="15" t="str">
        <f t="shared" si="184"/>
        <v/>
      </c>
      <c r="C1694" s="15" t="str">
        <f t="shared" si="185"/>
        <v/>
      </c>
      <c r="D1694" s="100" t="str">
        <f>IF(ISNA(VLOOKUP(E1694,Base!$L:$O,4,FALSE)),"",VLOOKUP(E1694,Base!$L:$O,4,FALSE))</f>
        <v/>
      </c>
      <c r="E1694" s="14"/>
      <c r="F1694" s="16"/>
      <c r="G1694" s="104" t="str">
        <f t="shared" si="186"/>
        <v/>
      </c>
      <c r="H1694" s="15" t="str">
        <f t="shared" si="187"/>
        <v/>
      </c>
      <c r="I1694" s="104" t="str">
        <f t="shared" si="188"/>
        <v/>
      </c>
      <c r="J1694" s="15" t="str">
        <f t="shared" si="189"/>
        <v/>
      </c>
      <c r="K1694" s="104" t="str">
        <f t="shared" si="190"/>
        <v/>
      </c>
      <c r="L1694" s="14"/>
      <c r="M1694" s="13"/>
      <c r="N1694" s="13"/>
      <c r="O1694" s="12"/>
      <c r="P1694" s="12"/>
    </row>
    <row r="1695" spans="1:16" hidden="1" x14ac:dyDescent="0.25">
      <c r="A1695" s="12"/>
      <c r="B1695" s="15" t="str">
        <f t="shared" si="184"/>
        <v/>
      </c>
      <c r="C1695" s="15" t="str">
        <f t="shared" si="185"/>
        <v/>
      </c>
      <c r="D1695" s="100" t="str">
        <f>IF(ISNA(VLOOKUP(E1695,Base!$L:$O,4,FALSE)),"",VLOOKUP(E1695,Base!$L:$O,4,FALSE))</f>
        <v/>
      </c>
      <c r="E1695" s="14"/>
      <c r="F1695" s="16"/>
      <c r="G1695" s="104" t="str">
        <f t="shared" si="186"/>
        <v/>
      </c>
      <c r="H1695" s="15" t="str">
        <f t="shared" si="187"/>
        <v/>
      </c>
      <c r="I1695" s="104" t="str">
        <f t="shared" si="188"/>
        <v/>
      </c>
      <c r="J1695" s="15" t="str">
        <f t="shared" si="189"/>
        <v/>
      </c>
      <c r="K1695" s="104" t="str">
        <f t="shared" si="190"/>
        <v/>
      </c>
      <c r="L1695" s="14"/>
      <c r="M1695" s="13"/>
      <c r="N1695" s="13"/>
      <c r="O1695" s="12"/>
      <c r="P1695" s="12"/>
    </row>
    <row r="1696" spans="1:16" hidden="1" x14ac:dyDescent="0.25">
      <c r="A1696" s="12"/>
      <c r="B1696" s="15" t="str">
        <f t="shared" si="184"/>
        <v/>
      </c>
      <c r="C1696" s="15" t="str">
        <f t="shared" si="185"/>
        <v/>
      </c>
      <c r="D1696" s="100" t="str">
        <f>IF(ISNA(VLOOKUP(E1696,Base!$L:$O,4,FALSE)),"",VLOOKUP(E1696,Base!$L:$O,4,FALSE))</f>
        <v/>
      </c>
      <c r="E1696" s="14"/>
      <c r="F1696" s="16"/>
      <c r="G1696" s="104" t="str">
        <f t="shared" si="186"/>
        <v/>
      </c>
      <c r="H1696" s="15" t="str">
        <f t="shared" si="187"/>
        <v/>
      </c>
      <c r="I1696" s="104" t="str">
        <f t="shared" si="188"/>
        <v/>
      </c>
      <c r="J1696" s="15" t="str">
        <f t="shared" si="189"/>
        <v/>
      </c>
      <c r="K1696" s="104" t="str">
        <f t="shared" si="190"/>
        <v/>
      </c>
      <c r="L1696" s="14"/>
      <c r="M1696" s="13"/>
      <c r="N1696" s="13"/>
      <c r="O1696" s="12"/>
      <c r="P1696" s="12"/>
    </row>
    <row r="1697" spans="1:16" hidden="1" x14ac:dyDescent="0.25">
      <c r="A1697" s="12"/>
      <c r="B1697" s="15" t="str">
        <f t="shared" si="184"/>
        <v/>
      </c>
      <c r="C1697" s="15" t="str">
        <f t="shared" si="185"/>
        <v/>
      </c>
      <c r="D1697" s="100" t="str">
        <f>IF(ISNA(VLOOKUP(E1697,Base!$L:$O,4,FALSE)),"",VLOOKUP(E1697,Base!$L:$O,4,FALSE))</f>
        <v/>
      </c>
      <c r="E1697" s="14"/>
      <c r="F1697" s="16"/>
      <c r="G1697" s="104" t="str">
        <f t="shared" si="186"/>
        <v/>
      </c>
      <c r="H1697" s="15" t="str">
        <f t="shared" si="187"/>
        <v/>
      </c>
      <c r="I1697" s="104" t="str">
        <f t="shared" si="188"/>
        <v/>
      </c>
      <c r="J1697" s="15" t="str">
        <f t="shared" si="189"/>
        <v/>
      </c>
      <c r="K1697" s="104" t="str">
        <f t="shared" si="190"/>
        <v/>
      </c>
      <c r="L1697" s="14"/>
      <c r="M1697" s="13"/>
      <c r="N1697" s="13"/>
      <c r="O1697" s="12"/>
      <c r="P1697" s="12"/>
    </row>
    <row r="1698" spans="1:16" hidden="1" x14ac:dyDescent="0.25">
      <c r="A1698" s="12"/>
      <c r="B1698" s="15" t="str">
        <f t="shared" si="184"/>
        <v/>
      </c>
      <c r="C1698" s="15" t="str">
        <f t="shared" si="185"/>
        <v/>
      </c>
      <c r="D1698" s="100" t="str">
        <f>IF(ISNA(VLOOKUP(E1698,Base!$L:$O,4,FALSE)),"",VLOOKUP(E1698,Base!$L:$O,4,FALSE))</f>
        <v/>
      </c>
      <c r="E1698" s="14"/>
      <c r="F1698" s="16"/>
      <c r="G1698" s="104" t="str">
        <f t="shared" si="186"/>
        <v/>
      </c>
      <c r="H1698" s="15" t="str">
        <f t="shared" si="187"/>
        <v/>
      </c>
      <c r="I1698" s="104" t="str">
        <f t="shared" si="188"/>
        <v/>
      </c>
      <c r="J1698" s="15" t="str">
        <f t="shared" si="189"/>
        <v/>
      </c>
      <c r="K1698" s="104" t="str">
        <f t="shared" si="190"/>
        <v/>
      </c>
      <c r="L1698" s="14"/>
      <c r="M1698" s="13"/>
      <c r="N1698" s="13"/>
      <c r="O1698" s="12"/>
      <c r="P1698" s="12"/>
    </row>
    <row r="1699" spans="1:16" hidden="1" x14ac:dyDescent="0.25">
      <c r="A1699" s="12"/>
      <c r="B1699" s="15" t="str">
        <f t="shared" si="184"/>
        <v/>
      </c>
      <c r="C1699" s="15" t="str">
        <f t="shared" si="185"/>
        <v/>
      </c>
      <c r="D1699" s="100" t="str">
        <f>IF(ISNA(VLOOKUP(E1699,Base!$L:$O,4,FALSE)),"",VLOOKUP(E1699,Base!$L:$O,4,FALSE))</f>
        <v/>
      </c>
      <c r="E1699" s="14"/>
      <c r="F1699" s="16"/>
      <c r="G1699" s="104" t="str">
        <f t="shared" si="186"/>
        <v/>
      </c>
      <c r="H1699" s="15" t="str">
        <f t="shared" si="187"/>
        <v/>
      </c>
      <c r="I1699" s="104" t="str">
        <f t="shared" si="188"/>
        <v/>
      </c>
      <c r="J1699" s="15" t="str">
        <f t="shared" si="189"/>
        <v/>
      </c>
      <c r="K1699" s="104" t="str">
        <f t="shared" si="190"/>
        <v/>
      </c>
      <c r="L1699" s="14"/>
      <c r="M1699" s="13"/>
      <c r="N1699" s="13"/>
      <c r="O1699" s="12"/>
      <c r="P1699" s="12"/>
    </row>
    <row r="1700" spans="1:16" hidden="1" x14ac:dyDescent="0.25">
      <c r="A1700" s="12"/>
      <c r="B1700" s="15" t="str">
        <f t="shared" si="184"/>
        <v/>
      </c>
      <c r="C1700" s="15" t="str">
        <f t="shared" si="185"/>
        <v/>
      </c>
      <c r="D1700" s="100" t="str">
        <f>IF(ISNA(VLOOKUP(E1700,Base!$L:$O,4,FALSE)),"",VLOOKUP(E1700,Base!$L:$O,4,FALSE))</f>
        <v/>
      </c>
      <c r="E1700" s="14"/>
      <c r="F1700" s="16"/>
      <c r="G1700" s="104" t="str">
        <f t="shared" si="186"/>
        <v/>
      </c>
      <c r="H1700" s="15" t="str">
        <f t="shared" si="187"/>
        <v/>
      </c>
      <c r="I1700" s="104" t="str">
        <f t="shared" si="188"/>
        <v/>
      </c>
      <c r="J1700" s="15" t="str">
        <f t="shared" si="189"/>
        <v/>
      </c>
      <c r="K1700" s="104" t="str">
        <f t="shared" si="190"/>
        <v/>
      </c>
      <c r="L1700" s="14"/>
      <c r="M1700" s="13"/>
      <c r="N1700" s="13"/>
      <c r="O1700" s="12"/>
      <c r="P1700" s="12"/>
    </row>
    <row r="1701" spans="1:16" hidden="1" x14ac:dyDescent="0.25">
      <c r="A1701" s="12"/>
      <c r="B1701" s="15" t="str">
        <f t="shared" si="184"/>
        <v/>
      </c>
      <c r="C1701" s="15" t="str">
        <f t="shared" si="185"/>
        <v/>
      </c>
      <c r="D1701" s="100" t="str">
        <f>IF(ISNA(VLOOKUP(E1701,Base!$L:$O,4,FALSE)),"",VLOOKUP(E1701,Base!$L:$O,4,FALSE))</f>
        <v/>
      </c>
      <c r="E1701" s="14"/>
      <c r="F1701" s="16"/>
      <c r="G1701" s="104" t="str">
        <f t="shared" si="186"/>
        <v/>
      </c>
      <c r="H1701" s="15" t="str">
        <f t="shared" si="187"/>
        <v/>
      </c>
      <c r="I1701" s="104" t="str">
        <f t="shared" si="188"/>
        <v/>
      </c>
      <c r="J1701" s="15" t="str">
        <f t="shared" si="189"/>
        <v/>
      </c>
      <c r="K1701" s="104" t="str">
        <f t="shared" si="190"/>
        <v/>
      </c>
      <c r="L1701" s="14"/>
      <c r="M1701" s="13"/>
      <c r="N1701" s="13"/>
      <c r="O1701" s="12"/>
      <c r="P1701" s="12"/>
    </row>
    <row r="1702" spans="1:16" hidden="1" x14ac:dyDescent="0.25">
      <c r="A1702" s="12"/>
      <c r="B1702" s="15" t="str">
        <f t="shared" si="184"/>
        <v/>
      </c>
      <c r="C1702" s="15" t="str">
        <f t="shared" si="185"/>
        <v/>
      </c>
      <c r="D1702" s="100" t="str">
        <f>IF(ISNA(VLOOKUP(E1702,Base!$L:$O,4,FALSE)),"",VLOOKUP(E1702,Base!$L:$O,4,FALSE))</f>
        <v/>
      </c>
      <c r="E1702" s="14"/>
      <c r="F1702" s="16"/>
      <c r="G1702" s="104" t="str">
        <f t="shared" si="186"/>
        <v/>
      </c>
      <c r="H1702" s="15" t="str">
        <f t="shared" si="187"/>
        <v/>
      </c>
      <c r="I1702" s="104" t="str">
        <f t="shared" si="188"/>
        <v/>
      </c>
      <c r="J1702" s="15" t="str">
        <f t="shared" si="189"/>
        <v/>
      </c>
      <c r="K1702" s="104" t="str">
        <f t="shared" si="190"/>
        <v/>
      </c>
      <c r="L1702" s="14"/>
      <c r="M1702" s="13"/>
      <c r="N1702" s="13"/>
      <c r="O1702" s="12"/>
      <c r="P1702" s="12"/>
    </row>
    <row r="1703" spans="1:16" hidden="1" x14ac:dyDescent="0.25">
      <c r="A1703" s="12"/>
      <c r="B1703" s="15" t="str">
        <f t="shared" si="184"/>
        <v/>
      </c>
      <c r="C1703" s="15" t="str">
        <f t="shared" si="185"/>
        <v/>
      </c>
      <c r="D1703" s="100" t="str">
        <f>IF(ISNA(VLOOKUP(E1703,Base!$L:$O,4,FALSE)),"",VLOOKUP(E1703,Base!$L:$O,4,FALSE))</f>
        <v/>
      </c>
      <c r="E1703" s="14"/>
      <c r="F1703" s="16"/>
      <c r="G1703" s="104" t="str">
        <f t="shared" si="186"/>
        <v/>
      </c>
      <c r="H1703" s="15" t="str">
        <f t="shared" si="187"/>
        <v/>
      </c>
      <c r="I1703" s="104" t="str">
        <f t="shared" si="188"/>
        <v/>
      </c>
      <c r="J1703" s="15" t="str">
        <f t="shared" si="189"/>
        <v/>
      </c>
      <c r="K1703" s="104" t="str">
        <f t="shared" si="190"/>
        <v/>
      </c>
      <c r="L1703" s="14"/>
      <c r="M1703" s="13"/>
      <c r="N1703" s="13"/>
      <c r="O1703" s="12"/>
      <c r="P1703" s="12"/>
    </row>
    <row r="1704" spans="1:16" hidden="1" x14ac:dyDescent="0.25">
      <c r="A1704" s="12"/>
      <c r="B1704" s="15" t="str">
        <f t="shared" si="184"/>
        <v/>
      </c>
      <c r="C1704" s="15" t="str">
        <f t="shared" si="185"/>
        <v/>
      </c>
      <c r="D1704" s="100" t="str">
        <f>IF(ISNA(VLOOKUP(E1704,Base!$L:$O,4,FALSE)),"",VLOOKUP(E1704,Base!$L:$O,4,FALSE))</f>
        <v/>
      </c>
      <c r="E1704" s="14"/>
      <c r="F1704" s="16"/>
      <c r="G1704" s="104" t="str">
        <f t="shared" si="186"/>
        <v/>
      </c>
      <c r="H1704" s="15" t="str">
        <f t="shared" si="187"/>
        <v/>
      </c>
      <c r="I1704" s="104" t="str">
        <f t="shared" si="188"/>
        <v/>
      </c>
      <c r="J1704" s="15" t="str">
        <f t="shared" si="189"/>
        <v/>
      </c>
      <c r="K1704" s="104" t="str">
        <f t="shared" si="190"/>
        <v/>
      </c>
      <c r="L1704" s="14"/>
      <c r="M1704" s="13"/>
      <c r="N1704" s="13"/>
      <c r="O1704" s="12"/>
      <c r="P1704" s="12"/>
    </row>
    <row r="1705" spans="1:16" hidden="1" x14ac:dyDescent="0.25">
      <c r="A1705" s="12"/>
      <c r="B1705" s="15" t="str">
        <f t="shared" ref="B1705:B1768" si="191">IF(ISBLANK(A1705),"",IF(LEFT(MONTH(A1705),1)="1",MONTH(A1705),CONCATENATE("0",MONTH(A1705))))</f>
        <v/>
      </c>
      <c r="C1705" s="15" t="str">
        <f t="shared" si="185"/>
        <v/>
      </c>
      <c r="D1705" s="100" t="str">
        <f>IF(ISNA(VLOOKUP(E1705,Base!$L:$O,4,FALSE)),"",VLOOKUP(E1705,Base!$L:$O,4,FALSE))</f>
        <v/>
      </c>
      <c r="E1705" s="14"/>
      <c r="F1705" s="16"/>
      <c r="G1705" s="104" t="str">
        <f t="shared" si="186"/>
        <v/>
      </c>
      <c r="H1705" s="15" t="str">
        <f t="shared" si="187"/>
        <v/>
      </c>
      <c r="I1705" s="104" t="str">
        <f t="shared" si="188"/>
        <v/>
      </c>
      <c r="J1705" s="15" t="str">
        <f t="shared" si="189"/>
        <v/>
      </c>
      <c r="K1705" s="104" t="str">
        <f t="shared" si="190"/>
        <v/>
      </c>
      <c r="L1705" s="14"/>
      <c r="M1705" s="13"/>
      <c r="N1705" s="13"/>
      <c r="O1705" s="12"/>
      <c r="P1705" s="12"/>
    </row>
    <row r="1706" spans="1:16" hidden="1" x14ac:dyDescent="0.25">
      <c r="A1706" s="12"/>
      <c r="B1706" s="15" t="str">
        <f t="shared" si="191"/>
        <v/>
      </c>
      <c r="C1706" s="15" t="str">
        <f t="shared" si="185"/>
        <v/>
      </c>
      <c r="D1706" s="100" t="str">
        <f>IF(ISNA(VLOOKUP(E1706,Base!$L:$O,4,FALSE)),"",VLOOKUP(E1706,Base!$L:$O,4,FALSE))</f>
        <v/>
      </c>
      <c r="E1706" s="14"/>
      <c r="F1706" s="16"/>
      <c r="G1706" s="104" t="str">
        <f t="shared" si="186"/>
        <v/>
      </c>
      <c r="H1706" s="15" t="str">
        <f t="shared" si="187"/>
        <v/>
      </c>
      <c r="I1706" s="104" t="str">
        <f t="shared" si="188"/>
        <v/>
      </c>
      <c r="J1706" s="15" t="str">
        <f t="shared" si="189"/>
        <v/>
      </c>
      <c r="K1706" s="104" t="str">
        <f t="shared" si="190"/>
        <v/>
      </c>
      <c r="L1706" s="14"/>
      <c r="M1706" s="13"/>
      <c r="N1706" s="13"/>
      <c r="O1706" s="12"/>
      <c r="P1706" s="12"/>
    </row>
    <row r="1707" spans="1:16" hidden="1" x14ac:dyDescent="0.25">
      <c r="A1707" s="12"/>
      <c r="B1707" s="15" t="str">
        <f t="shared" si="191"/>
        <v/>
      </c>
      <c r="C1707" s="15" t="str">
        <f t="shared" si="185"/>
        <v/>
      </c>
      <c r="D1707" s="100" t="str">
        <f>IF(ISNA(VLOOKUP(E1707,Base!$L:$O,4,FALSE)),"",VLOOKUP(E1707,Base!$L:$O,4,FALSE))</f>
        <v/>
      </c>
      <c r="E1707" s="14"/>
      <c r="F1707" s="16"/>
      <c r="G1707" s="104" t="str">
        <f t="shared" si="186"/>
        <v/>
      </c>
      <c r="H1707" s="15" t="str">
        <f t="shared" si="187"/>
        <v/>
      </c>
      <c r="I1707" s="104" t="str">
        <f t="shared" si="188"/>
        <v/>
      </c>
      <c r="J1707" s="15" t="str">
        <f t="shared" si="189"/>
        <v/>
      </c>
      <c r="K1707" s="104" t="str">
        <f t="shared" si="190"/>
        <v/>
      </c>
      <c r="L1707" s="14"/>
      <c r="M1707" s="13"/>
      <c r="N1707" s="13"/>
      <c r="O1707" s="12"/>
      <c r="P1707" s="12"/>
    </row>
    <row r="1708" spans="1:16" hidden="1" x14ac:dyDescent="0.25">
      <c r="A1708" s="12"/>
      <c r="B1708" s="15" t="str">
        <f t="shared" si="191"/>
        <v/>
      </c>
      <c r="C1708" s="15" t="str">
        <f t="shared" si="185"/>
        <v/>
      </c>
      <c r="D1708" s="100" t="str">
        <f>IF(ISNA(VLOOKUP(E1708,Base!$L:$O,4,FALSE)),"",VLOOKUP(E1708,Base!$L:$O,4,FALSE))</f>
        <v/>
      </c>
      <c r="E1708" s="14"/>
      <c r="F1708" s="16"/>
      <c r="G1708" s="104" t="str">
        <f t="shared" si="186"/>
        <v/>
      </c>
      <c r="H1708" s="15" t="str">
        <f t="shared" si="187"/>
        <v/>
      </c>
      <c r="I1708" s="104" t="str">
        <f t="shared" si="188"/>
        <v/>
      </c>
      <c r="J1708" s="15" t="str">
        <f t="shared" si="189"/>
        <v/>
      </c>
      <c r="K1708" s="104" t="str">
        <f t="shared" si="190"/>
        <v/>
      </c>
      <c r="L1708" s="14"/>
      <c r="M1708" s="13"/>
      <c r="N1708" s="13"/>
      <c r="O1708" s="12"/>
      <c r="P1708" s="12"/>
    </row>
    <row r="1709" spans="1:16" hidden="1" x14ac:dyDescent="0.25">
      <c r="A1709" s="12"/>
      <c r="B1709" s="15" t="str">
        <f t="shared" si="191"/>
        <v/>
      </c>
      <c r="C1709" s="15" t="str">
        <f t="shared" si="185"/>
        <v/>
      </c>
      <c r="D1709" s="100" t="str">
        <f>IF(ISNA(VLOOKUP(E1709,Base!$L:$O,4,FALSE)),"",VLOOKUP(E1709,Base!$L:$O,4,FALSE))</f>
        <v/>
      </c>
      <c r="E1709" s="14"/>
      <c r="F1709" s="16"/>
      <c r="G1709" s="104" t="str">
        <f t="shared" si="186"/>
        <v/>
      </c>
      <c r="H1709" s="15" t="str">
        <f t="shared" si="187"/>
        <v/>
      </c>
      <c r="I1709" s="104" t="str">
        <f t="shared" si="188"/>
        <v/>
      </c>
      <c r="J1709" s="15" t="str">
        <f t="shared" si="189"/>
        <v/>
      </c>
      <c r="K1709" s="104" t="str">
        <f t="shared" si="190"/>
        <v/>
      </c>
      <c r="L1709" s="14"/>
      <c r="M1709" s="13"/>
      <c r="N1709" s="13"/>
      <c r="O1709" s="12"/>
      <c r="P1709" s="12"/>
    </row>
    <row r="1710" spans="1:16" hidden="1" x14ac:dyDescent="0.25">
      <c r="A1710" s="12"/>
      <c r="B1710" s="15" t="str">
        <f t="shared" si="191"/>
        <v/>
      </c>
      <c r="C1710" s="15" t="str">
        <f t="shared" si="185"/>
        <v/>
      </c>
      <c r="D1710" s="100" t="str">
        <f>IF(ISNA(VLOOKUP(E1710,Base!$L:$O,4,FALSE)),"",VLOOKUP(E1710,Base!$L:$O,4,FALSE))</f>
        <v/>
      </c>
      <c r="E1710" s="14"/>
      <c r="F1710" s="16"/>
      <c r="G1710" s="104" t="str">
        <f t="shared" si="186"/>
        <v/>
      </c>
      <c r="H1710" s="15" t="str">
        <f t="shared" si="187"/>
        <v/>
      </c>
      <c r="I1710" s="104" t="str">
        <f t="shared" si="188"/>
        <v/>
      </c>
      <c r="J1710" s="15" t="str">
        <f t="shared" si="189"/>
        <v/>
      </c>
      <c r="K1710" s="104" t="str">
        <f t="shared" si="190"/>
        <v/>
      </c>
      <c r="L1710" s="14"/>
      <c r="M1710" s="13"/>
      <c r="N1710" s="13"/>
      <c r="O1710" s="12"/>
      <c r="P1710" s="12"/>
    </row>
    <row r="1711" spans="1:16" hidden="1" x14ac:dyDescent="0.25">
      <c r="A1711" s="12"/>
      <c r="B1711" s="15" t="str">
        <f t="shared" si="191"/>
        <v/>
      </c>
      <c r="C1711" s="15" t="str">
        <f t="shared" si="185"/>
        <v/>
      </c>
      <c r="D1711" s="100" t="str">
        <f>IF(ISNA(VLOOKUP(E1711,Base!$L:$O,4,FALSE)),"",VLOOKUP(E1711,Base!$L:$O,4,FALSE))</f>
        <v/>
      </c>
      <c r="E1711" s="14"/>
      <c r="F1711" s="16"/>
      <c r="G1711" s="104" t="str">
        <f t="shared" si="186"/>
        <v/>
      </c>
      <c r="H1711" s="15" t="str">
        <f t="shared" si="187"/>
        <v/>
      </c>
      <c r="I1711" s="104" t="str">
        <f t="shared" si="188"/>
        <v/>
      </c>
      <c r="J1711" s="15" t="str">
        <f t="shared" si="189"/>
        <v/>
      </c>
      <c r="K1711" s="104" t="str">
        <f t="shared" si="190"/>
        <v/>
      </c>
      <c r="L1711" s="14"/>
      <c r="M1711" s="13"/>
      <c r="N1711" s="13"/>
      <c r="O1711" s="12"/>
      <c r="P1711" s="12"/>
    </row>
    <row r="1712" spans="1:16" hidden="1" x14ac:dyDescent="0.25">
      <c r="A1712" s="12"/>
      <c r="B1712" s="15" t="str">
        <f t="shared" si="191"/>
        <v/>
      </c>
      <c r="C1712" s="15" t="str">
        <f t="shared" si="185"/>
        <v/>
      </c>
      <c r="D1712" s="100" t="str">
        <f>IF(ISNA(VLOOKUP(E1712,Base!$L:$O,4,FALSE)),"",VLOOKUP(E1712,Base!$L:$O,4,FALSE))</f>
        <v/>
      </c>
      <c r="E1712" s="14"/>
      <c r="F1712" s="16"/>
      <c r="G1712" s="104" t="str">
        <f t="shared" si="186"/>
        <v/>
      </c>
      <c r="H1712" s="15" t="str">
        <f t="shared" si="187"/>
        <v/>
      </c>
      <c r="I1712" s="104" t="str">
        <f t="shared" si="188"/>
        <v/>
      </c>
      <c r="J1712" s="15" t="str">
        <f t="shared" si="189"/>
        <v/>
      </c>
      <c r="K1712" s="104" t="str">
        <f t="shared" si="190"/>
        <v/>
      </c>
      <c r="L1712" s="14"/>
      <c r="M1712" s="13"/>
      <c r="N1712" s="13"/>
      <c r="O1712" s="12"/>
      <c r="P1712" s="12"/>
    </row>
    <row r="1713" spans="1:16" hidden="1" x14ac:dyDescent="0.25">
      <c r="A1713" s="12"/>
      <c r="B1713" s="15" t="str">
        <f t="shared" si="191"/>
        <v/>
      </c>
      <c r="C1713" s="15" t="str">
        <f t="shared" si="185"/>
        <v/>
      </c>
      <c r="D1713" s="100" t="str">
        <f>IF(ISNA(VLOOKUP(E1713,Base!$L:$O,4,FALSE)),"",VLOOKUP(E1713,Base!$L:$O,4,FALSE))</f>
        <v/>
      </c>
      <c r="E1713" s="14"/>
      <c r="F1713" s="16"/>
      <c r="G1713" s="104" t="str">
        <f t="shared" si="186"/>
        <v/>
      </c>
      <c r="H1713" s="15" t="str">
        <f t="shared" si="187"/>
        <v/>
      </c>
      <c r="I1713" s="104" t="str">
        <f t="shared" si="188"/>
        <v/>
      </c>
      <c r="J1713" s="15" t="str">
        <f t="shared" si="189"/>
        <v/>
      </c>
      <c r="K1713" s="104" t="str">
        <f t="shared" si="190"/>
        <v/>
      </c>
      <c r="L1713" s="14"/>
      <c r="M1713" s="13"/>
      <c r="N1713" s="13"/>
      <c r="O1713" s="12"/>
      <c r="P1713" s="12"/>
    </row>
    <row r="1714" spans="1:16" hidden="1" x14ac:dyDescent="0.25">
      <c r="A1714" s="12"/>
      <c r="B1714" s="15" t="str">
        <f t="shared" si="191"/>
        <v/>
      </c>
      <c r="C1714" s="15" t="str">
        <f t="shared" si="185"/>
        <v/>
      </c>
      <c r="D1714" s="100" t="str">
        <f>IF(ISNA(VLOOKUP(E1714,Base!$L:$O,4,FALSE)),"",VLOOKUP(E1714,Base!$L:$O,4,FALSE))</f>
        <v/>
      </c>
      <c r="E1714" s="14"/>
      <c r="F1714" s="16"/>
      <c r="G1714" s="104" t="str">
        <f t="shared" si="186"/>
        <v/>
      </c>
      <c r="H1714" s="15" t="str">
        <f t="shared" si="187"/>
        <v/>
      </c>
      <c r="I1714" s="104" t="str">
        <f t="shared" si="188"/>
        <v/>
      </c>
      <c r="J1714" s="15" t="str">
        <f t="shared" si="189"/>
        <v/>
      </c>
      <c r="K1714" s="104" t="str">
        <f t="shared" si="190"/>
        <v/>
      </c>
      <c r="L1714" s="14"/>
      <c r="M1714" s="13"/>
      <c r="N1714" s="13"/>
      <c r="O1714" s="12"/>
      <c r="P1714" s="12"/>
    </row>
    <row r="1715" spans="1:16" hidden="1" x14ac:dyDescent="0.25">
      <c r="A1715" s="12"/>
      <c r="B1715" s="15" t="str">
        <f t="shared" si="191"/>
        <v/>
      </c>
      <c r="C1715" s="15" t="str">
        <f t="shared" si="185"/>
        <v/>
      </c>
      <c r="D1715" s="100" t="str">
        <f>IF(ISNA(VLOOKUP(E1715,Base!$L:$O,4,FALSE)),"",VLOOKUP(E1715,Base!$L:$O,4,FALSE))</f>
        <v/>
      </c>
      <c r="E1715" s="14"/>
      <c r="F1715" s="16"/>
      <c r="G1715" s="104" t="str">
        <f t="shared" si="186"/>
        <v/>
      </c>
      <c r="H1715" s="15" t="str">
        <f t="shared" si="187"/>
        <v/>
      </c>
      <c r="I1715" s="104" t="str">
        <f t="shared" si="188"/>
        <v/>
      </c>
      <c r="J1715" s="15" t="str">
        <f t="shared" si="189"/>
        <v/>
      </c>
      <c r="K1715" s="104" t="str">
        <f t="shared" si="190"/>
        <v/>
      </c>
      <c r="L1715" s="14"/>
      <c r="M1715" s="13"/>
      <c r="N1715" s="13"/>
      <c r="O1715" s="12"/>
      <c r="P1715" s="12"/>
    </row>
    <row r="1716" spans="1:16" hidden="1" x14ac:dyDescent="0.25">
      <c r="A1716" s="12"/>
      <c r="B1716" s="15" t="str">
        <f t="shared" si="191"/>
        <v/>
      </c>
      <c r="C1716" s="15" t="str">
        <f t="shared" si="185"/>
        <v/>
      </c>
      <c r="D1716" s="100" t="str">
        <f>IF(ISNA(VLOOKUP(E1716,Base!$L:$O,4,FALSE)),"",VLOOKUP(E1716,Base!$L:$O,4,FALSE))</f>
        <v/>
      </c>
      <c r="E1716" s="14"/>
      <c r="F1716" s="16"/>
      <c r="G1716" s="104" t="str">
        <f t="shared" si="186"/>
        <v/>
      </c>
      <c r="H1716" s="15" t="str">
        <f t="shared" si="187"/>
        <v/>
      </c>
      <c r="I1716" s="104" t="str">
        <f t="shared" si="188"/>
        <v/>
      </c>
      <c r="J1716" s="15" t="str">
        <f t="shared" si="189"/>
        <v/>
      </c>
      <c r="K1716" s="104" t="str">
        <f t="shared" si="190"/>
        <v/>
      </c>
      <c r="L1716" s="14"/>
      <c r="M1716" s="13"/>
      <c r="N1716" s="13"/>
      <c r="O1716" s="12"/>
      <c r="P1716" s="12"/>
    </row>
    <row r="1717" spans="1:16" hidden="1" x14ac:dyDescent="0.25">
      <c r="A1717" s="12"/>
      <c r="B1717" s="15" t="str">
        <f t="shared" si="191"/>
        <v/>
      </c>
      <c r="C1717" s="15" t="str">
        <f t="shared" si="185"/>
        <v/>
      </c>
      <c r="D1717" s="100" t="str">
        <f>IF(ISNA(VLOOKUP(E1717,Base!$L:$O,4,FALSE)),"",VLOOKUP(E1717,Base!$L:$O,4,FALSE))</f>
        <v/>
      </c>
      <c r="E1717" s="14"/>
      <c r="F1717" s="16"/>
      <c r="G1717" s="104" t="str">
        <f t="shared" si="186"/>
        <v/>
      </c>
      <c r="H1717" s="15" t="str">
        <f t="shared" si="187"/>
        <v/>
      </c>
      <c r="I1717" s="104" t="str">
        <f t="shared" si="188"/>
        <v/>
      </c>
      <c r="J1717" s="15" t="str">
        <f t="shared" si="189"/>
        <v/>
      </c>
      <c r="K1717" s="104" t="str">
        <f t="shared" si="190"/>
        <v/>
      </c>
      <c r="L1717" s="14"/>
      <c r="M1717" s="13"/>
      <c r="N1717" s="13"/>
      <c r="O1717" s="12"/>
      <c r="P1717" s="12"/>
    </row>
    <row r="1718" spans="1:16" hidden="1" x14ac:dyDescent="0.25">
      <c r="A1718" s="12"/>
      <c r="B1718" s="15" t="str">
        <f t="shared" si="191"/>
        <v/>
      </c>
      <c r="C1718" s="15" t="str">
        <f t="shared" si="185"/>
        <v/>
      </c>
      <c r="D1718" s="100" t="str">
        <f>IF(ISNA(VLOOKUP(E1718,Base!$L:$O,4,FALSE)),"",VLOOKUP(E1718,Base!$L:$O,4,FALSE))</f>
        <v/>
      </c>
      <c r="E1718" s="14"/>
      <c r="F1718" s="16"/>
      <c r="G1718" s="104" t="str">
        <f t="shared" si="186"/>
        <v/>
      </c>
      <c r="H1718" s="15" t="str">
        <f t="shared" si="187"/>
        <v/>
      </c>
      <c r="I1718" s="104" t="str">
        <f t="shared" si="188"/>
        <v/>
      </c>
      <c r="J1718" s="15" t="str">
        <f t="shared" si="189"/>
        <v/>
      </c>
      <c r="K1718" s="104" t="str">
        <f t="shared" si="190"/>
        <v/>
      </c>
      <c r="L1718" s="14"/>
      <c r="M1718" s="13"/>
      <c r="N1718" s="13"/>
      <c r="O1718" s="12"/>
      <c r="P1718" s="12"/>
    </row>
    <row r="1719" spans="1:16" hidden="1" x14ac:dyDescent="0.25">
      <c r="A1719" s="12"/>
      <c r="B1719" s="15" t="str">
        <f t="shared" si="191"/>
        <v/>
      </c>
      <c r="C1719" s="15" t="str">
        <f t="shared" si="185"/>
        <v/>
      </c>
      <c r="D1719" s="100" t="str">
        <f>IF(ISNA(VLOOKUP(E1719,Base!$L:$O,4,FALSE)),"",VLOOKUP(E1719,Base!$L:$O,4,FALSE))</f>
        <v/>
      </c>
      <c r="E1719" s="14"/>
      <c r="F1719" s="16"/>
      <c r="G1719" s="104" t="str">
        <f t="shared" si="186"/>
        <v/>
      </c>
      <c r="H1719" s="15" t="str">
        <f t="shared" si="187"/>
        <v/>
      </c>
      <c r="I1719" s="104" t="str">
        <f t="shared" si="188"/>
        <v/>
      </c>
      <c r="J1719" s="15" t="str">
        <f t="shared" si="189"/>
        <v/>
      </c>
      <c r="K1719" s="104" t="str">
        <f t="shared" si="190"/>
        <v/>
      </c>
      <c r="L1719" s="14"/>
      <c r="M1719" s="13"/>
      <c r="N1719" s="13"/>
      <c r="O1719" s="12"/>
      <c r="P1719" s="12"/>
    </row>
    <row r="1720" spans="1:16" hidden="1" x14ac:dyDescent="0.25">
      <c r="A1720" s="12"/>
      <c r="B1720" s="15" t="str">
        <f t="shared" si="191"/>
        <v/>
      </c>
      <c r="C1720" s="15" t="str">
        <f t="shared" si="185"/>
        <v/>
      </c>
      <c r="D1720" s="100" t="str">
        <f>IF(ISNA(VLOOKUP(E1720,Base!$L:$O,4,FALSE)),"",VLOOKUP(E1720,Base!$L:$O,4,FALSE))</f>
        <v/>
      </c>
      <c r="E1720" s="14"/>
      <c r="F1720" s="16"/>
      <c r="G1720" s="104" t="str">
        <f t="shared" si="186"/>
        <v/>
      </c>
      <c r="H1720" s="15" t="str">
        <f t="shared" si="187"/>
        <v/>
      </c>
      <c r="I1720" s="104" t="str">
        <f t="shared" si="188"/>
        <v/>
      </c>
      <c r="J1720" s="15" t="str">
        <f t="shared" si="189"/>
        <v/>
      </c>
      <c r="K1720" s="104" t="str">
        <f t="shared" si="190"/>
        <v/>
      </c>
      <c r="L1720" s="14"/>
      <c r="M1720" s="13"/>
      <c r="N1720" s="13"/>
      <c r="O1720" s="12"/>
      <c r="P1720" s="12"/>
    </row>
    <row r="1721" spans="1:16" hidden="1" x14ac:dyDescent="0.25">
      <c r="A1721" s="12"/>
      <c r="B1721" s="15" t="str">
        <f t="shared" si="191"/>
        <v/>
      </c>
      <c r="C1721" s="15" t="str">
        <f t="shared" si="185"/>
        <v/>
      </c>
      <c r="D1721" s="100" t="str">
        <f>IF(ISNA(VLOOKUP(E1721,Base!$L:$O,4,FALSE)),"",VLOOKUP(E1721,Base!$L:$O,4,FALSE))</f>
        <v/>
      </c>
      <c r="E1721" s="14"/>
      <c r="F1721" s="16"/>
      <c r="G1721" s="104" t="str">
        <f t="shared" si="186"/>
        <v/>
      </c>
      <c r="H1721" s="15" t="str">
        <f t="shared" si="187"/>
        <v/>
      </c>
      <c r="I1721" s="104" t="str">
        <f t="shared" si="188"/>
        <v/>
      </c>
      <c r="J1721" s="15" t="str">
        <f t="shared" si="189"/>
        <v/>
      </c>
      <c r="K1721" s="104" t="str">
        <f t="shared" si="190"/>
        <v/>
      </c>
      <c r="L1721" s="14"/>
      <c r="M1721" s="13"/>
      <c r="N1721" s="13"/>
      <c r="O1721" s="12"/>
      <c r="P1721" s="12"/>
    </row>
    <row r="1722" spans="1:16" hidden="1" x14ac:dyDescent="0.25">
      <c r="A1722" s="12"/>
      <c r="B1722" s="15" t="str">
        <f t="shared" si="191"/>
        <v/>
      </c>
      <c r="C1722" s="15" t="str">
        <f t="shared" si="185"/>
        <v/>
      </c>
      <c r="D1722" s="100" t="str">
        <f>IF(ISNA(VLOOKUP(E1722,Base!$L:$O,4,FALSE)),"",VLOOKUP(E1722,Base!$L:$O,4,FALSE))</f>
        <v/>
      </c>
      <c r="E1722" s="14"/>
      <c r="F1722" s="16"/>
      <c r="G1722" s="104" t="str">
        <f t="shared" si="186"/>
        <v/>
      </c>
      <c r="H1722" s="15" t="str">
        <f t="shared" si="187"/>
        <v/>
      </c>
      <c r="I1722" s="104" t="str">
        <f t="shared" si="188"/>
        <v/>
      </c>
      <c r="J1722" s="15" t="str">
        <f t="shared" si="189"/>
        <v/>
      </c>
      <c r="K1722" s="104" t="str">
        <f t="shared" si="190"/>
        <v/>
      </c>
      <c r="L1722" s="14"/>
      <c r="M1722" s="13"/>
      <c r="N1722" s="13"/>
      <c r="O1722" s="12"/>
      <c r="P1722" s="12"/>
    </row>
    <row r="1723" spans="1:16" hidden="1" x14ac:dyDescent="0.25">
      <c r="A1723" s="12"/>
      <c r="B1723" s="15" t="str">
        <f t="shared" si="191"/>
        <v/>
      </c>
      <c r="C1723" s="15" t="str">
        <f t="shared" si="185"/>
        <v/>
      </c>
      <c r="D1723" s="100" t="str">
        <f>IF(ISNA(VLOOKUP(E1723,Base!$L:$O,4,FALSE)),"",VLOOKUP(E1723,Base!$L:$O,4,FALSE))</f>
        <v/>
      </c>
      <c r="E1723" s="14"/>
      <c r="F1723" s="16"/>
      <c r="G1723" s="104" t="str">
        <f t="shared" si="186"/>
        <v/>
      </c>
      <c r="H1723" s="15" t="str">
        <f t="shared" si="187"/>
        <v/>
      </c>
      <c r="I1723" s="104" t="str">
        <f t="shared" si="188"/>
        <v/>
      </c>
      <c r="J1723" s="15" t="str">
        <f t="shared" si="189"/>
        <v/>
      </c>
      <c r="K1723" s="104" t="str">
        <f t="shared" si="190"/>
        <v/>
      </c>
      <c r="L1723" s="14"/>
      <c r="M1723" s="13"/>
      <c r="N1723" s="13"/>
      <c r="O1723" s="12"/>
      <c r="P1723" s="12"/>
    </row>
    <row r="1724" spans="1:16" hidden="1" x14ac:dyDescent="0.25">
      <c r="A1724" s="12"/>
      <c r="B1724" s="15" t="str">
        <f t="shared" si="191"/>
        <v/>
      </c>
      <c r="C1724" s="15" t="str">
        <f t="shared" si="185"/>
        <v/>
      </c>
      <c r="D1724" s="100" t="str">
        <f>IF(ISNA(VLOOKUP(E1724,Base!$L:$O,4,FALSE)),"",VLOOKUP(E1724,Base!$L:$O,4,FALSE))</f>
        <v/>
      </c>
      <c r="E1724" s="14"/>
      <c r="F1724" s="16"/>
      <c r="G1724" s="104" t="str">
        <f t="shared" si="186"/>
        <v/>
      </c>
      <c r="H1724" s="15" t="str">
        <f t="shared" si="187"/>
        <v/>
      </c>
      <c r="I1724" s="104" t="str">
        <f t="shared" si="188"/>
        <v/>
      </c>
      <c r="J1724" s="15" t="str">
        <f t="shared" si="189"/>
        <v/>
      </c>
      <c r="K1724" s="104" t="str">
        <f t="shared" si="190"/>
        <v/>
      </c>
      <c r="L1724" s="14"/>
      <c r="M1724" s="13"/>
      <c r="N1724" s="13"/>
      <c r="O1724" s="12"/>
      <c r="P1724" s="12"/>
    </row>
    <row r="1725" spans="1:16" hidden="1" x14ac:dyDescent="0.25">
      <c r="A1725" s="12"/>
      <c r="B1725" s="15" t="str">
        <f t="shared" si="191"/>
        <v/>
      </c>
      <c r="C1725" s="15" t="str">
        <f t="shared" si="185"/>
        <v/>
      </c>
      <c r="D1725" s="100" t="str">
        <f>IF(ISNA(VLOOKUP(E1725,Base!$L:$O,4,FALSE)),"",VLOOKUP(E1725,Base!$L:$O,4,FALSE))</f>
        <v/>
      </c>
      <c r="E1725" s="14"/>
      <c r="F1725" s="16"/>
      <c r="G1725" s="104" t="str">
        <f t="shared" si="186"/>
        <v/>
      </c>
      <c r="H1725" s="15" t="str">
        <f t="shared" si="187"/>
        <v/>
      </c>
      <c r="I1725" s="104" t="str">
        <f t="shared" si="188"/>
        <v/>
      </c>
      <c r="J1725" s="15" t="str">
        <f t="shared" si="189"/>
        <v/>
      </c>
      <c r="K1725" s="104" t="str">
        <f t="shared" si="190"/>
        <v/>
      </c>
      <c r="L1725" s="14"/>
      <c r="M1725" s="13"/>
      <c r="N1725" s="13"/>
      <c r="O1725" s="12"/>
      <c r="P1725" s="12"/>
    </row>
    <row r="1726" spans="1:16" hidden="1" x14ac:dyDescent="0.25">
      <c r="A1726" s="12"/>
      <c r="B1726" s="15" t="str">
        <f t="shared" si="191"/>
        <v/>
      </c>
      <c r="C1726" s="15" t="str">
        <f t="shared" si="185"/>
        <v/>
      </c>
      <c r="D1726" s="100" t="str">
        <f>IF(ISNA(VLOOKUP(E1726,Base!$L:$O,4,FALSE)),"",VLOOKUP(E1726,Base!$L:$O,4,FALSE))</f>
        <v/>
      </c>
      <c r="E1726" s="14"/>
      <c r="F1726" s="16"/>
      <c r="G1726" s="104" t="str">
        <f t="shared" si="186"/>
        <v/>
      </c>
      <c r="H1726" s="15" t="str">
        <f t="shared" si="187"/>
        <v/>
      </c>
      <c r="I1726" s="104" t="str">
        <f t="shared" si="188"/>
        <v/>
      </c>
      <c r="J1726" s="15" t="str">
        <f t="shared" si="189"/>
        <v/>
      </c>
      <c r="K1726" s="104" t="str">
        <f t="shared" si="190"/>
        <v/>
      </c>
      <c r="L1726" s="14"/>
      <c r="M1726" s="13"/>
      <c r="N1726" s="13"/>
      <c r="O1726" s="12"/>
      <c r="P1726" s="12"/>
    </row>
    <row r="1727" spans="1:16" hidden="1" x14ac:dyDescent="0.25">
      <c r="A1727" s="12"/>
      <c r="B1727" s="15" t="str">
        <f t="shared" si="191"/>
        <v/>
      </c>
      <c r="C1727" s="15" t="str">
        <f t="shared" si="185"/>
        <v/>
      </c>
      <c r="D1727" s="100" t="str">
        <f>IF(ISNA(VLOOKUP(E1727,Base!$L:$O,4,FALSE)),"",VLOOKUP(E1727,Base!$L:$O,4,FALSE))</f>
        <v/>
      </c>
      <c r="E1727" s="14"/>
      <c r="F1727" s="16"/>
      <c r="G1727" s="104" t="str">
        <f t="shared" si="186"/>
        <v/>
      </c>
      <c r="H1727" s="15" t="str">
        <f t="shared" si="187"/>
        <v/>
      </c>
      <c r="I1727" s="104" t="str">
        <f t="shared" si="188"/>
        <v/>
      </c>
      <c r="J1727" s="15" t="str">
        <f t="shared" si="189"/>
        <v/>
      </c>
      <c r="K1727" s="104" t="str">
        <f t="shared" si="190"/>
        <v/>
      </c>
      <c r="L1727" s="14"/>
      <c r="M1727" s="13"/>
      <c r="N1727" s="13"/>
      <c r="O1727" s="12"/>
      <c r="P1727" s="12"/>
    </row>
    <row r="1728" spans="1:16" hidden="1" x14ac:dyDescent="0.25">
      <c r="A1728" s="12"/>
      <c r="B1728" s="15" t="str">
        <f t="shared" si="191"/>
        <v/>
      </c>
      <c r="C1728" s="15" t="str">
        <f t="shared" si="185"/>
        <v/>
      </c>
      <c r="D1728" s="100" t="str">
        <f>IF(ISNA(VLOOKUP(E1728,Base!$L:$O,4,FALSE)),"",VLOOKUP(E1728,Base!$L:$O,4,FALSE))</f>
        <v/>
      </c>
      <c r="E1728" s="14"/>
      <c r="F1728" s="16"/>
      <c r="G1728" s="104" t="str">
        <f t="shared" si="186"/>
        <v/>
      </c>
      <c r="H1728" s="15" t="str">
        <f t="shared" si="187"/>
        <v/>
      </c>
      <c r="I1728" s="104" t="str">
        <f t="shared" si="188"/>
        <v/>
      </c>
      <c r="J1728" s="15" t="str">
        <f t="shared" si="189"/>
        <v/>
      </c>
      <c r="K1728" s="104" t="str">
        <f t="shared" si="190"/>
        <v/>
      </c>
      <c r="L1728" s="14"/>
      <c r="M1728" s="13"/>
      <c r="N1728" s="13"/>
      <c r="O1728" s="12"/>
      <c r="P1728" s="12"/>
    </row>
    <row r="1729" spans="1:16" hidden="1" x14ac:dyDescent="0.25">
      <c r="A1729" s="12"/>
      <c r="B1729" s="15" t="str">
        <f t="shared" si="191"/>
        <v/>
      </c>
      <c r="C1729" s="15" t="str">
        <f t="shared" si="185"/>
        <v/>
      </c>
      <c r="D1729" s="100" t="str">
        <f>IF(ISNA(VLOOKUP(E1729,Base!$L:$O,4,FALSE)),"",VLOOKUP(E1729,Base!$L:$O,4,FALSE))</f>
        <v/>
      </c>
      <c r="E1729" s="14"/>
      <c r="F1729" s="16"/>
      <c r="G1729" s="104" t="str">
        <f t="shared" si="186"/>
        <v/>
      </c>
      <c r="H1729" s="15" t="str">
        <f t="shared" si="187"/>
        <v/>
      </c>
      <c r="I1729" s="104" t="str">
        <f t="shared" si="188"/>
        <v/>
      </c>
      <c r="J1729" s="15" t="str">
        <f t="shared" si="189"/>
        <v/>
      </c>
      <c r="K1729" s="104" t="str">
        <f t="shared" si="190"/>
        <v/>
      </c>
      <c r="L1729" s="14"/>
      <c r="M1729" s="13"/>
      <c r="N1729" s="13"/>
      <c r="O1729" s="12"/>
      <c r="P1729" s="12"/>
    </row>
    <row r="1730" spans="1:16" hidden="1" x14ac:dyDescent="0.25">
      <c r="A1730" s="12"/>
      <c r="B1730" s="15" t="str">
        <f t="shared" si="191"/>
        <v/>
      </c>
      <c r="C1730" s="15" t="str">
        <f t="shared" ref="C1730:C1793" si="192">IF(ISBLANK(A1730),"",YEAR(A1730))</f>
        <v/>
      </c>
      <c r="D1730" s="100" t="str">
        <f>IF(ISNA(VLOOKUP(E1730,Base!$L:$O,4,FALSE)),"",VLOOKUP(E1730,Base!$L:$O,4,FALSE))</f>
        <v/>
      </c>
      <c r="E1730" s="14"/>
      <c r="F1730" s="16"/>
      <c r="G1730" s="104" t="str">
        <f t="shared" ref="G1730:G1793" si="193">IF(ISNA(VLOOKUP($F1730,ARTICLE,2,FALSE)),"",VLOOKUP($F1730,ARTICLE,2,FALSE))</f>
        <v/>
      </c>
      <c r="H1730" s="15" t="str">
        <f t="shared" ref="H1730:H1793" si="194">IF(ISNA(VLOOKUP($F1730,ARTICLE,3,FALSE)),"",VLOOKUP($F1730,ARTICLE,3,FALSE))</f>
        <v/>
      </c>
      <c r="I1730" s="104" t="str">
        <f t="shared" ref="I1730:I1793" si="195">IF(ISNA(VLOOKUP($F1730,ARTICLE,4,FALSE)),"",VLOOKUP($F1730,ARTICLE,4,FALSE))</f>
        <v/>
      </c>
      <c r="J1730" s="15" t="str">
        <f t="shared" ref="J1730:J1793" si="196">IF(ISNA(VLOOKUP($F1730,ARTICLE,5,FALSE)),"",VLOOKUP($F1730,ARTICLE,5,FALSE))</f>
        <v/>
      </c>
      <c r="K1730" s="104" t="str">
        <f t="shared" ref="K1730:K1793" si="197">IF(ISNA(VLOOKUP($F1730,ARTICLE,6,FALSE)),"",VLOOKUP($F1730,ARTICLE,6,FALSE))</f>
        <v/>
      </c>
      <c r="L1730" s="14"/>
      <c r="M1730" s="13"/>
      <c r="N1730" s="13"/>
      <c r="O1730" s="12"/>
      <c r="P1730" s="12"/>
    </row>
    <row r="1731" spans="1:16" hidden="1" x14ac:dyDescent="0.25">
      <c r="A1731" s="12"/>
      <c r="B1731" s="15" t="str">
        <f t="shared" si="191"/>
        <v/>
      </c>
      <c r="C1731" s="15" t="str">
        <f t="shared" si="192"/>
        <v/>
      </c>
      <c r="D1731" s="100" t="str">
        <f>IF(ISNA(VLOOKUP(E1731,Base!$L:$O,4,FALSE)),"",VLOOKUP(E1731,Base!$L:$O,4,FALSE))</f>
        <v/>
      </c>
      <c r="E1731" s="14"/>
      <c r="F1731" s="16"/>
      <c r="G1731" s="104" t="str">
        <f t="shared" si="193"/>
        <v/>
      </c>
      <c r="H1731" s="15" t="str">
        <f t="shared" si="194"/>
        <v/>
      </c>
      <c r="I1731" s="104" t="str">
        <f t="shared" si="195"/>
        <v/>
      </c>
      <c r="J1731" s="15" t="str">
        <f t="shared" si="196"/>
        <v/>
      </c>
      <c r="K1731" s="104" t="str">
        <f t="shared" si="197"/>
        <v/>
      </c>
      <c r="L1731" s="14"/>
      <c r="M1731" s="13"/>
      <c r="N1731" s="13"/>
      <c r="O1731" s="12"/>
      <c r="P1731" s="12"/>
    </row>
    <row r="1732" spans="1:16" hidden="1" x14ac:dyDescent="0.25">
      <c r="A1732" s="12"/>
      <c r="B1732" s="15" t="str">
        <f t="shared" si="191"/>
        <v/>
      </c>
      <c r="C1732" s="15" t="str">
        <f t="shared" si="192"/>
        <v/>
      </c>
      <c r="D1732" s="100" t="str">
        <f>IF(ISNA(VLOOKUP(E1732,Base!$L:$O,4,FALSE)),"",VLOOKUP(E1732,Base!$L:$O,4,FALSE))</f>
        <v/>
      </c>
      <c r="E1732" s="14"/>
      <c r="F1732" s="16"/>
      <c r="G1732" s="104" t="str">
        <f t="shared" si="193"/>
        <v/>
      </c>
      <c r="H1732" s="15" t="str">
        <f t="shared" si="194"/>
        <v/>
      </c>
      <c r="I1732" s="104" t="str">
        <f t="shared" si="195"/>
        <v/>
      </c>
      <c r="J1732" s="15" t="str">
        <f t="shared" si="196"/>
        <v/>
      </c>
      <c r="K1732" s="104" t="str">
        <f t="shared" si="197"/>
        <v/>
      </c>
      <c r="L1732" s="14"/>
      <c r="M1732" s="13"/>
      <c r="N1732" s="13"/>
      <c r="O1732" s="12"/>
      <c r="P1732" s="12"/>
    </row>
    <row r="1733" spans="1:16" hidden="1" x14ac:dyDescent="0.25">
      <c r="A1733" s="12"/>
      <c r="B1733" s="15" t="str">
        <f t="shared" si="191"/>
        <v/>
      </c>
      <c r="C1733" s="15" t="str">
        <f t="shared" si="192"/>
        <v/>
      </c>
      <c r="D1733" s="100" t="str">
        <f>IF(ISNA(VLOOKUP(E1733,Base!$L:$O,4,FALSE)),"",VLOOKUP(E1733,Base!$L:$O,4,FALSE))</f>
        <v/>
      </c>
      <c r="E1733" s="14"/>
      <c r="F1733" s="16"/>
      <c r="G1733" s="104" t="str">
        <f t="shared" si="193"/>
        <v/>
      </c>
      <c r="H1733" s="15" t="str">
        <f t="shared" si="194"/>
        <v/>
      </c>
      <c r="I1733" s="104" t="str">
        <f t="shared" si="195"/>
        <v/>
      </c>
      <c r="J1733" s="15" t="str">
        <f t="shared" si="196"/>
        <v/>
      </c>
      <c r="K1733" s="104" t="str">
        <f t="shared" si="197"/>
        <v/>
      </c>
      <c r="L1733" s="14"/>
      <c r="M1733" s="13"/>
      <c r="N1733" s="13"/>
      <c r="O1733" s="12"/>
      <c r="P1733" s="12"/>
    </row>
    <row r="1734" spans="1:16" hidden="1" x14ac:dyDescent="0.25">
      <c r="A1734" s="12"/>
      <c r="B1734" s="15" t="str">
        <f t="shared" si="191"/>
        <v/>
      </c>
      <c r="C1734" s="15" t="str">
        <f t="shared" si="192"/>
        <v/>
      </c>
      <c r="D1734" s="100" t="str">
        <f>IF(ISNA(VLOOKUP(E1734,Base!$L:$O,4,FALSE)),"",VLOOKUP(E1734,Base!$L:$O,4,FALSE))</f>
        <v/>
      </c>
      <c r="E1734" s="14"/>
      <c r="F1734" s="16"/>
      <c r="G1734" s="104" t="str">
        <f t="shared" si="193"/>
        <v/>
      </c>
      <c r="H1734" s="15" t="str">
        <f t="shared" si="194"/>
        <v/>
      </c>
      <c r="I1734" s="104" t="str">
        <f t="shared" si="195"/>
        <v/>
      </c>
      <c r="J1734" s="15" t="str">
        <f t="shared" si="196"/>
        <v/>
      </c>
      <c r="K1734" s="104" t="str">
        <f t="shared" si="197"/>
        <v/>
      </c>
      <c r="L1734" s="14"/>
      <c r="M1734" s="13"/>
      <c r="N1734" s="13"/>
      <c r="O1734" s="12"/>
      <c r="P1734" s="12"/>
    </row>
    <row r="1735" spans="1:16" hidden="1" x14ac:dyDescent="0.25">
      <c r="A1735" s="12"/>
      <c r="B1735" s="15" t="str">
        <f t="shared" si="191"/>
        <v/>
      </c>
      <c r="C1735" s="15" t="str">
        <f t="shared" si="192"/>
        <v/>
      </c>
      <c r="D1735" s="100" t="str">
        <f>IF(ISNA(VLOOKUP(E1735,Base!$L:$O,4,FALSE)),"",VLOOKUP(E1735,Base!$L:$O,4,FALSE))</f>
        <v/>
      </c>
      <c r="E1735" s="14"/>
      <c r="F1735" s="16"/>
      <c r="G1735" s="104" t="str">
        <f t="shared" si="193"/>
        <v/>
      </c>
      <c r="H1735" s="15" t="str">
        <f t="shared" si="194"/>
        <v/>
      </c>
      <c r="I1735" s="104" t="str">
        <f t="shared" si="195"/>
        <v/>
      </c>
      <c r="J1735" s="15" t="str">
        <f t="shared" si="196"/>
        <v/>
      </c>
      <c r="K1735" s="104" t="str">
        <f t="shared" si="197"/>
        <v/>
      </c>
      <c r="L1735" s="14"/>
      <c r="M1735" s="13"/>
      <c r="N1735" s="13"/>
      <c r="O1735" s="12"/>
      <c r="P1735" s="12"/>
    </row>
    <row r="1736" spans="1:16" hidden="1" x14ac:dyDescent="0.25">
      <c r="A1736" s="12"/>
      <c r="B1736" s="15" t="str">
        <f t="shared" si="191"/>
        <v/>
      </c>
      <c r="C1736" s="15" t="str">
        <f t="shared" si="192"/>
        <v/>
      </c>
      <c r="D1736" s="100" t="str">
        <f>IF(ISNA(VLOOKUP(E1736,Base!$L:$O,4,FALSE)),"",VLOOKUP(E1736,Base!$L:$O,4,FALSE))</f>
        <v/>
      </c>
      <c r="E1736" s="14"/>
      <c r="F1736" s="16"/>
      <c r="G1736" s="104" t="str">
        <f t="shared" si="193"/>
        <v/>
      </c>
      <c r="H1736" s="15" t="str">
        <f t="shared" si="194"/>
        <v/>
      </c>
      <c r="I1736" s="104" t="str">
        <f t="shared" si="195"/>
        <v/>
      </c>
      <c r="J1736" s="15" t="str">
        <f t="shared" si="196"/>
        <v/>
      </c>
      <c r="K1736" s="104" t="str">
        <f t="shared" si="197"/>
        <v/>
      </c>
      <c r="L1736" s="14"/>
      <c r="M1736" s="13"/>
      <c r="N1736" s="13"/>
      <c r="O1736" s="12"/>
      <c r="P1736" s="12"/>
    </row>
    <row r="1737" spans="1:16" hidden="1" x14ac:dyDescent="0.25">
      <c r="A1737" s="12"/>
      <c r="B1737" s="15" t="str">
        <f t="shared" si="191"/>
        <v/>
      </c>
      <c r="C1737" s="15" t="str">
        <f t="shared" si="192"/>
        <v/>
      </c>
      <c r="D1737" s="100" t="str">
        <f>IF(ISNA(VLOOKUP(E1737,Base!$L:$O,4,FALSE)),"",VLOOKUP(E1737,Base!$L:$O,4,FALSE))</f>
        <v/>
      </c>
      <c r="E1737" s="14"/>
      <c r="F1737" s="16"/>
      <c r="G1737" s="104" t="str">
        <f t="shared" si="193"/>
        <v/>
      </c>
      <c r="H1737" s="15" t="str">
        <f t="shared" si="194"/>
        <v/>
      </c>
      <c r="I1737" s="104" t="str">
        <f t="shared" si="195"/>
        <v/>
      </c>
      <c r="J1737" s="15" t="str">
        <f t="shared" si="196"/>
        <v/>
      </c>
      <c r="K1737" s="104" t="str">
        <f t="shared" si="197"/>
        <v/>
      </c>
      <c r="L1737" s="14"/>
      <c r="M1737" s="13"/>
      <c r="N1737" s="13"/>
      <c r="O1737" s="12"/>
      <c r="P1737" s="12"/>
    </row>
    <row r="1738" spans="1:16" hidden="1" x14ac:dyDescent="0.25">
      <c r="A1738" s="12"/>
      <c r="B1738" s="15" t="str">
        <f t="shared" si="191"/>
        <v/>
      </c>
      <c r="C1738" s="15" t="str">
        <f t="shared" si="192"/>
        <v/>
      </c>
      <c r="D1738" s="100" t="str">
        <f>IF(ISNA(VLOOKUP(E1738,Base!$L:$O,4,FALSE)),"",VLOOKUP(E1738,Base!$L:$O,4,FALSE))</f>
        <v/>
      </c>
      <c r="E1738" s="14"/>
      <c r="F1738" s="16"/>
      <c r="G1738" s="104" t="str">
        <f t="shared" si="193"/>
        <v/>
      </c>
      <c r="H1738" s="15" t="str">
        <f t="shared" si="194"/>
        <v/>
      </c>
      <c r="I1738" s="104" t="str">
        <f t="shared" si="195"/>
        <v/>
      </c>
      <c r="J1738" s="15" t="str">
        <f t="shared" si="196"/>
        <v/>
      </c>
      <c r="K1738" s="104" t="str">
        <f t="shared" si="197"/>
        <v/>
      </c>
      <c r="L1738" s="14"/>
      <c r="M1738" s="13"/>
      <c r="N1738" s="13"/>
      <c r="O1738" s="12"/>
      <c r="P1738" s="12"/>
    </row>
    <row r="1739" spans="1:16" hidden="1" x14ac:dyDescent="0.25">
      <c r="A1739" s="12"/>
      <c r="B1739" s="15" t="str">
        <f t="shared" si="191"/>
        <v/>
      </c>
      <c r="C1739" s="15" t="str">
        <f t="shared" si="192"/>
        <v/>
      </c>
      <c r="D1739" s="100" t="str">
        <f>IF(ISNA(VLOOKUP(E1739,Base!$L:$O,4,FALSE)),"",VLOOKUP(E1739,Base!$L:$O,4,FALSE))</f>
        <v/>
      </c>
      <c r="E1739" s="14"/>
      <c r="F1739" s="16"/>
      <c r="G1739" s="104" t="str">
        <f t="shared" si="193"/>
        <v/>
      </c>
      <c r="H1739" s="15" t="str">
        <f t="shared" si="194"/>
        <v/>
      </c>
      <c r="I1739" s="104" t="str">
        <f t="shared" si="195"/>
        <v/>
      </c>
      <c r="J1739" s="15" t="str">
        <f t="shared" si="196"/>
        <v/>
      </c>
      <c r="K1739" s="104" t="str">
        <f t="shared" si="197"/>
        <v/>
      </c>
      <c r="L1739" s="14"/>
      <c r="M1739" s="13"/>
      <c r="N1739" s="13"/>
      <c r="O1739" s="12"/>
      <c r="P1739" s="12"/>
    </row>
    <row r="1740" spans="1:16" hidden="1" x14ac:dyDescent="0.25">
      <c r="A1740" s="12"/>
      <c r="B1740" s="15" t="str">
        <f t="shared" si="191"/>
        <v/>
      </c>
      <c r="C1740" s="15" t="str">
        <f t="shared" si="192"/>
        <v/>
      </c>
      <c r="D1740" s="100" t="str">
        <f>IF(ISNA(VLOOKUP(E1740,Base!$L:$O,4,FALSE)),"",VLOOKUP(E1740,Base!$L:$O,4,FALSE))</f>
        <v/>
      </c>
      <c r="E1740" s="14"/>
      <c r="F1740" s="16"/>
      <c r="G1740" s="104" t="str">
        <f t="shared" si="193"/>
        <v/>
      </c>
      <c r="H1740" s="15" t="str">
        <f t="shared" si="194"/>
        <v/>
      </c>
      <c r="I1740" s="104" t="str">
        <f t="shared" si="195"/>
        <v/>
      </c>
      <c r="J1740" s="15" t="str">
        <f t="shared" si="196"/>
        <v/>
      </c>
      <c r="K1740" s="104" t="str">
        <f t="shared" si="197"/>
        <v/>
      </c>
      <c r="L1740" s="14"/>
      <c r="M1740" s="13"/>
      <c r="N1740" s="13"/>
      <c r="O1740" s="12"/>
      <c r="P1740" s="12"/>
    </row>
    <row r="1741" spans="1:16" hidden="1" x14ac:dyDescent="0.25">
      <c r="A1741" s="12"/>
      <c r="B1741" s="15" t="str">
        <f t="shared" si="191"/>
        <v/>
      </c>
      <c r="C1741" s="15" t="str">
        <f t="shared" si="192"/>
        <v/>
      </c>
      <c r="D1741" s="100" t="str">
        <f>IF(ISNA(VLOOKUP(E1741,Base!$L:$O,4,FALSE)),"",VLOOKUP(E1741,Base!$L:$O,4,FALSE))</f>
        <v/>
      </c>
      <c r="E1741" s="14"/>
      <c r="F1741" s="16"/>
      <c r="G1741" s="104" t="str">
        <f t="shared" si="193"/>
        <v/>
      </c>
      <c r="H1741" s="15" t="str">
        <f t="shared" si="194"/>
        <v/>
      </c>
      <c r="I1741" s="104" t="str">
        <f t="shared" si="195"/>
        <v/>
      </c>
      <c r="J1741" s="15" t="str">
        <f t="shared" si="196"/>
        <v/>
      </c>
      <c r="K1741" s="104" t="str">
        <f t="shared" si="197"/>
        <v/>
      </c>
      <c r="L1741" s="14"/>
      <c r="M1741" s="13"/>
      <c r="N1741" s="13"/>
      <c r="O1741" s="12"/>
      <c r="P1741" s="12"/>
    </row>
    <row r="1742" spans="1:16" hidden="1" x14ac:dyDescent="0.25">
      <c r="A1742" s="12"/>
      <c r="B1742" s="15" t="str">
        <f t="shared" si="191"/>
        <v/>
      </c>
      <c r="C1742" s="15" t="str">
        <f t="shared" si="192"/>
        <v/>
      </c>
      <c r="D1742" s="100" t="str">
        <f>IF(ISNA(VLOOKUP(E1742,Base!$L:$O,4,FALSE)),"",VLOOKUP(E1742,Base!$L:$O,4,FALSE))</f>
        <v/>
      </c>
      <c r="E1742" s="14"/>
      <c r="F1742" s="16"/>
      <c r="G1742" s="104" t="str">
        <f t="shared" si="193"/>
        <v/>
      </c>
      <c r="H1742" s="15" t="str">
        <f t="shared" si="194"/>
        <v/>
      </c>
      <c r="I1742" s="104" t="str">
        <f t="shared" si="195"/>
        <v/>
      </c>
      <c r="J1742" s="15" t="str">
        <f t="shared" si="196"/>
        <v/>
      </c>
      <c r="K1742" s="104" t="str">
        <f t="shared" si="197"/>
        <v/>
      </c>
      <c r="L1742" s="14"/>
      <c r="M1742" s="13"/>
      <c r="N1742" s="13"/>
      <c r="O1742" s="12"/>
      <c r="P1742" s="12"/>
    </row>
    <row r="1743" spans="1:16" hidden="1" x14ac:dyDescent="0.25">
      <c r="A1743" s="12"/>
      <c r="B1743" s="15" t="str">
        <f t="shared" si="191"/>
        <v/>
      </c>
      <c r="C1743" s="15" t="str">
        <f t="shared" si="192"/>
        <v/>
      </c>
      <c r="D1743" s="100" t="str">
        <f>IF(ISNA(VLOOKUP(E1743,Base!$L:$O,4,FALSE)),"",VLOOKUP(E1743,Base!$L:$O,4,FALSE))</f>
        <v/>
      </c>
      <c r="E1743" s="14"/>
      <c r="F1743" s="16"/>
      <c r="G1743" s="104" t="str">
        <f t="shared" si="193"/>
        <v/>
      </c>
      <c r="H1743" s="15" t="str">
        <f t="shared" si="194"/>
        <v/>
      </c>
      <c r="I1743" s="104" t="str">
        <f t="shared" si="195"/>
        <v/>
      </c>
      <c r="J1743" s="15" t="str">
        <f t="shared" si="196"/>
        <v/>
      </c>
      <c r="K1743" s="104" t="str">
        <f t="shared" si="197"/>
        <v/>
      </c>
      <c r="L1743" s="14"/>
      <c r="M1743" s="13"/>
      <c r="N1743" s="13"/>
      <c r="O1743" s="12"/>
      <c r="P1743" s="12"/>
    </row>
    <row r="1744" spans="1:16" hidden="1" x14ac:dyDescent="0.25">
      <c r="A1744" s="12"/>
      <c r="B1744" s="15" t="str">
        <f t="shared" si="191"/>
        <v/>
      </c>
      <c r="C1744" s="15" t="str">
        <f t="shared" si="192"/>
        <v/>
      </c>
      <c r="D1744" s="100" t="str">
        <f>IF(ISNA(VLOOKUP(E1744,Base!$L:$O,4,FALSE)),"",VLOOKUP(E1744,Base!$L:$O,4,FALSE))</f>
        <v/>
      </c>
      <c r="E1744" s="14"/>
      <c r="F1744" s="16"/>
      <c r="G1744" s="104" t="str">
        <f t="shared" si="193"/>
        <v/>
      </c>
      <c r="H1744" s="15" t="str">
        <f t="shared" si="194"/>
        <v/>
      </c>
      <c r="I1744" s="104" t="str">
        <f t="shared" si="195"/>
        <v/>
      </c>
      <c r="J1744" s="15" t="str">
        <f t="shared" si="196"/>
        <v/>
      </c>
      <c r="K1744" s="104" t="str">
        <f t="shared" si="197"/>
        <v/>
      </c>
      <c r="L1744" s="14"/>
      <c r="M1744" s="13"/>
      <c r="N1744" s="13"/>
      <c r="O1744" s="12"/>
      <c r="P1744" s="12"/>
    </row>
    <row r="1745" spans="1:16" hidden="1" x14ac:dyDescent="0.25">
      <c r="A1745" s="12"/>
      <c r="B1745" s="15" t="str">
        <f t="shared" si="191"/>
        <v/>
      </c>
      <c r="C1745" s="15" t="str">
        <f t="shared" si="192"/>
        <v/>
      </c>
      <c r="D1745" s="100" t="str">
        <f>IF(ISNA(VLOOKUP(E1745,Base!$L:$O,4,FALSE)),"",VLOOKUP(E1745,Base!$L:$O,4,FALSE))</f>
        <v/>
      </c>
      <c r="E1745" s="14"/>
      <c r="F1745" s="16"/>
      <c r="G1745" s="104" t="str">
        <f t="shared" si="193"/>
        <v/>
      </c>
      <c r="H1745" s="15" t="str">
        <f t="shared" si="194"/>
        <v/>
      </c>
      <c r="I1745" s="104" t="str">
        <f t="shared" si="195"/>
        <v/>
      </c>
      <c r="J1745" s="15" t="str">
        <f t="shared" si="196"/>
        <v/>
      </c>
      <c r="K1745" s="104" t="str">
        <f t="shared" si="197"/>
        <v/>
      </c>
      <c r="L1745" s="14"/>
      <c r="M1745" s="13"/>
      <c r="N1745" s="13"/>
      <c r="O1745" s="12"/>
      <c r="P1745" s="12"/>
    </row>
    <row r="1746" spans="1:16" hidden="1" x14ac:dyDescent="0.25">
      <c r="A1746" s="12"/>
      <c r="B1746" s="15" t="str">
        <f t="shared" si="191"/>
        <v/>
      </c>
      <c r="C1746" s="15" t="str">
        <f t="shared" si="192"/>
        <v/>
      </c>
      <c r="D1746" s="100" t="str">
        <f>IF(ISNA(VLOOKUP(E1746,Base!$L:$O,4,FALSE)),"",VLOOKUP(E1746,Base!$L:$O,4,FALSE))</f>
        <v/>
      </c>
      <c r="E1746" s="14"/>
      <c r="F1746" s="16"/>
      <c r="G1746" s="104" t="str">
        <f t="shared" si="193"/>
        <v/>
      </c>
      <c r="H1746" s="15" t="str">
        <f t="shared" si="194"/>
        <v/>
      </c>
      <c r="I1746" s="104" t="str">
        <f t="shared" si="195"/>
        <v/>
      </c>
      <c r="J1746" s="15" t="str">
        <f t="shared" si="196"/>
        <v/>
      </c>
      <c r="K1746" s="104" t="str">
        <f t="shared" si="197"/>
        <v/>
      </c>
      <c r="L1746" s="14"/>
      <c r="M1746" s="13"/>
      <c r="N1746" s="13"/>
      <c r="O1746" s="12"/>
      <c r="P1746" s="12"/>
    </row>
    <row r="1747" spans="1:16" hidden="1" x14ac:dyDescent="0.25">
      <c r="A1747" s="12"/>
      <c r="B1747" s="15" t="str">
        <f t="shared" si="191"/>
        <v/>
      </c>
      <c r="C1747" s="15" t="str">
        <f t="shared" si="192"/>
        <v/>
      </c>
      <c r="D1747" s="100" t="str">
        <f>IF(ISNA(VLOOKUP(E1747,Base!$L:$O,4,FALSE)),"",VLOOKUP(E1747,Base!$L:$O,4,FALSE))</f>
        <v/>
      </c>
      <c r="E1747" s="14"/>
      <c r="F1747" s="16"/>
      <c r="G1747" s="104" t="str">
        <f t="shared" si="193"/>
        <v/>
      </c>
      <c r="H1747" s="15" t="str">
        <f t="shared" si="194"/>
        <v/>
      </c>
      <c r="I1747" s="104" t="str">
        <f t="shared" si="195"/>
        <v/>
      </c>
      <c r="J1747" s="15" t="str">
        <f t="shared" si="196"/>
        <v/>
      </c>
      <c r="K1747" s="104" t="str">
        <f t="shared" si="197"/>
        <v/>
      </c>
      <c r="L1747" s="14"/>
      <c r="M1747" s="13"/>
      <c r="N1747" s="13"/>
      <c r="O1747" s="12"/>
      <c r="P1747" s="12"/>
    </row>
    <row r="1748" spans="1:16" hidden="1" x14ac:dyDescent="0.25">
      <c r="A1748" s="12"/>
      <c r="B1748" s="15" t="str">
        <f t="shared" si="191"/>
        <v/>
      </c>
      <c r="C1748" s="15" t="str">
        <f t="shared" si="192"/>
        <v/>
      </c>
      <c r="D1748" s="100" t="str">
        <f>IF(ISNA(VLOOKUP(E1748,Base!$L:$O,4,FALSE)),"",VLOOKUP(E1748,Base!$L:$O,4,FALSE))</f>
        <v/>
      </c>
      <c r="E1748" s="14"/>
      <c r="F1748" s="16"/>
      <c r="G1748" s="104" t="str">
        <f t="shared" si="193"/>
        <v/>
      </c>
      <c r="H1748" s="15" t="str">
        <f t="shared" si="194"/>
        <v/>
      </c>
      <c r="I1748" s="104" t="str">
        <f t="shared" si="195"/>
        <v/>
      </c>
      <c r="J1748" s="15" t="str">
        <f t="shared" si="196"/>
        <v/>
      </c>
      <c r="K1748" s="104" t="str">
        <f t="shared" si="197"/>
        <v/>
      </c>
      <c r="L1748" s="14"/>
      <c r="M1748" s="13"/>
      <c r="N1748" s="13"/>
      <c r="O1748" s="12"/>
      <c r="P1748" s="12"/>
    </row>
    <row r="1749" spans="1:16" hidden="1" x14ac:dyDescent="0.25">
      <c r="A1749" s="12"/>
      <c r="B1749" s="15" t="str">
        <f t="shared" si="191"/>
        <v/>
      </c>
      <c r="C1749" s="15" t="str">
        <f t="shared" si="192"/>
        <v/>
      </c>
      <c r="D1749" s="100" t="str">
        <f>IF(ISNA(VLOOKUP(E1749,Base!$L:$O,4,FALSE)),"",VLOOKUP(E1749,Base!$L:$O,4,FALSE))</f>
        <v/>
      </c>
      <c r="E1749" s="14"/>
      <c r="F1749" s="16"/>
      <c r="G1749" s="104" t="str">
        <f t="shared" si="193"/>
        <v/>
      </c>
      <c r="H1749" s="15" t="str">
        <f t="shared" si="194"/>
        <v/>
      </c>
      <c r="I1749" s="104" t="str">
        <f t="shared" si="195"/>
        <v/>
      </c>
      <c r="J1749" s="15" t="str">
        <f t="shared" si="196"/>
        <v/>
      </c>
      <c r="K1749" s="104" t="str">
        <f t="shared" si="197"/>
        <v/>
      </c>
      <c r="L1749" s="14"/>
      <c r="M1749" s="13"/>
      <c r="N1749" s="13"/>
      <c r="O1749" s="12"/>
      <c r="P1749" s="12"/>
    </row>
    <row r="1750" spans="1:16" hidden="1" x14ac:dyDescent="0.25">
      <c r="A1750" s="12"/>
      <c r="B1750" s="15" t="str">
        <f t="shared" si="191"/>
        <v/>
      </c>
      <c r="C1750" s="15" t="str">
        <f t="shared" si="192"/>
        <v/>
      </c>
      <c r="D1750" s="100" t="str">
        <f>IF(ISNA(VLOOKUP(E1750,Base!$L:$O,4,FALSE)),"",VLOOKUP(E1750,Base!$L:$O,4,FALSE))</f>
        <v/>
      </c>
      <c r="E1750" s="14"/>
      <c r="F1750" s="16"/>
      <c r="G1750" s="104" t="str">
        <f t="shared" si="193"/>
        <v/>
      </c>
      <c r="H1750" s="15" t="str">
        <f t="shared" si="194"/>
        <v/>
      </c>
      <c r="I1750" s="104" t="str">
        <f t="shared" si="195"/>
        <v/>
      </c>
      <c r="J1750" s="15" t="str">
        <f t="shared" si="196"/>
        <v/>
      </c>
      <c r="K1750" s="104" t="str">
        <f t="shared" si="197"/>
        <v/>
      </c>
      <c r="L1750" s="14"/>
      <c r="M1750" s="13"/>
      <c r="N1750" s="13"/>
      <c r="O1750" s="12"/>
      <c r="P1750" s="12"/>
    </row>
    <row r="1751" spans="1:16" hidden="1" x14ac:dyDescent="0.25">
      <c r="A1751" s="12"/>
      <c r="B1751" s="15" t="str">
        <f t="shared" si="191"/>
        <v/>
      </c>
      <c r="C1751" s="15" t="str">
        <f t="shared" si="192"/>
        <v/>
      </c>
      <c r="D1751" s="100" t="str">
        <f>IF(ISNA(VLOOKUP(E1751,Base!$L:$O,4,FALSE)),"",VLOOKUP(E1751,Base!$L:$O,4,FALSE))</f>
        <v/>
      </c>
      <c r="E1751" s="14"/>
      <c r="F1751" s="16"/>
      <c r="G1751" s="104" t="str">
        <f t="shared" si="193"/>
        <v/>
      </c>
      <c r="H1751" s="15" t="str">
        <f t="shared" si="194"/>
        <v/>
      </c>
      <c r="I1751" s="104" t="str">
        <f t="shared" si="195"/>
        <v/>
      </c>
      <c r="J1751" s="15" t="str">
        <f t="shared" si="196"/>
        <v/>
      </c>
      <c r="K1751" s="104" t="str">
        <f t="shared" si="197"/>
        <v/>
      </c>
      <c r="L1751" s="14"/>
      <c r="M1751" s="13"/>
      <c r="N1751" s="13"/>
      <c r="O1751" s="12"/>
      <c r="P1751" s="12"/>
    </row>
    <row r="1752" spans="1:16" hidden="1" x14ac:dyDescent="0.25">
      <c r="A1752" s="12"/>
      <c r="B1752" s="15" t="str">
        <f t="shared" si="191"/>
        <v/>
      </c>
      <c r="C1752" s="15" t="str">
        <f t="shared" si="192"/>
        <v/>
      </c>
      <c r="D1752" s="100" t="str">
        <f>IF(ISNA(VLOOKUP(E1752,Base!$L:$O,4,FALSE)),"",VLOOKUP(E1752,Base!$L:$O,4,FALSE))</f>
        <v/>
      </c>
      <c r="E1752" s="14"/>
      <c r="F1752" s="16"/>
      <c r="G1752" s="104" t="str">
        <f t="shared" si="193"/>
        <v/>
      </c>
      <c r="H1752" s="15" t="str">
        <f t="shared" si="194"/>
        <v/>
      </c>
      <c r="I1752" s="104" t="str">
        <f t="shared" si="195"/>
        <v/>
      </c>
      <c r="J1752" s="15" t="str">
        <f t="shared" si="196"/>
        <v/>
      </c>
      <c r="K1752" s="104" t="str">
        <f t="shared" si="197"/>
        <v/>
      </c>
      <c r="L1752" s="14"/>
      <c r="M1752" s="13"/>
      <c r="N1752" s="13"/>
      <c r="O1752" s="12"/>
      <c r="P1752" s="12"/>
    </row>
    <row r="1753" spans="1:16" hidden="1" x14ac:dyDescent="0.25">
      <c r="A1753" s="12"/>
      <c r="B1753" s="15" t="str">
        <f t="shared" si="191"/>
        <v/>
      </c>
      <c r="C1753" s="15" t="str">
        <f t="shared" si="192"/>
        <v/>
      </c>
      <c r="D1753" s="100" t="str">
        <f>IF(ISNA(VLOOKUP(E1753,Base!$L:$O,4,FALSE)),"",VLOOKUP(E1753,Base!$L:$O,4,FALSE))</f>
        <v/>
      </c>
      <c r="E1753" s="14"/>
      <c r="F1753" s="16"/>
      <c r="G1753" s="104" t="str">
        <f t="shared" si="193"/>
        <v/>
      </c>
      <c r="H1753" s="15" t="str">
        <f t="shared" si="194"/>
        <v/>
      </c>
      <c r="I1753" s="104" t="str">
        <f t="shared" si="195"/>
        <v/>
      </c>
      <c r="J1753" s="15" t="str">
        <f t="shared" si="196"/>
        <v/>
      </c>
      <c r="K1753" s="104" t="str">
        <f t="shared" si="197"/>
        <v/>
      </c>
      <c r="L1753" s="14"/>
      <c r="M1753" s="13"/>
      <c r="N1753" s="13"/>
      <c r="O1753" s="12"/>
      <c r="P1753" s="12"/>
    </row>
    <row r="1754" spans="1:16" hidden="1" x14ac:dyDescent="0.25">
      <c r="A1754" s="12"/>
      <c r="B1754" s="15" t="str">
        <f t="shared" si="191"/>
        <v/>
      </c>
      <c r="C1754" s="15" t="str">
        <f t="shared" si="192"/>
        <v/>
      </c>
      <c r="D1754" s="100" t="str">
        <f>IF(ISNA(VLOOKUP(E1754,Base!$L:$O,4,FALSE)),"",VLOOKUP(E1754,Base!$L:$O,4,FALSE))</f>
        <v/>
      </c>
      <c r="E1754" s="14"/>
      <c r="F1754" s="16"/>
      <c r="G1754" s="104" t="str">
        <f t="shared" si="193"/>
        <v/>
      </c>
      <c r="H1754" s="15" t="str">
        <f t="shared" si="194"/>
        <v/>
      </c>
      <c r="I1754" s="104" t="str">
        <f t="shared" si="195"/>
        <v/>
      </c>
      <c r="J1754" s="15" t="str">
        <f t="shared" si="196"/>
        <v/>
      </c>
      <c r="K1754" s="104" t="str">
        <f t="shared" si="197"/>
        <v/>
      </c>
      <c r="L1754" s="14"/>
      <c r="M1754" s="13"/>
      <c r="N1754" s="13"/>
      <c r="O1754" s="12"/>
      <c r="P1754" s="12"/>
    </row>
    <row r="1755" spans="1:16" hidden="1" x14ac:dyDescent="0.25">
      <c r="A1755" s="12"/>
      <c r="B1755" s="15" t="str">
        <f t="shared" si="191"/>
        <v/>
      </c>
      <c r="C1755" s="15" t="str">
        <f t="shared" si="192"/>
        <v/>
      </c>
      <c r="D1755" s="100" t="str">
        <f>IF(ISNA(VLOOKUP(E1755,Base!$L:$O,4,FALSE)),"",VLOOKUP(E1755,Base!$L:$O,4,FALSE))</f>
        <v/>
      </c>
      <c r="E1755" s="14"/>
      <c r="F1755" s="16"/>
      <c r="G1755" s="104" t="str">
        <f t="shared" si="193"/>
        <v/>
      </c>
      <c r="H1755" s="15" t="str">
        <f t="shared" si="194"/>
        <v/>
      </c>
      <c r="I1755" s="104" t="str">
        <f t="shared" si="195"/>
        <v/>
      </c>
      <c r="J1755" s="15" t="str">
        <f t="shared" si="196"/>
        <v/>
      </c>
      <c r="K1755" s="104" t="str">
        <f t="shared" si="197"/>
        <v/>
      </c>
      <c r="L1755" s="14"/>
      <c r="M1755" s="13"/>
      <c r="N1755" s="13"/>
      <c r="O1755" s="12"/>
      <c r="P1755" s="12"/>
    </row>
    <row r="1756" spans="1:16" hidden="1" x14ac:dyDescent="0.25">
      <c r="A1756" s="12"/>
      <c r="B1756" s="15" t="str">
        <f t="shared" si="191"/>
        <v/>
      </c>
      <c r="C1756" s="15" t="str">
        <f t="shared" si="192"/>
        <v/>
      </c>
      <c r="D1756" s="100" t="str">
        <f>IF(ISNA(VLOOKUP(E1756,Base!$L:$O,4,FALSE)),"",VLOOKUP(E1756,Base!$L:$O,4,FALSE))</f>
        <v/>
      </c>
      <c r="E1756" s="14"/>
      <c r="F1756" s="16"/>
      <c r="G1756" s="104" t="str">
        <f t="shared" si="193"/>
        <v/>
      </c>
      <c r="H1756" s="15" t="str">
        <f t="shared" si="194"/>
        <v/>
      </c>
      <c r="I1756" s="104" t="str">
        <f t="shared" si="195"/>
        <v/>
      </c>
      <c r="J1756" s="15" t="str">
        <f t="shared" si="196"/>
        <v/>
      </c>
      <c r="K1756" s="104" t="str">
        <f t="shared" si="197"/>
        <v/>
      </c>
      <c r="L1756" s="14"/>
      <c r="M1756" s="13"/>
      <c r="N1756" s="13"/>
      <c r="O1756" s="12"/>
      <c r="P1756" s="12"/>
    </row>
    <row r="1757" spans="1:16" hidden="1" x14ac:dyDescent="0.25">
      <c r="A1757" s="12"/>
      <c r="B1757" s="15" t="str">
        <f t="shared" si="191"/>
        <v/>
      </c>
      <c r="C1757" s="15" t="str">
        <f t="shared" si="192"/>
        <v/>
      </c>
      <c r="D1757" s="100" t="str">
        <f>IF(ISNA(VLOOKUP(E1757,Base!$L:$O,4,FALSE)),"",VLOOKUP(E1757,Base!$L:$O,4,FALSE))</f>
        <v/>
      </c>
      <c r="E1757" s="14"/>
      <c r="F1757" s="16"/>
      <c r="G1757" s="104" t="str">
        <f t="shared" si="193"/>
        <v/>
      </c>
      <c r="H1757" s="15" t="str">
        <f t="shared" si="194"/>
        <v/>
      </c>
      <c r="I1757" s="104" t="str">
        <f t="shared" si="195"/>
        <v/>
      </c>
      <c r="J1757" s="15" t="str">
        <f t="shared" si="196"/>
        <v/>
      </c>
      <c r="K1757" s="104" t="str">
        <f t="shared" si="197"/>
        <v/>
      </c>
      <c r="L1757" s="14"/>
      <c r="M1757" s="13"/>
      <c r="N1757" s="13"/>
      <c r="O1757" s="12"/>
      <c r="P1757" s="12"/>
    </row>
    <row r="1758" spans="1:16" hidden="1" x14ac:dyDescent="0.25">
      <c r="A1758" s="12"/>
      <c r="B1758" s="15" t="str">
        <f t="shared" si="191"/>
        <v/>
      </c>
      <c r="C1758" s="15" t="str">
        <f t="shared" si="192"/>
        <v/>
      </c>
      <c r="D1758" s="100" t="str">
        <f>IF(ISNA(VLOOKUP(E1758,Base!$L:$O,4,FALSE)),"",VLOOKUP(E1758,Base!$L:$O,4,FALSE))</f>
        <v/>
      </c>
      <c r="E1758" s="14"/>
      <c r="F1758" s="16"/>
      <c r="G1758" s="104" t="str">
        <f t="shared" si="193"/>
        <v/>
      </c>
      <c r="H1758" s="15" t="str">
        <f t="shared" si="194"/>
        <v/>
      </c>
      <c r="I1758" s="104" t="str">
        <f t="shared" si="195"/>
        <v/>
      </c>
      <c r="J1758" s="15" t="str">
        <f t="shared" si="196"/>
        <v/>
      </c>
      <c r="K1758" s="104" t="str">
        <f t="shared" si="197"/>
        <v/>
      </c>
      <c r="L1758" s="14"/>
      <c r="M1758" s="13"/>
      <c r="N1758" s="13"/>
      <c r="O1758" s="12"/>
      <c r="P1758" s="12"/>
    </row>
    <row r="1759" spans="1:16" hidden="1" x14ac:dyDescent="0.25">
      <c r="A1759" s="12"/>
      <c r="B1759" s="15" t="str">
        <f t="shared" si="191"/>
        <v/>
      </c>
      <c r="C1759" s="15" t="str">
        <f t="shared" si="192"/>
        <v/>
      </c>
      <c r="D1759" s="100" t="str">
        <f>IF(ISNA(VLOOKUP(E1759,Base!$L:$O,4,FALSE)),"",VLOOKUP(E1759,Base!$L:$O,4,FALSE))</f>
        <v/>
      </c>
      <c r="E1759" s="14"/>
      <c r="F1759" s="16"/>
      <c r="G1759" s="104" t="str">
        <f t="shared" si="193"/>
        <v/>
      </c>
      <c r="H1759" s="15" t="str">
        <f t="shared" si="194"/>
        <v/>
      </c>
      <c r="I1759" s="104" t="str">
        <f t="shared" si="195"/>
        <v/>
      </c>
      <c r="J1759" s="15" t="str">
        <f t="shared" si="196"/>
        <v/>
      </c>
      <c r="K1759" s="104" t="str">
        <f t="shared" si="197"/>
        <v/>
      </c>
      <c r="L1759" s="14"/>
      <c r="M1759" s="13"/>
      <c r="N1759" s="13"/>
      <c r="O1759" s="12"/>
      <c r="P1759" s="12"/>
    </row>
    <row r="1760" spans="1:16" hidden="1" x14ac:dyDescent="0.25">
      <c r="A1760" s="12"/>
      <c r="B1760" s="15" t="str">
        <f t="shared" si="191"/>
        <v/>
      </c>
      <c r="C1760" s="15" t="str">
        <f t="shared" si="192"/>
        <v/>
      </c>
      <c r="D1760" s="100" t="str">
        <f>IF(ISNA(VLOOKUP(E1760,Base!$L:$O,4,FALSE)),"",VLOOKUP(E1760,Base!$L:$O,4,FALSE))</f>
        <v/>
      </c>
      <c r="E1760" s="14"/>
      <c r="F1760" s="16"/>
      <c r="G1760" s="104" t="str">
        <f t="shared" si="193"/>
        <v/>
      </c>
      <c r="H1760" s="15" t="str">
        <f t="shared" si="194"/>
        <v/>
      </c>
      <c r="I1760" s="104" t="str">
        <f t="shared" si="195"/>
        <v/>
      </c>
      <c r="J1760" s="15" t="str">
        <f t="shared" si="196"/>
        <v/>
      </c>
      <c r="K1760" s="104" t="str">
        <f t="shared" si="197"/>
        <v/>
      </c>
      <c r="L1760" s="14"/>
      <c r="M1760" s="13"/>
      <c r="N1760" s="13"/>
      <c r="O1760" s="12"/>
      <c r="P1760" s="12"/>
    </row>
    <row r="1761" spans="1:16" hidden="1" x14ac:dyDescent="0.25">
      <c r="A1761" s="12"/>
      <c r="B1761" s="15" t="str">
        <f t="shared" si="191"/>
        <v/>
      </c>
      <c r="C1761" s="15" t="str">
        <f t="shared" si="192"/>
        <v/>
      </c>
      <c r="D1761" s="100" t="str">
        <f>IF(ISNA(VLOOKUP(E1761,Base!$L:$O,4,FALSE)),"",VLOOKUP(E1761,Base!$L:$O,4,FALSE))</f>
        <v/>
      </c>
      <c r="E1761" s="14"/>
      <c r="F1761" s="16"/>
      <c r="G1761" s="104" t="str">
        <f t="shared" si="193"/>
        <v/>
      </c>
      <c r="H1761" s="15" t="str">
        <f t="shared" si="194"/>
        <v/>
      </c>
      <c r="I1761" s="104" t="str">
        <f t="shared" si="195"/>
        <v/>
      </c>
      <c r="J1761" s="15" t="str">
        <f t="shared" si="196"/>
        <v/>
      </c>
      <c r="K1761" s="104" t="str">
        <f t="shared" si="197"/>
        <v/>
      </c>
      <c r="L1761" s="14"/>
      <c r="M1761" s="13"/>
      <c r="N1761" s="13"/>
      <c r="O1761" s="12"/>
      <c r="P1761" s="12"/>
    </row>
    <row r="1762" spans="1:16" hidden="1" x14ac:dyDescent="0.25">
      <c r="A1762" s="12"/>
      <c r="B1762" s="15" t="str">
        <f t="shared" si="191"/>
        <v/>
      </c>
      <c r="C1762" s="15" t="str">
        <f t="shared" si="192"/>
        <v/>
      </c>
      <c r="D1762" s="100" t="str">
        <f>IF(ISNA(VLOOKUP(E1762,Base!$L:$O,4,FALSE)),"",VLOOKUP(E1762,Base!$L:$O,4,FALSE))</f>
        <v/>
      </c>
      <c r="E1762" s="14"/>
      <c r="F1762" s="16"/>
      <c r="G1762" s="104" t="str">
        <f t="shared" si="193"/>
        <v/>
      </c>
      <c r="H1762" s="15" t="str">
        <f t="shared" si="194"/>
        <v/>
      </c>
      <c r="I1762" s="104" t="str">
        <f t="shared" si="195"/>
        <v/>
      </c>
      <c r="J1762" s="15" t="str">
        <f t="shared" si="196"/>
        <v/>
      </c>
      <c r="K1762" s="104" t="str">
        <f t="shared" si="197"/>
        <v/>
      </c>
      <c r="L1762" s="14"/>
      <c r="M1762" s="13"/>
      <c r="N1762" s="13"/>
      <c r="O1762" s="12"/>
      <c r="P1762" s="12"/>
    </row>
    <row r="1763" spans="1:16" hidden="1" x14ac:dyDescent="0.25">
      <c r="A1763" s="12"/>
      <c r="B1763" s="15" t="str">
        <f t="shared" si="191"/>
        <v/>
      </c>
      <c r="C1763" s="15" t="str">
        <f t="shared" si="192"/>
        <v/>
      </c>
      <c r="D1763" s="100" t="str">
        <f>IF(ISNA(VLOOKUP(E1763,Base!$L:$O,4,FALSE)),"",VLOOKUP(E1763,Base!$L:$O,4,FALSE))</f>
        <v/>
      </c>
      <c r="E1763" s="14"/>
      <c r="F1763" s="16"/>
      <c r="G1763" s="104" t="str">
        <f t="shared" si="193"/>
        <v/>
      </c>
      <c r="H1763" s="15" t="str">
        <f t="shared" si="194"/>
        <v/>
      </c>
      <c r="I1763" s="104" t="str">
        <f t="shared" si="195"/>
        <v/>
      </c>
      <c r="J1763" s="15" t="str">
        <f t="shared" si="196"/>
        <v/>
      </c>
      <c r="K1763" s="104" t="str">
        <f t="shared" si="197"/>
        <v/>
      </c>
      <c r="L1763" s="14"/>
      <c r="M1763" s="13"/>
      <c r="N1763" s="13"/>
      <c r="O1763" s="12"/>
      <c r="P1763" s="12"/>
    </row>
    <row r="1764" spans="1:16" hidden="1" x14ac:dyDescent="0.25">
      <c r="A1764" s="12"/>
      <c r="B1764" s="15" t="str">
        <f t="shared" si="191"/>
        <v/>
      </c>
      <c r="C1764" s="15" t="str">
        <f t="shared" si="192"/>
        <v/>
      </c>
      <c r="D1764" s="100" t="str">
        <f>IF(ISNA(VLOOKUP(E1764,Base!$L:$O,4,FALSE)),"",VLOOKUP(E1764,Base!$L:$O,4,FALSE))</f>
        <v/>
      </c>
      <c r="E1764" s="14"/>
      <c r="F1764" s="16"/>
      <c r="G1764" s="104" t="str">
        <f t="shared" si="193"/>
        <v/>
      </c>
      <c r="H1764" s="15" t="str">
        <f t="shared" si="194"/>
        <v/>
      </c>
      <c r="I1764" s="104" t="str">
        <f t="shared" si="195"/>
        <v/>
      </c>
      <c r="J1764" s="15" t="str">
        <f t="shared" si="196"/>
        <v/>
      </c>
      <c r="K1764" s="104" t="str">
        <f t="shared" si="197"/>
        <v/>
      </c>
      <c r="L1764" s="14"/>
      <c r="M1764" s="13"/>
      <c r="N1764" s="13"/>
      <c r="O1764" s="12"/>
      <c r="P1764" s="12"/>
    </row>
    <row r="1765" spans="1:16" hidden="1" x14ac:dyDescent="0.25">
      <c r="A1765" s="12"/>
      <c r="B1765" s="15" t="str">
        <f t="shared" si="191"/>
        <v/>
      </c>
      <c r="C1765" s="15" t="str">
        <f t="shared" si="192"/>
        <v/>
      </c>
      <c r="D1765" s="100" t="str">
        <f>IF(ISNA(VLOOKUP(E1765,Base!$L:$O,4,FALSE)),"",VLOOKUP(E1765,Base!$L:$O,4,FALSE))</f>
        <v/>
      </c>
      <c r="E1765" s="14"/>
      <c r="F1765" s="16"/>
      <c r="G1765" s="104" t="str">
        <f t="shared" si="193"/>
        <v/>
      </c>
      <c r="H1765" s="15" t="str">
        <f t="shared" si="194"/>
        <v/>
      </c>
      <c r="I1765" s="104" t="str">
        <f t="shared" si="195"/>
        <v/>
      </c>
      <c r="J1765" s="15" t="str">
        <f t="shared" si="196"/>
        <v/>
      </c>
      <c r="K1765" s="104" t="str">
        <f t="shared" si="197"/>
        <v/>
      </c>
      <c r="L1765" s="14"/>
      <c r="M1765" s="13"/>
      <c r="N1765" s="13"/>
      <c r="O1765" s="12"/>
      <c r="P1765" s="12"/>
    </row>
    <row r="1766" spans="1:16" hidden="1" x14ac:dyDescent="0.25">
      <c r="A1766" s="12"/>
      <c r="B1766" s="15" t="str">
        <f t="shared" si="191"/>
        <v/>
      </c>
      <c r="C1766" s="15" t="str">
        <f t="shared" si="192"/>
        <v/>
      </c>
      <c r="D1766" s="100" t="str">
        <f>IF(ISNA(VLOOKUP(E1766,Base!$L:$O,4,FALSE)),"",VLOOKUP(E1766,Base!$L:$O,4,FALSE))</f>
        <v/>
      </c>
      <c r="E1766" s="14"/>
      <c r="F1766" s="16"/>
      <c r="G1766" s="104" t="str">
        <f t="shared" si="193"/>
        <v/>
      </c>
      <c r="H1766" s="15" t="str">
        <f t="shared" si="194"/>
        <v/>
      </c>
      <c r="I1766" s="104" t="str">
        <f t="shared" si="195"/>
        <v/>
      </c>
      <c r="J1766" s="15" t="str">
        <f t="shared" si="196"/>
        <v/>
      </c>
      <c r="K1766" s="104" t="str">
        <f t="shared" si="197"/>
        <v/>
      </c>
      <c r="L1766" s="14"/>
      <c r="M1766" s="13"/>
      <c r="N1766" s="13"/>
      <c r="O1766" s="12"/>
      <c r="P1766" s="12"/>
    </row>
    <row r="1767" spans="1:16" hidden="1" x14ac:dyDescent="0.25">
      <c r="A1767" s="12"/>
      <c r="B1767" s="15" t="str">
        <f t="shared" si="191"/>
        <v/>
      </c>
      <c r="C1767" s="15" t="str">
        <f t="shared" si="192"/>
        <v/>
      </c>
      <c r="D1767" s="100" t="str">
        <f>IF(ISNA(VLOOKUP(E1767,Base!$L:$O,4,FALSE)),"",VLOOKUP(E1767,Base!$L:$O,4,FALSE))</f>
        <v/>
      </c>
      <c r="E1767" s="14"/>
      <c r="F1767" s="16"/>
      <c r="G1767" s="104" t="str">
        <f t="shared" si="193"/>
        <v/>
      </c>
      <c r="H1767" s="15" t="str">
        <f t="shared" si="194"/>
        <v/>
      </c>
      <c r="I1767" s="104" t="str">
        <f t="shared" si="195"/>
        <v/>
      </c>
      <c r="J1767" s="15" t="str">
        <f t="shared" si="196"/>
        <v/>
      </c>
      <c r="K1767" s="104" t="str">
        <f t="shared" si="197"/>
        <v/>
      </c>
      <c r="L1767" s="14"/>
      <c r="M1767" s="13"/>
      <c r="N1767" s="13"/>
      <c r="O1767" s="12"/>
      <c r="P1767" s="12"/>
    </row>
    <row r="1768" spans="1:16" hidden="1" x14ac:dyDescent="0.25">
      <c r="A1768" s="12"/>
      <c r="B1768" s="15" t="str">
        <f t="shared" si="191"/>
        <v/>
      </c>
      <c r="C1768" s="15" t="str">
        <f t="shared" si="192"/>
        <v/>
      </c>
      <c r="D1768" s="100" t="str">
        <f>IF(ISNA(VLOOKUP(E1768,Base!$L:$O,4,FALSE)),"",VLOOKUP(E1768,Base!$L:$O,4,FALSE))</f>
        <v/>
      </c>
      <c r="E1768" s="14"/>
      <c r="F1768" s="16"/>
      <c r="G1768" s="104" t="str">
        <f t="shared" si="193"/>
        <v/>
      </c>
      <c r="H1768" s="15" t="str">
        <f t="shared" si="194"/>
        <v/>
      </c>
      <c r="I1768" s="104" t="str">
        <f t="shared" si="195"/>
        <v/>
      </c>
      <c r="J1768" s="15" t="str">
        <f t="shared" si="196"/>
        <v/>
      </c>
      <c r="K1768" s="104" t="str">
        <f t="shared" si="197"/>
        <v/>
      </c>
      <c r="L1768" s="14"/>
      <c r="M1768" s="13"/>
      <c r="N1768" s="13"/>
      <c r="O1768" s="12"/>
      <c r="P1768" s="12"/>
    </row>
    <row r="1769" spans="1:16" hidden="1" x14ac:dyDescent="0.25">
      <c r="A1769" s="12"/>
      <c r="B1769" s="15" t="str">
        <f t="shared" ref="B1769:B1832" si="198">IF(ISBLANK(A1769),"",IF(LEFT(MONTH(A1769),1)="1",MONTH(A1769),CONCATENATE("0",MONTH(A1769))))</f>
        <v/>
      </c>
      <c r="C1769" s="15" t="str">
        <f t="shared" si="192"/>
        <v/>
      </c>
      <c r="D1769" s="100" t="str">
        <f>IF(ISNA(VLOOKUP(E1769,Base!$L:$O,4,FALSE)),"",VLOOKUP(E1769,Base!$L:$O,4,FALSE))</f>
        <v/>
      </c>
      <c r="E1769" s="14"/>
      <c r="F1769" s="16"/>
      <c r="G1769" s="104" t="str">
        <f t="shared" si="193"/>
        <v/>
      </c>
      <c r="H1769" s="15" t="str">
        <f t="shared" si="194"/>
        <v/>
      </c>
      <c r="I1769" s="104" t="str">
        <f t="shared" si="195"/>
        <v/>
      </c>
      <c r="J1769" s="15" t="str">
        <f t="shared" si="196"/>
        <v/>
      </c>
      <c r="K1769" s="104" t="str">
        <f t="shared" si="197"/>
        <v/>
      </c>
      <c r="L1769" s="14"/>
      <c r="M1769" s="13"/>
      <c r="N1769" s="13"/>
      <c r="O1769" s="12"/>
      <c r="P1769" s="12"/>
    </row>
    <row r="1770" spans="1:16" hidden="1" x14ac:dyDescent="0.25">
      <c r="A1770" s="12"/>
      <c r="B1770" s="15" t="str">
        <f t="shared" si="198"/>
        <v/>
      </c>
      <c r="C1770" s="15" t="str">
        <f t="shared" si="192"/>
        <v/>
      </c>
      <c r="D1770" s="100" t="str">
        <f>IF(ISNA(VLOOKUP(E1770,Base!$L:$O,4,FALSE)),"",VLOOKUP(E1770,Base!$L:$O,4,FALSE))</f>
        <v/>
      </c>
      <c r="E1770" s="14"/>
      <c r="F1770" s="16"/>
      <c r="G1770" s="104" t="str">
        <f t="shared" si="193"/>
        <v/>
      </c>
      <c r="H1770" s="15" t="str">
        <f t="shared" si="194"/>
        <v/>
      </c>
      <c r="I1770" s="104" t="str">
        <f t="shared" si="195"/>
        <v/>
      </c>
      <c r="J1770" s="15" t="str">
        <f t="shared" si="196"/>
        <v/>
      </c>
      <c r="K1770" s="104" t="str">
        <f t="shared" si="197"/>
        <v/>
      </c>
      <c r="L1770" s="14"/>
      <c r="M1770" s="13"/>
      <c r="N1770" s="13"/>
      <c r="O1770" s="12"/>
      <c r="P1770" s="12"/>
    </row>
    <row r="1771" spans="1:16" hidden="1" x14ac:dyDescent="0.25">
      <c r="A1771" s="12"/>
      <c r="B1771" s="15" t="str">
        <f t="shared" si="198"/>
        <v/>
      </c>
      <c r="C1771" s="15" t="str">
        <f t="shared" si="192"/>
        <v/>
      </c>
      <c r="D1771" s="100" t="str">
        <f>IF(ISNA(VLOOKUP(E1771,Base!$L:$O,4,FALSE)),"",VLOOKUP(E1771,Base!$L:$O,4,FALSE))</f>
        <v/>
      </c>
      <c r="E1771" s="14"/>
      <c r="F1771" s="16"/>
      <c r="G1771" s="104" t="str">
        <f t="shared" si="193"/>
        <v/>
      </c>
      <c r="H1771" s="15" t="str">
        <f t="shared" si="194"/>
        <v/>
      </c>
      <c r="I1771" s="104" t="str">
        <f t="shared" si="195"/>
        <v/>
      </c>
      <c r="J1771" s="15" t="str">
        <f t="shared" si="196"/>
        <v/>
      </c>
      <c r="K1771" s="104" t="str">
        <f t="shared" si="197"/>
        <v/>
      </c>
      <c r="L1771" s="14"/>
      <c r="M1771" s="13"/>
      <c r="N1771" s="13"/>
      <c r="O1771" s="12"/>
      <c r="P1771" s="12"/>
    </row>
    <row r="1772" spans="1:16" hidden="1" x14ac:dyDescent="0.25">
      <c r="A1772" s="12"/>
      <c r="B1772" s="15" t="str">
        <f t="shared" si="198"/>
        <v/>
      </c>
      <c r="C1772" s="15" t="str">
        <f t="shared" si="192"/>
        <v/>
      </c>
      <c r="D1772" s="100" t="str">
        <f>IF(ISNA(VLOOKUP(E1772,Base!$L:$O,4,FALSE)),"",VLOOKUP(E1772,Base!$L:$O,4,FALSE))</f>
        <v/>
      </c>
      <c r="E1772" s="14"/>
      <c r="F1772" s="16"/>
      <c r="G1772" s="104" t="str">
        <f t="shared" si="193"/>
        <v/>
      </c>
      <c r="H1772" s="15" t="str">
        <f t="shared" si="194"/>
        <v/>
      </c>
      <c r="I1772" s="104" t="str">
        <f t="shared" si="195"/>
        <v/>
      </c>
      <c r="J1772" s="15" t="str">
        <f t="shared" si="196"/>
        <v/>
      </c>
      <c r="K1772" s="104" t="str">
        <f t="shared" si="197"/>
        <v/>
      </c>
      <c r="L1772" s="14"/>
      <c r="M1772" s="13"/>
      <c r="N1772" s="13"/>
      <c r="O1772" s="12"/>
      <c r="P1772" s="12"/>
    </row>
    <row r="1773" spans="1:16" hidden="1" x14ac:dyDescent="0.25">
      <c r="A1773" s="12"/>
      <c r="B1773" s="15" t="str">
        <f t="shared" si="198"/>
        <v/>
      </c>
      <c r="C1773" s="15" t="str">
        <f t="shared" si="192"/>
        <v/>
      </c>
      <c r="D1773" s="100" t="str">
        <f>IF(ISNA(VLOOKUP(E1773,Base!$L:$O,4,FALSE)),"",VLOOKUP(E1773,Base!$L:$O,4,FALSE))</f>
        <v/>
      </c>
      <c r="E1773" s="14"/>
      <c r="F1773" s="16"/>
      <c r="G1773" s="104" t="str">
        <f t="shared" si="193"/>
        <v/>
      </c>
      <c r="H1773" s="15" t="str">
        <f t="shared" si="194"/>
        <v/>
      </c>
      <c r="I1773" s="104" t="str">
        <f t="shared" si="195"/>
        <v/>
      </c>
      <c r="J1773" s="15" t="str">
        <f t="shared" si="196"/>
        <v/>
      </c>
      <c r="K1773" s="104" t="str">
        <f t="shared" si="197"/>
        <v/>
      </c>
      <c r="L1773" s="14"/>
      <c r="M1773" s="13"/>
      <c r="N1773" s="13"/>
      <c r="O1773" s="12"/>
      <c r="P1773" s="12"/>
    </row>
    <row r="1774" spans="1:16" hidden="1" x14ac:dyDescent="0.25">
      <c r="A1774" s="12"/>
      <c r="B1774" s="15" t="str">
        <f t="shared" si="198"/>
        <v/>
      </c>
      <c r="C1774" s="15" t="str">
        <f t="shared" si="192"/>
        <v/>
      </c>
      <c r="D1774" s="100" t="str">
        <f>IF(ISNA(VLOOKUP(E1774,Base!$L:$O,4,FALSE)),"",VLOOKUP(E1774,Base!$L:$O,4,FALSE))</f>
        <v/>
      </c>
      <c r="E1774" s="14"/>
      <c r="F1774" s="16"/>
      <c r="G1774" s="104" t="str">
        <f t="shared" si="193"/>
        <v/>
      </c>
      <c r="H1774" s="15" t="str">
        <f t="shared" si="194"/>
        <v/>
      </c>
      <c r="I1774" s="104" t="str">
        <f t="shared" si="195"/>
        <v/>
      </c>
      <c r="J1774" s="15" t="str">
        <f t="shared" si="196"/>
        <v/>
      </c>
      <c r="K1774" s="104" t="str">
        <f t="shared" si="197"/>
        <v/>
      </c>
      <c r="L1774" s="14"/>
      <c r="M1774" s="13"/>
      <c r="N1774" s="13"/>
      <c r="O1774" s="12"/>
      <c r="P1774" s="12"/>
    </row>
    <row r="1775" spans="1:16" hidden="1" x14ac:dyDescent="0.25">
      <c r="A1775" s="12"/>
      <c r="B1775" s="15" t="str">
        <f t="shared" si="198"/>
        <v/>
      </c>
      <c r="C1775" s="15" t="str">
        <f t="shared" si="192"/>
        <v/>
      </c>
      <c r="D1775" s="100" t="str">
        <f>IF(ISNA(VLOOKUP(E1775,Base!$L:$O,4,FALSE)),"",VLOOKUP(E1775,Base!$L:$O,4,FALSE))</f>
        <v/>
      </c>
      <c r="E1775" s="14"/>
      <c r="F1775" s="16"/>
      <c r="G1775" s="104" t="str">
        <f t="shared" si="193"/>
        <v/>
      </c>
      <c r="H1775" s="15" t="str">
        <f t="shared" si="194"/>
        <v/>
      </c>
      <c r="I1775" s="104" t="str">
        <f t="shared" si="195"/>
        <v/>
      </c>
      <c r="J1775" s="15" t="str">
        <f t="shared" si="196"/>
        <v/>
      </c>
      <c r="K1775" s="104" t="str">
        <f t="shared" si="197"/>
        <v/>
      </c>
      <c r="L1775" s="14"/>
      <c r="M1775" s="13"/>
      <c r="N1775" s="13"/>
      <c r="O1775" s="12"/>
      <c r="P1775" s="12"/>
    </row>
    <row r="1776" spans="1:16" hidden="1" x14ac:dyDescent="0.25">
      <c r="A1776" s="12"/>
      <c r="B1776" s="15" t="str">
        <f t="shared" si="198"/>
        <v/>
      </c>
      <c r="C1776" s="15" t="str">
        <f t="shared" si="192"/>
        <v/>
      </c>
      <c r="D1776" s="100" t="str">
        <f>IF(ISNA(VLOOKUP(E1776,Base!$L:$O,4,FALSE)),"",VLOOKUP(E1776,Base!$L:$O,4,FALSE))</f>
        <v/>
      </c>
      <c r="E1776" s="14"/>
      <c r="F1776" s="16"/>
      <c r="G1776" s="104" t="str">
        <f t="shared" si="193"/>
        <v/>
      </c>
      <c r="H1776" s="15" t="str">
        <f t="shared" si="194"/>
        <v/>
      </c>
      <c r="I1776" s="104" t="str">
        <f t="shared" si="195"/>
        <v/>
      </c>
      <c r="J1776" s="15" t="str">
        <f t="shared" si="196"/>
        <v/>
      </c>
      <c r="K1776" s="104" t="str">
        <f t="shared" si="197"/>
        <v/>
      </c>
      <c r="L1776" s="14"/>
      <c r="M1776" s="13"/>
      <c r="N1776" s="13"/>
      <c r="O1776" s="12"/>
      <c r="P1776" s="12"/>
    </row>
    <row r="1777" spans="1:16" hidden="1" x14ac:dyDescent="0.25">
      <c r="A1777" s="12"/>
      <c r="B1777" s="15" t="str">
        <f t="shared" si="198"/>
        <v/>
      </c>
      <c r="C1777" s="15" t="str">
        <f t="shared" si="192"/>
        <v/>
      </c>
      <c r="D1777" s="100" t="str">
        <f>IF(ISNA(VLOOKUP(E1777,Base!$L:$O,4,FALSE)),"",VLOOKUP(E1777,Base!$L:$O,4,FALSE))</f>
        <v/>
      </c>
      <c r="E1777" s="14"/>
      <c r="F1777" s="16"/>
      <c r="G1777" s="104" t="str">
        <f t="shared" si="193"/>
        <v/>
      </c>
      <c r="H1777" s="15" t="str">
        <f t="shared" si="194"/>
        <v/>
      </c>
      <c r="I1777" s="104" t="str">
        <f t="shared" si="195"/>
        <v/>
      </c>
      <c r="J1777" s="15" t="str">
        <f t="shared" si="196"/>
        <v/>
      </c>
      <c r="K1777" s="104" t="str">
        <f t="shared" si="197"/>
        <v/>
      </c>
      <c r="L1777" s="14"/>
      <c r="M1777" s="13"/>
      <c r="N1777" s="13"/>
      <c r="O1777" s="12"/>
      <c r="P1777" s="12"/>
    </row>
    <row r="1778" spans="1:16" hidden="1" x14ac:dyDescent="0.25">
      <c r="A1778" s="12"/>
      <c r="B1778" s="15" t="str">
        <f t="shared" si="198"/>
        <v/>
      </c>
      <c r="C1778" s="15" t="str">
        <f t="shared" si="192"/>
        <v/>
      </c>
      <c r="D1778" s="100" t="str">
        <f>IF(ISNA(VLOOKUP(E1778,Base!$L:$O,4,FALSE)),"",VLOOKUP(E1778,Base!$L:$O,4,FALSE))</f>
        <v/>
      </c>
      <c r="E1778" s="14"/>
      <c r="F1778" s="16"/>
      <c r="G1778" s="104" t="str">
        <f t="shared" si="193"/>
        <v/>
      </c>
      <c r="H1778" s="15" t="str">
        <f t="shared" si="194"/>
        <v/>
      </c>
      <c r="I1778" s="104" t="str">
        <f t="shared" si="195"/>
        <v/>
      </c>
      <c r="J1778" s="15" t="str">
        <f t="shared" si="196"/>
        <v/>
      </c>
      <c r="K1778" s="104" t="str">
        <f t="shared" si="197"/>
        <v/>
      </c>
      <c r="L1778" s="14"/>
      <c r="M1778" s="13"/>
      <c r="N1778" s="13"/>
      <c r="O1778" s="12"/>
      <c r="P1778" s="12"/>
    </row>
    <row r="1779" spans="1:16" hidden="1" x14ac:dyDescent="0.25">
      <c r="A1779" s="12"/>
      <c r="B1779" s="15" t="str">
        <f t="shared" si="198"/>
        <v/>
      </c>
      <c r="C1779" s="15" t="str">
        <f t="shared" si="192"/>
        <v/>
      </c>
      <c r="D1779" s="100" t="str">
        <f>IF(ISNA(VLOOKUP(E1779,Base!$L:$O,4,FALSE)),"",VLOOKUP(E1779,Base!$L:$O,4,FALSE))</f>
        <v/>
      </c>
      <c r="E1779" s="14"/>
      <c r="F1779" s="16"/>
      <c r="G1779" s="104" t="str">
        <f t="shared" si="193"/>
        <v/>
      </c>
      <c r="H1779" s="15" t="str">
        <f t="shared" si="194"/>
        <v/>
      </c>
      <c r="I1779" s="104" t="str">
        <f t="shared" si="195"/>
        <v/>
      </c>
      <c r="J1779" s="15" t="str">
        <f t="shared" si="196"/>
        <v/>
      </c>
      <c r="K1779" s="104" t="str">
        <f t="shared" si="197"/>
        <v/>
      </c>
      <c r="L1779" s="14"/>
      <c r="M1779" s="13"/>
      <c r="N1779" s="13"/>
      <c r="O1779" s="12"/>
      <c r="P1779" s="12"/>
    </row>
    <row r="1780" spans="1:16" hidden="1" x14ac:dyDescent="0.25">
      <c r="A1780" s="12"/>
      <c r="B1780" s="15" t="str">
        <f t="shared" si="198"/>
        <v/>
      </c>
      <c r="C1780" s="15" t="str">
        <f t="shared" si="192"/>
        <v/>
      </c>
      <c r="D1780" s="100" t="str">
        <f>IF(ISNA(VLOOKUP(E1780,Base!$L:$O,4,FALSE)),"",VLOOKUP(E1780,Base!$L:$O,4,FALSE))</f>
        <v/>
      </c>
      <c r="E1780" s="14"/>
      <c r="F1780" s="16"/>
      <c r="G1780" s="104" t="str">
        <f t="shared" si="193"/>
        <v/>
      </c>
      <c r="H1780" s="15" t="str">
        <f t="shared" si="194"/>
        <v/>
      </c>
      <c r="I1780" s="104" t="str">
        <f t="shared" si="195"/>
        <v/>
      </c>
      <c r="J1780" s="15" t="str">
        <f t="shared" si="196"/>
        <v/>
      </c>
      <c r="K1780" s="104" t="str">
        <f t="shared" si="197"/>
        <v/>
      </c>
      <c r="L1780" s="14"/>
      <c r="M1780" s="13"/>
      <c r="N1780" s="13"/>
      <c r="O1780" s="12"/>
      <c r="P1780" s="12"/>
    </row>
    <row r="1781" spans="1:16" hidden="1" x14ac:dyDescent="0.25">
      <c r="A1781" s="12"/>
      <c r="B1781" s="15" t="str">
        <f t="shared" si="198"/>
        <v/>
      </c>
      <c r="C1781" s="15" t="str">
        <f t="shared" si="192"/>
        <v/>
      </c>
      <c r="D1781" s="100" t="str">
        <f>IF(ISNA(VLOOKUP(E1781,Base!$L:$O,4,FALSE)),"",VLOOKUP(E1781,Base!$L:$O,4,FALSE))</f>
        <v/>
      </c>
      <c r="E1781" s="14"/>
      <c r="F1781" s="16"/>
      <c r="G1781" s="104" t="str">
        <f t="shared" si="193"/>
        <v/>
      </c>
      <c r="H1781" s="15" t="str">
        <f t="shared" si="194"/>
        <v/>
      </c>
      <c r="I1781" s="104" t="str">
        <f t="shared" si="195"/>
        <v/>
      </c>
      <c r="J1781" s="15" t="str">
        <f t="shared" si="196"/>
        <v/>
      </c>
      <c r="K1781" s="104" t="str">
        <f t="shared" si="197"/>
        <v/>
      </c>
      <c r="L1781" s="14"/>
      <c r="M1781" s="13"/>
      <c r="N1781" s="13"/>
      <c r="O1781" s="12"/>
      <c r="P1781" s="12"/>
    </row>
    <row r="1782" spans="1:16" hidden="1" x14ac:dyDescent="0.25">
      <c r="A1782" s="12"/>
      <c r="B1782" s="15" t="str">
        <f t="shared" si="198"/>
        <v/>
      </c>
      <c r="C1782" s="15" t="str">
        <f t="shared" si="192"/>
        <v/>
      </c>
      <c r="D1782" s="100" t="str">
        <f>IF(ISNA(VLOOKUP(E1782,Base!$L:$O,4,FALSE)),"",VLOOKUP(E1782,Base!$L:$O,4,FALSE))</f>
        <v/>
      </c>
      <c r="E1782" s="14"/>
      <c r="F1782" s="16"/>
      <c r="G1782" s="104" t="str">
        <f t="shared" si="193"/>
        <v/>
      </c>
      <c r="H1782" s="15" t="str">
        <f t="shared" si="194"/>
        <v/>
      </c>
      <c r="I1782" s="104" t="str">
        <f t="shared" si="195"/>
        <v/>
      </c>
      <c r="J1782" s="15" t="str">
        <f t="shared" si="196"/>
        <v/>
      </c>
      <c r="K1782" s="104" t="str">
        <f t="shared" si="197"/>
        <v/>
      </c>
      <c r="L1782" s="14"/>
      <c r="M1782" s="13"/>
      <c r="N1782" s="13"/>
      <c r="O1782" s="12"/>
      <c r="P1782" s="12"/>
    </row>
    <row r="1783" spans="1:16" hidden="1" x14ac:dyDescent="0.25">
      <c r="A1783" s="12"/>
      <c r="B1783" s="15" t="str">
        <f t="shared" si="198"/>
        <v/>
      </c>
      <c r="C1783" s="15" t="str">
        <f t="shared" si="192"/>
        <v/>
      </c>
      <c r="D1783" s="100" t="str">
        <f>IF(ISNA(VLOOKUP(E1783,Base!$L:$O,4,FALSE)),"",VLOOKUP(E1783,Base!$L:$O,4,FALSE))</f>
        <v/>
      </c>
      <c r="E1783" s="14"/>
      <c r="F1783" s="16"/>
      <c r="G1783" s="104" t="str">
        <f t="shared" si="193"/>
        <v/>
      </c>
      <c r="H1783" s="15" t="str">
        <f t="shared" si="194"/>
        <v/>
      </c>
      <c r="I1783" s="104" t="str">
        <f t="shared" si="195"/>
        <v/>
      </c>
      <c r="J1783" s="15" t="str">
        <f t="shared" si="196"/>
        <v/>
      </c>
      <c r="K1783" s="104" t="str">
        <f t="shared" si="197"/>
        <v/>
      </c>
      <c r="L1783" s="14"/>
      <c r="M1783" s="13"/>
      <c r="N1783" s="13"/>
      <c r="O1783" s="12"/>
      <c r="P1783" s="12"/>
    </row>
    <row r="1784" spans="1:16" hidden="1" x14ac:dyDescent="0.25">
      <c r="A1784" s="12"/>
      <c r="B1784" s="15" t="str">
        <f t="shared" si="198"/>
        <v/>
      </c>
      <c r="C1784" s="15" t="str">
        <f t="shared" si="192"/>
        <v/>
      </c>
      <c r="D1784" s="100" t="str">
        <f>IF(ISNA(VLOOKUP(E1784,Base!$L:$O,4,FALSE)),"",VLOOKUP(E1784,Base!$L:$O,4,FALSE))</f>
        <v/>
      </c>
      <c r="E1784" s="14"/>
      <c r="F1784" s="16"/>
      <c r="G1784" s="104" t="str">
        <f t="shared" si="193"/>
        <v/>
      </c>
      <c r="H1784" s="15" t="str">
        <f t="shared" si="194"/>
        <v/>
      </c>
      <c r="I1784" s="104" t="str">
        <f t="shared" si="195"/>
        <v/>
      </c>
      <c r="J1784" s="15" t="str">
        <f t="shared" si="196"/>
        <v/>
      </c>
      <c r="K1784" s="104" t="str">
        <f t="shared" si="197"/>
        <v/>
      </c>
      <c r="L1784" s="14"/>
      <c r="M1784" s="13"/>
      <c r="N1784" s="13"/>
      <c r="O1784" s="12"/>
      <c r="P1784" s="12"/>
    </row>
    <row r="1785" spans="1:16" hidden="1" x14ac:dyDescent="0.25">
      <c r="A1785" s="12"/>
      <c r="B1785" s="15" t="str">
        <f t="shared" si="198"/>
        <v/>
      </c>
      <c r="C1785" s="15" t="str">
        <f t="shared" si="192"/>
        <v/>
      </c>
      <c r="D1785" s="100" t="str">
        <f>IF(ISNA(VLOOKUP(E1785,Base!$L:$O,4,FALSE)),"",VLOOKUP(E1785,Base!$L:$O,4,FALSE))</f>
        <v/>
      </c>
      <c r="E1785" s="14"/>
      <c r="F1785" s="16"/>
      <c r="G1785" s="104" t="str">
        <f t="shared" si="193"/>
        <v/>
      </c>
      <c r="H1785" s="15" t="str">
        <f t="shared" si="194"/>
        <v/>
      </c>
      <c r="I1785" s="104" t="str">
        <f t="shared" si="195"/>
        <v/>
      </c>
      <c r="J1785" s="15" t="str">
        <f t="shared" si="196"/>
        <v/>
      </c>
      <c r="K1785" s="104" t="str">
        <f t="shared" si="197"/>
        <v/>
      </c>
      <c r="L1785" s="14"/>
      <c r="M1785" s="13"/>
      <c r="N1785" s="13"/>
      <c r="O1785" s="12"/>
      <c r="P1785" s="12"/>
    </row>
    <row r="1786" spans="1:16" hidden="1" x14ac:dyDescent="0.25">
      <c r="A1786" s="12"/>
      <c r="B1786" s="15" t="str">
        <f t="shared" si="198"/>
        <v/>
      </c>
      <c r="C1786" s="15" t="str">
        <f t="shared" si="192"/>
        <v/>
      </c>
      <c r="D1786" s="100" t="str">
        <f>IF(ISNA(VLOOKUP(E1786,Base!$L:$O,4,FALSE)),"",VLOOKUP(E1786,Base!$L:$O,4,FALSE))</f>
        <v/>
      </c>
      <c r="E1786" s="14"/>
      <c r="F1786" s="16"/>
      <c r="G1786" s="104" t="str">
        <f t="shared" si="193"/>
        <v/>
      </c>
      <c r="H1786" s="15" t="str">
        <f t="shared" si="194"/>
        <v/>
      </c>
      <c r="I1786" s="104" t="str">
        <f t="shared" si="195"/>
        <v/>
      </c>
      <c r="J1786" s="15" t="str">
        <f t="shared" si="196"/>
        <v/>
      </c>
      <c r="K1786" s="104" t="str">
        <f t="shared" si="197"/>
        <v/>
      </c>
      <c r="L1786" s="14"/>
      <c r="M1786" s="13"/>
      <c r="N1786" s="13"/>
      <c r="O1786" s="12"/>
      <c r="P1786" s="12"/>
    </row>
    <row r="1787" spans="1:16" hidden="1" x14ac:dyDescent="0.25">
      <c r="A1787" s="12"/>
      <c r="B1787" s="15" t="str">
        <f t="shared" si="198"/>
        <v/>
      </c>
      <c r="C1787" s="15" t="str">
        <f t="shared" si="192"/>
        <v/>
      </c>
      <c r="D1787" s="100" t="str">
        <f>IF(ISNA(VLOOKUP(E1787,Base!$L:$O,4,FALSE)),"",VLOOKUP(E1787,Base!$L:$O,4,FALSE))</f>
        <v/>
      </c>
      <c r="E1787" s="14"/>
      <c r="F1787" s="16"/>
      <c r="G1787" s="104" t="str">
        <f t="shared" si="193"/>
        <v/>
      </c>
      <c r="H1787" s="15" t="str">
        <f t="shared" si="194"/>
        <v/>
      </c>
      <c r="I1787" s="104" t="str">
        <f t="shared" si="195"/>
        <v/>
      </c>
      <c r="J1787" s="15" t="str">
        <f t="shared" si="196"/>
        <v/>
      </c>
      <c r="K1787" s="104" t="str">
        <f t="shared" si="197"/>
        <v/>
      </c>
      <c r="L1787" s="14"/>
      <c r="M1787" s="13"/>
      <c r="N1787" s="13"/>
      <c r="O1787" s="12"/>
      <c r="P1787" s="12"/>
    </row>
    <row r="1788" spans="1:16" hidden="1" x14ac:dyDescent="0.25">
      <c r="A1788" s="12"/>
      <c r="B1788" s="15" t="str">
        <f t="shared" si="198"/>
        <v/>
      </c>
      <c r="C1788" s="15" t="str">
        <f t="shared" si="192"/>
        <v/>
      </c>
      <c r="D1788" s="100" t="str">
        <f>IF(ISNA(VLOOKUP(E1788,Base!$L:$O,4,FALSE)),"",VLOOKUP(E1788,Base!$L:$O,4,FALSE))</f>
        <v/>
      </c>
      <c r="E1788" s="14"/>
      <c r="F1788" s="16"/>
      <c r="G1788" s="104" t="str">
        <f t="shared" si="193"/>
        <v/>
      </c>
      <c r="H1788" s="15" t="str">
        <f t="shared" si="194"/>
        <v/>
      </c>
      <c r="I1788" s="104" t="str">
        <f t="shared" si="195"/>
        <v/>
      </c>
      <c r="J1788" s="15" t="str">
        <f t="shared" si="196"/>
        <v/>
      </c>
      <c r="K1788" s="104" t="str">
        <f t="shared" si="197"/>
        <v/>
      </c>
      <c r="L1788" s="14"/>
      <c r="M1788" s="13"/>
      <c r="N1788" s="13"/>
      <c r="O1788" s="12"/>
      <c r="P1788" s="12"/>
    </row>
    <row r="1789" spans="1:16" hidden="1" x14ac:dyDescent="0.25">
      <c r="A1789" s="12"/>
      <c r="B1789" s="15" t="str">
        <f t="shared" si="198"/>
        <v/>
      </c>
      <c r="C1789" s="15" t="str">
        <f t="shared" si="192"/>
        <v/>
      </c>
      <c r="D1789" s="100" t="str">
        <f>IF(ISNA(VLOOKUP(E1789,Base!$L:$O,4,FALSE)),"",VLOOKUP(E1789,Base!$L:$O,4,FALSE))</f>
        <v/>
      </c>
      <c r="E1789" s="14"/>
      <c r="F1789" s="16"/>
      <c r="G1789" s="104" t="str">
        <f t="shared" si="193"/>
        <v/>
      </c>
      <c r="H1789" s="15" t="str">
        <f t="shared" si="194"/>
        <v/>
      </c>
      <c r="I1789" s="104" t="str">
        <f t="shared" si="195"/>
        <v/>
      </c>
      <c r="J1789" s="15" t="str">
        <f t="shared" si="196"/>
        <v/>
      </c>
      <c r="K1789" s="104" t="str">
        <f t="shared" si="197"/>
        <v/>
      </c>
      <c r="L1789" s="14"/>
      <c r="M1789" s="13"/>
      <c r="N1789" s="13"/>
      <c r="O1789" s="12"/>
      <c r="P1789" s="12"/>
    </row>
    <row r="1790" spans="1:16" hidden="1" x14ac:dyDescent="0.25">
      <c r="A1790" s="12"/>
      <c r="B1790" s="15" t="str">
        <f t="shared" si="198"/>
        <v/>
      </c>
      <c r="C1790" s="15" t="str">
        <f t="shared" si="192"/>
        <v/>
      </c>
      <c r="D1790" s="100" t="str">
        <f>IF(ISNA(VLOOKUP(E1790,Base!$L:$O,4,FALSE)),"",VLOOKUP(E1790,Base!$L:$O,4,FALSE))</f>
        <v/>
      </c>
      <c r="E1790" s="14"/>
      <c r="F1790" s="16"/>
      <c r="G1790" s="104" t="str">
        <f t="shared" si="193"/>
        <v/>
      </c>
      <c r="H1790" s="15" t="str">
        <f t="shared" si="194"/>
        <v/>
      </c>
      <c r="I1790" s="104" t="str">
        <f t="shared" si="195"/>
        <v/>
      </c>
      <c r="J1790" s="15" t="str">
        <f t="shared" si="196"/>
        <v/>
      </c>
      <c r="K1790" s="104" t="str">
        <f t="shared" si="197"/>
        <v/>
      </c>
      <c r="L1790" s="14"/>
      <c r="M1790" s="13"/>
      <c r="N1790" s="13"/>
      <c r="O1790" s="12"/>
      <c r="P1790" s="12"/>
    </row>
    <row r="1791" spans="1:16" hidden="1" x14ac:dyDescent="0.25">
      <c r="A1791" s="12"/>
      <c r="B1791" s="15" t="str">
        <f t="shared" si="198"/>
        <v/>
      </c>
      <c r="C1791" s="15" t="str">
        <f t="shared" si="192"/>
        <v/>
      </c>
      <c r="D1791" s="100" t="str">
        <f>IF(ISNA(VLOOKUP(E1791,Base!$L:$O,4,FALSE)),"",VLOOKUP(E1791,Base!$L:$O,4,FALSE))</f>
        <v/>
      </c>
      <c r="E1791" s="14"/>
      <c r="F1791" s="16"/>
      <c r="G1791" s="104" t="str">
        <f t="shared" si="193"/>
        <v/>
      </c>
      <c r="H1791" s="15" t="str">
        <f t="shared" si="194"/>
        <v/>
      </c>
      <c r="I1791" s="104" t="str">
        <f t="shared" si="195"/>
        <v/>
      </c>
      <c r="J1791" s="15" t="str">
        <f t="shared" si="196"/>
        <v/>
      </c>
      <c r="K1791" s="104" t="str">
        <f t="shared" si="197"/>
        <v/>
      </c>
      <c r="L1791" s="14"/>
      <c r="M1791" s="13"/>
      <c r="N1791" s="13"/>
      <c r="O1791" s="12"/>
      <c r="P1791" s="12"/>
    </row>
    <row r="1792" spans="1:16" hidden="1" x14ac:dyDescent="0.25">
      <c r="A1792" s="12"/>
      <c r="B1792" s="15" t="str">
        <f t="shared" si="198"/>
        <v/>
      </c>
      <c r="C1792" s="15" t="str">
        <f t="shared" si="192"/>
        <v/>
      </c>
      <c r="D1792" s="100" t="str">
        <f>IF(ISNA(VLOOKUP(E1792,Base!$L:$O,4,FALSE)),"",VLOOKUP(E1792,Base!$L:$O,4,FALSE))</f>
        <v/>
      </c>
      <c r="E1792" s="14"/>
      <c r="F1792" s="16"/>
      <c r="G1792" s="104" t="str">
        <f t="shared" si="193"/>
        <v/>
      </c>
      <c r="H1792" s="15" t="str">
        <f t="shared" si="194"/>
        <v/>
      </c>
      <c r="I1792" s="104" t="str">
        <f t="shared" si="195"/>
        <v/>
      </c>
      <c r="J1792" s="15" t="str">
        <f t="shared" si="196"/>
        <v/>
      </c>
      <c r="K1792" s="104" t="str">
        <f t="shared" si="197"/>
        <v/>
      </c>
      <c r="L1792" s="14"/>
      <c r="M1792" s="13"/>
      <c r="N1792" s="13"/>
      <c r="O1792" s="12"/>
      <c r="P1792" s="12"/>
    </row>
    <row r="1793" spans="1:16" hidden="1" x14ac:dyDescent="0.25">
      <c r="A1793" s="12"/>
      <c r="B1793" s="15" t="str">
        <f t="shared" si="198"/>
        <v/>
      </c>
      <c r="C1793" s="15" t="str">
        <f t="shared" si="192"/>
        <v/>
      </c>
      <c r="D1793" s="100" t="str">
        <f>IF(ISNA(VLOOKUP(E1793,Base!$L:$O,4,FALSE)),"",VLOOKUP(E1793,Base!$L:$O,4,FALSE))</f>
        <v/>
      </c>
      <c r="E1793" s="14"/>
      <c r="F1793" s="16"/>
      <c r="G1793" s="104" t="str">
        <f t="shared" si="193"/>
        <v/>
      </c>
      <c r="H1793" s="15" t="str">
        <f t="shared" si="194"/>
        <v/>
      </c>
      <c r="I1793" s="104" t="str">
        <f t="shared" si="195"/>
        <v/>
      </c>
      <c r="J1793" s="15" t="str">
        <f t="shared" si="196"/>
        <v/>
      </c>
      <c r="K1793" s="104" t="str">
        <f t="shared" si="197"/>
        <v/>
      </c>
      <c r="L1793" s="14"/>
      <c r="M1793" s="13"/>
      <c r="N1793" s="13"/>
      <c r="O1793" s="12"/>
      <c r="P1793" s="12"/>
    </row>
    <row r="1794" spans="1:16" hidden="1" x14ac:dyDescent="0.25">
      <c r="A1794" s="12"/>
      <c r="B1794" s="15" t="str">
        <f t="shared" si="198"/>
        <v/>
      </c>
      <c r="C1794" s="15" t="str">
        <f t="shared" ref="C1794:C1857" si="199">IF(ISBLANK(A1794),"",YEAR(A1794))</f>
        <v/>
      </c>
      <c r="D1794" s="100" t="str">
        <f>IF(ISNA(VLOOKUP(E1794,Base!$L:$O,4,FALSE)),"",VLOOKUP(E1794,Base!$L:$O,4,FALSE))</f>
        <v/>
      </c>
      <c r="E1794" s="14"/>
      <c r="F1794" s="16"/>
      <c r="G1794" s="104" t="str">
        <f t="shared" ref="G1794:G1857" si="200">IF(ISNA(VLOOKUP($F1794,ARTICLE,2,FALSE)),"",VLOOKUP($F1794,ARTICLE,2,FALSE))</f>
        <v/>
      </c>
      <c r="H1794" s="15" t="str">
        <f t="shared" ref="H1794:H1857" si="201">IF(ISNA(VLOOKUP($F1794,ARTICLE,3,FALSE)),"",VLOOKUP($F1794,ARTICLE,3,FALSE))</f>
        <v/>
      </c>
      <c r="I1794" s="104" t="str">
        <f t="shared" ref="I1794:I1857" si="202">IF(ISNA(VLOOKUP($F1794,ARTICLE,4,FALSE)),"",VLOOKUP($F1794,ARTICLE,4,FALSE))</f>
        <v/>
      </c>
      <c r="J1794" s="15" t="str">
        <f t="shared" ref="J1794:J1857" si="203">IF(ISNA(VLOOKUP($F1794,ARTICLE,5,FALSE)),"",VLOOKUP($F1794,ARTICLE,5,FALSE))</f>
        <v/>
      </c>
      <c r="K1794" s="104" t="str">
        <f t="shared" ref="K1794:K1857" si="204">IF(ISNA(VLOOKUP($F1794,ARTICLE,6,FALSE)),"",VLOOKUP($F1794,ARTICLE,6,FALSE))</f>
        <v/>
      </c>
      <c r="L1794" s="14"/>
      <c r="M1794" s="13"/>
      <c r="N1794" s="13"/>
      <c r="O1794" s="12"/>
      <c r="P1794" s="12"/>
    </row>
    <row r="1795" spans="1:16" hidden="1" x14ac:dyDescent="0.25">
      <c r="A1795" s="12"/>
      <c r="B1795" s="15" t="str">
        <f t="shared" si="198"/>
        <v/>
      </c>
      <c r="C1795" s="15" t="str">
        <f t="shared" si="199"/>
        <v/>
      </c>
      <c r="D1795" s="100" t="str">
        <f>IF(ISNA(VLOOKUP(E1795,Base!$L:$O,4,FALSE)),"",VLOOKUP(E1795,Base!$L:$O,4,FALSE))</f>
        <v/>
      </c>
      <c r="E1795" s="14"/>
      <c r="F1795" s="16"/>
      <c r="G1795" s="104" t="str">
        <f t="shared" si="200"/>
        <v/>
      </c>
      <c r="H1795" s="15" t="str">
        <f t="shared" si="201"/>
        <v/>
      </c>
      <c r="I1795" s="104" t="str">
        <f t="shared" si="202"/>
        <v/>
      </c>
      <c r="J1795" s="15" t="str">
        <f t="shared" si="203"/>
        <v/>
      </c>
      <c r="K1795" s="104" t="str">
        <f t="shared" si="204"/>
        <v/>
      </c>
      <c r="L1795" s="14"/>
      <c r="M1795" s="13"/>
      <c r="N1795" s="13"/>
      <c r="O1795" s="12"/>
      <c r="P1795" s="12"/>
    </row>
    <row r="1796" spans="1:16" hidden="1" x14ac:dyDescent="0.25">
      <c r="A1796" s="12"/>
      <c r="B1796" s="15" t="str">
        <f t="shared" si="198"/>
        <v/>
      </c>
      <c r="C1796" s="15" t="str">
        <f t="shared" si="199"/>
        <v/>
      </c>
      <c r="D1796" s="100" t="str">
        <f>IF(ISNA(VLOOKUP(E1796,Base!$L:$O,4,FALSE)),"",VLOOKUP(E1796,Base!$L:$O,4,FALSE))</f>
        <v/>
      </c>
      <c r="E1796" s="14"/>
      <c r="F1796" s="16"/>
      <c r="G1796" s="104" t="str">
        <f t="shared" si="200"/>
        <v/>
      </c>
      <c r="H1796" s="15" t="str">
        <f t="shared" si="201"/>
        <v/>
      </c>
      <c r="I1796" s="104" t="str">
        <f t="shared" si="202"/>
        <v/>
      </c>
      <c r="J1796" s="15" t="str">
        <f t="shared" si="203"/>
        <v/>
      </c>
      <c r="K1796" s="104" t="str">
        <f t="shared" si="204"/>
        <v/>
      </c>
      <c r="L1796" s="14"/>
      <c r="M1796" s="13"/>
      <c r="N1796" s="13"/>
      <c r="O1796" s="12"/>
      <c r="P1796" s="12"/>
    </row>
    <row r="1797" spans="1:16" hidden="1" x14ac:dyDescent="0.25">
      <c r="A1797" s="12"/>
      <c r="B1797" s="15" t="str">
        <f t="shared" si="198"/>
        <v/>
      </c>
      <c r="C1797" s="15" t="str">
        <f t="shared" si="199"/>
        <v/>
      </c>
      <c r="D1797" s="100" t="str">
        <f>IF(ISNA(VLOOKUP(E1797,Base!$L:$O,4,FALSE)),"",VLOOKUP(E1797,Base!$L:$O,4,FALSE))</f>
        <v/>
      </c>
      <c r="E1797" s="14"/>
      <c r="F1797" s="16"/>
      <c r="G1797" s="104" t="str">
        <f t="shared" si="200"/>
        <v/>
      </c>
      <c r="H1797" s="15" t="str">
        <f t="shared" si="201"/>
        <v/>
      </c>
      <c r="I1797" s="104" t="str">
        <f t="shared" si="202"/>
        <v/>
      </c>
      <c r="J1797" s="15" t="str">
        <f t="shared" si="203"/>
        <v/>
      </c>
      <c r="K1797" s="104" t="str">
        <f t="shared" si="204"/>
        <v/>
      </c>
      <c r="L1797" s="14"/>
      <c r="M1797" s="13"/>
      <c r="N1797" s="13"/>
      <c r="O1797" s="12"/>
      <c r="P1797" s="12"/>
    </row>
    <row r="1798" spans="1:16" hidden="1" x14ac:dyDescent="0.25">
      <c r="A1798" s="12"/>
      <c r="B1798" s="15" t="str">
        <f t="shared" si="198"/>
        <v/>
      </c>
      <c r="C1798" s="15" t="str">
        <f t="shared" si="199"/>
        <v/>
      </c>
      <c r="D1798" s="100" t="str">
        <f>IF(ISNA(VLOOKUP(E1798,Base!$L:$O,4,FALSE)),"",VLOOKUP(E1798,Base!$L:$O,4,FALSE))</f>
        <v/>
      </c>
      <c r="E1798" s="14"/>
      <c r="F1798" s="16"/>
      <c r="G1798" s="104" t="str">
        <f t="shared" si="200"/>
        <v/>
      </c>
      <c r="H1798" s="15" t="str">
        <f t="shared" si="201"/>
        <v/>
      </c>
      <c r="I1798" s="104" t="str">
        <f t="shared" si="202"/>
        <v/>
      </c>
      <c r="J1798" s="15" t="str">
        <f t="shared" si="203"/>
        <v/>
      </c>
      <c r="K1798" s="104" t="str">
        <f t="shared" si="204"/>
        <v/>
      </c>
      <c r="L1798" s="14"/>
      <c r="M1798" s="13"/>
      <c r="N1798" s="13"/>
      <c r="O1798" s="12"/>
      <c r="P1798" s="12"/>
    </row>
    <row r="1799" spans="1:16" hidden="1" x14ac:dyDescent="0.25">
      <c r="A1799" s="12"/>
      <c r="B1799" s="15" t="str">
        <f t="shared" si="198"/>
        <v/>
      </c>
      <c r="C1799" s="15" t="str">
        <f t="shared" si="199"/>
        <v/>
      </c>
      <c r="D1799" s="100" t="str">
        <f>IF(ISNA(VLOOKUP(E1799,Base!$L:$O,4,FALSE)),"",VLOOKUP(E1799,Base!$L:$O,4,FALSE))</f>
        <v/>
      </c>
      <c r="E1799" s="14"/>
      <c r="F1799" s="16"/>
      <c r="G1799" s="104" t="str">
        <f t="shared" si="200"/>
        <v/>
      </c>
      <c r="H1799" s="15" t="str">
        <f t="shared" si="201"/>
        <v/>
      </c>
      <c r="I1799" s="104" t="str">
        <f t="shared" si="202"/>
        <v/>
      </c>
      <c r="J1799" s="15" t="str">
        <f t="shared" si="203"/>
        <v/>
      </c>
      <c r="K1799" s="104" t="str">
        <f t="shared" si="204"/>
        <v/>
      </c>
      <c r="L1799" s="14"/>
      <c r="M1799" s="13"/>
      <c r="N1799" s="13"/>
      <c r="O1799" s="12"/>
      <c r="P1799" s="12"/>
    </row>
    <row r="1800" spans="1:16" hidden="1" x14ac:dyDescent="0.25">
      <c r="A1800" s="12"/>
      <c r="B1800" s="15" t="str">
        <f t="shared" si="198"/>
        <v/>
      </c>
      <c r="C1800" s="15" t="str">
        <f t="shared" si="199"/>
        <v/>
      </c>
      <c r="D1800" s="100" t="str">
        <f>IF(ISNA(VLOOKUP(E1800,Base!$L:$O,4,FALSE)),"",VLOOKUP(E1800,Base!$L:$O,4,FALSE))</f>
        <v/>
      </c>
      <c r="E1800" s="14"/>
      <c r="F1800" s="16"/>
      <c r="G1800" s="104" t="str">
        <f t="shared" si="200"/>
        <v/>
      </c>
      <c r="H1800" s="15" t="str">
        <f t="shared" si="201"/>
        <v/>
      </c>
      <c r="I1800" s="104" t="str">
        <f t="shared" si="202"/>
        <v/>
      </c>
      <c r="J1800" s="15" t="str">
        <f t="shared" si="203"/>
        <v/>
      </c>
      <c r="K1800" s="104" t="str">
        <f t="shared" si="204"/>
        <v/>
      </c>
      <c r="L1800" s="14"/>
      <c r="M1800" s="13"/>
      <c r="N1800" s="13"/>
      <c r="O1800" s="12"/>
      <c r="P1800" s="12"/>
    </row>
    <row r="1801" spans="1:16" hidden="1" x14ac:dyDescent="0.25">
      <c r="A1801" s="12"/>
      <c r="B1801" s="15" t="str">
        <f t="shared" si="198"/>
        <v/>
      </c>
      <c r="C1801" s="15" t="str">
        <f t="shared" si="199"/>
        <v/>
      </c>
      <c r="D1801" s="100" t="str">
        <f>IF(ISNA(VLOOKUP(E1801,Base!$L:$O,4,FALSE)),"",VLOOKUP(E1801,Base!$L:$O,4,FALSE))</f>
        <v/>
      </c>
      <c r="E1801" s="14"/>
      <c r="F1801" s="16"/>
      <c r="G1801" s="104" t="str">
        <f t="shared" si="200"/>
        <v/>
      </c>
      <c r="H1801" s="15" t="str">
        <f t="shared" si="201"/>
        <v/>
      </c>
      <c r="I1801" s="104" t="str">
        <f t="shared" si="202"/>
        <v/>
      </c>
      <c r="J1801" s="15" t="str">
        <f t="shared" si="203"/>
        <v/>
      </c>
      <c r="K1801" s="104" t="str">
        <f t="shared" si="204"/>
        <v/>
      </c>
      <c r="L1801" s="14"/>
      <c r="M1801" s="13"/>
      <c r="N1801" s="13"/>
      <c r="O1801" s="12"/>
      <c r="P1801" s="12"/>
    </row>
    <row r="1802" spans="1:16" hidden="1" x14ac:dyDescent="0.25">
      <c r="A1802" s="12"/>
      <c r="B1802" s="15" t="str">
        <f t="shared" si="198"/>
        <v/>
      </c>
      <c r="C1802" s="15" t="str">
        <f t="shared" si="199"/>
        <v/>
      </c>
      <c r="D1802" s="100" t="str">
        <f>IF(ISNA(VLOOKUP(E1802,Base!$L:$O,4,FALSE)),"",VLOOKUP(E1802,Base!$L:$O,4,FALSE))</f>
        <v/>
      </c>
      <c r="E1802" s="14"/>
      <c r="F1802" s="16"/>
      <c r="G1802" s="104" t="str">
        <f t="shared" si="200"/>
        <v/>
      </c>
      <c r="H1802" s="15" t="str">
        <f t="shared" si="201"/>
        <v/>
      </c>
      <c r="I1802" s="104" t="str">
        <f t="shared" si="202"/>
        <v/>
      </c>
      <c r="J1802" s="15" t="str">
        <f t="shared" si="203"/>
        <v/>
      </c>
      <c r="K1802" s="104" t="str">
        <f t="shared" si="204"/>
        <v/>
      </c>
      <c r="L1802" s="14"/>
      <c r="M1802" s="13"/>
      <c r="N1802" s="13"/>
      <c r="O1802" s="12"/>
      <c r="P1802" s="12"/>
    </row>
    <row r="1803" spans="1:16" hidden="1" x14ac:dyDescent="0.25">
      <c r="A1803" s="12"/>
      <c r="B1803" s="15" t="str">
        <f t="shared" si="198"/>
        <v/>
      </c>
      <c r="C1803" s="15" t="str">
        <f t="shared" si="199"/>
        <v/>
      </c>
      <c r="D1803" s="100" t="str">
        <f>IF(ISNA(VLOOKUP(E1803,Base!$L:$O,4,FALSE)),"",VLOOKUP(E1803,Base!$L:$O,4,FALSE))</f>
        <v/>
      </c>
      <c r="E1803" s="14"/>
      <c r="F1803" s="16"/>
      <c r="G1803" s="104" t="str">
        <f t="shared" si="200"/>
        <v/>
      </c>
      <c r="H1803" s="15" t="str">
        <f t="shared" si="201"/>
        <v/>
      </c>
      <c r="I1803" s="104" t="str">
        <f t="shared" si="202"/>
        <v/>
      </c>
      <c r="J1803" s="15" t="str">
        <f t="shared" si="203"/>
        <v/>
      </c>
      <c r="K1803" s="104" t="str">
        <f t="shared" si="204"/>
        <v/>
      </c>
      <c r="L1803" s="14"/>
      <c r="M1803" s="13"/>
      <c r="N1803" s="13"/>
      <c r="O1803" s="12"/>
      <c r="P1803" s="12"/>
    </row>
    <row r="1804" spans="1:16" hidden="1" x14ac:dyDescent="0.25">
      <c r="A1804" s="12"/>
      <c r="B1804" s="15" t="str">
        <f t="shared" si="198"/>
        <v/>
      </c>
      <c r="C1804" s="15" t="str">
        <f t="shared" si="199"/>
        <v/>
      </c>
      <c r="D1804" s="100" t="str">
        <f>IF(ISNA(VLOOKUP(E1804,Base!$L:$O,4,FALSE)),"",VLOOKUP(E1804,Base!$L:$O,4,FALSE))</f>
        <v/>
      </c>
      <c r="E1804" s="14"/>
      <c r="F1804" s="16"/>
      <c r="G1804" s="104" t="str">
        <f t="shared" si="200"/>
        <v/>
      </c>
      <c r="H1804" s="15" t="str">
        <f t="shared" si="201"/>
        <v/>
      </c>
      <c r="I1804" s="104" t="str">
        <f t="shared" si="202"/>
        <v/>
      </c>
      <c r="J1804" s="15" t="str">
        <f t="shared" si="203"/>
        <v/>
      </c>
      <c r="K1804" s="104" t="str">
        <f t="shared" si="204"/>
        <v/>
      </c>
      <c r="L1804" s="14"/>
      <c r="M1804" s="13"/>
      <c r="N1804" s="13"/>
      <c r="O1804" s="12"/>
      <c r="P1804" s="12"/>
    </row>
    <row r="1805" spans="1:16" hidden="1" x14ac:dyDescent="0.25">
      <c r="A1805" s="12"/>
      <c r="B1805" s="15" t="str">
        <f t="shared" si="198"/>
        <v/>
      </c>
      <c r="C1805" s="15" t="str">
        <f t="shared" si="199"/>
        <v/>
      </c>
      <c r="D1805" s="100" t="str">
        <f>IF(ISNA(VLOOKUP(E1805,Base!$L:$O,4,FALSE)),"",VLOOKUP(E1805,Base!$L:$O,4,FALSE))</f>
        <v/>
      </c>
      <c r="E1805" s="14"/>
      <c r="F1805" s="16"/>
      <c r="G1805" s="104" t="str">
        <f t="shared" si="200"/>
        <v/>
      </c>
      <c r="H1805" s="15" t="str">
        <f t="shared" si="201"/>
        <v/>
      </c>
      <c r="I1805" s="104" t="str">
        <f t="shared" si="202"/>
        <v/>
      </c>
      <c r="J1805" s="15" t="str">
        <f t="shared" si="203"/>
        <v/>
      </c>
      <c r="K1805" s="104" t="str">
        <f t="shared" si="204"/>
        <v/>
      </c>
      <c r="L1805" s="14"/>
      <c r="M1805" s="13"/>
      <c r="N1805" s="13"/>
      <c r="O1805" s="12"/>
      <c r="P1805" s="12"/>
    </row>
    <row r="1806" spans="1:16" hidden="1" x14ac:dyDescent="0.25">
      <c r="A1806" s="12"/>
      <c r="B1806" s="15" t="str">
        <f t="shared" si="198"/>
        <v/>
      </c>
      <c r="C1806" s="15" t="str">
        <f t="shared" si="199"/>
        <v/>
      </c>
      <c r="D1806" s="100" t="str">
        <f>IF(ISNA(VLOOKUP(E1806,Base!$L:$O,4,FALSE)),"",VLOOKUP(E1806,Base!$L:$O,4,FALSE))</f>
        <v/>
      </c>
      <c r="E1806" s="14"/>
      <c r="F1806" s="16"/>
      <c r="G1806" s="104" t="str">
        <f t="shared" si="200"/>
        <v/>
      </c>
      <c r="H1806" s="15" t="str">
        <f t="shared" si="201"/>
        <v/>
      </c>
      <c r="I1806" s="104" t="str">
        <f t="shared" si="202"/>
        <v/>
      </c>
      <c r="J1806" s="15" t="str">
        <f t="shared" si="203"/>
        <v/>
      </c>
      <c r="K1806" s="104" t="str">
        <f t="shared" si="204"/>
        <v/>
      </c>
      <c r="L1806" s="14"/>
      <c r="M1806" s="13"/>
      <c r="N1806" s="13"/>
      <c r="O1806" s="12"/>
      <c r="P1806" s="12"/>
    </row>
    <row r="1807" spans="1:16" hidden="1" x14ac:dyDescent="0.25">
      <c r="A1807" s="12"/>
      <c r="B1807" s="15" t="str">
        <f t="shared" si="198"/>
        <v/>
      </c>
      <c r="C1807" s="15" t="str">
        <f t="shared" si="199"/>
        <v/>
      </c>
      <c r="D1807" s="100" t="str">
        <f>IF(ISNA(VLOOKUP(E1807,Base!$L:$O,4,FALSE)),"",VLOOKUP(E1807,Base!$L:$O,4,FALSE))</f>
        <v/>
      </c>
      <c r="E1807" s="14"/>
      <c r="F1807" s="16"/>
      <c r="G1807" s="104" t="str">
        <f t="shared" si="200"/>
        <v/>
      </c>
      <c r="H1807" s="15" t="str">
        <f t="shared" si="201"/>
        <v/>
      </c>
      <c r="I1807" s="104" t="str">
        <f t="shared" si="202"/>
        <v/>
      </c>
      <c r="J1807" s="15" t="str">
        <f t="shared" si="203"/>
        <v/>
      </c>
      <c r="K1807" s="104" t="str">
        <f t="shared" si="204"/>
        <v/>
      </c>
      <c r="L1807" s="14"/>
      <c r="M1807" s="13"/>
      <c r="N1807" s="13"/>
      <c r="O1807" s="12"/>
      <c r="P1807" s="12"/>
    </row>
    <row r="1808" spans="1:16" hidden="1" x14ac:dyDescent="0.25">
      <c r="A1808" s="12"/>
      <c r="B1808" s="15" t="str">
        <f t="shared" si="198"/>
        <v/>
      </c>
      <c r="C1808" s="15" t="str">
        <f t="shared" si="199"/>
        <v/>
      </c>
      <c r="D1808" s="100" t="str">
        <f>IF(ISNA(VLOOKUP(E1808,Base!$L:$O,4,FALSE)),"",VLOOKUP(E1808,Base!$L:$O,4,FALSE))</f>
        <v/>
      </c>
      <c r="E1808" s="14"/>
      <c r="F1808" s="16"/>
      <c r="G1808" s="104" t="str">
        <f t="shared" si="200"/>
        <v/>
      </c>
      <c r="H1808" s="15" t="str">
        <f t="shared" si="201"/>
        <v/>
      </c>
      <c r="I1808" s="104" t="str">
        <f t="shared" si="202"/>
        <v/>
      </c>
      <c r="J1808" s="15" t="str">
        <f t="shared" si="203"/>
        <v/>
      </c>
      <c r="K1808" s="104" t="str">
        <f t="shared" si="204"/>
        <v/>
      </c>
      <c r="L1808" s="14"/>
      <c r="M1808" s="13"/>
      <c r="N1808" s="13"/>
      <c r="O1808" s="12"/>
      <c r="P1808" s="12"/>
    </row>
    <row r="1809" spans="1:16" hidden="1" x14ac:dyDescent="0.25">
      <c r="A1809" s="12"/>
      <c r="B1809" s="15" t="str">
        <f t="shared" si="198"/>
        <v/>
      </c>
      <c r="C1809" s="15" t="str">
        <f t="shared" si="199"/>
        <v/>
      </c>
      <c r="D1809" s="100" t="str">
        <f>IF(ISNA(VLOOKUP(E1809,Base!$L:$O,4,FALSE)),"",VLOOKUP(E1809,Base!$L:$O,4,FALSE))</f>
        <v/>
      </c>
      <c r="E1809" s="14"/>
      <c r="F1809" s="16"/>
      <c r="G1809" s="104" t="str">
        <f t="shared" si="200"/>
        <v/>
      </c>
      <c r="H1809" s="15" t="str">
        <f t="shared" si="201"/>
        <v/>
      </c>
      <c r="I1809" s="104" t="str">
        <f t="shared" si="202"/>
        <v/>
      </c>
      <c r="J1809" s="15" t="str">
        <f t="shared" si="203"/>
        <v/>
      </c>
      <c r="K1809" s="104" t="str">
        <f t="shared" si="204"/>
        <v/>
      </c>
      <c r="L1809" s="14"/>
      <c r="M1809" s="13"/>
      <c r="N1809" s="13"/>
      <c r="O1809" s="12"/>
      <c r="P1809" s="12"/>
    </row>
    <row r="1810" spans="1:16" hidden="1" x14ac:dyDescent="0.25">
      <c r="A1810" s="12"/>
      <c r="B1810" s="15" t="str">
        <f t="shared" si="198"/>
        <v/>
      </c>
      <c r="C1810" s="15" t="str">
        <f t="shared" si="199"/>
        <v/>
      </c>
      <c r="D1810" s="100" t="str">
        <f>IF(ISNA(VLOOKUP(E1810,Base!$L:$O,4,FALSE)),"",VLOOKUP(E1810,Base!$L:$O,4,FALSE))</f>
        <v/>
      </c>
      <c r="E1810" s="14"/>
      <c r="F1810" s="16"/>
      <c r="G1810" s="104" t="str">
        <f t="shared" si="200"/>
        <v/>
      </c>
      <c r="H1810" s="15" t="str">
        <f t="shared" si="201"/>
        <v/>
      </c>
      <c r="I1810" s="104" t="str">
        <f t="shared" si="202"/>
        <v/>
      </c>
      <c r="J1810" s="15" t="str">
        <f t="shared" si="203"/>
        <v/>
      </c>
      <c r="K1810" s="104" t="str">
        <f t="shared" si="204"/>
        <v/>
      </c>
      <c r="L1810" s="14"/>
      <c r="M1810" s="13"/>
      <c r="N1810" s="13"/>
      <c r="O1810" s="12"/>
      <c r="P1810" s="12"/>
    </row>
    <row r="1811" spans="1:16" hidden="1" x14ac:dyDescent="0.25">
      <c r="A1811" s="12"/>
      <c r="B1811" s="15" t="str">
        <f t="shared" si="198"/>
        <v/>
      </c>
      <c r="C1811" s="15" t="str">
        <f t="shared" si="199"/>
        <v/>
      </c>
      <c r="D1811" s="100" t="str">
        <f>IF(ISNA(VLOOKUP(E1811,Base!$L:$O,4,FALSE)),"",VLOOKUP(E1811,Base!$L:$O,4,FALSE))</f>
        <v/>
      </c>
      <c r="E1811" s="14"/>
      <c r="F1811" s="16"/>
      <c r="G1811" s="104" t="str">
        <f t="shared" si="200"/>
        <v/>
      </c>
      <c r="H1811" s="15" t="str">
        <f t="shared" si="201"/>
        <v/>
      </c>
      <c r="I1811" s="104" t="str">
        <f t="shared" si="202"/>
        <v/>
      </c>
      <c r="J1811" s="15" t="str">
        <f t="shared" si="203"/>
        <v/>
      </c>
      <c r="K1811" s="104" t="str">
        <f t="shared" si="204"/>
        <v/>
      </c>
      <c r="L1811" s="14"/>
      <c r="M1811" s="13"/>
      <c r="N1811" s="13"/>
      <c r="O1811" s="12"/>
      <c r="P1811" s="12"/>
    </row>
    <row r="1812" spans="1:16" hidden="1" x14ac:dyDescent="0.25">
      <c r="A1812" s="12"/>
      <c r="B1812" s="15" t="str">
        <f t="shared" si="198"/>
        <v/>
      </c>
      <c r="C1812" s="15" t="str">
        <f t="shared" si="199"/>
        <v/>
      </c>
      <c r="D1812" s="100" t="str">
        <f>IF(ISNA(VLOOKUP(E1812,Base!$L:$O,4,FALSE)),"",VLOOKUP(E1812,Base!$L:$O,4,FALSE))</f>
        <v/>
      </c>
      <c r="E1812" s="14"/>
      <c r="F1812" s="16"/>
      <c r="G1812" s="104" t="str">
        <f t="shared" si="200"/>
        <v/>
      </c>
      <c r="H1812" s="15" t="str">
        <f t="shared" si="201"/>
        <v/>
      </c>
      <c r="I1812" s="104" t="str">
        <f t="shared" si="202"/>
        <v/>
      </c>
      <c r="J1812" s="15" t="str">
        <f t="shared" si="203"/>
        <v/>
      </c>
      <c r="K1812" s="104" t="str">
        <f t="shared" si="204"/>
        <v/>
      </c>
      <c r="L1812" s="14"/>
      <c r="M1812" s="13"/>
      <c r="N1812" s="13"/>
      <c r="O1812" s="12"/>
      <c r="P1812" s="12"/>
    </row>
    <row r="1813" spans="1:16" hidden="1" x14ac:dyDescent="0.25">
      <c r="A1813" s="12"/>
      <c r="B1813" s="15" t="str">
        <f t="shared" si="198"/>
        <v/>
      </c>
      <c r="C1813" s="15" t="str">
        <f t="shared" si="199"/>
        <v/>
      </c>
      <c r="D1813" s="100" t="str">
        <f>IF(ISNA(VLOOKUP(E1813,Base!$L:$O,4,FALSE)),"",VLOOKUP(E1813,Base!$L:$O,4,FALSE))</f>
        <v/>
      </c>
      <c r="E1813" s="14"/>
      <c r="F1813" s="16"/>
      <c r="G1813" s="104" t="str">
        <f t="shared" si="200"/>
        <v/>
      </c>
      <c r="H1813" s="15" t="str">
        <f t="shared" si="201"/>
        <v/>
      </c>
      <c r="I1813" s="104" t="str">
        <f t="shared" si="202"/>
        <v/>
      </c>
      <c r="J1813" s="15" t="str">
        <f t="shared" si="203"/>
        <v/>
      </c>
      <c r="K1813" s="104" t="str">
        <f t="shared" si="204"/>
        <v/>
      </c>
      <c r="L1813" s="14"/>
      <c r="M1813" s="13"/>
      <c r="N1813" s="13"/>
      <c r="O1813" s="12"/>
      <c r="P1813" s="12"/>
    </row>
    <row r="1814" spans="1:16" hidden="1" x14ac:dyDescent="0.25">
      <c r="A1814" s="12"/>
      <c r="B1814" s="15" t="str">
        <f t="shared" si="198"/>
        <v/>
      </c>
      <c r="C1814" s="15" t="str">
        <f t="shared" si="199"/>
        <v/>
      </c>
      <c r="D1814" s="100" t="str">
        <f>IF(ISNA(VLOOKUP(E1814,Base!$L:$O,4,FALSE)),"",VLOOKUP(E1814,Base!$L:$O,4,FALSE))</f>
        <v/>
      </c>
      <c r="E1814" s="14"/>
      <c r="F1814" s="16"/>
      <c r="G1814" s="104" t="str">
        <f t="shared" si="200"/>
        <v/>
      </c>
      <c r="H1814" s="15" t="str">
        <f t="shared" si="201"/>
        <v/>
      </c>
      <c r="I1814" s="104" t="str">
        <f t="shared" si="202"/>
        <v/>
      </c>
      <c r="J1814" s="15" t="str">
        <f t="shared" si="203"/>
        <v/>
      </c>
      <c r="K1814" s="104" t="str">
        <f t="shared" si="204"/>
        <v/>
      </c>
      <c r="L1814" s="14"/>
      <c r="M1814" s="13"/>
      <c r="N1814" s="13"/>
      <c r="O1814" s="12"/>
      <c r="P1814" s="12"/>
    </row>
    <row r="1815" spans="1:16" hidden="1" x14ac:dyDescent="0.25">
      <c r="A1815" s="12"/>
      <c r="B1815" s="15" t="str">
        <f t="shared" si="198"/>
        <v/>
      </c>
      <c r="C1815" s="15" t="str">
        <f t="shared" si="199"/>
        <v/>
      </c>
      <c r="D1815" s="100" t="str">
        <f>IF(ISNA(VLOOKUP(E1815,Base!$L:$O,4,FALSE)),"",VLOOKUP(E1815,Base!$L:$O,4,FALSE))</f>
        <v/>
      </c>
      <c r="E1815" s="14"/>
      <c r="F1815" s="16"/>
      <c r="G1815" s="104" t="str">
        <f t="shared" si="200"/>
        <v/>
      </c>
      <c r="H1815" s="15" t="str">
        <f t="shared" si="201"/>
        <v/>
      </c>
      <c r="I1815" s="104" t="str">
        <f t="shared" si="202"/>
        <v/>
      </c>
      <c r="J1815" s="15" t="str">
        <f t="shared" si="203"/>
        <v/>
      </c>
      <c r="K1815" s="104" t="str">
        <f t="shared" si="204"/>
        <v/>
      </c>
      <c r="L1815" s="14"/>
      <c r="M1815" s="13"/>
      <c r="N1815" s="13"/>
      <c r="O1815" s="12"/>
      <c r="P1815" s="12"/>
    </row>
    <row r="1816" spans="1:16" hidden="1" x14ac:dyDescent="0.25">
      <c r="A1816" s="12"/>
      <c r="B1816" s="15" t="str">
        <f t="shared" si="198"/>
        <v/>
      </c>
      <c r="C1816" s="15" t="str">
        <f t="shared" si="199"/>
        <v/>
      </c>
      <c r="D1816" s="100" t="str">
        <f>IF(ISNA(VLOOKUP(E1816,Base!$L:$O,4,FALSE)),"",VLOOKUP(E1816,Base!$L:$O,4,FALSE))</f>
        <v/>
      </c>
      <c r="E1816" s="14"/>
      <c r="F1816" s="16"/>
      <c r="G1816" s="104" t="str">
        <f t="shared" si="200"/>
        <v/>
      </c>
      <c r="H1816" s="15" t="str">
        <f t="shared" si="201"/>
        <v/>
      </c>
      <c r="I1816" s="104" t="str">
        <f t="shared" si="202"/>
        <v/>
      </c>
      <c r="J1816" s="15" t="str">
        <f t="shared" si="203"/>
        <v/>
      </c>
      <c r="K1816" s="104" t="str">
        <f t="shared" si="204"/>
        <v/>
      </c>
      <c r="L1816" s="14"/>
      <c r="M1816" s="13"/>
      <c r="N1816" s="13"/>
      <c r="O1816" s="12"/>
      <c r="P1816" s="12"/>
    </row>
    <row r="1817" spans="1:16" hidden="1" x14ac:dyDescent="0.25">
      <c r="A1817" s="12"/>
      <c r="B1817" s="15" t="str">
        <f t="shared" si="198"/>
        <v/>
      </c>
      <c r="C1817" s="15" t="str">
        <f t="shared" si="199"/>
        <v/>
      </c>
      <c r="D1817" s="100" t="str">
        <f>IF(ISNA(VLOOKUP(E1817,Base!$L:$O,4,FALSE)),"",VLOOKUP(E1817,Base!$L:$O,4,FALSE))</f>
        <v/>
      </c>
      <c r="E1817" s="14"/>
      <c r="F1817" s="16"/>
      <c r="G1817" s="104" t="str">
        <f t="shared" si="200"/>
        <v/>
      </c>
      <c r="H1817" s="15" t="str">
        <f t="shared" si="201"/>
        <v/>
      </c>
      <c r="I1817" s="104" t="str">
        <f t="shared" si="202"/>
        <v/>
      </c>
      <c r="J1817" s="15" t="str">
        <f t="shared" si="203"/>
        <v/>
      </c>
      <c r="K1817" s="104" t="str">
        <f t="shared" si="204"/>
        <v/>
      </c>
      <c r="L1817" s="14"/>
      <c r="M1817" s="13"/>
      <c r="N1817" s="13"/>
      <c r="O1817" s="12"/>
      <c r="P1817" s="12"/>
    </row>
    <row r="1818" spans="1:16" hidden="1" x14ac:dyDescent="0.25">
      <c r="A1818" s="12"/>
      <c r="B1818" s="15" t="str">
        <f t="shared" si="198"/>
        <v/>
      </c>
      <c r="C1818" s="15" t="str">
        <f t="shared" si="199"/>
        <v/>
      </c>
      <c r="D1818" s="100" t="str">
        <f>IF(ISNA(VLOOKUP(E1818,Base!$L:$O,4,FALSE)),"",VLOOKUP(E1818,Base!$L:$O,4,FALSE))</f>
        <v/>
      </c>
      <c r="E1818" s="14"/>
      <c r="F1818" s="16"/>
      <c r="G1818" s="104" t="str">
        <f t="shared" si="200"/>
        <v/>
      </c>
      <c r="H1818" s="15" t="str">
        <f t="shared" si="201"/>
        <v/>
      </c>
      <c r="I1818" s="104" t="str">
        <f t="shared" si="202"/>
        <v/>
      </c>
      <c r="J1818" s="15" t="str">
        <f t="shared" si="203"/>
        <v/>
      </c>
      <c r="K1818" s="104" t="str">
        <f t="shared" si="204"/>
        <v/>
      </c>
      <c r="L1818" s="14"/>
      <c r="M1818" s="13"/>
      <c r="N1818" s="13"/>
      <c r="O1818" s="12"/>
      <c r="P1818" s="12"/>
    </row>
    <row r="1819" spans="1:16" hidden="1" x14ac:dyDescent="0.25">
      <c r="A1819" s="12"/>
      <c r="B1819" s="15" t="str">
        <f t="shared" si="198"/>
        <v/>
      </c>
      <c r="C1819" s="15" t="str">
        <f t="shared" si="199"/>
        <v/>
      </c>
      <c r="D1819" s="100" t="str">
        <f>IF(ISNA(VLOOKUP(E1819,Base!$L:$O,4,FALSE)),"",VLOOKUP(E1819,Base!$L:$O,4,FALSE))</f>
        <v/>
      </c>
      <c r="E1819" s="14"/>
      <c r="F1819" s="16"/>
      <c r="G1819" s="104" t="str">
        <f t="shared" si="200"/>
        <v/>
      </c>
      <c r="H1819" s="15" t="str">
        <f t="shared" si="201"/>
        <v/>
      </c>
      <c r="I1819" s="104" t="str">
        <f t="shared" si="202"/>
        <v/>
      </c>
      <c r="J1819" s="15" t="str">
        <f t="shared" si="203"/>
        <v/>
      </c>
      <c r="K1819" s="104" t="str">
        <f t="shared" si="204"/>
        <v/>
      </c>
      <c r="L1819" s="14"/>
      <c r="M1819" s="13"/>
      <c r="N1819" s="13"/>
      <c r="O1819" s="12"/>
      <c r="P1819" s="12"/>
    </row>
    <row r="1820" spans="1:16" hidden="1" x14ac:dyDescent="0.25">
      <c r="A1820" s="12"/>
      <c r="B1820" s="15" t="str">
        <f t="shared" si="198"/>
        <v/>
      </c>
      <c r="C1820" s="15" t="str">
        <f t="shared" si="199"/>
        <v/>
      </c>
      <c r="D1820" s="100" t="str">
        <f>IF(ISNA(VLOOKUP(E1820,Base!$L:$O,4,FALSE)),"",VLOOKUP(E1820,Base!$L:$O,4,FALSE))</f>
        <v/>
      </c>
      <c r="E1820" s="14"/>
      <c r="F1820" s="16"/>
      <c r="G1820" s="104" t="str">
        <f t="shared" si="200"/>
        <v/>
      </c>
      <c r="H1820" s="15" t="str">
        <f t="shared" si="201"/>
        <v/>
      </c>
      <c r="I1820" s="104" t="str">
        <f t="shared" si="202"/>
        <v/>
      </c>
      <c r="J1820" s="15" t="str">
        <f t="shared" si="203"/>
        <v/>
      </c>
      <c r="K1820" s="104" t="str">
        <f t="shared" si="204"/>
        <v/>
      </c>
      <c r="L1820" s="14"/>
      <c r="M1820" s="13"/>
      <c r="N1820" s="13"/>
      <c r="O1820" s="12"/>
      <c r="P1820" s="12"/>
    </row>
    <row r="1821" spans="1:16" hidden="1" x14ac:dyDescent="0.25">
      <c r="A1821" s="12"/>
      <c r="B1821" s="15" t="str">
        <f t="shared" si="198"/>
        <v/>
      </c>
      <c r="C1821" s="15" t="str">
        <f t="shared" si="199"/>
        <v/>
      </c>
      <c r="D1821" s="100" t="str">
        <f>IF(ISNA(VLOOKUP(E1821,Base!$L:$O,4,FALSE)),"",VLOOKUP(E1821,Base!$L:$O,4,FALSE))</f>
        <v/>
      </c>
      <c r="E1821" s="14"/>
      <c r="F1821" s="16"/>
      <c r="G1821" s="104" t="str">
        <f t="shared" si="200"/>
        <v/>
      </c>
      <c r="H1821" s="15" t="str">
        <f t="shared" si="201"/>
        <v/>
      </c>
      <c r="I1821" s="104" t="str">
        <f t="shared" si="202"/>
        <v/>
      </c>
      <c r="J1821" s="15" t="str">
        <f t="shared" si="203"/>
        <v/>
      </c>
      <c r="K1821" s="104" t="str">
        <f t="shared" si="204"/>
        <v/>
      </c>
      <c r="L1821" s="14"/>
      <c r="M1821" s="13"/>
      <c r="N1821" s="13"/>
      <c r="O1821" s="12"/>
      <c r="P1821" s="12"/>
    </row>
    <row r="1822" spans="1:16" hidden="1" x14ac:dyDescent="0.25">
      <c r="A1822" s="12"/>
      <c r="B1822" s="15" t="str">
        <f t="shared" si="198"/>
        <v/>
      </c>
      <c r="C1822" s="15" t="str">
        <f t="shared" si="199"/>
        <v/>
      </c>
      <c r="D1822" s="100" t="str">
        <f>IF(ISNA(VLOOKUP(E1822,Base!$L:$O,4,FALSE)),"",VLOOKUP(E1822,Base!$L:$O,4,FALSE))</f>
        <v/>
      </c>
      <c r="E1822" s="14"/>
      <c r="F1822" s="16"/>
      <c r="G1822" s="104" t="str">
        <f t="shared" si="200"/>
        <v/>
      </c>
      <c r="H1822" s="15" t="str">
        <f t="shared" si="201"/>
        <v/>
      </c>
      <c r="I1822" s="104" t="str">
        <f t="shared" si="202"/>
        <v/>
      </c>
      <c r="J1822" s="15" t="str">
        <f t="shared" si="203"/>
        <v/>
      </c>
      <c r="K1822" s="104" t="str">
        <f t="shared" si="204"/>
        <v/>
      </c>
      <c r="L1822" s="14"/>
      <c r="M1822" s="13"/>
      <c r="N1822" s="13"/>
      <c r="O1822" s="12"/>
      <c r="P1822" s="12"/>
    </row>
    <row r="1823" spans="1:16" hidden="1" x14ac:dyDescent="0.25">
      <c r="A1823" s="12"/>
      <c r="B1823" s="15" t="str">
        <f t="shared" si="198"/>
        <v/>
      </c>
      <c r="C1823" s="15" t="str">
        <f t="shared" si="199"/>
        <v/>
      </c>
      <c r="D1823" s="100" t="str">
        <f>IF(ISNA(VLOOKUP(E1823,Base!$L:$O,4,FALSE)),"",VLOOKUP(E1823,Base!$L:$O,4,FALSE))</f>
        <v/>
      </c>
      <c r="E1823" s="14"/>
      <c r="F1823" s="16"/>
      <c r="G1823" s="104" t="str">
        <f t="shared" si="200"/>
        <v/>
      </c>
      <c r="H1823" s="15" t="str">
        <f t="shared" si="201"/>
        <v/>
      </c>
      <c r="I1823" s="104" t="str">
        <f t="shared" si="202"/>
        <v/>
      </c>
      <c r="J1823" s="15" t="str">
        <f t="shared" si="203"/>
        <v/>
      </c>
      <c r="K1823" s="104" t="str">
        <f t="shared" si="204"/>
        <v/>
      </c>
      <c r="L1823" s="14"/>
      <c r="M1823" s="13"/>
      <c r="N1823" s="13"/>
      <c r="O1823" s="12"/>
      <c r="P1823" s="12"/>
    </row>
    <row r="1824" spans="1:16" hidden="1" x14ac:dyDescent="0.25">
      <c r="A1824" s="12"/>
      <c r="B1824" s="15" t="str">
        <f t="shared" si="198"/>
        <v/>
      </c>
      <c r="C1824" s="15" t="str">
        <f t="shared" si="199"/>
        <v/>
      </c>
      <c r="D1824" s="100" t="str">
        <f>IF(ISNA(VLOOKUP(E1824,Base!$L:$O,4,FALSE)),"",VLOOKUP(E1824,Base!$L:$O,4,FALSE))</f>
        <v/>
      </c>
      <c r="E1824" s="14"/>
      <c r="F1824" s="16"/>
      <c r="G1824" s="104" t="str">
        <f t="shared" si="200"/>
        <v/>
      </c>
      <c r="H1824" s="15" t="str">
        <f t="shared" si="201"/>
        <v/>
      </c>
      <c r="I1824" s="104" t="str">
        <f t="shared" si="202"/>
        <v/>
      </c>
      <c r="J1824" s="15" t="str">
        <f t="shared" si="203"/>
        <v/>
      </c>
      <c r="K1824" s="104" t="str">
        <f t="shared" si="204"/>
        <v/>
      </c>
      <c r="L1824" s="14"/>
      <c r="M1824" s="13"/>
      <c r="N1824" s="13"/>
      <c r="O1824" s="12"/>
      <c r="P1824" s="12"/>
    </row>
    <row r="1825" spans="1:16" hidden="1" x14ac:dyDescent="0.25">
      <c r="A1825" s="12"/>
      <c r="B1825" s="15" t="str">
        <f t="shared" si="198"/>
        <v/>
      </c>
      <c r="C1825" s="15" t="str">
        <f t="shared" si="199"/>
        <v/>
      </c>
      <c r="D1825" s="100" t="str">
        <f>IF(ISNA(VLOOKUP(E1825,Base!$L:$O,4,FALSE)),"",VLOOKUP(E1825,Base!$L:$O,4,FALSE))</f>
        <v/>
      </c>
      <c r="E1825" s="14"/>
      <c r="F1825" s="16"/>
      <c r="G1825" s="104" t="str">
        <f t="shared" si="200"/>
        <v/>
      </c>
      <c r="H1825" s="15" t="str">
        <f t="shared" si="201"/>
        <v/>
      </c>
      <c r="I1825" s="104" t="str">
        <f t="shared" si="202"/>
        <v/>
      </c>
      <c r="J1825" s="15" t="str">
        <f t="shared" si="203"/>
        <v/>
      </c>
      <c r="K1825" s="104" t="str">
        <f t="shared" si="204"/>
        <v/>
      </c>
      <c r="L1825" s="14"/>
      <c r="M1825" s="13"/>
      <c r="N1825" s="13"/>
      <c r="O1825" s="12"/>
      <c r="P1825" s="12"/>
    </row>
    <row r="1826" spans="1:16" hidden="1" x14ac:dyDescent="0.25">
      <c r="A1826" s="12"/>
      <c r="B1826" s="15" t="str">
        <f t="shared" si="198"/>
        <v/>
      </c>
      <c r="C1826" s="15" t="str">
        <f t="shared" si="199"/>
        <v/>
      </c>
      <c r="D1826" s="100" t="str">
        <f>IF(ISNA(VLOOKUP(E1826,Base!$L:$O,4,FALSE)),"",VLOOKUP(E1826,Base!$L:$O,4,FALSE))</f>
        <v/>
      </c>
      <c r="E1826" s="14"/>
      <c r="F1826" s="16"/>
      <c r="G1826" s="104" t="str">
        <f t="shared" si="200"/>
        <v/>
      </c>
      <c r="H1826" s="15" t="str">
        <f t="shared" si="201"/>
        <v/>
      </c>
      <c r="I1826" s="104" t="str">
        <f t="shared" si="202"/>
        <v/>
      </c>
      <c r="J1826" s="15" t="str">
        <f t="shared" si="203"/>
        <v/>
      </c>
      <c r="K1826" s="104" t="str">
        <f t="shared" si="204"/>
        <v/>
      </c>
      <c r="L1826" s="14"/>
      <c r="M1826" s="13"/>
      <c r="N1826" s="13"/>
      <c r="O1826" s="12"/>
      <c r="P1826" s="12"/>
    </row>
    <row r="1827" spans="1:16" hidden="1" x14ac:dyDescent="0.25">
      <c r="A1827" s="12"/>
      <c r="B1827" s="15" t="str">
        <f t="shared" si="198"/>
        <v/>
      </c>
      <c r="C1827" s="15" t="str">
        <f t="shared" si="199"/>
        <v/>
      </c>
      <c r="D1827" s="100" t="str">
        <f>IF(ISNA(VLOOKUP(E1827,Base!$L:$O,4,FALSE)),"",VLOOKUP(E1827,Base!$L:$O,4,FALSE))</f>
        <v/>
      </c>
      <c r="E1827" s="14"/>
      <c r="F1827" s="16"/>
      <c r="G1827" s="104" t="str">
        <f t="shared" si="200"/>
        <v/>
      </c>
      <c r="H1827" s="15" t="str">
        <f t="shared" si="201"/>
        <v/>
      </c>
      <c r="I1827" s="104" t="str">
        <f t="shared" si="202"/>
        <v/>
      </c>
      <c r="J1827" s="15" t="str">
        <f t="shared" si="203"/>
        <v/>
      </c>
      <c r="K1827" s="104" t="str">
        <f t="shared" si="204"/>
        <v/>
      </c>
      <c r="L1827" s="14"/>
      <c r="M1827" s="13"/>
      <c r="N1827" s="13"/>
      <c r="O1827" s="12"/>
      <c r="P1827" s="12"/>
    </row>
    <row r="1828" spans="1:16" hidden="1" x14ac:dyDescent="0.25">
      <c r="A1828" s="12"/>
      <c r="B1828" s="15" t="str">
        <f t="shared" si="198"/>
        <v/>
      </c>
      <c r="C1828" s="15" t="str">
        <f t="shared" si="199"/>
        <v/>
      </c>
      <c r="D1828" s="100" t="str">
        <f>IF(ISNA(VLOOKUP(E1828,Base!$L:$O,4,FALSE)),"",VLOOKUP(E1828,Base!$L:$O,4,FALSE))</f>
        <v/>
      </c>
      <c r="E1828" s="14"/>
      <c r="F1828" s="16"/>
      <c r="G1828" s="104" t="str">
        <f t="shared" si="200"/>
        <v/>
      </c>
      <c r="H1828" s="15" t="str">
        <f t="shared" si="201"/>
        <v/>
      </c>
      <c r="I1828" s="104" t="str">
        <f t="shared" si="202"/>
        <v/>
      </c>
      <c r="J1828" s="15" t="str">
        <f t="shared" si="203"/>
        <v/>
      </c>
      <c r="K1828" s="104" t="str">
        <f t="shared" si="204"/>
        <v/>
      </c>
      <c r="L1828" s="14"/>
      <c r="M1828" s="13"/>
      <c r="N1828" s="13"/>
      <c r="O1828" s="12"/>
      <c r="P1828" s="12"/>
    </row>
    <row r="1829" spans="1:16" hidden="1" x14ac:dyDescent="0.25">
      <c r="A1829" s="12"/>
      <c r="B1829" s="15" t="str">
        <f t="shared" si="198"/>
        <v/>
      </c>
      <c r="C1829" s="15" t="str">
        <f t="shared" si="199"/>
        <v/>
      </c>
      <c r="D1829" s="100" t="str">
        <f>IF(ISNA(VLOOKUP(E1829,Base!$L:$O,4,FALSE)),"",VLOOKUP(E1829,Base!$L:$O,4,FALSE))</f>
        <v/>
      </c>
      <c r="E1829" s="14"/>
      <c r="F1829" s="16"/>
      <c r="G1829" s="104" t="str">
        <f t="shared" si="200"/>
        <v/>
      </c>
      <c r="H1829" s="15" t="str">
        <f t="shared" si="201"/>
        <v/>
      </c>
      <c r="I1829" s="104" t="str">
        <f t="shared" si="202"/>
        <v/>
      </c>
      <c r="J1829" s="15" t="str">
        <f t="shared" si="203"/>
        <v/>
      </c>
      <c r="K1829" s="104" t="str">
        <f t="shared" si="204"/>
        <v/>
      </c>
      <c r="L1829" s="14"/>
      <c r="M1829" s="13"/>
      <c r="N1829" s="13"/>
      <c r="O1829" s="12"/>
      <c r="P1829" s="12"/>
    </row>
    <row r="1830" spans="1:16" hidden="1" x14ac:dyDescent="0.25">
      <c r="A1830" s="12"/>
      <c r="B1830" s="15" t="str">
        <f t="shared" si="198"/>
        <v/>
      </c>
      <c r="C1830" s="15" t="str">
        <f t="shared" si="199"/>
        <v/>
      </c>
      <c r="D1830" s="100" t="str">
        <f>IF(ISNA(VLOOKUP(E1830,Base!$L:$O,4,FALSE)),"",VLOOKUP(E1830,Base!$L:$O,4,FALSE))</f>
        <v/>
      </c>
      <c r="E1830" s="14"/>
      <c r="F1830" s="16"/>
      <c r="G1830" s="104" t="str">
        <f t="shared" si="200"/>
        <v/>
      </c>
      <c r="H1830" s="15" t="str">
        <f t="shared" si="201"/>
        <v/>
      </c>
      <c r="I1830" s="104" t="str">
        <f t="shared" si="202"/>
        <v/>
      </c>
      <c r="J1830" s="15" t="str">
        <f t="shared" si="203"/>
        <v/>
      </c>
      <c r="K1830" s="104" t="str">
        <f t="shared" si="204"/>
        <v/>
      </c>
      <c r="L1830" s="14"/>
      <c r="M1830" s="13"/>
      <c r="N1830" s="13"/>
      <c r="O1830" s="12"/>
      <c r="P1830" s="12"/>
    </row>
    <row r="1831" spans="1:16" hidden="1" x14ac:dyDescent="0.25">
      <c r="A1831" s="12"/>
      <c r="B1831" s="15" t="str">
        <f t="shared" si="198"/>
        <v/>
      </c>
      <c r="C1831" s="15" t="str">
        <f t="shared" si="199"/>
        <v/>
      </c>
      <c r="D1831" s="100" t="str">
        <f>IF(ISNA(VLOOKUP(E1831,Base!$L:$O,4,FALSE)),"",VLOOKUP(E1831,Base!$L:$O,4,FALSE))</f>
        <v/>
      </c>
      <c r="E1831" s="14"/>
      <c r="F1831" s="16"/>
      <c r="G1831" s="104" t="str">
        <f t="shared" si="200"/>
        <v/>
      </c>
      <c r="H1831" s="15" t="str">
        <f t="shared" si="201"/>
        <v/>
      </c>
      <c r="I1831" s="104" t="str">
        <f t="shared" si="202"/>
        <v/>
      </c>
      <c r="J1831" s="15" t="str">
        <f t="shared" si="203"/>
        <v/>
      </c>
      <c r="K1831" s="104" t="str">
        <f t="shared" si="204"/>
        <v/>
      </c>
      <c r="L1831" s="14"/>
      <c r="M1831" s="13"/>
      <c r="N1831" s="13"/>
      <c r="O1831" s="12"/>
      <c r="P1831" s="12"/>
    </row>
    <row r="1832" spans="1:16" hidden="1" x14ac:dyDescent="0.25">
      <c r="A1832" s="12"/>
      <c r="B1832" s="15" t="str">
        <f t="shared" si="198"/>
        <v/>
      </c>
      <c r="C1832" s="15" t="str">
        <f t="shared" si="199"/>
        <v/>
      </c>
      <c r="D1832" s="100" t="str">
        <f>IF(ISNA(VLOOKUP(E1832,Base!$L:$O,4,FALSE)),"",VLOOKUP(E1832,Base!$L:$O,4,FALSE))</f>
        <v/>
      </c>
      <c r="E1832" s="14"/>
      <c r="F1832" s="16"/>
      <c r="G1832" s="104" t="str">
        <f t="shared" si="200"/>
        <v/>
      </c>
      <c r="H1832" s="15" t="str">
        <f t="shared" si="201"/>
        <v/>
      </c>
      <c r="I1832" s="104" t="str">
        <f t="shared" si="202"/>
        <v/>
      </c>
      <c r="J1832" s="15" t="str">
        <f t="shared" si="203"/>
        <v/>
      </c>
      <c r="K1832" s="104" t="str">
        <f t="shared" si="204"/>
        <v/>
      </c>
      <c r="L1832" s="14"/>
      <c r="M1832" s="13"/>
      <c r="N1832" s="13"/>
      <c r="O1832" s="12"/>
      <c r="P1832" s="12"/>
    </row>
    <row r="1833" spans="1:16" hidden="1" x14ac:dyDescent="0.25">
      <c r="A1833" s="12"/>
      <c r="B1833" s="15" t="str">
        <f t="shared" ref="B1833:B1896" si="205">IF(ISBLANK(A1833),"",IF(LEFT(MONTH(A1833),1)="1",MONTH(A1833),CONCATENATE("0",MONTH(A1833))))</f>
        <v/>
      </c>
      <c r="C1833" s="15" t="str">
        <f t="shared" si="199"/>
        <v/>
      </c>
      <c r="D1833" s="100" t="str">
        <f>IF(ISNA(VLOOKUP(E1833,Base!$L:$O,4,FALSE)),"",VLOOKUP(E1833,Base!$L:$O,4,FALSE))</f>
        <v/>
      </c>
      <c r="E1833" s="14"/>
      <c r="F1833" s="16"/>
      <c r="G1833" s="104" t="str">
        <f t="shared" si="200"/>
        <v/>
      </c>
      <c r="H1833" s="15" t="str">
        <f t="shared" si="201"/>
        <v/>
      </c>
      <c r="I1833" s="104" t="str">
        <f t="shared" si="202"/>
        <v/>
      </c>
      <c r="J1833" s="15" t="str">
        <f t="shared" si="203"/>
        <v/>
      </c>
      <c r="K1833" s="104" t="str">
        <f t="shared" si="204"/>
        <v/>
      </c>
      <c r="L1833" s="14"/>
      <c r="M1833" s="13"/>
      <c r="N1833" s="13"/>
      <c r="O1833" s="12"/>
      <c r="P1833" s="12"/>
    </row>
    <row r="1834" spans="1:16" hidden="1" x14ac:dyDescent="0.25">
      <c r="A1834" s="12"/>
      <c r="B1834" s="15" t="str">
        <f t="shared" si="205"/>
        <v/>
      </c>
      <c r="C1834" s="15" t="str">
        <f t="shared" si="199"/>
        <v/>
      </c>
      <c r="D1834" s="100" t="str">
        <f>IF(ISNA(VLOOKUP(E1834,Base!$L:$O,4,FALSE)),"",VLOOKUP(E1834,Base!$L:$O,4,FALSE))</f>
        <v/>
      </c>
      <c r="E1834" s="14"/>
      <c r="F1834" s="16"/>
      <c r="G1834" s="104" t="str">
        <f t="shared" si="200"/>
        <v/>
      </c>
      <c r="H1834" s="15" t="str">
        <f t="shared" si="201"/>
        <v/>
      </c>
      <c r="I1834" s="104" t="str">
        <f t="shared" si="202"/>
        <v/>
      </c>
      <c r="J1834" s="15" t="str">
        <f t="shared" si="203"/>
        <v/>
      </c>
      <c r="K1834" s="104" t="str">
        <f t="shared" si="204"/>
        <v/>
      </c>
      <c r="L1834" s="14"/>
      <c r="M1834" s="13"/>
      <c r="N1834" s="13"/>
      <c r="O1834" s="12"/>
      <c r="P1834" s="12"/>
    </row>
    <row r="1835" spans="1:16" hidden="1" x14ac:dyDescent="0.25">
      <c r="A1835" s="12"/>
      <c r="B1835" s="15" t="str">
        <f t="shared" si="205"/>
        <v/>
      </c>
      <c r="C1835" s="15" t="str">
        <f t="shared" si="199"/>
        <v/>
      </c>
      <c r="D1835" s="100" t="str">
        <f>IF(ISNA(VLOOKUP(E1835,Base!$L:$O,4,FALSE)),"",VLOOKUP(E1835,Base!$L:$O,4,FALSE))</f>
        <v/>
      </c>
      <c r="E1835" s="14"/>
      <c r="F1835" s="16"/>
      <c r="G1835" s="104" t="str">
        <f t="shared" si="200"/>
        <v/>
      </c>
      <c r="H1835" s="15" t="str">
        <f t="shared" si="201"/>
        <v/>
      </c>
      <c r="I1835" s="104" t="str">
        <f t="shared" si="202"/>
        <v/>
      </c>
      <c r="J1835" s="15" t="str">
        <f t="shared" si="203"/>
        <v/>
      </c>
      <c r="K1835" s="104" t="str">
        <f t="shared" si="204"/>
        <v/>
      </c>
      <c r="L1835" s="14"/>
      <c r="M1835" s="13"/>
      <c r="N1835" s="13"/>
      <c r="O1835" s="12"/>
      <c r="P1835" s="12"/>
    </row>
    <row r="1836" spans="1:16" hidden="1" x14ac:dyDescent="0.25">
      <c r="A1836" s="12"/>
      <c r="B1836" s="15" t="str">
        <f t="shared" si="205"/>
        <v/>
      </c>
      <c r="C1836" s="15" t="str">
        <f t="shared" si="199"/>
        <v/>
      </c>
      <c r="D1836" s="100" t="str">
        <f>IF(ISNA(VLOOKUP(E1836,Base!$L:$O,4,FALSE)),"",VLOOKUP(E1836,Base!$L:$O,4,FALSE))</f>
        <v/>
      </c>
      <c r="E1836" s="14"/>
      <c r="F1836" s="16"/>
      <c r="G1836" s="104" t="str">
        <f t="shared" si="200"/>
        <v/>
      </c>
      <c r="H1836" s="15" t="str">
        <f t="shared" si="201"/>
        <v/>
      </c>
      <c r="I1836" s="104" t="str">
        <f t="shared" si="202"/>
        <v/>
      </c>
      <c r="J1836" s="15" t="str">
        <f t="shared" si="203"/>
        <v/>
      </c>
      <c r="K1836" s="104" t="str">
        <f t="shared" si="204"/>
        <v/>
      </c>
      <c r="L1836" s="14"/>
      <c r="M1836" s="13"/>
      <c r="N1836" s="13"/>
      <c r="O1836" s="12"/>
      <c r="P1836" s="12"/>
    </row>
    <row r="1837" spans="1:16" hidden="1" x14ac:dyDescent="0.25">
      <c r="A1837" s="12"/>
      <c r="B1837" s="15" t="str">
        <f t="shared" si="205"/>
        <v/>
      </c>
      <c r="C1837" s="15" t="str">
        <f t="shared" si="199"/>
        <v/>
      </c>
      <c r="D1837" s="100" t="str">
        <f>IF(ISNA(VLOOKUP(E1837,Base!$L:$O,4,FALSE)),"",VLOOKUP(E1837,Base!$L:$O,4,FALSE))</f>
        <v/>
      </c>
      <c r="E1837" s="14"/>
      <c r="F1837" s="16"/>
      <c r="G1837" s="104" t="str">
        <f t="shared" si="200"/>
        <v/>
      </c>
      <c r="H1837" s="15" t="str">
        <f t="shared" si="201"/>
        <v/>
      </c>
      <c r="I1837" s="104" t="str">
        <f t="shared" si="202"/>
        <v/>
      </c>
      <c r="J1837" s="15" t="str">
        <f t="shared" si="203"/>
        <v/>
      </c>
      <c r="K1837" s="104" t="str">
        <f t="shared" si="204"/>
        <v/>
      </c>
      <c r="L1837" s="14"/>
      <c r="M1837" s="13"/>
      <c r="N1837" s="13"/>
      <c r="O1837" s="12"/>
      <c r="P1837" s="12"/>
    </row>
    <row r="1838" spans="1:16" hidden="1" x14ac:dyDescent="0.25">
      <c r="A1838" s="12"/>
      <c r="B1838" s="15" t="str">
        <f t="shared" si="205"/>
        <v/>
      </c>
      <c r="C1838" s="15" t="str">
        <f t="shared" si="199"/>
        <v/>
      </c>
      <c r="D1838" s="100" t="str">
        <f>IF(ISNA(VLOOKUP(E1838,Base!$L:$O,4,FALSE)),"",VLOOKUP(E1838,Base!$L:$O,4,FALSE))</f>
        <v/>
      </c>
      <c r="E1838" s="14"/>
      <c r="F1838" s="16"/>
      <c r="G1838" s="104" t="str">
        <f t="shared" si="200"/>
        <v/>
      </c>
      <c r="H1838" s="15" t="str">
        <f t="shared" si="201"/>
        <v/>
      </c>
      <c r="I1838" s="104" t="str">
        <f t="shared" si="202"/>
        <v/>
      </c>
      <c r="J1838" s="15" t="str">
        <f t="shared" si="203"/>
        <v/>
      </c>
      <c r="K1838" s="104" t="str">
        <f t="shared" si="204"/>
        <v/>
      </c>
      <c r="L1838" s="14"/>
      <c r="M1838" s="13"/>
      <c r="N1838" s="13"/>
      <c r="O1838" s="12"/>
      <c r="P1838" s="12"/>
    </row>
    <row r="1839" spans="1:16" hidden="1" x14ac:dyDescent="0.25">
      <c r="A1839" s="12"/>
      <c r="B1839" s="15" t="str">
        <f t="shared" si="205"/>
        <v/>
      </c>
      <c r="C1839" s="15" t="str">
        <f t="shared" si="199"/>
        <v/>
      </c>
      <c r="D1839" s="100" t="str">
        <f>IF(ISNA(VLOOKUP(E1839,Base!$L:$O,4,FALSE)),"",VLOOKUP(E1839,Base!$L:$O,4,FALSE))</f>
        <v/>
      </c>
      <c r="E1839" s="14"/>
      <c r="F1839" s="16"/>
      <c r="G1839" s="104" t="str">
        <f t="shared" si="200"/>
        <v/>
      </c>
      <c r="H1839" s="15" t="str">
        <f t="shared" si="201"/>
        <v/>
      </c>
      <c r="I1839" s="104" t="str">
        <f t="shared" si="202"/>
        <v/>
      </c>
      <c r="J1839" s="15" t="str">
        <f t="shared" si="203"/>
        <v/>
      </c>
      <c r="K1839" s="104" t="str">
        <f t="shared" si="204"/>
        <v/>
      </c>
      <c r="L1839" s="14"/>
      <c r="M1839" s="13"/>
      <c r="N1839" s="13"/>
      <c r="O1839" s="12"/>
      <c r="P1839" s="12"/>
    </row>
    <row r="1840" spans="1:16" hidden="1" x14ac:dyDescent="0.25">
      <c r="A1840" s="12"/>
      <c r="B1840" s="15" t="str">
        <f t="shared" si="205"/>
        <v/>
      </c>
      <c r="C1840" s="15" t="str">
        <f t="shared" si="199"/>
        <v/>
      </c>
      <c r="D1840" s="100" t="str">
        <f>IF(ISNA(VLOOKUP(E1840,Base!$L:$O,4,FALSE)),"",VLOOKUP(E1840,Base!$L:$O,4,FALSE))</f>
        <v/>
      </c>
      <c r="E1840" s="14"/>
      <c r="F1840" s="16"/>
      <c r="G1840" s="104" t="str">
        <f t="shared" si="200"/>
        <v/>
      </c>
      <c r="H1840" s="15" t="str">
        <f t="shared" si="201"/>
        <v/>
      </c>
      <c r="I1840" s="104" t="str">
        <f t="shared" si="202"/>
        <v/>
      </c>
      <c r="J1840" s="15" t="str">
        <f t="shared" si="203"/>
        <v/>
      </c>
      <c r="K1840" s="104" t="str">
        <f t="shared" si="204"/>
        <v/>
      </c>
      <c r="L1840" s="14"/>
      <c r="M1840" s="13"/>
      <c r="N1840" s="13"/>
      <c r="O1840" s="12"/>
      <c r="P1840" s="12"/>
    </row>
    <row r="1841" spans="1:16" hidden="1" x14ac:dyDescent="0.25">
      <c r="A1841" s="12"/>
      <c r="B1841" s="15" t="str">
        <f t="shared" si="205"/>
        <v/>
      </c>
      <c r="C1841" s="15" t="str">
        <f t="shared" si="199"/>
        <v/>
      </c>
      <c r="D1841" s="100" t="str">
        <f>IF(ISNA(VLOOKUP(E1841,Base!$L:$O,4,FALSE)),"",VLOOKUP(E1841,Base!$L:$O,4,FALSE))</f>
        <v/>
      </c>
      <c r="E1841" s="14"/>
      <c r="F1841" s="16"/>
      <c r="G1841" s="104" t="str">
        <f t="shared" si="200"/>
        <v/>
      </c>
      <c r="H1841" s="15" t="str">
        <f t="shared" si="201"/>
        <v/>
      </c>
      <c r="I1841" s="104" t="str">
        <f t="shared" si="202"/>
        <v/>
      </c>
      <c r="J1841" s="15" t="str">
        <f t="shared" si="203"/>
        <v/>
      </c>
      <c r="K1841" s="104" t="str">
        <f t="shared" si="204"/>
        <v/>
      </c>
      <c r="L1841" s="14"/>
      <c r="M1841" s="13"/>
      <c r="N1841" s="13"/>
      <c r="O1841" s="12"/>
      <c r="P1841" s="12"/>
    </row>
    <row r="1842" spans="1:16" hidden="1" x14ac:dyDescent="0.25">
      <c r="A1842" s="12"/>
      <c r="B1842" s="15" t="str">
        <f t="shared" si="205"/>
        <v/>
      </c>
      <c r="C1842" s="15" t="str">
        <f t="shared" si="199"/>
        <v/>
      </c>
      <c r="D1842" s="100" t="str">
        <f>IF(ISNA(VLOOKUP(E1842,Base!$L:$O,4,FALSE)),"",VLOOKUP(E1842,Base!$L:$O,4,FALSE))</f>
        <v/>
      </c>
      <c r="E1842" s="14"/>
      <c r="F1842" s="16"/>
      <c r="G1842" s="104" t="str">
        <f t="shared" si="200"/>
        <v/>
      </c>
      <c r="H1842" s="15" t="str">
        <f t="shared" si="201"/>
        <v/>
      </c>
      <c r="I1842" s="104" t="str">
        <f t="shared" si="202"/>
        <v/>
      </c>
      <c r="J1842" s="15" t="str">
        <f t="shared" si="203"/>
        <v/>
      </c>
      <c r="K1842" s="104" t="str">
        <f t="shared" si="204"/>
        <v/>
      </c>
      <c r="L1842" s="14"/>
      <c r="M1842" s="13"/>
      <c r="N1842" s="13"/>
      <c r="O1842" s="12"/>
      <c r="P1842" s="12"/>
    </row>
    <row r="1843" spans="1:16" hidden="1" x14ac:dyDescent="0.25">
      <c r="A1843" s="12"/>
      <c r="B1843" s="15" t="str">
        <f t="shared" si="205"/>
        <v/>
      </c>
      <c r="C1843" s="15" t="str">
        <f t="shared" si="199"/>
        <v/>
      </c>
      <c r="D1843" s="100" t="str">
        <f>IF(ISNA(VLOOKUP(E1843,Base!$L:$O,4,FALSE)),"",VLOOKUP(E1843,Base!$L:$O,4,FALSE))</f>
        <v/>
      </c>
      <c r="E1843" s="14"/>
      <c r="F1843" s="16"/>
      <c r="G1843" s="104" t="str">
        <f t="shared" si="200"/>
        <v/>
      </c>
      <c r="H1843" s="15" t="str">
        <f t="shared" si="201"/>
        <v/>
      </c>
      <c r="I1843" s="104" t="str">
        <f t="shared" si="202"/>
        <v/>
      </c>
      <c r="J1843" s="15" t="str">
        <f t="shared" si="203"/>
        <v/>
      </c>
      <c r="K1843" s="104" t="str">
        <f t="shared" si="204"/>
        <v/>
      </c>
      <c r="L1843" s="14"/>
      <c r="M1843" s="13"/>
      <c r="N1843" s="13"/>
      <c r="O1843" s="12"/>
      <c r="P1843" s="12"/>
    </row>
    <row r="1844" spans="1:16" hidden="1" x14ac:dyDescent="0.25">
      <c r="A1844" s="12"/>
      <c r="B1844" s="15" t="str">
        <f t="shared" si="205"/>
        <v/>
      </c>
      <c r="C1844" s="15" t="str">
        <f t="shared" si="199"/>
        <v/>
      </c>
      <c r="D1844" s="100" t="str">
        <f>IF(ISNA(VLOOKUP(E1844,Base!$L:$O,4,FALSE)),"",VLOOKUP(E1844,Base!$L:$O,4,FALSE))</f>
        <v/>
      </c>
      <c r="E1844" s="14"/>
      <c r="F1844" s="16"/>
      <c r="G1844" s="104" t="str">
        <f t="shared" si="200"/>
        <v/>
      </c>
      <c r="H1844" s="15" t="str">
        <f t="shared" si="201"/>
        <v/>
      </c>
      <c r="I1844" s="104" t="str">
        <f t="shared" si="202"/>
        <v/>
      </c>
      <c r="J1844" s="15" t="str">
        <f t="shared" si="203"/>
        <v/>
      </c>
      <c r="K1844" s="104" t="str">
        <f t="shared" si="204"/>
        <v/>
      </c>
      <c r="L1844" s="14"/>
      <c r="M1844" s="13"/>
      <c r="N1844" s="13"/>
      <c r="O1844" s="12"/>
      <c r="P1844" s="12"/>
    </row>
    <row r="1845" spans="1:16" hidden="1" x14ac:dyDescent="0.25">
      <c r="A1845" s="12"/>
      <c r="B1845" s="15" t="str">
        <f t="shared" si="205"/>
        <v/>
      </c>
      <c r="C1845" s="15" t="str">
        <f t="shared" si="199"/>
        <v/>
      </c>
      <c r="D1845" s="100" t="str">
        <f>IF(ISNA(VLOOKUP(E1845,Base!$L:$O,4,FALSE)),"",VLOOKUP(E1845,Base!$L:$O,4,FALSE))</f>
        <v/>
      </c>
      <c r="E1845" s="14"/>
      <c r="F1845" s="16"/>
      <c r="G1845" s="104" t="str">
        <f t="shared" si="200"/>
        <v/>
      </c>
      <c r="H1845" s="15" t="str">
        <f t="shared" si="201"/>
        <v/>
      </c>
      <c r="I1845" s="104" t="str">
        <f t="shared" si="202"/>
        <v/>
      </c>
      <c r="J1845" s="15" t="str">
        <f t="shared" si="203"/>
        <v/>
      </c>
      <c r="K1845" s="104" t="str">
        <f t="shared" si="204"/>
        <v/>
      </c>
      <c r="L1845" s="14"/>
      <c r="M1845" s="13"/>
      <c r="N1845" s="13"/>
      <c r="O1845" s="12"/>
      <c r="P1845" s="12"/>
    </row>
    <row r="1846" spans="1:16" hidden="1" x14ac:dyDescent="0.25">
      <c r="A1846" s="12"/>
      <c r="B1846" s="15" t="str">
        <f t="shared" si="205"/>
        <v/>
      </c>
      <c r="C1846" s="15" t="str">
        <f t="shared" si="199"/>
        <v/>
      </c>
      <c r="D1846" s="100" t="str">
        <f>IF(ISNA(VLOOKUP(E1846,Base!$L:$O,4,FALSE)),"",VLOOKUP(E1846,Base!$L:$O,4,FALSE))</f>
        <v/>
      </c>
      <c r="E1846" s="14"/>
      <c r="F1846" s="16"/>
      <c r="G1846" s="104" t="str">
        <f t="shared" si="200"/>
        <v/>
      </c>
      <c r="H1846" s="15" t="str">
        <f t="shared" si="201"/>
        <v/>
      </c>
      <c r="I1846" s="104" t="str">
        <f t="shared" si="202"/>
        <v/>
      </c>
      <c r="J1846" s="15" t="str">
        <f t="shared" si="203"/>
        <v/>
      </c>
      <c r="K1846" s="104" t="str">
        <f t="shared" si="204"/>
        <v/>
      </c>
      <c r="L1846" s="14"/>
      <c r="M1846" s="13"/>
      <c r="N1846" s="13"/>
      <c r="O1846" s="12"/>
      <c r="P1846" s="12"/>
    </row>
    <row r="1847" spans="1:16" hidden="1" x14ac:dyDescent="0.25">
      <c r="A1847" s="12"/>
      <c r="B1847" s="15" t="str">
        <f t="shared" si="205"/>
        <v/>
      </c>
      <c r="C1847" s="15" t="str">
        <f t="shared" si="199"/>
        <v/>
      </c>
      <c r="D1847" s="100" t="str">
        <f>IF(ISNA(VLOOKUP(E1847,Base!$L:$O,4,FALSE)),"",VLOOKUP(E1847,Base!$L:$O,4,FALSE))</f>
        <v/>
      </c>
      <c r="E1847" s="14"/>
      <c r="F1847" s="16"/>
      <c r="G1847" s="104" t="str">
        <f t="shared" si="200"/>
        <v/>
      </c>
      <c r="H1847" s="15" t="str">
        <f t="shared" si="201"/>
        <v/>
      </c>
      <c r="I1847" s="104" t="str">
        <f t="shared" si="202"/>
        <v/>
      </c>
      <c r="J1847" s="15" t="str">
        <f t="shared" si="203"/>
        <v/>
      </c>
      <c r="K1847" s="104" t="str">
        <f t="shared" si="204"/>
        <v/>
      </c>
      <c r="L1847" s="14"/>
      <c r="M1847" s="13"/>
      <c r="N1847" s="13"/>
      <c r="O1847" s="12"/>
      <c r="P1847" s="12"/>
    </row>
    <row r="1848" spans="1:16" hidden="1" x14ac:dyDescent="0.25">
      <c r="A1848" s="12"/>
      <c r="B1848" s="15" t="str">
        <f t="shared" si="205"/>
        <v/>
      </c>
      <c r="C1848" s="15" t="str">
        <f t="shared" si="199"/>
        <v/>
      </c>
      <c r="D1848" s="100" t="str">
        <f>IF(ISNA(VLOOKUP(E1848,Base!$L:$O,4,FALSE)),"",VLOOKUP(E1848,Base!$L:$O,4,FALSE))</f>
        <v/>
      </c>
      <c r="E1848" s="14"/>
      <c r="F1848" s="16"/>
      <c r="G1848" s="104" t="str">
        <f t="shared" si="200"/>
        <v/>
      </c>
      <c r="H1848" s="15" t="str">
        <f t="shared" si="201"/>
        <v/>
      </c>
      <c r="I1848" s="104" t="str">
        <f t="shared" si="202"/>
        <v/>
      </c>
      <c r="J1848" s="15" t="str">
        <f t="shared" si="203"/>
        <v/>
      </c>
      <c r="K1848" s="104" t="str">
        <f t="shared" si="204"/>
        <v/>
      </c>
      <c r="L1848" s="14"/>
      <c r="M1848" s="13"/>
      <c r="N1848" s="13"/>
      <c r="O1848" s="12"/>
      <c r="P1848" s="12"/>
    </row>
    <row r="1849" spans="1:16" hidden="1" x14ac:dyDescent="0.25">
      <c r="A1849" s="12"/>
      <c r="B1849" s="15" t="str">
        <f t="shared" si="205"/>
        <v/>
      </c>
      <c r="C1849" s="15" t="str">
        <f t="shared" si="199"/>
        <v/>
      </c>
      <c r="D1849" s="100" t="str">
        <f>IF(ISNA(VLOOKUP(E1849,Base!$L:$O,4,FALSE)),"",VLOOKUP(E1849,Base!$L:$O,4,FALSE))</f>
        <v/>
      </c>
      <c r="E1849" s="14"/>
      <c r="F1849" s="16"/>
      <c r="G1849" s="104" t="str">
        <f t="shared" si="200"/>
        <v/>
      </c>
      <c r="H1849" s="15" t="str">
        <f t="shared" si="201"/>
        <v/>
      </c>
      <c r="I1849" s="104" t="str">
        <f t="shared" si="202"/>
        <v/>
      </c>
      <c r="J1849" s="15" t="str">
        <f t="shared" si="203"/>
        <v/>
      </c>
      <c r="K1849" s="104" t="str">
        <f t="shared" si="204"/>
        <v/>
      </c>
      <c r="L1849" s="14"/>
      <c r="M1849" s="13"/>
      <c r="N1849" s="13"/>
      <c r="O1849" s="12"/>
      <c r="P1849" s="12"/>
    </row>
    <row r="1850" spans="1:16" hidden="1" x14ac:dyDescent="0.25">
      <c r="A1850" s="12"/>
      <c r="B1850" s="15" t="str">
        <f t="shared" si="205"/>
        <v/>
      </c>
      <c r="C1850" s="15" t="str">
        <f t="shared" si="199"/>
        <v/>
      </c>
      <c r="D1850" s="100" t="str">
        <f>IF(ISNA(VLOOKUP(E1850,Base!$L:$O,4,FALSE)),"",VLOOKUP(E1850,Base!$L:$O,4,FALSE))</f>
        <v/>
      </c>
      <c r="E1850" s="14"/>
      <c r="F1850" s="16"/>
      <c r="G1850" s="104" t="str">
        <f t="shared" si="200"/>
        <v/>
      </c>
      <c r="H1850" s="15" t="str">
        <f t="shared" si="201"/>
        <v/>
      </c>
      <c r="I1850" s="104" t="str">
        <f t="shared" si="202"/>
        <v/>
      </c>
      <c r="J1850" s="15" t="str">
        <f t="shared" si="203"/>
        <v/>
      </c>
      <c r="K1850" s="104" t="str">
        <f t="shared" si="204"/>
        <v/>
      </c>
      <c r="L1850" s="14"/>
      <c r="M1850" s="13"/>
      <c r="N1850" s="13"/>
      <c r="O1850" s="12"/>
      <c r="P1850" s="12"/>
    </row>
    <row r="1851" spans="1:16" hidden="1" x14ac:dyDescent="0.25">
      <c r="A1851" s="12"/>
      <c r="B1851" s="15" t="str">
        <f t="shared" si="205"/>
        <v/>
      </c>
      <c r="C1851" s="15" t="str">
        <f t="shared" si="199"/>
        <v/>
      </c>
      <c r="D1851" s="100" t="str">
        <f>IF(ISNA(VLOOKUP(E1851,Base!$L:$O,4,FALSE)),"",VLOOKUP(E1851,Base!$L:$O,4,FALSE))</f>
        <v/>
      </c>
      <c r="E1851" s="14"/>
      <c r="F1851" s="16"/>
      <c r="G1851" s="104" t="str">
        <f t="shared" si="200"/>
        <v/>
      </c>
      <c r="H1851" s="15" t="str">
        <f t="shared" si="201"/>
        <v/>
      </c>
      <c r="I1851" s="104" t="str">
        <f t="shared" si="202"/>
        <v/>
      </c>
      <c r="J1851" s="15" t="str">
        <f t="shared" si="203"/>
        <v/>
      </c>
      <c r="K1851" s="104" t="str">
        <f t="shared" si="204"/>
        <v/>
      </c>
      <c r="L1851" s="14"/>
      <c r="M1851" s="13"/>
      <c r="N1851" s="13"/>
      <c r="O1851" s="12"/>
      <c r="P1851" s="12"/>
    </row>
    <row r="1852" spans="1:16" hidden="1" x14ac:dyDescent="0.25">
      <c r="A1852" s="12"/>
      <c r="B1852" s="15" t="str">
        <f t="shared" si="205"/>
        <v/>
      </c>
      <c r="C1852" s="15" t="str">
        <f t="shared" si="199"/>
        <v/>
      </c>
      <c r="D1852" s="100" t="str">
        <f>IF(ISNA(VLOOKUP(E1852,Base!$L:$O,4,FALSE)),"",VLOOKUP(E1852,Base!$L:$O,4,FALSE))</f>
        <v/>
      </c>
      <c r="E1852" s="14"/>
      <c r="F1852" s="16"/>
      <c r="G1852" s="104" t="str">
        <f t="shared" si="200"/>
        <v/>
      </c>
      <c r="H1852" s="15" t="str">
        <f t="shared" si="201"/>
        <v/>
      </c>
      <c r="I1852" s="104" t="str">
        <f t="shared" si="202"/>
        <v/>
      </c>
      <c r="J1852" s="15" t="str">
        <f t="shared" si="203"/>
        <v/>
      </c>
      <c r="K1852" s="104" t="str">
        <f t="shared" si="204"/>
        <v/>
      </c>
      <c r="L1852" s="14"/>
      <c r="M1852" s="13"/>
      <c r="N1852" s="13"/>
      <c r="O1852" s="12"/>
      <c r="P1852" s="12"/>
    </row>
    <row r="1853" spans="1:16" hidden="1" x14ac:dyDescent="0.25">
      <c r="A1853" s="12"/>
      <c r="B1853" s="15" t="str">
        <f t="shared" si="205"/>
        <v/>
      </c>
      <c r="C1853" s="15" t="str">
        <f t="shared" si="199"/>
        <v/>
      </c>
      <c r="D1853" s="100" t="str">
        <f>IF(ISNA(VLOOKUP(E1853,Base!$L:$O,4,FALSE)),"",VLOOKUP(E1853,Base!$L:$O,4,FALSE))</f>
        <v/>
      </c>
      <c r="E1853" s="14"/>
      <c r="F1853" s="16"/>
      <c r="G1853" s="104" t="str">
        <f t="shared" si="200"/>
        <v/>
      </c>
      <c r="H1853" s="15" t="str">
        <f t="shared" si="201"/>
        <v/>
      </c>
      <c r="I1853" s="104" t="str">
        <f t="shared" si="202"/>
        <v/>
      </c>
      <c r="J1853" s="15" t="str">
        <f t="shared" si="203"/>
        <v/>
      </c>
      <c r="K1853" s="104" t="str">
        <f t="shared" si="204"/>
        <v/>
      </c>
      <c r="L1853" s="14"/>
      <c r="M1853" s="13"/>
      <c r="N1853" s="13"/>
      <c r="O1853" s="12"/>
      <c r="P1853" s="12"/>
    </row>
    <row r="1854" spans="1:16" hidden="1" x14ac:dyDescent="0.25">
      <c r="A1854" s="12"/>
      <c r="B1854" s="15" t="str">
        <f t="shared" si="205"/>
        <v/>
      </c>
      <c r="C1854" s="15" t="str">
        <f t="shared" si="199"/>
        <v/>
      </c>
      <c r="D1854" s="100" t="str">
        <f>IF(ISNA(VLOOKUP(E1854,Base!$L:$O,4,FALSE)),"",VLOOKUP(E1854,Base!$L:$O,4,FALSE))</f>
        <v/>
      </c>
      <c r="E1854" s="14"/>
      <c r="F1854" s="16"/>
      <c r="G1854" s="104" t="str">
        <f t="shared" si="200"/>
        <v/>
      </c>
      <c r="H1854" s="15" t="str">
        <f t="shared" si="201"/>
        <v/>
      </c>
      <c r="I1854" s="104" t="str">
        <f t="shared" si="202"/>
        <v/>
      </c>
      <c r="J1854" s="15" t="str">
        <f t="shared" si="203"/>
        <v/>
      </c>
      <c r="K1854" s="104" t="str">
        <f t="shared" si="204"/>
        <v/>
      </c>
      <c r="L1854" s="14"/>
      <c r="M1854" s="13"/>
      <c r="N1854" s="13"/>
      <c r="O1854" s="12"/>
      <c r="P1854" s="12"/>
    </row>
    <row r="1855" spans="1:16" hidden="1" x14ac:dyDescent="0.25">
      <c r="A1855" s="12"/>
      <c r="B1855" s="15" t="str">
        <f t="shared" si="205"/>
        <v/>
      </c>
      <c r="C1855" s="15" t="str">
        <f t="shared" si="199"/>
        <v/>
      </c>
      <c r="D1855" s="100" t="str">
        <f>IF(ISNA(VLOOKUP(E1855,Base!$L:$O,4,FALSE)),"",VLOOKUP(E1855,Base!$L:$O,4,FALSE))</f>
        <v/>
      </c>
      <c r="E1855" s="14"/>
      <c r="F1855" s="16"/>
      <c r="G1855" s="104" t="str">
        <f t="shared" si="200"/>
        <v/>
      </c>
      <c r="H1855" s="15" t="str">
        <f t="shared" si="201"/>
        <v/>
      </c>
      <c r="I1855" s="104" t="str">
        <f t="shared" si="202"/>
        <v/>
      </c>
      <c r="J1855" s="15" t="str">
        <f t="shared" si="203"/>
        <v/>
      </c>
      <c r="K1855" s="104" t="str">
        <f t="shared" si="204"/>
        <v/>
      </c>
      <c r="L1855" s="14"/>
      <c r="M1855" s="13"/>
      <c r="N1855" s="13"/>
      <c r="O1855" s="12"/>
      <c r="P1855" s="12"/>
    </row>
    <row r="1856" spans="1:16" hidden="1" x14ac:dyDescent="0.25">
      <c r="A1856" s="12"/>
      <c r="B1856" s="15" t="str">
        <f t="shared" si="205"/>
        <v/>
      </c>
      <c r="C1856" s="15" t="str">
        <f t="shared" si="199"/>
        <v/>
      </c>
      <c r="D1856" s="100" t="str">
        <f>IF(ISNA(VLOOKUP(E1856,Base!$L:$O,4,FALSE)),"",VLOOKUP(E1856,Base!$L:$O,4,FALSE))</f>
        <v/>
      </c>
      <c r="E1856" s="14"/>
      <c r="F1856" s="16"/>
      <c r="G1856" s="104" t="str">
        <f t="shared" si="200"/>
        <v/>
      </c>
      <c r="H1856" s="15" t="str">
        <f t="shared" si="201"/>
        <v/>
      </c>
      <c r="I1856" s="104" t="str">
        <f t="shared" si="202"/>
        <v/>
      </c>
      <c r="J1856" s="15" t="str">
        <f t="shared" si="203"/>
        <v/>
      </c>
      <c r="K1856" s="104" t="str">
        <f t="shared" si="204"/>
        <v/>
      </c>
      <c r="L1856" s="14"/>
      <c r="M1856" s="13"/>
      <c r="N1856" s="13"/>
      <c r="O1856" s="12"/>
      <c r="P1856" s="12"/>
    </row>
    <row r="1857" spans="1:16" hidden="1" x14ac:dyDescent="0.25">
      <c r="A1857" s="12"/>
      <c r="B1857" s="15" t="str">
        <f t="shared" si="205"/>
        <v/>
      </c>
      <c r="C1857" s="15" t="str">
        <f t="shared" si="199"/>
        <v/>
      </c>
      <c r="D1857" s="100" t="str">
        <f>IF(ISNA(VLOOKUP(E1857,Base!$L:$O,4,FALSE)),"",VLOOKUP(E1857,Base!$L:$O,4,FALSE))</f>
        <v/>
      </c>
      <c r="E1857" s="14"/>
      <c r="F1857" s="16"/>
      <c r="G1857" s="104" t="str">
        <f t="shared" si="200"/>
        <v/>
      </c>
      <c r="H1857" s="15" t="str">
        <f t="shared" si="201"/>
        <v/>
      </c>
      <c r="I1857" s="104" t="str">
        <f t="shared" si="202"/>
        <v/>
      </c>
      <c r="J1857" s="15" t="str">
        <f t="shared" si="203"/>
        <v/>
      </c>
      <c r="K1857" s="104" t="str">
        <f t="shared" si="204"/>
        <v/>
      </c>
      <c r="L1857" s="14"/>
      <c r="M1857" s="13"/>
      <c r="N1857" s="13"/>
      <c r="O1857" s="12"/>
      <c r="P1857" s="12"/>
    </row>
    <row r="1858" spans="1:16" hidden="1" x14ac:dyDescent="0.25">
      <c r="A1858" s="12"/>
      <c r="B1858" s="15" t="str">
        <f t="shared" si="205"/>
        <v/>
      </c>
      <c r="C1858" s="15" t="str">
        <f t="shared" ref="C1858:C1921" si="206">IF(ISBLANK(A1858),"",YEAR(A1858))</f>
        <v/>
      </c>
      <c r="D1858" s="100" t="str">
        <f>IF(ISNA(VLOOKUP(E1858,Base!$L:$O,4,FALSE)),"",VLOOKUP(E1858,Base!$L:$O,4,FALSE))</f>
        <v/>
      </c>
      <c r="E1858" s="14"/>
      <c r="F1858" s="16"/>
      <c r="G1858" s="104" t="str">
        <f t="shared" ref="G1858:G1921" si="207">IF(ISNA(VLOOKUP($F1858,ARTICLE,2,FALSE)),"",VLOOKUP($F1858,ARTICLE,2,FALSE))</f>
        <v/>
      </c>
      <c r="H1858" s="15" t="str">
        <f t="shared" ref="H1858:H1921" si="208">IF(ISNA(VLOOKUP($F1858,ARTICLE,3,FALSE)),"",VLOOKUP($F1858,ARTICLE,3,FALSE))</f>
        <v/>
      </c>
      <c r="I1858" s="104" t="str">
        <f t="shared" ref="I1858:I1921" si="209">IF(ISNA(VLOOKUP($F1858,ARTICLE,4,FALSE)),"",VLOOKUP($F1858,ARTICLE,4,FALSE))</f>
        <v/>
      </c>
      <c r="J1858" s="15" t="str">
        <f t="shared" ref="J1858:J1921" si="210">IF(ISNA(VLOOKUP($F1858,ARTICLE,5,FALSE)),"",VLOOKUP($F1858,ARTICLE,5,FALSE))</f>
        <v/>
      </c>
      <c r="K1858" s="104" t="str">
        <f t="shared" ref="K1858:K1921" si="211">IF(ISNA(VLOOKUP($F1858,ARTICLE,6,FALSE)),"",VLOOKUP($F1858,ARTICLE,6,FALSE))</f>
        <v/>
      </c>
      <c r="L1858" s="14"/>
      <c r="M1858" s="13"/>
      <c r="N1858" s="13"/>
      <c r="O1858" s="12"/>
      <c r="P1858" s="12"/>
    </row>
    <row r="1859" spans="1:16" hidden="1" x14ac:dyDescent="0.25">
      <c r="A1859" s="12"/>
      <c r="B1859" s="15" t="str">
        <f t="shared" si="205"/>
        <v/>
      </c>
      <c r="C1859" s="15" t="str">
        <f t="shared" si="206"/>
        <v/>
      </c>
      <c r="D1859" s="100" t="str">
        <f>IF(ISNA(VLOOKUP(E1859,Base!$L:$O,4,FALSE)),"",VLOOKUP(E1859,Base!$L:$O,4,FALSE))</f>
        <v/>
      </c>
      <c r="E1859" s="14"/>
      <c r="F1859" s="16"/>
      <c r="G1859" s="104" t="str">
        <f t="shared" si="207"/>
        <v/>
      </c>
      <c r="H1859" s="15" t="str">
        <f t="shared" si="208"/>
        <v/>
      </c>
      <c r="I1859" s="104" t="str">
        <f t="shared" si="209"/>
        <v/>
      </c>
      <c r="J1859" s="15" t="str">
        <f t="shared" si="210"/>
        <v/>
      </c>
      <c r="K1859" s="104" t="str">
        <f t="shared" si="211"/>
        <v/>
      </c>
      <c r="L1859" s="14"/>
      <c r="M1859" s="13"/>
      <c r="N1859" s="13"/>
      <c r="O1859" s="12"/>
      <c r="P1859" s="12"/>
    </row>
    <row r="1860" spans="1:16" hidden="1" x14ac:dyDescent="0.25">
      <c r="A1860" s="12"/>
      <c r="B1860" s="15" t="str">
        <f t="shared" si="205"/>
        <v/>
      </c>
      <c r="C1860" s="15" t="str">
        <f t="shared" si="206"/>
        <v/>
      </c>
      <c r="D1860" s="100" t="str">
        <f>IF(ISNA(VLOOKUP(E1860,Base!$L:$O,4,FALSE)),"",VLOOKUP(E1860,Base!$L:$O,4,FALSE))</f>
        <v/>
      </c>
      <c r="E1860" s="14"/>
      <c r="F1860" s="16"/>
      <c r="G1860" s="104" t="str">
        <f t="shared" si="207"/>
        <v/>
      </c>
      <c r="H1860" s="15" t="str">
        <f t="shared" si="208"/>
        <v/>
      </c>
      <c r="I1860" s="104" t="str">
        <f t="shared" si="209"/>
        <v/>
      </c>
      <c r="J1860" s="15" t="str">
        <f t="shared" si="210"/>
        <v/>
      </c>
      <c r="K1860" s="104" t="str">
        <f t="shared" si="211"/>
        <v/>
      </c>
      <c r="L1860" s="14"/>
      <c r="M1860" s="13"/>
      <c r="N1860" s="13"/>
      <c r="O1860" s="12"/>
      <c r="P1860" s="12"/>
    </row>
    <row r="1861" spans="1:16" hidden="1" x14ac:dyDescent="0.25">
      <c r="A1861" s="12"/>
      <c r="B1861" s="15" t="str">
        <f t="shared" si="205"/>
        <v/>
      </c>
      <c r="C1861" s="15" t="str">
        <f t="shared" si="206"/>
        <v/>
      </c>
      <c r="D1861" s="100" t="str">
        <f>IF(ISNA(VLOOKUP(E1861,Base!$L:$O,4,FALSE)),"",VLOOKUP(E1861,Base!$L:$O,4,FALSE))</f>
        <v/>
      </c>
      <c r="E1861" s="14"/>
      <c r="F1861" s="16"/>
      <c r="G1861" s="104" t="str">
        <f t="shared" si="207"/>
        <v/>
      </c>
      <c r="H1861" s="15" t="str">
        <f t="shared" si="208"/>
        <v/>
      </c>
      <c r="I1861" s="104" t="str">
        <f t="shared" si="209"/>
        <v/>
      </c>
      <c r="J1861" s="15" t="str">
        <f t="shared" si="210"/>
        <v/>
      </c>
      <c r="K1861" s="104" t="str">
        <f t="shared" si="211"/>
        <v/>
      </c>
      <c r="L1861" s="14"/>
      <c r="M1861" s="13"/>
      <c r="N1861" s="13"/>
      <c r="O1861" s="12"/>
      <c r="P1861" s="12"/>
    </row>
    <row r="1862" spans="1:16" hidden="1" x14ac:dyDescent="0.25">
      <c r="A1862" s="12"/>
      <c r="B1862" s="15" t="str">
        <f t="shared" si="205"/>
        <v/>
      </c>
      <c r="C1862" s="15" t="str">
        <f t="shared" si="206"/>
        <v/>
      </c>
      <c r="D1862" s="100" t="str">
        <f>IF(ISNA(VLOOKUP(E1862,Base!$L:$O,4,FALSE)),"",VLOOKUP(E1862,Base!$L:$O,4,FALSE))</f>
        <v/>
      </c>
      <c r="E1862" s="14"/>
      <c r="F1862" s="16"/>
      <c r="G1862" s="104" t="str">
        <f t="shared" si="207"/>
        <v/>
      </c>
      <c r="H1862" s="15" t="str">
        <f t="shared" si="208"/>
        <v/>
      </c>
      <c r="I1862" s="104" t="str">
        <f t="shared" si="209"/>
        <v/>
      </c>
      <c r="J1862" s="15" t="str">
        <f t="shared" si="210"/>
        <v/>
      </c>
      <c r="K1862" s="104" t="str">
        <f t="shared" si="211"/>
        <v/>
      </c>
      <c r="L1862" s="14"/>
      <c r="M1862" s="13"/>
      <c r="N1862" s="13"/>
      <c r="O1862" s="12"/>
      <c r="P1862" s="12"/>
    </row>
    <row r="1863" spans="1:16" hidden="1" x14ac:dyDescent="0.25">
      <c r="A1863" s="12"/>
      <c r="B1863" s="15" t="str">
        <f t="shared" si="205"/>
        <v/>
      </c>
      <c r="C1863" s="15" t="str">
        <f t="shared" si="206"/>
        <v/>
      </c>
      <c r="D1863" s="100" t="str">
        <f>IF(ISNA(VLOOKUP(E1863,Base!$L:$O,4,FALSE)),"",VLOOKUP(E1863,Base!$L:$O,4,FALSE))</f>
        <v/>
      </c>
      <c r="E1863" s="14"/>
      <c r="F1863" s="16"/>
      <c r="G1863" s="104" t="str">
        <f t="shared" si="207"/>
        <v/>
      </c>
      <c r="H1863" s="15" t="str">
        <f t="shared" si="208"/>
        <v/>
      </c>
      <c r="I1863" s="104" t="str">
        <f t="shared" si="209"/>
        <v/>
      </c>
      <c r="J1863" s="15" t="str">
        <f t="shared" si="210"/>
        <v/>
      </c>
      <c r="K1863" s="104" t="str">
        <f t="shared" si="211"/>
        <v/>
      </c>
      <c r="L1863" s="14"/>
      <c r="M1863" s="13"/>
      <c r="N1863" s="13"/>
      <c r="O1863" s="12"/>
      <c r="P1863" s="12"/>
    </row>
    <row r="1864" spans="1:16" hidden="1" x14ac:dyDescent="0.25">
      <c r="A1864" s="12"/>
      <c r="B1864" s="15" t="str">
        <f t="shared" si="205"/>
        <v/>
      </c>
      <c r="C1864" s="15" t="str">
        <f t="shared" si="206"/>
        <v/>
      </c>
      <c r="D1864" s="100" t="str">
        <f>IF(ISNA(VLOOKUP(E1864,Base!$L:$O,4,FALSE)),"",VLOOKUP(E1864,Base!$L:$O,4,FALSE))</f>
        <v/>
      </c>
      <c r="E1864" s="14"/>
      <c r="F1864" s="16"/>
      <c r="G1864" s="104" t="str">
        <f t="shared" si="207"/>
        <v/>
      </c>
      <c r="H1864" s="15" t="str">
        <f t="shared" si="208"/>
        <v/>
      </c>
      <c r="I1864" s="104" t="str">
        <f t="shared" si="209"/>
        <v/>
      </c>
      <c r="J1864" s="15" t="str">
        <f t="shared" si="210"/>
        <v/>
      </c>
      <c r="K1864" s="104" t="str">
        <f t="shared" si="211"/>
        <v/>
      </c>
      <c r="L1864" s="14"/>
      <c r="M1864" s="13"/>
      <c r="N1864" s="13"/>
      <c r="O1864" s="12"/>
      <c r="P1864" s="12"/>
    </row>
    <row r="1865" spans="1:16" hidden="1" x14ac:dyDescent="0.25">
      <c r="A1865" s="12"/>
      <c r="B1865" s="15" t="str">
        <f t="shared" si="205"/>
        <v/>
      </c>
      <c r="C1865" s="15" t="str">
        <f t="shared" si="206"/>
        <v/>
      </c>
      <c r="D1865" s="100" t="str">
        <f>IF(ISNA(VLOOKUP(E1865,Base!$L:$O,4,FALSE)),"",VLOOKUP(E1865,Base!$L:$O,4,FALSE))</f>
        <v/>
      </c>
      <c r="E1865" s="14"/>
      <c r="F1865" s="16"/>
      <c r="G1865" s="104" t="str">
        <f t="shared" si="207"/>
        <v/>
      </c>
      <c r="H1865" s="15" t="str">
        <f t="shared" si="208"/>
        <v/>
      </c>
      <c r="I1865" s="104" t="str">
        <f t="shared" si="209"/>
        <v/>
      </c>
      <c r="J1865" s="15" t="str">
        <f t="shared" si="210"/>
        <v/>
      </c>
      <c r="K1865" s="104" t="str">
        <f t="shared" si="211"/>
        <v/>
      </c>
      <c r="L1865" s="14"/>
      <c r="M1865" s="13"/>
      <c r="N1865" s="13"/>
      <c r="O1865" s="12"/>
      <c r="P1865" s="12"/>
    </row>
    <row r="1866" spans="1:16" hidden="1" x14ac:dyDescent="0.25">
      <c r="A1866" s="12"/>
      <c r="B1866" s="15" t="str">
        <f t="shared" si="205"/>
        <v/>
      </c>
      <c r="C1866" s="15" t="str">
        <f t="shared" si="206"/>
        <v/>
      </c>
      <c r="D1866" s="100" t="str">
        <f>IF(ISNA(VLOOKUP(E1866,Base!$L:$O,4,FALSE)),"",VLOOKUP(E1866,Base!$L:$O,4,FALSE))</f>
        <v/>
      </c>
      <c r="E1866" s="14"/>
      <c r="F1866" s="16"/>
      <c r="G1866" s="104" t="str">
        <f t="shared" si="207"/>
        <v/>
      </c>
      <c r="H1866" s="15" t="str">
        <f t="shared" si="208"/>
        <v/>
      </c>
      <c r="I1866" s="104" t="str">
        <f t="shared" si="209"/>
        <v/>
      </c>
      <c r="J1866" s="15" t="str">
        <f t="shared" si="210"/>
        <v/>
      </c>
      <c r="K1866" s="104" t="str">
        <f t="shared" si="211"/>
        <v/>
      </c>
      <c r="L1866" s="14"/>
      <c r="M1866" s="13"/>
      <c r="N1866" s="13"/>
      <c r="O1866" s="12"/>
      <c r="P1866" s="12"/>
    </row>
    <row r="1867" spans="1:16" hidden="1" x14ac:dyDescent="0.25">
      <c r="A1867" s="12"/>
      <c r="B1867" s="15" t="str">
        <f t="shared" si="205"/>
        <v/>
      </c>
      <c r="C1867" s="15" t="str">
        <f t="shared" si="206"/>
        <v/>
      </c>
      <c r="D1867" s="100" t="str">
        <f>IF(ISNA(VLOOKUP(E1867,Base!$L:$O,4,FALSE)),"",VLOOKUP(E1867,Base!$L:$O,4,FALSE))</f>
        <v/>
      </c>
      <c r="E1867" s="14"/>
      <c r="F1867" s="16"/>
      <c r="G1867" s="104" t="str">
        <f t="shared" si="207"/>
        <v/>
      </c>
      <c r="H1867" s="15" t="str">
        <f t="shared" si="208"/>
        <v/>
      </c>
      <c r="I1867" s="104" t="str">
        <f t="shared" si="209"/>
        <v/>
      </c>
      <c r="J1867" s="15" t="str">
        <f t="shared" si="210"/>
        <v/>
      </c>
      <c r="K1867" s="104" t="str">
        <f t="shared" si="211"/>
        <v/>
      </c>
      <c r="L1867" s="14"/>
      <c r="M1867" s="13"/>
      <c r="N1867" s="13"/>
      <c r="O1867" s="12"/>
      <c r="P1867" s="12"/>
    </row>
    <row r="1868" spans="1:16" hidden="1" x14ac:dyDescent="0.25">
      <c r="A1868" s="12"/>
      <c r="B1868" s="15" t="str">
        <f t="shared" si="205"/>
        <v/>
      </c>
      <c r="C1868" s="15" t="str">
        <f t="shared" si="206"/>
        <v/>
      </c>
      <c r="D1868" s="100" t="str">
        <f>IF(ISNA(VLOOKUP(E1868,Base!$L:$O,4,FALSE)),"",VLOOKUP(E1868,Base!$L:$O,4,FALSE))</f>
        <v/>
      </c>
      <c r="E1868" s="14"/>
      <c r="F1868" s="16"/>
      <c r="G1868" s="104" t="str">
        <f t="shared" si="207"/>
        <v/>
      </c>
      <c r="H1868" s="15" t="str">
        <f t="shared" si="208"/>
        <v/>
      </c>
      <c r="I1868" s="104" t="str">
        <f t="shared" si="209"/>
        <v/>
      </c>
      <c r="J1868" s="15" t="str">
        <f t="shared" si="210"/>
        <v/>
      </c>
      <c r="K1868" s="104" t="str">
        <f t="shared" si="211"/>
        <v/>
      </c>
      <c r="L1868" s="14"/>
      <c r="M1868" s="13"/>
      <c r="N1868" s="13"/>
      <c r="O1868" s="12"/>
      <c r="P1868" s="12"/>
    </row>
    <row r="1869" spans="1:16" hidden="1" x14ac:dyDescent="0.25">
      <c r="A1869" s="12"/>
      <c r="B1869" s="15" t="str">
        <f t="shared" si="205"/>
        <v/>
      </c>
      <c r="C1869" s="15" t="str">
        <f t="shared" si="206"/>
        <v/>
      </c>
      <c r="D1869" s="100" t="str">
        <f>IF(ISNA(VLOOKUP(E1869,Base!$L:$O,4,FALSE)),"",VLOOKUP(E1869,Base!$L:$O,4,FALSE))</f>
        <v/>
      </c>
      <c r="E1869" s="14"/>
      <c r="F1869" s="16"/>
      <c r="G1869" s="104" t="str">
        <f t="shared" si="207"/>
        <v/>
      </c>
      <c r="H1869" s="15" t="str">
        <f t="shared" si="208"/>
        <v/>
      </c>
      <c r="I1869" s="104" t="str">
        <f t="shared" si="209"/>
        <v/>
      </c>
      <c r="J1869" s="15" t="str">
        <f t="shared" si="210"/>
        <v/>
      </c>
      <c r="K1869" s="104" t="str">
        <f t="shared" si="211"/>
        <v/>
      </c>
      <c r="L1869" s="14"/>
      <c r="M1869" s="13"/>
      <c r="N1869" s="13"/>
      <c r="O1869" s="12"/>
      <c r="P1869" s="12"/>
    </row>
    <row r="1870" spans="1:16" hidden="1" x14ac:dyDescent="0.25">
      <c r="A1870" s="12"/>
      <c r="B1870" s="15" t="str">
        <f t="shared" si="205"/>
        <v/>
      </c>
      <c r="C1870" s="15" t="str">
        <f t="shared" si="206"/>
        <v/>
      </c>
      <c r="D1870" s="100" t="str">
        <f>IF(ISNA(VLOOKUP(E1870,Base!$L:$O,4,FALSE)),"",VLOOKUP(E1870,Base!$L:$O,4,FALSE))</f>
        <v/>
      </c>
      <c r="E1870" s="14"/>
      <c r="F1870" s="16"/>
      <c r="G1870" s="104" t="str">
        <f t="shared" si="207"/>
        <v/>
      </c>
      <c r="H1870" s="15" t="str">
        <f t="shared" si="208"/>
        <v/>
      </c>
      <c r="I1870" s="104" t="str">
        <f t="shared" si="209"/>
        <v/>
      </c>
      <c r="J1870" s="15" t="str">
        <f t="shared" si="210"/>
        <v/>
      </c>
      <c r="K1870" s="104" t="str">
        <f t="shared" si="211"/>
        <v/>
      </c>
      <c r="L1870" s="14"/>
      <c r="M1870" s="13"/>
      <c r="N1870" s="13"/>
      <c r="O1870" s="12"/>
      <c r="P1870" s="12"/>
    </row>
    <row r="1871" spans="1:16" hidden="1" x14ac:dyDescent="0.25">
      <c r="A1871" s="12"/>
      <c r="B1871" s="15" t="str">
        <f t="shared" si="205"/>
        <v/>
      </c>
      <c r="C1871" s="15" t="str">
        <f t="shared" si="206"/>
        <v/>
      </c>
      <c r="D1871" s="100" t="str">
        <f>IF(ISNA(VLOOKUP(E1871,Base!$L:$O,4,FALSE)),"",VLOOKUP(E1871,Base!$L:$O,4,FALSE))</f>
        <v/>
      </c>
      <c r="E1871" s="14"/>
      <c r="F1871" s="16"/>
      <c r="G1871" s="104" t="str">
        <f t="shared" si="207"/>
        <v/>
      </c>
      <c r="H1871" s="15" t="str">
        <f t="shared" si="208"/>
        <v/>
      </c>
      <c r="I1871" s="104" t="str">
        <f t="shared" si="209"/>
        <v/>
      </c>
      <c r="J1871" s="15" t="str">
        <f t="shared" si="210"/>
        <v/>
      </c>
      <c r="K1871" s="104" t="str">
        <f t="shared" si="211"/>
        <v/>
      </c>
      <c r="L1871" s="14"/>
      <c r="M1871" s="13"/>
      <c r="N1871" s="13"/>
      <c r="O1871" s="12"/>
      <c r="P1871" s="12"/>
    </row>
    <row r="1872" spans="1:16" hidden="1" x14ac:dyDescent="0.25">
      <c r="A1872" s="12"/>
      <c r="B1872" s="15" t="str">
        <f t="shared" si="205"/>
        <v/>
      </c>
      <c r="C1872" s="15" t="str">
        <f t="shared" si="206"/>
        <v/>
      </c>
      <c r="D1872" s="100" t="str">
        <f>IF(ISNA(VLOOKUP(E1872,Base!$L:$O,4,FALSE)),"",VLOOKUP(E1872,Base!$L:$O,4,FALSE))</f>
        <v/>
      </c>
      <c r="E1872" s="14"/>
      <c r="F1872" s="16"/>
      <c r="G1872" s="104" t="str">
        <f t="shared" si="207"/>
        <v/>
      </c>
      <c r="H1872" s="15" t="str">
        <f t="shared" si="208"/>
        <v/>
      </c>
      <c r="I1872" s="104" t="str">
        <f t="shared" si="209"/>
        <v/>
      </c>
      <c r="J1872" s="15" t="str">
        <f t="shared" si="210"/>
        <v/>
      </c>
      <c r="K1872" s="104" t="str">
        <f t="shared" si="211"/>
        <v/>
      </c>
      <c r="L1872" s="14"/>
      <c r="M1872" s="13"/>
      <c r="N1872" s="13"/>
      <c r="O1872" s="12"/>
      <c r="P1872" s="12"/>
    </row>
    <row r="1873" spans="1:16" hidden="1" x14ac:dyDescent="0.25">
      <c r="A1873" s="12"/>
      <c r="B1873" s="15" t="str">
        <f t="shared" si="205"/>
        <v/>
      </c>
      <c r="C1873" s="15" t="str">
        <f t="shared" si="206"/>
        <v/>
      </c>
      <c r="D1873" s="100" t="str">
        <f>IF(ISNA(VLOOKUP(E1873,Base!$L:$O,4,FALSE)),"",VLOOKUP(E1873,Base!$L:$O,4,FALSE))</f>
        <v/>
      </c>
      <c r="E1873" s="14"/>
      <c r="F1873" s="16"/>
      <c r="G1873" s="104" t="str">
        <f t="shared" si="207"/>
        <v/>
      </c>
      <c r="H1873" s="15" t="str">
        <f t="shared" si="208"/>
        <v/>
      </c>
      <c r="I1873" s="104" t="str">
        <f t="shared" si="209"/>
        <v/>
      </c>
      <c r="J1873" s="15" t="str">
        <f t="shared" si="210"/>
        <v/>
      </c>
      <c r="K1873" s="104" t="str">
        <f t="shared" si="211"/>
        <v/>
      </c>
      <c r="L1873" s="14"/>
      <c r="M1873" s="13"/>
      <c r="N1873" s="13"/>
      <c r="O1873" s="12"/>
      <c r="P1873" s="12"/>
    </row>
    <row r="1874" spans="1:16" hidden="1" x14ac:dyDescent="0.25">
      <c r="A1874" s="12"/>
      <c r="B1874" s="15" t="str">
        <f t="shared" si="205"/>
        <v/>
      </c>
      <c r="C1874" s="15" t="str">
        <f t="shared" si="206"/>
        <v/>
      </c>
      <c r="D1874" s="100" t="str">
        <f>IF(ISNA(VLOOKUP(E1874,Base!$L:$O,4,FALSE)),"",VLOOKUP(E1874,Base!$L:$O,4,FALSE))</f>
        <v/>
      </c>
      <c r="E1874" s="14"/>
      <c r="F1874" s="16"/>
      <c r="G1874" s="104" t="str">
        <f t="shared" si="207"/>
        <v/>
      </c>
      <c r="H1874" s="15" t="str">
        <f t="shared" si="208"/>
        <v/>
      </c>
      <c r="I1874" s="104" t="str">
        <f t="shared" si="209"/>
        <v/>
      </c>
      <c r="J1874" s="15" t="str">
        <f t="shared" si="210"/>
        <v/>
      </c>
      <c r="K1874" s="104" t="str">
        <f t="shared" si="211"/>
        <v/>
      </c>
      <c r="L1874" s="14"/>
      <c r="M1874" s="13"/>
      <c r="N1874" s="13"/>
      <c r="O1874" s="12"/>
      <c r="P1874" s="12"/>
    </row>
    <row r="1875" spans="1:16" hidden="1" x14ac:dyDescent="0.25">
      <c r="A1875" s="12"/>
      <c r="B1875" s="15" t="str">
        <f t="shared" si="205"/>
        <v/>
      </c>
      <c r="C1875" s="15" t="str">
        <f t="shared" si="206"/>
        <v/>
      </c>
      <c r="D1875" s="100" t="str">
        <f>IF(ISNA(VLOOKUP(E1875,Base!$L:$O,4,FALSE)),"",VLOOKUP(E1875,Base!$L:$O,4,FALSE))</f>
        <v/>
      </c>
      <c r="E1875" s="14"/>
      <c r="F1875" s="16"/>
      <c r="G1875" s="104" t="str">
        <f t="shared" si="207"/>
        <v/>
      </c>
      <c r="H1875" s="15" t="str">
        <f t="shared" si="208"/>
        <v/>
      </c>
      <c r="I1875" s="104" t="str">
        <f t="shared" si="209"/>
        <v/>
      </c>
      <c r="J1875" s="15" t="str">
        <f t="shared" si="210"/>
        <v/>
      </c>
      <c r="K1875" s="104" t="str">
        <f t="shared" si="211"/>
        <v/>
      </c>
      <c r="L1875" s="14"/>
      <c r="M1875" s="13"/>
      <c r="N1875" s="13"/>
      <c r="O1875" s="12"/>
      <c r="P1875" s="12"/>
    </row>
    <row r="1876" spans="1:16" hidden="1" x14ac:dyDescent="0.25">
      <c r="A1876" s="12"/>
      <c r="B1876" s="15" t="str">
        <f t="shared" si="205"/>
        <v/>
      </c>
      <c r="C1876" s="15" t="str">
        <f t="shared" si="206"/>
        <v/>
      </c>
      <c r="D1876" s="100" t="str">
        <f>IF(ISNA(VLOOKUP(E1876,Base!$L:$O,4,FALSE)),"",VLOOKUP(E1876,Base!$L:$O,4,FALSE))</f>
        <v/>
      </c>
      <c r="E1876" s="14"/>
      <c r="F1876" s="16"/>
      <c r="G1876" s="104" t="str">
        <f t="shared" si="207"/>
        <v/>
      </c>
      <c r="H1876" s="15" t="str">
        <f t="shared" si="208"/>
        <v/>
      </c>
      <c r="I1876" s="104" t="str">
        <f t="shared" si="209"/>
        <v/>
      </c>
      <c r="J1876" s="15" t="str">
        <f t="shared" si="210"/>
        <v/>
      </c>
      <c r="K1876" s="104" t="str">
        <f t="shared" si="211"/>
        <v/>
      </c>
      <c r="L1876" s="14"/>
      <c r="M1876" s="13"/>
      <c r="N1876" s="13"/>
      <c r="O1876" s="12"/>
      <c r="P1876" s="12"/>
    </row>
    <row r="1877" spans="1:16" hidden="1" x14ac:dyDescent="0.25">
      <c r="A1877" s="12"/>
      <c r="B1877" s="15" t="str">
        <f t="shared" si="205"/>
        <v/>
      </c>
      <c r="C1877" s="15" t="str">
        <f t="shared" si="206"/>
        <v/>
      </c>
      <c r="D1877" s="100" t="str">
        <f>IF(ISNA(VLOOKUP(E1877,Base!$L:$O,4,FALSE)),"",VLOOKUP(E1877,Base!$L:$O,4,FALSE))</f>
        <v/>
      </c>
      <c r="E1877" s="14"/>
      <c r="F1877" s="16"/>
      <c r="G1877" s="104" t="str">
        <f t="shared" si="207"/>
        <v/>
      </c>
      <c r="H1877" s="15" t="str">
        <f t="shared" si="208"/>
        <v/>
      </c>
      <c r="I1877" s="104" t="str">
        <f t="shared" si="209"/>
        <v/>
      </c>
      <c r="J1877" s="15" t="str">
        <f t="shared" si="210"/>
        <v/>
      </c>
      <c r="K1877" s="104" t="str">
        <f t="shared" si="211"/>
        <v/>
      </c>
      <c r="L1877" s="14"/>
      <c r="M1877" s="13"/>
      <c r="N1877" s="13"/>
      <c r="O1877" s="12"/>
      <c r="P1877" s="12"/>
    </row>
    <row r="1878" spans="1:16" hidden="1" x14ac:dyDescent="0.25">
      <c r="A1878" s="12"/>
      <c r="B1878" s="15" t="str">
        <f t="shared" si="205"/>
        <v/>
      </c>
      <c r="C1878" s="15" t="str">
        <f t="shared" si="206"/>
        <v/>
      </c>
      <c r="D1878" s="100" t="str">
        <f>IF(ISNA(VLOOKUP(E1878,Base!$L:$O,4,FALSE)),"",VLOOKUP(E1878,Base!$L:$O,4,FALSE))</f>
        <v/>
      </c>
      <c r="E1878" s="14"/>
      <c r="F1878" s="16"/>
      <c r="G1878" s="104" t="str">
        <f t="shared" si="207"/>
        <v/>
      </c>
      <c r="H1878" s="15" t="str">
        <f t="shared" si="208"/>
        <v/>
      </c>
      <c r="I1878" s="104" t="str">
        <f t="shared" si="209"/>
        <v/>
      </c>
      <c r="J1878" s="15" t="str">
        <f t="shared" si="210"/>
        <v/>
      </c>
      <c r="K1878" s="104" t="str">
        <f t="shared" si="211"/>
        <v/>
      </c>
      <c r="L1878" s="14"/>
      <c r="M1878" s="13"/>
      <c r="N1878" s="13"/>
      <c r="O1878" s="12"/>
      <c r="P1878" s="12"/>
    </row>
    <row r="1879" spans="1:16" hidden="1" x14ac:dyDescent="0.25">
      <c r="A1879" s="12"/>
      <c r="B1879" s="15" t="str">
        <f t="shared" si="205"/>
        <v/>
      </c>
      <c r="C1879" s="15" t="str">
        <f t="shared" si="206"/>
        <v/>
      </c>
      <c r="D1879" s="100" t="str">
        <f>IF(ISNA(VLOOKUP(E1879,Base!$L:$O,4,FALSE)),"",VLOOKUP(E1879,Base!$L:$O,4,FALSE))</f>
        <v/>
      </c>
      <c r="E1879" s="14"/>
      <c r="F1879" s="16"/>
      <c r="G1879" s="104" t="str">
        <f t="shared" si="207"/>
        <v/>
      </c>
      <c r="H1879" s="15" t="str">
        <f t="shared" si="208"/>
        <v/>
      </c>
      <c r="I1879" s="104" t="str">
        <f t="shared" si="209"/>
        <v/>
      </c>
      <c r="J1879" s="15" t="str">
        <f t="shared" si="210"/>
        <v/>
      </c>
      <c r="K1879" s="104" t="str">
        <f t="shared" si="211"/>
        <v/>
      </c>
      <c r="L1879" s="14"/>
      <c r="M1879" s="13"/>
      <c r="N1879" s="13"/>
      <c r="O1879" s="12"/>
      <c r="P1879" s="12"/>
    </row>
    <row r="1880" spans="1:16" hidden="1" x14ac:dyDescent="0.25">
      <c r="A1880" s="12"/>
      <c r="B1880" s="15" t="str">
        <f t="shared" si="205"/>
        <v/>
      </c>
      <c r="C1880" s="15" t="str">
        <f t="shared" si="206"/>
        <v/>
      </c>
      <c r="D1880" s="100" t="str">
        <f>IF(ISNA(VLOOKUP(E1880,Base!$L:$O,4,FALSE)),"",VLOOKUP(E1880,Base!$L:$O,4,FALSE))</f>
        <v/>
      </c>
      <c r="E1880" s="14"/>
      <c r="F1880" s="16"/>
      <c r="G1880" s="104" t="str">
        <f t="shared" si="207"/>
        <v/>
      </c>
      <c r="H1880" s="15" t="str">
        <f t="shared" si="208"/>
        <v/>
      </c>
      <c r="I1880" s="104" t="str">
        <f t="shared" si="209"/>
        <v/>
      </c>
      <c r="J1880" s="15" t="str">
        <f t="shared" si="210"/>
        <v/>
      </c>
      <c r="K1880" s="104" t="str">
        <f t="shared" si="211"/>
        <v/>
      </c>
      <c r="L1880" s="14"/>
      <c r="M1880" s="13"/>
      <c r="N1880" s="13"/>
      <c r="O1880" s="12"/>
      <c r="P1880" s="12"/>
    </row>
    <row r="1881" spans="1:16" hidden="1" x14ac:dyDescent="0.25">
      <c r="A1881" s="12"/>
      <c r="B1881" s="15" t="str">
        <f t="shared" si="205"/>
        <v/>
      </c>
      <c r="C1881" s="15" t="str">
        <f t="shared" si="206"/>
        <v/>
      </c>
      <c r="D1881" s="100" t="str">
        <f>IF(ISNA(VLOOKUP(E1881,Base!$L:$O,4,FALSE)),"",VLOOKUP(E1881,Base!$L:$O,4,FALSE))</f>
        <v/>
      </c>
      <c r="E1881" s="14"/>
      <c r="F1881" s="16"/>
      <c r="G1881" s="104" t="str">
        <f t="shared" si="207"/>
        <v/>
      </c>
      <c r="H1881" s="15" t="str">
        <f t="shared" si="208"/>
        <v/>
      </c>
      <c r="I1881" s="104" t="str">
        <f t="shared" si="209"/>
        <v/>
      </c>
      <c r="J1881" s="15" t="str">
        <f t="shared" si="210"/>
        <v/>
      </c>
      <c r="K1881" s="104" t="str">
        <f t="shared" si="211"/>
        <v/>
      </c>
      <c r="L1881" s="14"/>
      <c r="M1881" s="13"/>
      <c r="N1881" s="13"/>
      <c r="O1881" s="12"/>
      <c r="P1881" s="12"/>
    </row>
    <row r="1882" spans="1:16" hidden="1" x14ac:dyDescent="0.25">
      <c r="A1882" s="12"/>
      <c r="B1882" s="15" t="str">
        <f t="shared" si="205"/>
        <v/>
      </c>
      <c r="C1882" s="15" t="str">
        <f t="shared" si="206"/>
        <v/>
      </c>
      <c r="D1882" s="100" t="str">
        <f>IF(ISNA(VLOOKUP(E1882,Base!$L:$O,4,FALSE)),"",VLOOKUP(E1882,Base!$L:$O,4,FALSE))</f>
        <v/>
      </c>
      <c r="E1882" s="14"/>
      <c r="F1882" s="16"/>
      <c r="G1882" s="104" t="str">
        <f t="shared" si="207"/>
        <v/>
      </c>
      <c r="H1882" s="15" t="str">
        <f t="shared" si="208"/>
        <v/>
      </c>
      <c r="I1882" s="104" t="str">
        <f t="shared" si="209"/>
        <v/>
      </c>
      <c r="J1882" s="15" t="str">
        <f t="shared" si="210"/>
        <v/>
      </c>
      <c r="K1882" s="104" t="str">
        <f t="shared" si="211"/>
        <v/>
      </c>
      <c r="L1882" s="14"/>
      <c r="M1882" s="13"/>
      <c r="N1882" s="13"/>
      <c r="O1882" s="12"/>
      <c r="P1882" s="12"/>
    </row>
    <row r="1883" spans="1:16" hidden="1" x14ac:dyDescent="0.25">
      <c r="A1883" s="12"/>
      <c r="B1883" s="15" t="str">
        <f t="shared" si="205"/>
        <v/>
      </c>
      <c r="C1883" s="15" t="str">
        <f t="shared" si="206"/>
        <v/>
      </c>
      <c r="D1883" s="100" t="str">
        <f>IF(ISNA(VLOOKUP(E1883,Base!$L:$O,4,FALSE)),"",VLOOKUP(E1883,Base!$L:$O,4,FALSE))</f>
        <v/>
      </c>
      <c r="E1883" s="14"/>
      <c r="F1883" s="16"/>
      <c r="G1883" s="104" t="str">
        <f t="shared" si="207"/>
        <v/>
      </c>
      <c r="H1883" s="15" t="str">
        <f t="shared" si="208"/>
        <v/>
      </c>
      <c r="I1883" s="104" t="str">
        <f t="shared" si="209"/>
        <v/>
      </c>
      <c r="J1883" s="15" t="str">
        <f t="shared" si="210"/>
        <v/>
      </c>
      <c r="K1883" s="104" t="str">
        <f t="shared" si="211"/>
        <v/>
      </c>
      <c r="L1883" s="14"/>
      <c r="M1883" s="13"/>
      <c r="N1883" s="13"/>
      <c r="O1883" s="12"/>
      <c r="P1883" s="12"/>
    </row>
    <row r="1884" spans="1:16" hidden="1" x14ac:dyDescent="0.25">
      <c r="A1884" s="12"/>
      <c r="B1884" s="15" t="str">
        <f t="shared" si="205"/>
        <v/>
      </c>
      <c r="C1884" s="15" t="str">
        <f t="shared" si="206"/>
        <v/>
      </c>
      <c r="D1884" s="100" t="str">
        <f>IF(ISNA(VLOOKUP(E1884,Base!$L:$O,4,FALSE)),"",VLOOKUP(E1884,Base!$L:$O,4,FALSE))</f>
        <v/>
      </c>
      <c r="E1884" s="14"/>
      <c r="F1884" s="16"/>
      <c r="G1884" s="104" t="str">
        <f t="shared" si="207"/>
        <v/>
      </c>
      <c r="H1884" s="15" t="str">
        <f t="shared" si="208"/>
        <v/>
      </c>
      <c r="I1884" s="104" t="str">
        <f t="shared" si="209"/>
        <v/>
      </c>
      <c r="J1884" s="15" t="str">
        <f t="shared" si="210"/>
        <v/>
      </c>
      <c r="K1884" s="104" t="str">
        <f t="shared" si="211"/>
        <v/>
      </c>
      <c r="L1884" s="14"/>
      <c r="M1884" s="13"/>
      <c r="N1884" s="13"/>
      <c r="O1884" s="12"/>
      <c r="P1884" s="12"/>
    </row>
    <row r="1885" spans="1:16" hidden="1" x14ac:dyDescent="0.25">
      <c r="A1885" s="12"/>
      <c r="B1885" s="15" t="str">
        <f t="shared" si="205"/>
        <v/>
      </c>
      <c r="C1885" s="15" t="str">
        <f t="shared" si="206"/>
        <v/>
      </c>
      <c r="D1885" s="100" t="str">
        <f>IF(ISNA(VLOOKUP(E1885,Base!$L:$O,4,FALSE)),"",VLOOKUP(E1885,Base!$L:$O,4,FALSE))</f>
        <v/>
      </c>
      <c r="E1885" s="14"/>
      <c r="F1885" s="16"/>
      <c r="G1885" s="104" t="str">
        <f t="shared" si="207"/>
        <v/>
      </c>
      <c r="H1885" s="15" t="str">
        <f t="shared" si="208"/>
        <v/>
      </c>
      <c r="I1885" s="104" t="str">
        <f t="shared" si="209"/>
        <v/>
      </c>
      <c r="J1885" s="15" t="str">
        <f t="shared" si="210"/>
        <v/>
      </c>
      <c r="K1885" s="104" t="str">
        <f t="shared" si="211"/>
        <v/>
      </c>
      <c r="L1885" s="14"/>
      <c r="M1885" s="13"/>
      <c r="N1885" s="13"/>
      <c r="O1885" s="12"/>
      <c r="P1885" s="12"/>
    </row>
    <row r="1886" spans="1:16" hidden="1" x14ac:dyDescent="0.25">
      <c r="A1886" s="12"/>
      <c r="B1886" s="15" t="str">
        <f t="shared" si="205"/>
        <v/>
      </c>
      <c r="C1886" s="15" t="str">
        <f t="shared" si="206"/>
        <v/>
      </c>
      <c r="D1886" s="100" t="str">
        <f>IF(ISNA(VLOOKUP(E1886,Base!$L:$O,4,FALSE)),"",VLOOKUP(E1886,Base!$L:$O,4,FALSE))</f>
        <v/>
      </c>
      <c r="E1886" s="14"/>
      <c r="F1886" s="16"/>
      <c r="G1886" s="104" t="str">
        <f t="shared" si="207"/>
        <v/>
      </c>
      <c r="H1886" s="15" t="str">
        <f t="shared" si="208"/>
        <v/>
      </c>
      <c r="I1886" s="104" t="str">
        <f t="shared" si="209"/>
        <v/>
      </c>
      <c r="J1886" s="15" t="str">
        <f t="shared" si="210"/>
        <v/>
      </c>
      <c r="K1886" s="104" t="str">
        <f t="shared" si="211"/>
        <v/>
      </c>
      <c r="L1886" s="14"/>
      <c r="M1886" s="13"/>
      <c r="N1886" s="13"/>
      <c r="O1886" s="12"/>
      <c r="P1886" s="12"/>
    </row>
    <row r="1887" spans="1:16" hidden="1" x14ac:dyDescent="0.25">
      <c r="A1887" s="12"/>
      <c r="B1887" s="15" t="str">
        <f t="shared" si="205"/>
        <v/>
      </c>
      <c r="C1887" s="15" t="str">
        <f t="shared" si="206"/>
        <v/>
      </c>
      <c r="D1887" s="100" t="str">
        <f>IF(ISNA(VLOOKUP(E1887,Base!$L:$O,4,FALSE)),"",VLOOKUP(E1887,Base!$L:$O,4,FALSE))</f>
        <v/>
      </c>
      <c r="E1887" s="14"/>
      <c r="F1887" s="16"/>
      <c r="G1887" s="104" t="str">
        <f t="shared" si="207"/>
        <v/>
      </c>
      <c r="H1887" s="15" t="str">
        <f t="shared" si="208"/>
        <v/>
      </c>
      <c r="I1887" s="104" t="str">
        <f t="shared" si="209"/>
        <v/>
      </c>
      <c r="J1887" s="15" t="str">
        <f t="shared" si="210"/>
        <v/>
      </c>
      <c r="K1887" s="104" t="str">
        <f t="shared" si="211"/>
        <v/>
      </c>
      <c r="L1887" s="14"/>
      <c r="M1887" s="13"/>
      <c r="N1887" s="13"/>
      <c r="O1887" s="12"/>
      <c r="P1887" s="12"/>
    </row>
    <row r="1888" spans="1:16" hidden="1" x14ac:dyDescent="0.25">
      <c r="A1888" s="12"/>
      <c r="B1888" s="15" t="str">
        <f t="shared" si="205"/>
        <v/>
      </c>
      <c r="C1888" s="15" t="str">
        <f t="shared" si="206"/>
        <v/>
      </c>
      <c r="D1888" s="100" t="str">
        <f>IF(ISNA(VLOOKUP(E1888,Base!$L:$O,4,FALSE)),"",VLOOKUP(E1888,Base!$L:$O,4,FALSE))</f>
        <v/>
      </c>
      <c r="E1888" s="14"/>
      <c r="F1888" s="16"/>
      <c r="G1888" s="104" t="str">
        <f t="shared" si="207"/>
        <v/>
      </c>
      <c r="H1888" s="15" t="str">
        <f t="shared" si="208"/>
        <v/>
      </c>
      <c r="I1888" s="104" t="str">
        <f t="shared" si="209"/>
        <v/>
      </c>
      <c r="J1888" s="15" t="str">
        <f t="shared" si="210"/>
        <v/>
      </c>
      <c r="K1888" s="104" t="str">
        <f t="shared" si="211"/>
        <v/>
      </c>
      <c r="L1888" s="14"/>
      <c r="M1888" s="13"/>
      <c r="N1888" s="13"/>
      <c r="O1888" s="12"/>
      <c r="P1888" s="12"/>
    </row>
    <row r="1889" spans="1:16" hidden="1" x14ac:dyDescent="0.25">
      <c r="A1889" s="12"/>
      <c r="B1889" s="15" t="str">
        <f t="shared" si="205"/>
        <v/>
      </c>
      <c r="C1889" s="15" t="str">
        <f t="shared" si="206"/>
        <v/>
      </c>
      <c r="D1889" s="100" t="str">
        <f>IF(ISNA(VLOOKUP(E1889,Base!$L:$O,4,FALSE)),"",VLOOKUP(E1889,Base!$L:$O,4,FALSE))</f>
        <v/>
      </c>
      <c r="E1889" s="14"/>
      <c r="F1889" s="16"/>
      <c r="G1889" s="104" t="str">
        <f t="shared" si="207"/>
        <v/>
      </c>
      <c r="H1889" s="15" t="str">
        <f t="shared" si="208"/>
        <v/>
      </c>
      <c r="I1889" s="104" t="str">
        <f t="shared" si="209"/>
        <v/>
      </c>
      <c r="J1889" s="15" t="str">
        <f t="shared" si="210"/>
        <v/>
      </c>
      <c r="K1889" s="104" t="str">
        <f t="shared" si="211"/>
        <v/>
      </c>
      <c r="L1889" s="14"/>
      <c r="M1889" s="13"/>
      <c r="N1889" s="13"/>
      <c r="O1889" s="12"/>
      <c r="P1889" s="12"/>
    </row>
    <row r="1890" spans="1:16" hidden="1" x14ac:dyDescent="0.25">
      <c r="A1890" s="12"/>
      <c r="B1890" s="15" t="str">
        <f t="shared" si="205"/>
        <v/>
      </c>
      <c r="C1890" s="15" t="str">
        <f t="shared" si="206"/>
        <v/>
      </c>
      <c r="D1890" s="100" t="str">
        <f>IF(ISNA(VLOOKUP(E1890,Base!$L:$O,4,FALSE)),"",VLOOKUP(E1890,Base!$L:$O,4,FALSE))</f>
        <v/>
      </c>
      <c r="E1890" s="14"/>
      <c r="F1890" s="16"/>
      <c r="G1890" s="104" t="str">
        <f t="shared" si="207"/>
        <v/>
      </c>
      <c r="H1890" s="15" t="str">
        <f t="shared" si="208"/>
        <v/>
      </c>
      <c r="I1890" s="104" t="str">
        <f t="shared" si="209"/>
        <v/>
      </c>
      <c r="J1890" s="15" t="str">
        <f t="shared" si="210"/>
        <v/>
      </c>
      <c r="K1890" s="104" t="str">
        <f t="shared" si="211"/>
        <v/>
      </c>
      <c r="L1890" s="14"/>
      <c r="M1890" s="13"/>
      <c r="N1890" s="13"/>
      <c r="O1890" s="12"/>
      <c r="P1890" s="12"/>
    </row>
    <row r="1891" spans="1:16" hidden="1" x14ac:dyDescent="0.25">
      <c r="A1891" s="12"/>
      <c r="B1891" s="15" t="str">
        <f t="shared" si="205"/>
        <v/>
      </c>
      <c r="C1891" s="15" t="str">
        <f t="shared" si="206"/>
        <v/>
      </c>
      <c r="D1891" s="100" t="str">
        <f>IF(ISNA(VLOOKUP(E1891,Base!$L:$O,4,FALSE)),"",VLOOKUP(E1891,Base!$L:$O,4,FALSE))</f>
        <v/>
      </c>
      <c r="E1891" s="14"/>
      <c r="F1891" s="16"/>
      <c r="G1891" s="104" t="str">
        <f t="shared" si="207"/>
        <v/>
      </c>
      <c r="H1891" s="15" t="str">
        <f t="shared" si="208"/>
        <v/>
      </c>
      <c r="I1891" s="104" t="str">
        <f t="shared" si="209"/>
        <v/>
      </c>
      <c r="J1891" s="15" t="str">
        <f t="shared" si="210"/>
        <v/>
      </c>
      <c r="K1891" s="104" t="str">
        <f t="shared" si="211"/>
        <v/>
      </c>
      <c r="L1891" s="14"/>
      <c r="M1891" s="13"/>
      <c r="N1891" s="13"/>
      <c r="O1891" s="12"/>
      <c r="P1891" s="12"/>
    </row>
    <row r="1892" spans="1:16" hidden="1" x14ac:dyDescent="0.25">
      <c r="A1892" s="12"/>
      <c r="B1892" s="15" t="str">
        <f t="shared" si="205"/>
        <v/>
      </c>
      <c r="C1892" s="15" t="str">
        <f t="shared" si="206"/>
        <v/>
      </c>
      <c r="D1892" s="100" t="str">
        <f>IF(ISNA(VLOOKUP(E1892,Base!$L:$O,4,FALSE)),"",VLOOKUP(E1892,Base!$L:$O,4,FALSE))</f>
        <v/>
      </c>
      <c r="E1892" s="14"/>
      <c r="F1892" s="16"/>
      <c r="G1892" s="104" t="str">
        <f t="shared" si="207"/>
        <v/>
      </c>
      <c r="H1892" s="15" t="str">
        <f t="shared" si="208"/>
        <v/>
      </c>
      <c r="I1892" s="104" t="str">
        <f t="shared" si="209"/>
        <v/>
      </c>
      <c r="J1892" s="15" t="str">
        <f t="shared" si="210"/>
        <v/>
      </c>
      <c r="K1892" s="104" t="str">
        <f t="shared" si="211"/>
        <v/>
      </c>
      <c r="L1892" s="14"/>
      <c r="M1892" s="13"/>
      <c r="N1892" s="13"/>
      <c r="O1892" s="12"/>
      <c r="P1892" s="12"/>
    </row>
    <row r="1893" spans="1:16" hidden="1" x14ac:dyDescent="0.25">
      <c r="A1893" s="12"/>
      <c r="B1893" s="15" t="str">
        <f t="shared" si="205"/>
        <v/>
      </c>
      <c r="C1893" s="15" t="str">
        <f t="shared" si="206"/>
        <v/>
      </c>
      <c r="D1893" s="100" t="str">
        <f>IF(ISNA(VLOOKUP(E1893,Base!$L:$O,4,FALSE)),"",VLOOKUP(E1893,Base!$L:$O,4,FALSE))</f>
        <v/>
      </c>
      <c r="E1893" s="14"/>
      <c r="F1893" s="16"/>
      <c r="G1893" s="104" t="str">
        <f t="shared" si="207"/>
        <v/>
      </c>
      <c r="H1893" s="15" t="str">
        <f t="shared" si="208"/>
        <v/>
      </c>
      <c r="I1893" s="104" t="str">
        <f t="shared" si="209"/>
        <v/>
      </c>
      <c r="J1893" s="15" t="str">
        <f t="shared" si="210"/>
        <v/>
      </c>
      <c r="K1893" s="104" t="str">
        <f t="shared" si="211"/>
        <v/>
      </c>
      <c r="L1893" s="14"/>
      <c r="M1893" s="13"/>
      <c r="N1893" s="13"/>
      <c r="O1893" s="12"/>
      <c r="P1893" s="12"/>
    </row>
    <row r="1894" spans="1:16" hidden="1" x14ac:dyDescent="0.25">
      <c r="A1894" s="12"/>
      <c r="B1894" s="15" t="str">
        <f t="shared" si="205"/>
        <v/>
      </c>
      <c r="C1894" s="15" t="str">
        <f t="shared" si="206"/>
        <v/>
      </c>
      <c r="D1894" s="100" t="str">
        <f>IF(ISNA(VLOOKUP(E1894,Base!$L:$O,4,FALSE)),"",VLOOKUP(E1894,Base!$L:$O,4,FALSE))</f>
        <v/>
      </c>
      <c r="E1894" s="14"/>
      <c r="F1894" s="16"/>
      <c r="G1894" s="104" t="str">
        <f t="shared" si="207"/>
        <v/>
      </c>
      <c r="H1894" s="15" t="str">
        <f t="shared" si="208"/>
        <v/>
      </c>
      <c r="I1894" s="104" t="str">
        <f t="shared" si="209"/>
        <v/>
      </c>
      <c r="J1894" s="15" t="str">
        <f t="shared" si="210"/>
        <v/>
      </c>
      <c r="K1894" s="104" t="str">
        <f t="shared" si="211"/>
        <v/>
      </c>
      <c r="L1894" s="14"/>
      <c r="M1894" s="13"/>
      <c r="N1894" s="13"/>
      <c r="O1894" s="12"/>
      <c r="P1894" s="12"/>
    </row>
    <row r="1895" spans="1:16" hidden="1" x14ac:dyDescent="0.25">
      <c r="A1895" s="12"/>
      <c r="B1895" s="15" t="str">
        <f t="shared" si="205"/>
        <v/>
      </c>
      <c r="C1895" s="15" t="str">
        <f t="shared" si="206"/>
        <v/>
      </c>
      <c r="D1895" s="100" t="str">
        <f>IF(ISNA(VLOOKUP(E1895,Base!$L:$O,4,FALSE)),"",VLOOKUP(E1895,Base!$L:$O,4,FALSE))</f>
        <v/>
      </c>
      <c r="E1895" s="14"/>
      <c r="F1895" s="16"/>
      <c r="G1895" s="104" t="str">
        <f t="shared" si="207"/>
        <v/>
      </c>
      <c r="H1895" s="15" t="str">
        <f t="shared" si="208"/>
        <v/>
      </c>
      <c r="I1895" s="104" t="str">
        <f t="shared" si="209"/>
        <v/>
      </c>
      <c r="J1895" s="15" t="str">
        <f t="shared" si="210"/>
        <v/>
      </c>
      <c r="K1895" s="104" t="str">
        <f t="shared" si="211"/>
        <v/>
      </c>
      <c r="L1895" s="14"/>
      <c r="M1895" s="13"/>
      <c r="N1895" s="13"/>
      <c r="O1895" s="12"/>
      <c r="P1895" s="12"/>
    </row>
    <row r="1896" spans="1:16" hidden="1" x14ac:dyDescent="0.25">
      <c r="A1896" s="12"/>
      <c r="B1896" s="15" t="str">
        <f t="shared" si="205"/>
        <v/>
      </c>
      <c r="C1896" s="15" t="str">
        <f t="shared" si="206"/>
        <v/>
      </c>
      <c r="D1896" s="100" t="str">
        <f>IF(ISNA(VLOOKUP(E1896,Base!$L:$O,4,FALSE)),"",VLOOKUP(E1896,Base!$L:$O,4,FALSE))</f>
        <v/>
      </c>
      <c r="E1896" s="14"/>
      <c r="F1896" s="16"/>
      <c r="G1896" s="104" t="str">
        <f t="shared" si="207"/>
        <v/>
      </c>
      <c r="H1896" s="15" t="str">
        <f t="shared" si="208"/>
        <v/>
      </c>
      <c r="I1896" s="104" t="str">
        <f t="shared" si="209"/>
        <v/>
      </c>
      <c r="J1896" s="15" t="str">
        <f t="shared" si="210"/>
        <v/>
      </c>
      <c r="K1896" s="104" t="str">
        <f t="shared" si="211"/>
        <v/>
      </c>
      <c r="L1896" s="14"/>
      <c r="M1896" s="13"/>
      <c r="N1896" s="13"/>
      <c r="O1896" s="12"/>
      <c r="P1896" s="12"/>
    </row>
    <row r="1897" spans="1:16" hidden="1" x14ac:dyDescent="0.25">
      <c r="A1897" s="12"/>
      <c r="B1897" s="15" t="str">
        <f t="shared" ref="B1897:B1960" si="212">IF(ISBLANK(A1897),"",IF(LEFT(MONTH(A1897),1)="1",MONTH(A1897),CONCATENATE("0",MONTH(A1897))))</f>
        <v/>
      </c>
      <c r="C1897" s="15" t="str">
        <f t="shared" si="206"/>
        <v/>
      </c>
      <c r="D1897" s="100" t="str">
        <f>IF(ISNA(VLOOKUP(E1897,Base!$L:$O,4,FALSE)),"",VLOOKUP(E1897,Base!$L:$O,4,FALSE))</f>
        <v/>
      </c>
      <c r="E1897" s="14"/>
      <c r="F1897" s="16"/>
      <c r="G1897" s="104" t="str">
        <f t="shared" si="207"/>
        <v/>
      </c>
      <c r="H1897" s="15" t="str">
        <f t="shared" si="208"/>
        <v/>
      </c>
      <c r="I1897" s="104" t="str">
        <f t="shared" si="209"/>
        <v/>
      </c>
      <c r="J1897" s="15" t="str">
        <f t="shared" si="210"/>
        <v/>
      </c>
      <c r="K1897" s="104" t="str">
        <f t="shared" si="211"/>
        <v/>
      </c>
      <c r="L1897" s="14"/>
      <c r="M1897" s="13"/>
      <c r="N1897" s="13"/>
      <c r="O1897" s="12"/>
      <c r="P1897" s="12"/>
    </row>
    <row r="1898" spans="1:16" hidden="1" x14ac:dyDescent="0.25">
      <c r="A1898" s="12"/>
      <c r="B1898" s="15" t="str">
        <f t="shared" si="212"/>
        <v/>
      </c>
      <c r="C1898" s="15" t="str">
        <f t="shared" si="206"/>
        <v/>
      </c>
      <c r="D1898" s="100" t="str">
        <f>IF(ISNA(VLOOKUP(E1898,Base!$L:$O,4,FALSE)),"",VLOOKUP(E1898,Base!$L:$O,4,FALSE))</f>
        <v/>
      </c>
      <c r="E1898" s="14"/>
      <c r="F1898" s="16"/>
      <c r="G1898" s="104" t="str">
        <f t="shared" si="207"/>
        <v/>
      </c>
      <c r="H1898" s="15" t="str">
        <f t="shared" si="208"/>
        <v/>
      </c>
      <c r="I1898" s="104" t="str">
        <f t="shared" si="209"/>
        <v/>
      </c>
      <c r="J1898" s="15" t="str">
        <f t="shared" si="210"/>
        <v/>
      </c>
      <c r="K1898" s="104" t="str">
        <f t="shared" si="211"/>
        <v/>
      </c>
      <c r="L1898" s="14"/>
      <c r="M1898" s="13"/>
      <c r="N1898" s="13"/>
      <c r="O1898" s="12"/>
      <c r="P1898" s="12"/>
    </row>
    <row r="1899" spans="1:16" hidden="1" x14ac:dyDescent="0.25">
      <c r="A1899" s="12"/>
      <c r="B1899" s="15" t="str">
        <f t="shared" si="212"/>
        <v/>
      </c>
      <c r="C1899" s="15" t="str">
        <f t="shared" si="206"/>
        <v/>
      </c>
      <c r="D1899" s="100" t="str">
        <f>IF(ISNA(VLOOKUP(E1899,Base!$L:$O,4,FALSE)),"",VLOOKUP(E1899,Base!$L:$O,4,FALSE))</f>
        <v/>
      </c>
      <c r="E1899" s="14"/>
      <c r="F1899" s="16"/>
      <c r="G1899" s="104" t="str">
        <f t="shared" si="207"/>
        <v/>
      </c>
      <c r="H1899" s="15" t="str">
        <f t="shared" si="208"/>
        <v/>
      </c>
      <c r="I1899" s="104" t="str">
        <f t="shared" si="209"/>
        <v/>
      </c>
      <c r="J1899" s="15" t="str">
        <f t="shared" si="210"/>
        <v/>
      </c>
      <c r="K1899" s="104" t="str">
        <f t="shared" si="211"/>
        <v/>
      </c>
      <c r="L1899" s="14"/>
      <c r="M1899" s="13"/>
      <c r="N1899" s="13"/>
      <c r="O1899" s="12"/>
      <c r="P1899" s="12"/>
    </row>
    <row r="1900" spans="1:16" hidden="1" x14ac:dyDescent="0.25">
      <c r="A1900" s="12"/>
      <c r="B1900" s="15" t="str">
        <f t="shared" si="212"/>
        <v/>
      </c>
      <c r="C1900" s="15" t="str">
        <f t="shared" si="206"/>
        <v/>
      </c>
      <c r="D1900" s="100" t="str">
        <f>IF(ISNA(VLOOKUP(E1900,Base!$L:$O,4,FALSE)),"",VLOOKUP(E1900,Base!$L:$O,4,FALSE))</f>
        <v/>
      </c>
      <c r="E1900" s="14"/>
      <c r="F1900" s="16"/>
      <c r="G1900" s="104" t="str">
        <f t="shared" si="207"/>
        <v/>
      </c>
      <c r="H1900" s="15" t="str">
        <f t="shared" si="208"/>
        <v/>
      </c>
      <c r="I1900" s="104" t="str">
        <f t="shared" si="209"/>
        <v/>
      </c>
      <c r="J1900" s="15" t="str">
        <f t="shared" si="210"/>
        <v/>
      </c>
      <c r="K1900" s="104" t="str">
        <f t="shared" si="211"/>
        <v/>
      </c>
      <c r="L1900" s="14"/>
      <c r="M1900" s="13"/>
      <c r="N1900" s="13"/>
      <c r="O1900" s="12"/>
      <c r="P1900" s="12"/>
    </row>
    <row r="1901" spans="1:16" hidden="1" x14ac:dyDescent="0.25">
      <c r="A1901" s="12"/>
      <c r="B1901" s="15" t="str">
        <f t="shared" si="212"/>
        <v/>
      </c>
      <c r="C1901" s="15" t="str">
        <f t="shared" si="206"/>
        <v/>
      </c>
      <c r="D1901" s="100" t="str">
        <f>IF(ISNA(VLOOKUP(E1901,Base!$L:$O,4,FALSE)),"",VLOOKUP(E1901,Base!$L:$O,4,FALSE))</f>
        <v/>
      </c>
      <c r="E1901" s="14"/>
      <c r="F1901" s="16"/>
      <c r="G1901" s="104" t="str">
        <f t="shared" si="207"/>
        <v/>
      </c>
      <c r="H1901" s="15" t="str">
        <f t="shared" si="208"/>
        <v/>
      </c>
      <c r="I1901" s="104" t="str">
        <f t="shared" si="209"/>
        <v/>
      </c>
      <c r="J1901" s="15" t="str">
        <f t="shared" si="210"/>
        <v/>
      </c>
      <c r="K1901" s="104" t="str">
        <f t="shared" si="211"/>
        <v/>
      </c>
      <c r="L1901" s="14"/>
      <c r="M1901" s="13"/>
      <c r="N1901" s="13"/>
      <c r="O1901" s="12"/>
      <c r="P1901" s="12"/>
    </row>
    <row r="1902" spans="1:16" hidden="1" x14ac:dyDescent="0.25">
      <c r="A1902" s="12"/>
      <c r="B1902" s="15" t="str">
        <f t="shared" si="212"/>
        <v/>
      </c>
      <c r="C1902" s="15" t="str">
        <f t="shared" si="206"/>
        <v/>
      </c>
      <c r="D1902" s="100" t="str">
        <f>IF(ISNA(VLOOKUP(E1902,Base!$L:$O,4,FALSE)),"",VLOOKUP(E1902,Base!$L:$O,4,FALSE))</f>
        <v/>
      </c>
      <c r="E1902" s="14"/>
      <c r="F1902" s="16"/>
      <c r="G1902" s="104" t="str">
        <f t="shared" si="207"/>
        <v/>
      </c>
      <c r="H1902" s="15" t="str">
        <f t="shared" si="208"/>
        <v/>
      </c>
      <c r="I1902" s="104" t="str">
        <f t="shared" si="209"/>
        <v/>
      </c>
      <c r="J1902" s="15" t="str">
        <f t="shared" si="210"/>
        <v/>
      </c>
      <c r="K1902" s="104" t="str">
        <f t="shared" si="211"/>
        <v/>
      </c>
      <c r="L1902" s="14"/>
      <c r="M1902" s="13"/>
      <c r="N1902" s="13"/>
      <c r="O1902" s="12"/>
      <c r="P1902" s="12"/>
    </row>
    <row r="1903" spans="1:16" hidden="1" x14ac:dyDescent="0.25">
      <c r="A1903" s="12"/>
      <c r="B1903" s="15" t="str">
        <f t="shared" si="212"/>
        <v/>
      </c>
      <c r="C1903" s="15" t="str">
        <f t="shared" si="206"/>
        <v/>
      </c>
      <c r="D1903" s="100" t="str">
        <f>IF(ISNA(VLOOKUP(E1903,Base!$L:$O,4,FALSE)),"",VLOOKUP(E1903,Base!$L:$O,4,FALSE))</f>
        <v/>
      </c>
      <c r="E1903" s="14"/>
      <c r="F1903" s="16"/>
      <c r="G1903" s="104" t="str">
        <f t="shared" si="207"/>
        <v/>
      </c>
      <c r="H1903" s="15" t="str">
        <f t="shared" si="208"/>
        <v/>
      </c>
      <c r="I1903" s="104" t="str">
        <f t="shared" si="209"/>
        <v/>
      </c>
      <c r="J1903" s="15" t="str">
        <f t="shared" si="210"/>
        <v/>
      </c>
      <c r="K1903" s="104" t="str">
        <f t="shared" si="211"/>
        <v/>
      </c>
      <c r="L1903" s="14"/>
      <c r="M1903" s="13"/>
      <c r="N1903" s="13"/>
      <c r="O1903" s="12"/>
      <c r="P1903" s="12"/>
    </row>
    <row r="1904" spans="1:16" hidden="1" x14ac:dyDescent="0.25">
      <c r="A1904" s="12"/>
      <c r="B1904" s="15" t="str">
        <f t="shared" si="212"/>
        <v/>
      </c>
      <c r="C1904" s="15" t="str">
        <f t="shared" si="206"/>
        <v/>
      </c>
      <c r="D1904" s="100" t="str">
        <f>IF(ISNA(VLOOKUP(E1904,Base!$L:$O,4,FALSE)),"",VLOOKUP(E1904,Base!$L:$O,4,FALSE))</f>
        <v/>
      </c>
      <c r="E1904" s="14"/>
      <c r="F1904" s="16"/>
      <c r="G1904" s="104" t="str">
        <f t="shared" si="207"/>
        <v/>
      </c>
      <c r="H1904" s="15" t="str">
        <f t="shared" si="208"/>
        <v/>
      </c>
      <c r="I1904" s="104" t="str">
        <f t="shared" si="209"/>
        <v/>
      </c>
      <c r="J1904" s="15" t="str">
        <f t="shared" si="210"/>
        <v/>
      </c>
      <c r="K1904" s="104" t="str">
        <f t="shared" si="211"/>
        <v/>
      </c>
      <c r="L1904" s="14"/>
      <c r="M1904" s="13"/>
      <c r="N1904" s="13"/>
      <c r="O1904" s="12"/>
      <c r="P1904" s="12"/>
    </row>
    <row r="1905" spans="1:16" hidden="1" x14ac:dyDescent="0.25">
      <c r="A1905" s="12"/>
      <c r="B1905" s="15" t="str">
        <f t="shared" si="212"/>
        <v/>
      </c>
      <c r="C1905" s="15" t="str">
        <f t="shared" si="206"/>
        <v/>
      </c>
      <c r="D1905" s="100" t="str">
        <f>IF(ISNA(VLOOKUP(E1905,Base!$L:$O,4,FALSE)),"",VLOOKUP(E1905,Base!$L:$O,4,FALSE))</f>
        <v/>
      </c>
      <c r="E1905" s="14"/>
      <c r="F1905" s="16"/>
      <c r="G1905" s="104" t="str">
        <f t="shared" si="207"/>
        <v/>
      </c>
      <c r="H1905" s="15" t="str">
        <f t="shared" si="208"/>
        <v/>
      </c>
      <c r="I1905" s="104" t="str">
        <f t="shared" si="209"/>
        <v/>
      </c>
      <c r="J1905" s="15" t="str">
        <f t="shared" si="210"/>
        <v/>
      </c>
      <c r="K1905" s="104" t="str">
        <f t="shared" si="211"/>
        <v/>
      </c>
      <c r="L1905" s="14"/>
      <c r="M1905" s="13"/>
      <c r="N1905" s="13"/>
      <c r="O1905" s="12"/>
      <c r="P1905" s="12"/>
    </row>
    <row r="1906" spans="1:16" hidden="1" x14ac:dyDescent="0.25">
      <c r="A1906" s="12"/>
      <c r="B1906" s="15" t="str">
        <f t="shared" si="212"/>
        <v/>
      </c>
      <c r="C1906" s="15" t="str">
        <f t="shared" si="206"/>
        <v/>
      </c>
      <c r="D1906" s="100" t="str">
        <f>IF(ISNA(VLOOKUP(E1906,Base!$L:$O,4,FALSE)),"",VLOOKUP(E1906,Base!$L:$O,4,FALSE))</f>
        <v/>
      </c>
      <c r="E1906" s="14"/>
      <c r="F1906" s="16"/>
      <c r="G1906" s="104" t="str">
        <f t="shared" si="207"/>
        <v/>
      </c>
      <c r="H1906" s="15" t="str">
        <f t="shared" si="208"/>
        <v/>
      </c>
      <c r="I1906" s="104" t="str">
        <f t="shared" si="209"/>
        <v/>
      </c>
      <c r="J1906" s="15" t="str">
        <f t="shared" si="210"/>
        <v/>
      </c>
      <c r="K1906" s="104" t="str">
        <f t="shared" si="211"/>
        <v/>
      </c>
      <c r="L1906" s="14"/>
      <c r="M1906" s="13"/>
      <c r="N1906" s="13"/>
      <c r="O1906" s="12"/>
      <c r="P1906" s="12"/>
    </row>
    <row r="1907" spans="1:16" hidden="1" x14ac:dyDescent="0.25">
      <c r="A1907" s="12"/>
      <c r="B1907" s="15" t="str">
        <f t="shared" si="212"/>
        <v/>
      </c>
      <c r="C1907" s="15" t="str">
        <f t="shared" si="206"/>
        <v/>
      </c>
      <c r="D1907" s="100" t="str">
        <f>IF(ISNA(VLOOKUP(E1907,Base!$L:$O,4,FALSE)),"",VLOOKUP(E1907,Base!$L:$O,4,FALSE))</f>
        <v/>
      </c>
      <c r="E1907" s="14"/>
      <c r="F1907" s="16"/>
      <c r="G1907" s="104" t="str">
        <f t="shared" si="207"/>
        <v/>
      </c>
      <c r="H1907" s="15" t="str">
        <f t="shared" si="208"/>
        <v/>
      </c>
      <c r="I1907" s="104" t="str">
        <f t="shared" si="209"/>
        <v/>
      </c>
      <c r="J1907" s="15" t="str">
        <f t="shared" si="210"/>
        <v/>
      </c>
      <c r="K1907" s="104" t="str">
        <f t="shared" si="211"/>
        <v/>
      </c>
      <c r="L1907" s="14"/>
      <c r="M1907" s="13"/>
      <c r="N1907" s="13"/>
      <c r="O1907" s="12"/>
      <c r="P1907" s="12"/>
    </row>
    <row r="1908" spans="1:16" hidden="1" x14ac:dyDescent="0.25">
      <c r="A1908" s="12"/>
      <c r="B1908" s="15" t="str">
        <f t="shared" si="212"/>
        <v/>
      </c>
      <c r="C1908" s="15" t="str">
        <f t="shared" si="206"/>
        <v/>
      </c>
      <c r="D1908" s="100" t="str">
        <f>IF(ISNA(VLOOKUP(E1908,Base!$L:$O,4,FALSE)),"",VLOOKUP(E1908,Base!$L:$O,4,FALSE))</f>
        <v/>
      </c>
      <c r="E1908" s="14"/>
      <c r="F1908" s="16"/>
      <c r="G1908" s="104" t="str">
        <f t="shared" si="207"/>
        <v/>
      </c>
      <c r="H1908" s="15" t="str">
        <f t="shared" si="208"/>
        <v/>
      </c>
      <c r="I1908" s="104" t="str">
        <f t="shared" si="209"/>
        <v/>
      </c>
      <c r="J1908" s="15" t="str">
        <f t="shared" si="210"/>
        <v/>
      </c>
      <c r="K1908" s="104" t="str">
        <f t="shared" si="211"/>
        <v/>
      </c>
      <c r="L1908" s="14"/>
      <c r="M1908" s="13"/>
      <c r="N1908" s="13"/>
      <c r="O1908" s="12"/>
      <c r="P1908" s="12"/>
    </row>
    <row r="1909" spans="1:16" hidden="1" x14ac:dyDescent="0.25">
      <c r="A1909" s="12"/>
      <c r="B1909" s="15" t="str">
        <f t="shared" si="212"/>
        <v/>
      </c>
      <c r="C1909" s="15" t="str">
        <f t="shared" si="206"/>
        <v/>
      </c>
      <c r="D1909" s="100" t="str">
        <f>IF(ISNA(VLOOKUP(E1909,Base!$L:$O,4,FALSE)),"",VLOOKUP(E1909,Base!$L:$O,4,FALSE))</f>
        <v/>
      </c>
      <c r="E1909" s="14"/>
      <c r="F1909" s="16"/>
      <c r="G1909" s="104" t="str">
        <f t="shared" si="207"/>
        <v/>
      </c>
      <c r="H1909" s="15" t="str">
        <f t="shared" si="208"/>
        <v/>
      </c>
      <c r="I1909" s="104" t="str">
        <f t="shared" si="209"/>
        <v/>
      </c>
      <c r="J1909" s="15" t="str">
        <f t="shared" si="210"/>
        <v/>
      </c>
      <c r="K1909" s="104" t="str">
        <f t="shared" si="211"/>
        <v/>
      </c>
      <c r="L1909" s="14"/>
      <c r="M1909" s="13"/>
      <c r="N1909" s="13"/>
      <c r="O1909" s="12"/>
      <c r="P1909" s="12"/>
    </row>
    <row r="1910" spans="1:16" hidden="1" x14ac:dyDescent="0.25">
      <c r="A1910" s="12"/>
      <c r="B1910" s="15" t="str">
        <f t="shared" si="212"/>
        <v/>
      </c>
      <c r="C1910" s="15" t="str">
        <f t="shared" si="206"/>
        <v/>
      </c>
      <c r="D1910" s="100" t="str">
        <f>IF(ISNA(VLOOKUP(E1910,Base!$L:$O,4,FALSE)),"",VLOOKUP(E1910,Base!$L:$O,4,FALSE))</f>
        <v/>
      </c>
      <c r="E1910" s="14"/>
      <c r="F1910" s="16"/>
      <c r="G1910" s="104" t="str">
        <f t="shared" si="207"/>
        <v/>
      </c>
      <c r="H1910" s="15" t="str">
        <f t="shared" si="208"/>
        <v/>
      </c>
      <c r="I1910" s="104" t="str">
        <f t="shared" si="209"/>
        <v/>
      </c>
      <c r="J1910" s="15" t="str">
        <f t="shared" si="210"/>
        <v/>
      </c>
      <c r="K1910" s="104" t="str">
        <f t="shared" si="211"/>
        <v/>
      </c>
      <c r="L1910" s="14"/>
      <c r="M1910" s="13"/>
      <c r="N1910" s="13"/>
      <c r="O1910" s="12"/>
      <c r="P1910" s="12"/>
    </row>
    <row r="1911" spans="1:16" hidden="1" x14ac:dyDescent="0.25">
      <c r="A1911" s="12"/>
      <c r="B1911" s="15" t="str">
        <f t="shared" si="212"/>
        <v/>
      </c>
      <c r="C1911" s="15" t="str">
        <f t="shared" si="206"/>
        <v/>
      </c>
      <c r="D1911" s="100" t="str">
        <f>IF(ISNA(VLOOKUP(E1911,Base!$L:$O,4,FALSE)),"",VLOOKUP(E1911,Base!$L:$O,4,FALSE))</f>
        <v/>
      </c>
      <c r="E1911" s="14"/>
      <c r="F1911" s="16"/>
      <c r="G1911" s="104" t="str">
        <f t="shared" si="207"/>
        <v/>
      </c>
      <c r="H1911" s="15" t="str">
        <f t="shared" si="208"/>
        <v/>
      </c>
      <c r="I1911" s="104" t="str">
        <f t="shared" si="209"/>
        <v/>
      </c>
      <c r="J1911" s="15" t="str">
        <f t="shared" si="210"/>
        <v/>
      </c>
      <c r="K1911" s="104" t="str">
        <f t="shared" si="211"/>
        <v/>
      </c>
      <c r="L1911" s="14"/>
      <c r="M1911" s="13"/>
      <c r="N1911" s="13"/>
      <c r="O1911" s="12"/>
      <c r="P1911" s="12"/>
    </row>
    <row r="1912" spans="1:16" hidden="1" x14ac:dyDescent="0.25">
      <c r="A1912" s="12"/>
      <c r="B1912" s="15" t="str">
        <f t="shared" si="212"/>
        <v/>
      </c>
      <c r="C1912" s="15" t="str">
        <f t="shared" si="206"/>
        <v/>
      </c>
      <c r="D1912" s="100" t="str">
        <f>IF(ISNA(VLOOKUP(E1912,Base!$L:$O,4,FALSE)),"",VLOOKUP(E1912,Base!$L:$O,4,FALSE))</f>
        <v/>
      </c>
      <c r="E1912" s="14"/>
      <c r="F1912" s="16"/>
      <c r="G1912" s="104" t="str">
        <f t="shared" si="207"/>
        <v/>
      </c>
      <c r="H1912" s="15" t="str">
        <f t="shared" si="208"/>
        <v/>
      </c>
      <c r="I1912" s="104" t="str">
        <f t="shared" si="209"/>
        <v/>
      </c>
      <c r="J1912" s="15" t="str">
        <f t="shared" si="210"/>
        <v/>
      </c>
      <c r="K1912" s="104" t="str">
        <f t="shared" si="211"/>
        <v/>
      </c>
      <c r="L1912" s="14"/>
      <c r="M1912" s="13"/>
      <c r="N1912" s="13"/>
      <c r="O1912" s="12"/>
      <c r="P1912" s="12"/>
    </row>
    <row r="1913" spans="1:16" hidden="1" x14ac:dyDescent="0.25">
      <c r="A1913" s="12"/>
      <c r="B1913" s="15" t="str">
        <f t="shared" si="212"/>
        <v/>
      </c>
      <c r="C1913" s="15" t="str">
        <f t="shared" si="206"/>
        <v/>
      </c>
      <c r="D1913" s="100" t="str">
        <f>IF(ISNA(VLOOKUP(E1913,Base!$L:$O,4,FALSE)),"",VLOOKUP(E1913,Base!$L:$O,4,FALSE))</f>
        <v/>
      </c>
      <c r="E1913" s="14"/>
      <c r="F1913" s="16"/>
      <c r="G1913" s="104" t="str">
        <f t="shared" si="207"/>
        <v/>
      </c>
      <c r="H1913" s="15" t="str">
        <f t="shared" si="208"/>
        <v/>
      </c>
      <c r="I1913" s="104" t="str">
        <f t="shared" si="209"/>
        <v/>
      </c>
      <c r="J1913" s="15" t="str">
        <f t="shared" si="210"/>
        <v/>
      </c>
      <c r="K1913" s="104" t="str">
        <f t="shared" si="211"/>
        <v/>
      </c>
      <c r="L1913" s="14"/>
      <c r="M1913" s="13"/>
      <c r="N1913" s="13"/>
      <c r="O1913" s="12"/>
      <c r="P1913" s="12"/>
    </row>
    <row r="1914" spans="1:16" hidden="1" x14ac:dyDescent="0.25">
      <c r="A1914" s="12"/>
      <c r="B1914" s="15" t="str">
        <f t="shared" si="212"/>
        <v/>
      </c>
      <c r="C1914" s="15" t="str">
        <f t="shared" si="206"/>
        <v/>
      </c>
      <c r="D1914" s="100" t="str">
        <f>IF(ISNA(VLOOKUP(E1914,Base!$L:$O,4,FALSE)),"",VLOOKUP(E1914,Base!$L:$O,4,FALSE))</f>
        <v/>
      </c>
      <c r="E1914" s="14"/>
      <c r="F1914" s="16"/>
      <c r="G1914" s="104" t="str">
        <f t="shared" si="207"/>
        <v/>
      </c>
      <c r="H1914" s="15" t="str">
        <f t="shared" si="208"/>
        <v/>
      </c>
      <c r="I1914" s="104" t="str">
        <f t="shared" si="209"/>
        <v/>
      </c>
      <c r="J1914" s="15" t="str">
        <f t="shared" si="210"/>
        <v/>
      </c>
      <c r="K1914" s="104" t="str">
        <f t="shared" si="211"/>
        <v/>
      </c>
      <c r="L1914" s="14"/>
      <c r="M1914" s="13"/>
      <c r="N1914" s="13"/>
      <c r="O1914" s="12"/>
      <c r="P1914" s="12"/>
    </row>
    <row r="1915" spans="1:16" hidden="1" x14ac:dyDescent="0.25">
      <c r="A1915" s="12"/>
      <c r="B1915" s="15" t="str">
        <f t="shared" si="212"/>
        <v/>
      </c>
      <c r="C1915" s="15" t="str">
        <f t="shared" si="206"/>
        <v/>
      </c>
      <c r="D1915" s="100" t="str">
        <f>IF(ISNA(VLOOKUP(E1915,Base!$L:$O,4,FALSE)),"",VLOOKUP(E1915,Base!$L:$O,4,FALSE))</f>
        <v/>
      </c>
      <c r="E1915" s="14"/>
      <c r="F1915" s="16"/>
      <c r="G1915" s="104" t="str">
        <f t="shared" si="207"/>
        <v/>
      </c>
      <c r="H1915" s="15" t="str">
        <f t="shared" si="208"/>
        <v/>
      </c>
      <c r="I1915" s="104" t="str">
        <f t="shared" si="209"/>
        <v/>
      </c>
      <c r="J1915" s="15" t="str">
        <f t="shared" si="210"/>
        <v/>
      </c>
      <c r="K1915" s="104" t="str">
        <f t="shared" si="211"/>
        <v/>
      </c>
      <c r="L1915" s="14"/>
      <c r="M1915" s="13"/>
      <c r="N1915" s="13"/>
      <c r="O1915" s="12"/>
      <c r="P1915" s="12"/>
    </row>
    <row r="1916" spans="1:16" hidden="1" x14ac:dyDescent="0.25">
      <c r="A1916" s="12"/>
      <c r="B1916" s="15" t="str">
        <f t="shared" si="212"/>
        <v/>
      </c>
      <c r="C1916" s="15" t="str">
        <f t="shared" si="206"/>
        <v/>
      </c>
      <c r="D1916" s="100" t="str">
        <f>IF(ISNA(VLOOKUP(E1916,Base!$L:$O,4,FALSE)),"",VLOOKUP(E1916,Base!$L:$O,4,FALSE))</f>
        <v/>
      </c>
      <c r="E1916" s="14"/>
      <c r="F1916" s="16"/>
      <c r="G1916" s="104" t="str">
        <f t="shared" si="207"/>
        <v/>
      </c>
      <c r="H1916" s="15" t="str">
        <f t="shared" si="208"/>
        <v/>
      </c>
      <c r="I1916" s="104" t="str">
        <f t="shared" si="209"/>
        <v/>
      </c>
      <c r="J1916" s="15" t="str">
        <f t="shared" si="210"/>
        <v/>
      </c>
      <c r="K1916" s="104" t="str">
        <f t="shared" si="211"/>
        <v/>
      </c>
      <c r="L1916" s="14"/>
      <c r="M1916" s="13"/>
      <c r="N1916" s="13"/>
      <c r="O1916" s="12"/>
      <c r="P1916" s="12"/>
    </row>
    <row r="1917" spans="1:16" hidden="1" x14ac:dyDescent="0.25">
      <c r="A1917" s="12"/>
      <c r="B1917" s="15" t="str">
        <f t="shared" si="212"/>
        <v/>
      </c>
      <c r="C1917" s="15" t="str">
        <f t="shared" si="206"/>
        <v/>
      </c>
      <c r="D1917" s="100" t="str">
        <f>IF(ISNA(VLOOKUP(E1917,Base!$L:$O,4,FALSE)),"",VLOOKUP(E1917,Base!$L:$O,4,FALSE))</f>
        <v/>
      </c>
      <c r="E1917" s="14"/>
      <c r="F1917" s="16"/>
      <c r="G1917" s="104" t="str">
        <f t="shared" si="207"/>
        <v/>
      </c>
      <c r="H1917" s="15" t="str">
        <f t="shared" si="208"/>
        <v/>
      </c>
      <c r="I1917" s="104" t="str">
        <f t="shared" si="209"/>
        <v/>
      </c>
      <c r="J1917" s="15" t="str">
        <f t="shared" si="210"/>
        <v/>
      </c>
      <c r="K1917" s="104" t="str">
        <f t="shared" si="211"/>
        <v/>
      </c>
      <c r="L1917" s="14"/>
      <c r="M1917" s="13"/>
      <c r="N1917" s="13"/>
      <c r="O1917" s="12"/>
      <c r="P1917" s="12"/>
    </row>
    <row r="1918" spans="1:16" hidden="1" x14ac:dyDescent="0.25">
      <c r="A1918" s="12"/>
      <c r="B1918" s="15" t="str">
        <f t="shared" si="212"/>
        <v/>
      </c>
      <c r="C1918" s="15" t="str">
        <f t="shared" si="206"/>
        <v/>
      </c>
      <c r="D1918" s="100" t="str">
        <f>IF(ISNA(VLOOKUP(E1918,Base!$L:$O,4,FALSE)),"",VLOOKUP(E1918,Base!$L:$O,4,FALSE))</f>
        <v/>
      </c>
      <c r="E1918" s="14"/>
      <c r="F1918" s="16"/>
      <c r="G1918" s="104" t="str">
        <f t="shared" si="207"/>
        <v/>
      </c>
      <c r="H1918" s="15" t="str">
        <f t="shared" si="208"/>
        <v/>
      </c>
      <c r="I1918" s="104" t="str">
        <f t="shared" si="209"/>
        <v/>
      </c>
      <c r="J1918" s="15" t="str">
        <f t="shared" si="210"/>
        <v/>
      </c>
      <c r="K1918" s="104" t="str">
        <f t="shared" si="211"/>
        <v/>
      </c>
      <c r="L1918" s="14"/>
      <c r="M1918" s="13"/>
      <c r="N1918" s="13"/>
      <c r="O1918" s="12"/>
      <c r="P1918" s="12"/>
    </row>
    <row r="1919" spans="1:16" hidden="1" x14ac:dyDescent="0.25">
      <c r="A1919" s="12"/>
      <c r="B1919" s="15" t="str">
        <f t="shared" si="212"/>
        <v/>
      </c>
      <c r="C1919" s="15" t="str">
        <f t="shared" si="206"/>
        <v/>
      </c>
      <c r="D1919" s="100" t="str">
        <f>IF(ISNA(VLOOKUP(E1919,Base!$L:$O,4,FALSE)),"",VLOOKUP(E1919,Base!$L:$O,4,FALSE))</f>
        <v/>
      </c>
      <c r="E1919" s="14"/>
      <c r="F1919" s="16"/>
      <c r="G1919" s="104" t="str">
        <f t="shared" si="207"/>
        <v/>
      </c>
      <c r="H1919" s="15" t="str">
        <f t="shared" si="208"/>
        <v/>
      </c>
      <c r="I1919" s="104" t="str">
        <f t="shared" si="209"/>
        <v/>
      </c>
      <c r="J1919" s="15" t="str">
        <f t="shared" si="210"/>
        <v/>
      </c>
      <c r="K1919" s="104" t="str">
        <f t="shared" si="211"/>
        <v/>
      </c>
      <c r="L1919" s="14"/>
      <c r="M1919" s="13"/>
      <c r="N1919" s="13"/>
      <c r="O1919" s="12"/>
      <c r="P1919" s="12"/>
    </row>
    <row r="1920" spans="1:16" hidden="1" x14ac:dyDescent="0.25">
      <c r="A1920" s="12"/>
      <c r="B1920" s="15" t="str">
        <f t="shared" si="212"/>
        <v/>
      </c>
      <c r="C1920" s="15" t="str">
        <f t="shared" si="206"/>
        <v/>
      </c>
      <c r="D1920" s="100" t="str">
        <f>IF(ISNA(VLOOKUP(E1920,Base!$L:$O,4,FALSE)),"",VLOOKUP(E1920,Base!$L:$O,4,FALSE))</f>
        <v/>
      </c>
      <c r="E1920" s="14"/>
      <c r="F1920" s="16"/>
      <c r="G1920" s="104" t="str">
        <f t="shared" si="207"/>
        <v/>
      </c>
      <c r="H1920" s="15" t="str">
        <f t="shared" si="208"/>
        <v/>
      </c>
      <c r="I1920" s="104" t="str">
        <f t="shared" si="209"/>
        <v/>
      </c>
      <c r="J1920" s="15" t="str">
        <f t="shared" si="210"/>
        <v/>
      </c>
      <c r="K1920" s="104" t="str">
        <f t="shared" si="211"/>
        <v/>
      </c>
      <c r="L1920" s="14"/>
      <c r="M1920" s="13"/>
      <c r="N1920" s="13"/>
      <c r="O1920" s="12"/>
      <c r="P1920" s="12"/>
    </row>
    <row r="1921" spans="1:16" hidden="1" x14ac:dyDescent="0.25">
      <c r="A1921" s="12"/>
      <c r="B1921" s="15" t="str">
        <f t="shared" si="212"/>
        <v/>
      </c>
      <c r="C1921" s="15" t="str">
        <f t="shared" si="206"/>
        <v/>
      </c>
      <c r="D1921" s="100" t="str">
        <f>IF(ISNA(VLOOKUP(E1921,Base!$L:$O,4,FALSE)),"",VLOOKUP(E1921,Base!$L:$O,4,FALSE))</f>
        <v/>
      </c>
      <c r="E1921" s="14"/>
      <c r="F1921" s="16"/>
      <c r="G1921" s="104" t="str">
        <f t="shared" si="207"/>
        <v/>
      </c>
      <c r="H1921" s="15" t="str">
        <f t="shared" si="208"/>
        <v/>
      </c>
      <c r="I1921" s="104" t="str">
        <f t="shared" si="209"/>
        <v/>
      </c>
      <c r="J1921" s="15" t="str">
        <f t="shared" si="210"/>
        <v/>
      </c>
      <c r="K1921" s="104" t="str">
        <f t="shared" si="211"/>
        <v/>
      </c>
      <c r="L1921" s="14"/>
      <c r="M1921" s="13"/>
      <c r="N1921" s="13"/>
      <c r="O1921" s="12"/>
      <c r="P1921" s="12"/>
    </row>
    <row r="1922" spans="1:16" hidden="1" x14ac:dyDescent="0.25">
      <c r="A1922" s="12"/>
      <c r="B1922" s="15" t="str">
        <f t="shared" si="212"/>
        <v/>
      </c>
      <c r="C1922" s="15" t="str">
        <f t="shared" ref="C1922:C1985" si="213">IF(ISBLANK(A1922),"",YEAR(A1922))</f>
        <v/>
      </c>
      <c r="D1922" s="100" t="str">
        <f>IF(ISNA(VLOOKUP(E1922,Base!$L:$O,4,FALSE)),"",VLOOKUP(E1922,Base!$L:$O,4,FALSE))</f>
        <v/>
      </c>
      <c r="E1922" s="14"/>
      <c r="F1922" s="16"/>
      <c r="G1922" s="104" t="str">
        <f t="shared" ref="G1922:G1985" si="214">IF(ISNA(VLOOKUP($F1922,ARTICLE,2,FALSE)),"",VLOOKUP($F1922,ARTICLE,2,FALSE))</f>
        <v/>
      </c>
      <c r="H1922" s="15" t="str">
        <f t="shared" ref="H1922:H1985" si="215">IF(ISNA(VLOOKUP($F1922,ARTICLE,3,FALSE)),"",VLOOKUP($F1922,ARTICLE,3,FALSE))</f>
        <v/>
      </c>
      <c r="I1922" s="104" t="str">
        <f t="shared" ref="I1922:I1985" si="216">IF(ISNA(VLOOKUP($F1922,ARTICLE,4,FALSE)),"",VLOOKUP($F1922,ARTICLE,4,FALSE))</f>
        <v/>
      </c>
      <c r="J1922" s="15" t="str">
        <f t="shared" ref="J1922:J1985" si="217">IF(ISNA(VLOOKUP($F1922,ARTICLE,5,FALSE)),"",VLOOKUP($F1922,ARTICLE,5,FALSE))</f>
        <v/>
      </c>
      <c r="K1922" s="104" t="str">
        <f t="shared" ref="K1922:K1985" si="218">IF(ISNA(VLOOKUP($F1922,ARTICLE,6,FALSE)),"",VLOOKUP($F1922,ARTICLE,6,FALSE))</f>
        <v/>
      </c>
      <c r="L1922" s="14"/>
      <c r="M1922" s="13"/>
      <c r="N1922" s="13"/>
      <c r="O1922" s="12"/>
      <c r="P1922" s="12"/>
    </row>
    <row r="1923" spans="1:16" hidden="1" x14ac:dyDescent="0.25">
      <c r="A1923" s="12"/>
      <c r="B1923" s="15" t="str">
        <f t="shared" si="212"/>
        <v/>
      </c>
      <c r="C1923" s="15" t="str">
        <f t="shared" si="213"/>
        <v/>
      </c>
      <c r="D1923" s="100" t="str">
        <f>IF(ISNA(VLOOKUP(E1923,Base!$L:$O,4,FALSE)),"",VLOOKUP(E1923,Base!$L:$O,4,FALSE))</f>
        <v/>
      </c>
      <c r="E1923" s="14"/>
      <c r="F1923" s="16"/>
      <c r="G1923" s="104" t="str">
        <f t="shared" si="214"/>
        <v/>
      </c>
      <c r="H1923" s="15" t="str">
        <f t="shared" si="215"/>
        <v/>
      </c>
      <c r="I1923" s="104" t="str">
        <f t="shared" si="216"/>
        <v/>
      </c>
      <c r="J1923" s="15" t="str">
        <f t="shared" si="217"/>
        <v/>
      </c>
      <c r="K1923" s="104" t="str">
        <f t="shared" si="218"/>
        <v/>
      </c>
      <c r="L1923" s="14"/>
      <c r="M1923" s="13"/>
      <c r="N1923" s="13"/>
      <c r="O1923" s="12"/>
      <c r="P1923" s="12"/>
    </row>
    <row r="1924" spans="1:16" hidden="1" x14ac:dyDescent="0.25">
      <c r="A1924" s="12"/>
      <c r="B1924" s="15" t="str">
        <f t="shared" si="212"/>
        <v/>
      </c>
      <c r="C1924" s="15" t="str">
        <f t="shared" si="213"/>
        <v/>
      </c>
      <c r="D1924" s="100" t="str">
        <f>IF(ISNA(VLOOKUP(E1924,Base!$L:$O,4,FALSE)),"",VLOOKUP(E1924,Base!$L:$O,4,FALSE))</f>
        <v/>
      </c>
      <c r="E1924" s="14"/>
      <c r="F1924" s="16"/>
      <c r="G1924" s="104" t="str">
        <f t="shared" si="214"/>
        <v/>
      </c>
      <c r="H1924" s="15" t="str">
        <f t="shared" si="215"/>
        <v/>
      </c>
      <c r="I1924" s="104" t="str">
        <f t="shared" si="216"/>
        <v/>
      </c>
      <c r="J1924" s="15" t="str">
        <f t="shared" si="217"/>
        <v/>
      </c>
      <c r="K1924" s="104" t="str">
        <f t="shared" si="218"/>
        <v/>
      </c>
      <c r="L1924" s="14"/>
      <c r="M1924" s="13"/>
      <c r="N1924" s="13"/>
      <c r="O1924" s="12"/>
      <c r="P1924" s="12"/>
    </row>
    <row r="1925" spans="1:16" hidden="1" x14ac:dyDescent="0.25">
      <c r="A1925" s="12"/>
      <c r="B1925" s="15" t="str">
        <f t="shared" si="212"/>
        <v/>
      </c>
      <c r="C1925" s="15" t="str">
        <f t="shared" si="213"/>
        <v/>
      </c>
      <c r="D1925" s="100" t="str">
        <f>IF(ISNA(VLOOKUP(E1925,Base!$L:$O,4,FALSE)),"",VLOOKUP(E1925,Base!$L:$O,4,FALSE))</f>
        <v/>
      </c>
      <c r="E1925" s="14"/>
      <c r="F1925" s="16"/>
      <c r="G1925" s="104" t="str">
        <f t="shared" si="214"/>
        <v/>
      </c>
      <c r="H1925" s="15" t="str">
        <f t="shared" si="215"/>
        <v/>
      </c>
      <c r="I1925" s="104" t="str">
        <f t="shared" si="216"/>
        <v/>
      </c>
      <c r="J1925" s="15" t="str">
        <f t="shared" si="217"/>
        <v/>
      </c>
      <c r="K1925" s="104" t="str">
        <f t="shared" si="218"/>
        <v/>
      </c>
      <c r="L1925" s="14"/>
      <c r="M1925" s="13"/>
      <c r="N1925" s="13"/>
      <c r="O1925" s="12"/>
      <c r="P1925" s="12"/>
    </row>
    <row r="1926" spans="1:16" hidden="1" x14ac:dyDescent="0.25">
      <c r="A1926" s="12"/>
      <c r="B1926" s="15" t="str">
        <f t="shared" si="212"/>
        <v/>
      </c>
      <c r="C1926" s="15" t="str">
        <f t="shared" si="213"/>
        <v/>
      </c>
      <c r="D1926" s="100" t="str">
        <f>IF(ISNA(VLOOKUP(E1926,Base!$L:$O,4,FALSE)),"",VLOOKUP(E1926,Base!$L:$O,4,FALSE))</f>
        <v/>
      </c>
      <c r="E1926" s="14"/>
      <c r="F1926" s="16"/>
      <c r="G1926" s="104" t="str">
        <f t="shared" si="214"/>
        <v/>
      </c>
      <c r="H1926" s="15" t="str">
        <f t="shared" si="215"/>
        <v/>
      </c>
      <c r="I1926" s="104" t="str">
        <f t="shared" si="216"/>
        <v/>
      </c>
      <c r="J1926" s="15" t="str">
        <f t="shared" si="217"/>
        <v/>
      </c>
      <c r="K1926" s="104" t="str">
        <f t="shared" si="218"/>
        <v/>
      </c>
      <c r="L1926" s="14"/>
      <c r="M1926" s="13"/>
      <c r="N1926" s="13"/>
      <c r="O1926" s="12"/>
      <c r="P1926" s="12"/>
    </row>
    <row r="1927" spans="1:16" hidden="1" x14ac:dyDescent="0.25">
      <c r="A1927" s="12"/>
      <c r="B1927" s="15" t="str">
        <f t="shared" si="212"/>
        <v/>
      </c>
      <c r="C1927" s="15" t="str">
        <f t="shared" si="213"/>
        <v/>
      </c>
      <c r="D1927" s="100" t="str">
        <f>IF(ISNA(VLOOKUP(E1927,Base!$L:$O,4,FALSE)),"",VLOOKUP(E1927,Base!$L:$O,4,FALSE))</f>
        <v/>
      </c>
      <c r="E1927" s="14"/>
      <c r="F1927" s="16"/>
      <c r="G1927" s="104" t="str">
        <f t="shared" si="214"/>
        <v/>
      </c>
      <c r="H1927" s="15" t="str">
        <f t="shared" si="215"/>
        <v/>
      </c>
      <c r="I1927" s="104" t="str">
        <f t="shared" si="216"/>
        <v/>
      </c>
      <c r="J1927" s="15" t="str">
        <f t="shared" si="217"/>
        <v/>
      </c>
      <c r="K1927" s="104" t="str">
        <f t="shared" si="218"/>
        <v/>
      </c>
      <c r="L1927" s="14"/>
      <c r="M1927" s="13"/>
      <c r="N1927" s="13"/>
      <c r="O1927" s="12"/>
      <c r="P1927" s="12"/>
    </row>
    <row r="1928" spans="1:16" hidden="1" x14ac:dyDescent="0.25">
      <c r="A1928" s="12"/>
      <c r="B1928" s="15" t="str">
        <f t="shared" si="212"/>
        <v/>
      </c>
      <c r="C1928" s="15" t="str">
        <f t="shared" si="213"/>
        <v/>
      </c>
      <c r="D1928" s="100" t="str">
        <f>IF(ISNA(VLOOKUP(E1928,Base!$L:$O,4,FALSE)),"",VLOOKUP(E1928,Base!$L:$O,4,FALSE))</f>
        <v/>
      </c>
      <c r="E1928" s="14"/>
      <c r="F1928" s="16"/>
      <c r="G1928" s="104" t="str">
        <f t="shared" si="214"/>
        <v/>
      </c>
      <c r="H1928" s="15" t="str">
        <f t="shared" si="215"/>
        <v/>
      </c>
      <c r="I1928" s="104" t="str">
        <f t="shared" si="216"/>
        <v/>
      </c>
      <c r="J1928" s="15" t="str">
        <f t="shared" si="217"/>
        <v/>
      </c>
      <c r="K1928" s="104" t="str">
        <f t="shared" si="218"/>
        <v/>
      </c>
      <c r="L1928" s="14"/>
      <c r="M1928" s="13"/>
      <c r="N1928" s="13"/>
      <c r="O1928" s="12"/>
      <c r="P1928" s="12"/>
    </row>
    <row r="1929" spans="1:16" hidden="1" x14ac:dyDescent="0.25">
      <c r="A1929" s="12"/>
      <c r="B1929" s="15" t="str">
        <f t="shared" si="212"/>
        <v/>
      </c>
      <c r="C1929" s="15" t="str">
        <f t="shared" si="213"/>
        <v/>
      </c>
      <c r="D1929" s="100" t="str">
        <f>IF(ISNA(VLOOKUP(E1929,Base!$L:$O,4,FALSE)),"",VLOOKUP(E1929,Base!$L:$O,4,FALSE))</f>
        <v/>
      </c>
      <c r="E1929" s="14"/>
      <c r="F1929" s="16"/>
      <c r="G1929" s="104" t="str">
        <f t="shared" si="214"/>
        <v/>
      </c>
      <c r="H1929" s="15" t="str">
        <f t="shared" si="215"/>
        <v/>
      </c>
      <c r="I1929" s="104" t="str">
        <f t="shared" si="216"/>
        <v/>
      </c>
      <c r="J1929" s="15" t="str">
        <f t="shared" si="217"/>
        <v/>
      </c>
      <c r="K1929" s="104" t="str">
        <f t="shared" si="218"/>
        <v/>
      </c>
      <c r="L1929" s="14"/>
      <c r="M1929" s="13"/>
      <c r="N1929" s="13"/>
      <c r="O1929" s="12"/>
      <c r="P1929" s="12"/>
    </row>
    <row r="1930" spans="1:16" hidden="1" x14ac:dyDescent="0.25">
      <c r="A1930" s="12"/>
      <c r="B1930" s="15" t="str">
        <f t="shared" si="212"/>
        <v/>
      </c>
      <c r="C1930" s="15" t="str">
        <f t="shared" si="213"/>
        <v/>
      </c>
      <c r="D1930" s="100" t="str">
        <f>IF(ISNA(VLOOKUP(E1930,Base!$L:$O,4,FALSE)),"",VLOOKUP(E1930,Base!$L:$O,4,FALSE))</f>
        <v/>
      </c>
      <c r="E1930" s="14"/>
      <c r="F1930" s="16"/>
      <c r="G1930" s="104" t="str">
        <f t="shared" si="214"/>
        <v/>
      </c>
      <c r="H1930" s="15" t="str">
        <f t="shared" si="215"/>
        <v/>
      </c>
      <c r="I1930" s="104" t="str">
        <f t="shared" si="216"/>
        <v/>
      </c>
      <c r="J1930" s="15" t="str">
        <f t="shared" si="217"/>
        <v/>
      </c>
      <c r="K1930" s="104" t="str">
        <f t="shared" si="218"/>
        <v/>
      </c>
      <c r="L1930" s="14"/>
      <c r="M1930" s="13"/>
      <c r="N1930" s="13"/>
      <c r="O1930" s="12"/>
      <c r="P1930" s="12"/>
    </row>
    <row r="1931" spans="1:16" hidden="1" x14ac:dyDescent="0.25">
      <c r="A1931" s="12"/>
      <c r="B1931" s="15" t="str">
        <f t="shared" si="212"/>
        <v/>
      </c>
      <c r="C1931" s="15" t="str">
        <f t="shared" si="213"/>
        <v/>
      </c>
      <c r="D1931" s="100" t="str">
        <f>IF(ISNA(VLOOKUP(E1931,Base!$L:$O,4,FALSE)),"",VLOOKUP(E1931,Base!$L:$O,4,FALSE))</f>
        <v/>
      </c>
      <c r="E1931" s="14"/>
      <c r="F1931" s="16"/>
      <c r="G1931" s="104" t="str">
        <f t="shared" si="214"/>
        <v/>
      </c>
      <c r="H1931" s="15" t="str">
        <f t="shared" si="215"/>
        <v/>
      </c>
      <c r="I1931" s="104" t="str">
        <f t="shared" si="216"/>
        <v/>
      </c>
      <c r="J1931" s="15" t="str">
        <f t="shared" si="217"/>
        <v/>
      </c>
      <c r="K1931" s="104" t="str">
        <f t="shared" si="218"/>
        <v/>
      </c>
      <c r="L1931" s="14"/>
      <c r="M1931" s="13"/>
      <c r="N1931" s="13"/>
      <c r="O1931" s="12"/>
      <c r="P1931" s="12"/>
    </row>
    <row r="1932" spans="1:16" hidden="1" x14ac:dyDescent="0.25">
      <c r="A1932" s="12"/>
      <c r="B1932" s="15" t="str">
        <f t="shared" si="212"/>
        <v/>
      </c>
      <c r="C1932" s="15" t="str">
        <f t="shared" si="213"/>
        <v/>
      </c>
      <c r="D1932" s="100" t="str">
        <f>IF(ISNA(VLOOKUP(E1932,Base!$L:$O,4,FALSE)),"",VLOOKUP(E1932,Base!$L:$O,4,FALSE))</f>
        <v/>
      </c>
      <c r="E1932" s="14"/>
      <c r="F1932" s="16"/>
      <c r="G1932" s="104" t="str">
        <f t="shared" si="214"/>
        <v/>
      </c>
      <c r="H1932" s="15" t="str">
        <f t="shared" si="215"/>
        <v/>
      </c>
      <c r="I1932" s="104" t="str">
        <f t="shared" si="216"/>
        <v/>
      </c>
      <c r="J1932" s="15" t="str">
        <f t="shared" si="217"/>
        <v/>
      </c>
      <c r="K1932" s="104" t="str">
        <f t="shared" si="218"/>
        <v/>
      </c>
      <c r="L1932" s="14"/>
      <c r="M1932" s="13"/>
      <c r="N1932" s="13"/>
      <c r="O1932" s="12"/>
      <c r="P1932" s="12"/>
    </row>
    <row r="1933" spans="1:16" hidden="1" x14ac:dyDescent="0.25">
      <c r="A1933" s="12"/>
      <c r="B1933" s="15" t="str">
        <f t="shared" si="212"/>
        <v/>
      </c>
      <c r="C1933" s="15" t="str">
        <f t="shared" si="213"/>
        <v/>
      </c>
      <c r="D1933" s="100" t="str">
        <f>IF(ISNA(VLOOKUP(E1933,Base!$L:$O,4,FALSE)),"",VLOOKUP(E1933,Base!$L:$O,4,FALSE))</f>
        <v/>
      </c>
      <c r="E1933" s="14"/>
      <c r="F1933" s="16"/>
      <c r="G1933" s="104" t="str">
        <f t="shared" si="214"/>
        <v/>
      </c>
      <c r="H1933" s="15" t="str">
        <f t="shared" si="215"/>
        <v/>
      </c>
      <c r="I1933" s="104" t="str">
        <f t="shared" si="216"/>
        <v/>
      </c>
      <c r="J1933" s="15" t="str">
        <f t="shared" si="217"/>
        <v/>
      </c>
      <c r="K1933" s="104" t="str">
        <f t="shared" si="218"/>
        <v/>
      </c>
      <c r="L1933" s="14"/>
      <c r="M1933" s="13"/>
      <c r="N1933" s="13"/>
      <c r="O1933" s="12"/>
      <c r="P1933" s="12"/>
    </row>
    <row r="1934" spans="1:16" hidden="1" x14ac:dyDescent="0.25">
      <c r="A1934" s="12"/>
      <c r="B1934" s="15" t="str">
        <f t="shared" si="212"/>
        <v/>
      </c>
      <c r="C1934" s="15" t="str">
        <f t="shared" si="213"/>
        <v/>
      </c>
      <c r="D1934" s="100" t="str">
        <f>IF(ISNA(VLOOKUP(E1934,Base!$L:$O,4,FALSE)),"",VLOOKUP(E1934,Base!$L:$O,4,FALSE))</f>
        <v/>
      </c>
      <c r="E1934" s="14"/>
      <c r="F1934" s="16"/>
      <c r="G1934" s="104" t="str">
        <f t="shared" si="214"/>
        <v/>
      </c>
      <c r="H1934" s="15" t="str">
        <f t="shared" si="215"/>
        <v/>
      </c>
      <c r="I1934" s="104" t="str">
        <f t="shared" si="216"/>
        <v/>
      </c>
      <c r="J1934" s="15" t="str">
        <f t="shared" si="217"/>
        <v/>
      </c>
      <c r="K1934" s="104" t="str">
        <f t="shared" si="218"/>
        <v/>
      </c>
      <c r="L1934" s="14"/>
      <c r="M1934" s="13"/>
      <c r="N1934" s="13"/>
      <c r="O1934" s="12"/>
      <c r="P1934" s="12"/>
    </row>
    <row r="1935" spans="1:16" hidden="1" x14ac:dyDescent="0.25">
      <c r="A1935" s="12"/>
      <c r="B1935" s="15" t="str">
        <f t="shared" si="212"/>
        <v/>
      </c>
      <c r="C1935" s="15" t="str">
        <f t="shared" si="213"/>
        <v/>
      </c>
      <c r="D1935" s="100" t="str">
        <f>IF(ISNA(VLOOKUP(E1935,Base!$L:$O,4,FALSE)),"",VLOOKUP(E1935,Base!$L:$O,4,FALSE))</f>
        <v/>
      </c>
      <c r="E1935" s="14"/>
      <c r="F1935" s="16"/>
      <c r="G1935" s="104" t="str">
        <f t="shared" si="214"/>
        <v/>
      </c>
      <c r="H1935" s="15" t="str">
        <f t="shared" si="215"/>
        <v/>
      </c>
      <c r="I1935" s="104" t="str">
        <f t="shared" si="216"/>
        <v/>
      </c>
      <c r="J1935" s="15" t="str">
        <f t="shared" si="217"/>
        <v/>
      </c>
      <c r="K1935" s="104" t="str">
        <f t="shared" si="218"/>
        <v/>
      </c>
      <c r="L1935" s="14"/>
      <c r="M1935" s="13"/>
      <c r="N1935" s="13"/>
      <c r="O1935" s="12"/>
      <c r="P1935" s="12"/>
    </row>
    <row r="1936" spans="1:16" hidden="1" x14ac:dyDescent="0.25">
      <c r="A1936" s="12"/>
      <c r="B1936" s="15" t="str">
        <f t="shared" si="212"/>
        <v/>
      </c>
      <c r="C1936" s="15" t="str">
        <f t="shared" si="213"/>
        <v/>
      </c>
      <c r="D1936" s="100" t="str">
        <f>IF(ISNA(VLOOKUP(E1936,Base!$L:$O,4,FALSE)),"",VLOOKUP(E1936,Base!$L:$O,4,FALSE))</f>
        <v/>
      </c>
      <c r="E1936" s="14"/>
      <c r="F1936" s="16"/>
      <c r="G1936" s="104" t="str">
        <f t="shared" si="214"/>
        <v/>
      </c>
      <c r="H1936" s="15" t="str">
        <f t="shared" si="215"/>
        <v/>
      </c>
      <c r="I1936" s="104" t="str">
        <f t="shared" si="216"/>
        <v/>
      </c>
      <c r="J1936" s="15" t="str">
        <f t="shared" si="217"/>
        <v/>
      </c>
      <c r="K1936" s="104" t="str">
        <f t="shared" si="218"/>
        <v/>
      </c>
      <c r="L1936" s="14"/>
      <c r="M1936" s="13"/>
      <c r="N1936" s="13"/>
      <c r="O1936" s="12"/>
      <c r="P1936" s="12"/>
    </row>
    <row r="1937" spans="1:16" hidden="1" x14ac:dyDescent="0.25">
      <c r="A1937" s="12"/>
      <c r="B1937" s="15" t="str">
        <f t="shared" si="212"/>
        <v/>
      </c>
      <c r="C1937" s="15" t="str">
        <f t="shared" si="213"/>
        <v/>
      </c>
      <c r="D1937" s="100" t="str">
        <f>IF(ISNA(VLOOKUP(E1937,Base!$L:$O,4,FALSE)),"",VLOOKUP(E1937,Base!$L:$O,4,FALSE))</f>
        <v/>
      </c>
      <c r="E1937" s="14"/>
      <c r="F1937" s="16"/>
      <c r="G1937" s="104" t="str">
        <f t="shared" si="214"/>
        <v/>
      </c>
      <c r="H1937" s="15" t="str">
        <f t="shared" si="215"/>
        <v/>
      </c>
      <c r="I1937" s="104" t="str">
        <f t="shared" si="216"/>
        <v/>
      </c>
      <c r="J1937" s="15" t="str">
        <f t="shared" si="217"/>
        <v/>
      </c>
      <c r="K1937" s="104" t="str">
        <f t="shared" si="218"/>
        <v/>
      </c>
      <c r="L1937" s="14"/>
      <c r="M1937" s="13"/>
      <c r="N1937" s="13"/>
      <c r="O1937" s="12"/>
      <c r="P1937" s="12"/>
    </row>
    <row r="1938" spans="1:16" hidden="1" x14ac:dyDescent="0.25">
      <c r="A1938" s="12"/>
      <c r="B1938" s="15" t="str">
        <f t="shared" si="212"/>
        <v/>
      </c>
      <c r="C1938" s="15" t="str">
        <f t="shared" si="213"/>
        <v/>
      </c>
      <c r="D1938" s="100" t="str">
        <f>IF(ISNA(VLOOKUP(E1938,Base!$L:$O,4,FALSE)),"",VLOOKUP(E1938,Base!$L:$O,4,FALSE))</f>
        <v/>
      </c>
      <c r="E1938" s="14"/>
      <c r="F1938" s="16"/>
      <c r="G1938" s="104" t="str">
        <f t="shared" si="214"/>
        <v/>
      </c>
      <c r="H1938" s="15" t="str">
        <f t="shared" si="215"/>
        <v/>
      </c>
      <c r="I1938" s="104" t="str">
        <f t="shared" si="216"/>
        <v/>
      </c>
      <c r="J1938" s="15" t="str">
        <f t="shared" si="217"/>
        <v/>
      </c>
      <c r="K1938" s="104" t="str">
        <f t="shared" si="218"/>
        <v/>
      </c>
      <c r="L1938" s="14"/>
      <c r="M1938" s="13"/>
      <c r="N1938" s="13"/>
      <c r="O1938" s="12"/>
      <c r="P1938" s="12"/>
    </row>
    <row r="1939" spans="1:16" hidden="1" x14ac:dyDescent="0.25">
      <c r="A1939" s="12"/>
      <c r="B1939" s="15" t="str">
        <f t="shared" si="212"/>
        <v/>
      </c>
      <c r="C1939" s="15" t="str">
        <f t="shared" si="213"/>
        <v/>
      </c>
      <c r="D1939" s="100" t="str">
        <f>IF(ISNA(VLOOKUP(E1939,Base!$L:$O,4,FALSE)),"",VLOOKUP(E1939,Base!$L:$O,4,FALSE))</f>
        <v/>
      </c>
      <c r="E1939" s="14"/>
      <c r="F1939" s="16"/>
      <c r="G1939" s="104" t="str">
        <f t="shared" si="214"/>
        <v/>
      </c>
      <c r="H1939" s="15" t="str">
        <f t="shared" si="215"/>
        <v/>
      </c>
      <c r="I1939" s="104" t="str">
        <f t="shared" si="216"/>
        <v/>
      </c>
      <c r="J1939" s="15" t="str">
        <f t="shared" si="217"/>
        <v/>
      </c>
      <c r="K1939" s="104" t="str">
        <f t="shared" si="218"/>
        <v/>
      </c>
      <c r="L1939" s="14"/>
      <c r="M1939" s="13"/>
      <c r="N1939" s="13"/>
      <c r="O1939" s="12"/>
      <c r="P1939" s="12"/>
    </row>
    <row r="1940" spans="1:16" hidden="1" x14ac:dyDescent="0.25">
      <c r="A1940" s="12"/>
      <c r="B1940" s="15" t="str">
        <f t="shared" si="212"/>
        <v/>
      </c>
      <c r="C1940" s="15" t="str">
        <f t="shared" si="213"/>
        <v/>
      </c>
      <c r="D1940" s="100" t="str">
        <f>IF(ISNA(VLOOKUP(E1940,Base!$L:$O,4,FALSE)),"",VLOOKUP(E1940,Base!$L:$O,4,FALSE))</f>
        <v/>
      </c>
      <c r="E1940" s="14"/>
      <c r="F1940" s="16"/>
      <c r="G1940" s="104" t="str">
        <f t="shared" si="214"/>
        <v/>
      </c>
      <c r="H1940" s="15" t="str">
        <f t="shared" si="215"/>
        <v/>
      </c>
      <c r="I1940" s="104" t="str">
        <f t="shared" si="216"/>
        <v/>
      </c>
      <c r="J1940" s="15" t="str">
        <f t="shared" si="217"/>
        <v/>
      </c>
      <c r="K1940" s="104" t="str">
        <f t="shared" si="218"/>
        <v/>
      </c>
      <c r="L1940" s="14"/>
      <c r="M1940" s="13"/>
      <c r="N1940" s="13"/>
      <c r="O1940" s="12"/>
      <c r="P1940" s="12"/>
    </row>
    <row r="1941" spans="1:16" hidden="1" x14ac:dyDescent="0.25">
      <c r="A1941" s="12"/>
      <c r="B1941" s="15" t="str">
        <f t="shared" si="212"/>
        <v/>
      </c>
      <c r="C1941" s="15" t="str">
        <f t="shared" si="213"/>
        <v/>
      </c>
      <c r="D1941" s="100" t="str">
        <f>IF(ISNA(VLOOKUP(E1941,Base!$L:$O,4,FALSE)),"",VLOOKUP(E1941,Base!$L:$O,4,FALSE))</f>
        <v/>
      </c>
      <c r="E1941" s="14"/>
      <c r="F1941" s="16"/>
      <c r="G1941" s="104" t="str">
        <f t="shared" si="214"/>
        <v/>
      </c>
      <c r="H1941" s="15" t="str">
        <f t="shared" si="215"/>
        <v/>
      </c>
      <c r="I1941" s="104" t="str">
        <f t="shared" si="216"/>
        <v/>
      </c>
      <c r="J1941" s="15" t="str">
        <f t="shared" si="217"/>
        <v/>
      </c>
      <c r="K1941" s="104" t="str">
        <f t="shared" si="218"/>
        <v/>
      </c>
      <c r="L1941" s="14"/>
      <c r="M1941" s="13"/>
      <c r="N1941" s="13"/>
      <c r="O1941" s="12"/>
      <c r="P1941" s="12"/>
    </row>
    <row r="1942" spans="1:16" hidden="1" x14ac:dyDescent="0.25">
      <c r="A1942" s="12"/>
      <c r="B1942" s="15" t="str">
        <f t="shared" si="212"/>
        <v/>
      </c>
      <c r="C1942" s="15" t="str">
        <f t="shared" si="213"/>
        <v/>
      </c>
      <c r="D1942" s="100" t="str">
        <f>IF(ISNA(VLOOKUP(E1942,Base!$L:$O,4,FALSE)),"",VLOOKUP(E1942,Base!$L:$O,4,FALSE))</f>
        <v/>
      </c>
      <c r="E1942" s="14"/>
      <c r="F1942" s="16"/>
      <c r="G1942" s="104" t="str">
        <f t="shared" si="214"/>
        <v/>
      </c>
      <c r="H1942" s="15" t="str">
        <f t="shared" si="215"/>
        <v/>
      </c>
      <c r="I1942" s="104" t="str">
        <f t="shared" si="216"/>
        <v/>
      </c>
      <c r="J1942" s="15" t="str">
        <f t="shared" si="217"/>
        <v/>
      </c>
      <c r="K1942" s="104" t="str">
        <f t="shared" si="218"/>
        <v/>
      </c>
      <c r="L1942" s="14"/>
      <c r="M1942" s="13"/>
      <c r="N1942" s="13"/>
      <c r="O1942" s="12"/>
      <c r="P1942" s="12"/>
    </row>
    <row r="1943" spans="1:16" hidden="1" x14ac:dyDescent="0.25">
      <c r="A1943" s="12"/>
      <c r="B1943" s="15" t="str">
        <f t="shared" si="212"/>
        <v/>
      </c>
      <c r="C1943" s="15" t="str">
        <f t="shared" si="213"/>
        <v/>
      </c>
      <c r="D1943" s="100" t="str">
        <f>IF(ISNA(VLOOKUP(E1943,Base!$L:$O,4,FALSE)),"",VLOOKUP(E1943,Base!$L:$O,4,FALSE))</f>
        <v/>
      </c>
      <c r="E1943" s="14"/>
      <c r="F1943" s="16"/>
      <c r="G1943" s="104" t="str">
        <f t="shared" si="214"/>
        <v/>
      </c>
      <c r="H1943" s="15" t="str">
        <f t="shared" si="215"/>
        <v/>
      </c>
      <c r="I1943" s="104" t="str">
        <f t="shared" si="216"/>
        <v/>
      </c>
      <c r="J1943" s="15" t="str">
        <f t="shared" si="217"/>
        <v/>
      </c>
      <c r="K1943" s="104" t="str">
        <f t="shared" si="218"/>
        <v/>
      </c>
      <c r="L1943" s="14"/>
      <c r="M1943" s="13"/>
      <c r="N1943" s="13"/>
      <c r="O1943" s="12"/>
      <c r="P1943" s="12"/>
    </row>
    <row r="1944" spans="1:16" hidden="1" x14ac:dyDescent="0.25">
      <c r="A1944" s="12"/>
      <c r="B1944" s="15" t="str">
        <f t="shared" si="212"/>
        <v/>
      </c>
      <c r="C1944" s="15" t="str">
        <f t="shared" si="213"/>
        <v/>
      </c>
      <c r="D1944" s="100" t="str">
        <f>IF(ISNA(VLOOKUP(E1944,Base!$L:$O,4,FALSE)),"",VLOOKUP(E1944,Base!$L:$O,4,FALSE))</f>
        <v/>
      </c>
      <c r="E1944" s="14"/>
      <c r="F1944" s="16"/>
      <c r="G1944" s="104" t="str">
        <f t="shared" si="214"/>
        <v/>
      </c>
      <c r="H1944" s="15" t="str">
        <f t="shared" si="215"/>
        <v/>
      </c>
      <c r="I1944" s="104" t="str">
        <f t="shared" si="216"/>
        <v/>
      </c>
      <c r="J1944" s="15" t="str">
        <f t="shared" si="217"/>
        <v/>
      </c>
      <c r="K1944" s="104" t="str">
        <f t="shared" si="218"/>
        <v/>
      </c>
      <c r="L1944" s="14"/>
      <c r="M1944" s="13"/>
      <c r="N1944" s="13"/>
      <c r="O1944" s="12"/>
      <c r="P1944" s="12"/>
    </row>
    <row r="1945" spans="1:16" hidden="1" x14ac:dyDescent="0.25">
      <c r="A1945" s="12"/>
      <c r="B1945" s="15" t="str">
        <f t="shared" si="212"/>
        <v/>
      </c>
      <c r="C1945" s="15" t="str">
        <f t="shared" si="213"/>
        <v/>
      </c>
      <c r="D1945" s="100" t="str">
        <f>IF(ISNA(VLOOKUP(E1945,Base!$L:$O,4,FALSE)),"",VLOOKUP(E1945,Base!$L:$O,4,FALSE))</f>
        <v/>
      </c>
      <c r="E1945" s="14"/>
      <c r="F1945" s="16"/>
      <c r="G1945" s="104" t="str">
        <f t="shared" si="214"/>
        <v/>
      </c>
      <c r="H1945" s="15" t="str">
        <f t="shared" si="215"/>
        <v/>
      </c>
      <c r="I1945" s="104" t="str">
        <f t="shared" si="216"/>
        <v/>
      </c>
      <c r="J1945" s="15" t="str">
        <f t="shared" si="217"/>
        <v/>
      </c>
      <c r="K1945" s="104" t="str">
        <f t="shared" si="218"/>
        <v/>
      </c>
      <c r="L1945" s="14"/>
      <c r="M1945" s="13"/>
      <c r="N1945" s="13"/>
      <c r="O1945" s="12"/>
      <c r="P1945" s="12"/>
    </row>
    <row r="1946" spans="1:16" hidden="1" x14ac:dyDescent="0.25">
      <c r="A1946" s="12"/>
      <c r="B1946" s="15" t="str">
        <f t="shared" si="212"/>
        <v/>
      </c>
      <c r="C1946" s="15" t="str">
        <f t="shared" si="213"/>
        <v/>
      </c>
      <c r="D1946" s="100" t="str">
        <f>IF(ISNA(VLOOKUP(E1946,Base!$L:$O,4,FALSE)),"",VLOOKUP(E1946,Base!$L:$O,4,FALSE))</f>
        <v/>
      </c>
      <c r="E1946" s="14"/>
      <c r="F1946" s="16"/>
      <c r="G1946" s="104" t="str">
        <f t="shared" si="214"/>
        <v/>
      </c>
      <c r="H1946" s="15" t="str">
        <f t="shared" si="215"/>
        <v/>
      </c>
      <c r="I1946" s="104" t="str">
        <f t="shared" si="216"/>
        <v/>
      </c>
      <c r="J1946" s="15" t="str">
        <f t="shared" si="217"/>
        <v/>
      </c>
      <c r="K1946" s="104" t="str">
        <f t="shared" si="218"/>
        <v/>
      </c>
      <c r="L1946" s="14"/>
      <c r="M1946" s="13"/>
      <c r="N1946" s="13"/>
      <c r="O1946" s="12"/>
      <c r="P1946" s="12"/>
    </row>
    <row r="1947" spans="1:16" hidden="1" x14ac:dyDescent="0.25">
      <c r="A1947" s="12"/>
      <c r="B1947" s="15" t="str">
        <f t="shared" si="212"/>
        <v/>
      </c>
      <c r="C1947" s="15" t="str">
        <f t="shared" si="213"/>
        <v/>
      </c>
      <c r="D1947" s="100" t="str">
        <f>IF(ISNA(VLOOKUP(E1947,Base!$L:$O,4,FALSE)),"",VLOOKUP(E1947,Base!$L:$O,4,FALSE))</f>
        <v/>
      </c>
      <c r="E1947" s="14"/>
      <c r="F1947" s="16"/>
      <c r="G1947" s="104" t="str">
        <f t="shared" si="214"/>
        <v/>
      </c>
      <c r="H1947" s="15" t="str">
        <f t="shared" si="215"/>
        <v/>
      </c>
      <c r="I1947" s="104" t="str">
        <f t="shared" si="216"/>
        <v/>
      </c>
      <c r="J1947" s="15" t="str">
        <f t="shared" si="217"/>
        <v/>
      </c>
      <c r="K1947" s="104" t="str">
        <f t="shared" si="218"/>
        <v/>
      </c>
      <c r="L1947" s="14"/>
      <c r="M1947" s="13"/>
      <c r="N1947" s="13"/>
      <c r="O1947" s="12"/>
      <c r="P1947" s="12"/>
    </row>
    <row r="1948" spans="1:16" hidden="1" x14ac:dyDescent="0.25">
      <c r="A1948" s="12"/>
      <c r="B1948" s="15" t="str">
        <f t="shared" si="212"/>
        <v/>
      </c>
      <c r="C1948" s="15" t="str">
        <f t="shared" si="213"/>
        <v/>
      </c>
      <c r="D1948" s="100" t="str">
        <f>IF(ISNA(VLOOKUP(E1948,Base!$L:$O,4,FALSE)),"",VLOOKUP(E1948,Base!$L:$O,4,FALSE))</f>
        <v/>
      </c>
      <c r="E1948" s="14"/>
      <c r="F1948" s="16"/>
      <c r="G1948" s="104" t="str">
        <f t="shared" si="214"/>
        <v/>
      </c>
      <c r="H1948" s="15" t="str">
        <f t="shared" si="215"/>
        <v/>
      </c>
      <c r="I1948" s="104" t="str">
        <f t="shared" si="216"/>
        <v/>
      </c>
      <c r="J1948" s="15" t="str">
        <f t="shared" si="217"/>
        <v/>
      </c>
      <c r="K1948" s="104" t="str">
        <f t="shared" si="218"/>
        <v/>
      </c>
      <c r="L1948" s="14"/>
      <c r="M1948" s="13"/>
      <c r="N1948" s="13"/>
      <c r="O1948" s="12"/>
      <c r="P1948" s="12"/>
    </row>
    <row r="1949" spans="1:16" hidden="1" x14ac:dyDescent="0.25">
      <c r="A1949" s="12"/>
      <c r="B1949" s="15" t="str">
        <f t="shared" si="212"/>
        <v/>
      </c>
      <c r="C1949" s="15" t="str">
        <f t="shared" si="213"/>
        <v/>
      </c>
      <c r="D1949" s="100" t="str">
        <f>IF(ISNA(VLOOKUP(E1949,Base!$L:$O,4,FALSE)),"",VLOOKUP(E1949,Base!$L:$O,4,FALSE))</f>
        <v/>
      </c>
      <c r="E1949" s="14"/>
      <c r="F1949" s="16"/>
      <c r="G1949" s="104" t="str">
        <f t="shared" si="214"/>
        <v/>
      </c>
      <c r="H1949" s="15" t="str">
        <f t="shared" si="215"/>
        <v/>
      </c>
      <c r="I1949" s="104" t="str">
        <f t="shared" si="216"/>
        <v/>
      </c>
      <c r="J1949" s="15" t="str">
        <f t="shared" si="217"/>
        <v/>
      </c>
      <c r="K1949" s="104" t="str">
        <f t="shared" si="218"/>
        <v/>
      </c>
      <c r="L1949" s="14"/>
      <c r="M1949" s="13"/>
      <c r="N1949" s="13"/>
      <c r="O1949" s="12"/>
      <c r="P1949" s="12"/>
    </row>
    <row r="1950" spans="1:16" hidden="1" x14ac:dyDescent="0.25">
      <c r="A1950" s="12"/>
      <c r="B1950" s="15" t="str">
        <f t="shared" si="212"/>
        <v/>
      </c>
      <c r="C1950" s="15" t="str">
        <f t="shared" si="213"/>
        <v/>
      </c>
      <c r="D1950" s="100" t="str">
        <f>IF(ISNA(VLOOKUP(E1950,Base!$L:$O,4,FALSE)),"",VLOOKUP(E1950,Base!$L:$O,4,FALSE))</f>
        <v/>
      </c>
      <c r="E1950" s="14"/>
      <c r="F1950" s="16"/>
      <c r="G1950" s="104" t="str">
        <f t="shared" si="214"/>
        <v/>
      </c>
      <c r="H1950" s="15" t="str">
        <f t="shared" si="215"/>
        <v/>
      </c>
      <c r="I1950" s="104" t="str">
        <f t="shared" si="216"/>
        <v/>
      </c>
      <c r="J1950" s="15" t="str">
        <f t="shared" si="217"/>
        <v/>
      </c>
      <c r="K1950" s="104" t="str">
        <f t="shared" si="218"/>
        <v/>
      </c>
      <c r="L1950" s="14"/>
      <c r="M1950" s="13"/>
      <c r="N1950" s="13"/>
      <c r="O1950" s="12"/>
      <c r="P1950" s="12"/>
    </row>
    <row r="1951" spans="1:16" hidden="1" x14ac:dyDescent="0.25">
      <c r="A1951" s="12"/>
      <c r="B1951" s="15" t="str">
        <f t="shared" si="212"/>
        <v/>
      </c>
      <c r="C1951" s="15" t="str">
        <f t="shared" si="213"/>
        <v/>
      </c>
      <c r="D1951" s="100" t="str">
        <f>IF(ISNA(VLOOKUP(E1951,Base!$L:$O,4,FALSE)),"",VLOOKUP(E1951,Base!$L:$O,4,FALSE))</f>
        <v/>
      </c>
      <c r="E1951" s="14"/>
      <c r="F1951" s="16"/>
      <c r="G1951" s="104" t="str">
        <f t="shared" si="214"/>
        <v/>
      </c>
      <c r="H1951" s="15" t="str">
        <f t="shared" si="215"/>
        <v/>
      </c>
      <c r="I1951" s="104" t="str">
        <f t="shared" si="216"/>
        <v/>
      </c>
      <c r="J1951" s="15" t="str">
        <f t="shared" si="217"/>
        <v/>
      </c>
      <c r="K1951" s="104" t="str">
        <f t="shared" si="218"/>
        <v/>
      </c>
      <c r="L1951" s="14"/>
      <c r="M1951" s="13"/>
      <c r="N1951" s="13"/>
      <c r="O1951" s="12"/>
      <c r="P1951" s="12"/>
    </row>
    <row r="1952" spans="1:16" hidden="1" x14ac:dyDescent="0.25">
      <c r="A1952" s="12"/>
      <c r="B1952" s="15" t="str">
        <f t="shared" si="212"/>
        <v/>
      </c>
      <c r="C1952" s="15" t="str">
        <f t="shared" si="213"/>
        <v/>
      </c>
      <c r="D1952" s="100" t="str">
        <f>IF(ISNA(VLOOKUP(E1952,Base!$L:$O,4,FALSE)),"",VLOOKUP(E1952,Base!$L:$O,4,FALSE))</f>
        <v/>
      </c>
      <c r="E1952" s="14"/>
      <c r="F1952" s="16"/>
      <c r="G1952" s="104" t="str">
        <f t="shared" si="214"/>
        <v/>
      </c>
      <c r="H1952" s="15" t="str">
        <f t="shared" si="215"/>
        <v/>
      </c>
      <c r="I1952" s="104" t="str">
        <f t="shared" si="216"/>
        <v/>
      </c>
      <c r="J1952" s="15" t="str">
        <f t="shared" si="217"/>
        <v/>
      </c>
      <c r="K1952" s="104" t="str">
        <f t="shared" si="218"/>
        <v/>
      </c>
      <c r="L1952" s="14"/>
      <c r="M1952" s="13"/>
      <c r="N1952" s="13"/>
      <c r="O1952" s="12"/>
      <c r="P1952" s="12"/>
    </row>
    <row r="1953" spans="1:16" hidden="1" x14ac:dyDescent="0.25">
      <c r="A1953" s="12"/>
      <c r="B1953" s="15" t="str">
        <f t="shared" si="212"/>
        <v/>
      </c>
      <c r="C1953" s="15" t="str">
        <f t="shared" si="213"/>
        <v/>
      </c>
      <c r="D1953" s="100" t="str">
        <f>IF(ISNA(VLOOKUP(E1953,Base!$L:$O,4,FALSE)),"",VLOOKUP(E1953,Base!$L:$O,4,FALSE))</f>
        <v/>
      </c>
      <c r="E1953" s="14"/>
      <c r="F1953" s="16"/>
      <c r="G1953" s="104" t="str">
        <f t="shared" si="214"/>
        <v/>
      </c>
      <c r="H1953" s="15" t="str">
        <f t="shared" si="215"/>
        <v/>
      </c>
      <c r="I1953" s="104" t="str">
        <f t="shared" si="216"/>
        <v/>
      </c>
      <c r="J1953" s="15" t="str">
        <f t="shared" si="217"/>
        <v/>
      </c>
      <c r="K1953" s="104" t="str">
        <f t="shared" si="218"/>
        <v/>
      </c>
      <c r="L1953" s="14"/>
      <c r="M1953" s="13"/>
      <c r="N1953" s="13"/>
      <c r="O1953" s="12"/>
      <c r="P1953" s="12"/>
    </row>
    <row r="1954" spans="1:16" hidden="1" x14ac:dyDescent="0.25">
      <c r="A1954" s="12"/>
      <c r="B1954" s="15" t="str">
        <f t="shared" si="212"/>
        <v/>
      </c>
      <c r="C1954" s="15" t="str">
        <f t="shared" si="213"/>
        <v/>
      </c>
      <c r="D1954" s="100" t="str">
        <f>IF(ISNA(VLOOKUP(E1954,Base!$L:$O,4,FALSE)),"",VLOOKUP(E1954,Base!$L:$O,4,FALSE))</f>
        <v/>
      </c>
      <c r="E1954" s="14"/>
      <c r="F1954" s="16"/>
      <c r="G1954" s="104" t="str">
        <f t="shared" si="214"/>
        <v/>
      </c>
      <c r="H1954" s="15" t="str">
        <f t="shared" si="215"/>
        <v/>
      </c>
      <c r="I1954" s="104" t="str">
        <f t="shared" si="216"/>
        <v/>
      </c>
      <c r="J1954" s="15" t="str">
        <f t="shared" si="217"/>
        <v/>
      </c>
      <c r="K1954" s="104" t="str">
        <f t="shared" si="218"/>
        <v/>
      </c>
      <c r="L1954" s="14"/>
      <c r="M1954" s="13"/>
      <c r="N1954" s="13"/>
      <c r="O1954" s="12"/>
      <c r="P1954" s="12"/>
    </row>
    <row r="1955" spans="1:16" hidden="1" x14ac:dyDescent="0.25">
      <c r="A1955" s="12"/>
      <c r="B1955" s="15" t="str">
        <f t="shared" si="212"/>
        <v/>
      </c>
      <c r="C1955" s="15" t="str">
        <f t="shared" si="213"/>
        <v/>
      </c>
      <c r="D1955" s="100" t="str">
        <f>IF(ISNA(VLOOKUP(E1955,Base!$L:$O,4,FALSE)),"",VLOOKUP(E1955,Base!$L:$O,4,FALSE))</f>
        <v/>
      </c>
      <c r="E1955" s="14"/>
      <c r="F1955" s="16"/>
      <c r="G1955" s="104" t="str">
        <f t="shared" si="214"/>
        <v/>
      </c>
      <c r="H1955" s="15" t="str">
        <f t="shared" si="215"/>
        <v/>
      </c>
      <c r="I1955" s="104" t="str">
        <f t="shared" si="216"/>
        <v/>
      </c>
      <c r="J1955" s="15" t="str">
        <f t="shared" si="217"/>
        <v/>
      </c>
      <c r="K1955" s="104" t="str">
        <f t="shared" si="218"/>
        <v/>
      </c>
      <c r="L1955" s="14"/>
      <c r="M1955" s="13"/>
      <c r="N1955" s="13"/>
      <c r="O1955" s="12"/>
      <c r="P1955" s="12"/>
    </row>
    <row r="1956" spans="1:16" hidden="1" x14ac:dyDescent="0.25">
      <c r="A1956" s="12"/>
      <c r="B1956" s="15" t="str">
        <f t="shared" si="212"/>
        <v/>
      </c>
      <c r="C1956" s="15" t="str">
        <f t="shared" si="213"/>
        <v/>
      </c>
      <c r="D1956" s="100" t="str">
        <f>IF(ISNA(VLOOKUP(E1956,Base!$L:$O,4,FALSE)),"",VLOOKUP(E1956,Base!$L:$O,4,FALSE))</f>
        <v/>
      </c>
      <c r="E1956" s="14"/>
      <c r="F1956" s="16"/>
      <c r="G1956" s="104" t="str">
        <f t="shared" si="214"/>
        <v/>
      </c>
      <c r="H1956" s="15" t="str">
        <f t="shared" si="215"/>
        <v/>
      </c>
      <c r="I1956" s="104" t="str">
        <f t="shared" si="216"/>
        <v/>
      </c>
      <c r="J1956" s="15" t="str">
        <f t="shared" si="217"/>
        <v/>
      </c>
      <c r="K1956" s="104" t="str">
        <f t="shared" si="218"/>
        <v/>
      </c>
      <c r="L1956" s="14"/>
      <c r="M1956" s="13"/>
      <c r="N1956" s="13"/>
      <c r="O1956" s="12"/>
      <c r="P1956" s="12"/>
    </row>
    <row r="1957" spans="1:16" hidden="1" x14ac:dyDescent="0.25">
      <c r="A1957" s="12"/>
      <c r="B1957" s="15" t="str">
        <f t="shared" si="212"/>
        <v/>
      </c>
      <c r="C1957" s="15" t="str">
        <f t="shared" si="213"/>
        <v/>
      </c>
      <c r="D1957" s="100" t="str">
        <f>IF(ISNA(VLOOKUP(E1957,Base!$L:$O,4,FALSE)),"",VLOOKUP(E1957,Base!$L:$O,4,FALSE))</f>
        <v/>
      </c>
      <c r="E1957" s="14"/>
      <c r="F1957" s="16"/>
      <c r="G1957" s="104" t="str">
        <f t="shared" si="214"/>
        <v/>
      </c>
      <c r="H1957" s="15" t="str">
        <f t="shared" si="215"/>
        <v/>
      </c>
      <c r="I1957" s="104" t="str">
        <f t="shared" si="216"/>
        <v/>
      </c>
      <c r="J1957" s="15" t="str">
        <f t="shared" si="217"/>
        <v/>
      </c>
      <c r="K1957" s="104" t="str">
        <f t="shared" si="218"/>
        <v/>
      </c>
      <c r="L1957" s="14"/>
      <c r="M1957" s="13"/>
      <c r="N1957" s="13"/>
      <c r="O1957" s="12"/>
      <c r="P1957" s="12"/>
    </row>
    <row r="1958" spans="1:16" hidden="1" x14ac:dyDescent="0.25">
      <c r="A1958" s="12"/>
      <c r="B1958" s="15" t="str">
        <f t="shared" si="212"/>
        <v/>
      </c>
      <c r="C1958" s="15" t="str">
        <f t="shared" si="213"/>
        <v/>
      </c>
      <c r="D1958" s="100" t="str">
        <f>IF(ISNA(VLOOKUP(E1958,Base!$L:$O,4,FALSE)),"",VLOOKUP(E1958,Base!$L:$O,4,FALSE))</f>
        <v/>
      </c>
      <c r="E1958" s="14"/>
      <c r="F1958" s="16"/>
      <c r="G1958" s="104" t="str">
        <f t="shared" si="214"/>
        <v/>
      </c>
      <c r="H1958" s="15" t="str">
        <f t="shared" si="215"/>
        <v/>
      </c>
      <c r="I1958" s="104" t="str">
        <f t="shared" si="216"/>
        <v/>
      </c>
      <c r="J1958" s="15" t="str">
        <f t="shared" si="217"/>
        <v/>
      </c>
      <c r="K1958" s="104" t="str">
        <f t="shared" si="218"/>
        <v/>
      </c>
      <c r="L1958" s="14"/>
      <c r="M1958" s="13"/>
      <c r="N1958" s="13"/>
      <c r="O1958" s="12"/>
      <c r="P1958" s="12"/>
    </row>
    <row r="1959" spans="1:16" hidden="1" x14ac:dyDescent="0.25">
      <c r="A1959" s="12"/>
      <c r="B1959" s="15" t="str">
        <f t="shared" si="212"/>
        <v/>
      </c>
      <c r="C1959" s="15" t="str">
        <f t="shared" si="213"/>
        <v/>
      </c>
      <c r="D1959" s="100" t="str">
        <f>IF(ISNA(VLOOKUP(E1959,Base!$L:$O,4,FALSE)),"",VLOOKUP(E1959,Base!$L:$O,4,FALSE))</f>
        <v/>
      </c>
      <c r="E1959" s="14"/>
      <c r="F1959" s="16"/>
      <c r="G1959" s="104" t="str">
        <f t="shared" si="214"/>
        <v/>
      </c>
      <c r="H1959" s="15" t="str">
        <f t="shared" si="215"/>
        <v/>
      </c>
      <c r="I1959" s="104" t="str">
        <f t="shared" si="216"/>
        <v/>
      </c>
      <c r="J1959" s="15" t="str">
        <f t="shared" si="217"/>
        <v/>
      </c>
      <c r="K1959" s="104" t="str">
        <f t="shared" si="218"/>
        <v/>
      </c>
      <c r="L1959" s="14"/>
      <c r="M1959" s="13"/>
      <c r="N1959" s="13"/>
      <c r="O1959" s="12"/>
      <c r="P1959" s="12"/>
    </row>
    <row r="1960" spans="1:16" hidden="1" x14ac:dyDescent="0.25">
      <c r="A1960" s="12"/>
      <c r="B1960" s="15" t="str">
        <f t="shared" si="212"/>
        <v/>
      </c>
      <c r="C1960" s="15" t="str">
        <f t="shared" si="213"/>
        <v/>
      </c>
      <c r="D1960" s="100" t="str">
        <f>IF(ISNA(VLOOKUP(E1960,Base!$L:$O,4,FALSE)),"",VLOOKUP(E1960,Base!$L:$O,4,FALSE))</f>
        <v/>
      </c>
      <c r="E1960" s="14"/>
      <c r="F1960" s="16"/>
      <c r="G1960" s="104" t="str">
        <f t="shared" si="214"/>
        <v/>
      </c>
      <c r="H1960" s="15" t="str">
        <f t="shared" si="215"/>
        <v/>
      </c>
      <c r="I1960" s="104" t="str">
        <f t="shared" si="216"/>
        <v/>
      </c>
      <c r="J1960" s="15" t="str">
        <f t="shared" si="217"/>
        <v/>
      </c>
      <c r="K1960" s="104" t="str">
        <f t="shared" si="218"/>
        <v/>
      </c>
      <c r="L1960" s="14"/>
      <c r="M1960" s="13"/>
      <c r="N1960" s="13"/>
      <c r="O1960" s="12"/>
      <c r="P1960" s="12"/>
    </row>
    <row r="1961" spans="1:16" hidden="1" x14ac:dyDescent="0.25">
      <c r="A1961" s="12"/>
      <c r="B1961" s="15" t="str">
        <f t="shared" ref="B1961:B1999" si="219">IF(ISBLANK(A1961),"",IF(LEFT(MONTH(A1961),1)="1",MONTH(A1961),CONCATENATE("0",MONTH(A1961))))</f>
        <v/>
      </c>
      <c r="C1961" s="15" t="str">
        <f t="shared" si="213"/>
        <v/>
      </c>
      <c r="D1961" s="100" t="str">
        <f>IF(ISNA(VLOOKUP(E1961,Base!$L:$O,4,FALSE)),"",VLOOKUP(E1961,Base!$L:$O,4,FALSE))</f>
        <v/>
      </c>
      <c r="E1961" s="14"/>
      <c r="F1961" s="16"/>
      <c r="G1961" s="104" t="str">
        <f t="shared" si="214"/>
        <v/>
      </c>
      <c r="H1961" s="15" t="str">
        <f t="shared" si="215"/>
        <v/>
      </c>
      <c r="I1961" s="104" t="str">
        <f t="shared" si="216"/>
        <v/>
      </c>
      <c r="J1961" s="15" t="str">
        <f t="shared" si="217"/>
        <v/>
      </c>
      <c r="K1961" s="104" t="str">
        <f t="shared" si="218"/>
        <v/>
      </c>
      <c r="L1961" s="14"/>
      <c r="M1961" s="13"/>
      <c r="N1961" s="13"/>
      <c r="O1961" s="12"/>
      <c r="P1961" s="12"/>
    </row>
    <row r="1962" spans="1:16" hidden="1" x14ac:dyDescent="0.25">
      <c r="A1962" s="12"/>
      <c r="B1962" s="15" t="str">
        <f t="shared" si="219"/>
        <v/>
      </c>
      <c r="C1962" s="15" t="str">
        <f t="shared" si="213"/>
        <v/>
      </c>
      <c r="D1962" s="100" t="str">
        <f>IF(ISNA(VLOOKUP(E1962,Base!$L:$O,4,FALSE)),"",VLOOKUP(E1962,Base!$L:$O,4,FALSE))</f>
        <v/>
      </c>
      <c r="E1962" s="14"/>
      <c r="F1962" s="16"/>
      <c r="G1962" s="104" t="str">
        <f t="shared" si="214"/>
        <v/>
      </c>
      <c r="H1962" s="15" t="str">
        <f t="shared" si="215"/>
        <v/>
      </c>
      <c r="I1962" s="104" t="str">
        <f t="shared" si="216"/>
        <v/>
      </c>
      <c r="J1962" s="15" t="str">
        <f t="shared" si="217"/>
        <v/>
      </c>
      <c r="K1962" s="104" t="str">
        <f t="shared" si="218"/>
        <v/>
      </c>
      <c r="L1962" s="14"/>
      <c r="M1962" s="13"/>
      <c r="N1962" s="13"/>
      <c r="O1962" s="12"/>
      <c r="P1962" s="12"/>
    </row>
    <row r="1963" spans="1:16" hidden="1" x14ac:dyDescent="0.25">
      <c r="A1963" s="12"/>
      <c r="B1963" s="15" t="str">
        <f t="shared" si="219"/>
        <v/>
      </c>
      <c r="C1963" s="15" t="str">
        <f t="shared" si="213"/>
        <v/>
      </c>
      <c r="D1963" s="100" t="str">
        <f>IF(ISNA(VLOOKUP(E1963,Base!$L:$O,4,FALSE)),"",VLOOKUP(E1963,Base!$L:$O,4,FALSE))</f>
        <v/>
      </c>
      <c r="E1963" s="14"/>
      <c r="F1963" s="16"/>
      <c r="G1963" s="104" t="str">
        <f t="shared" si="214"/>
        <v/>
      </c>
      <c r="H1963" s="15" t="str">
        <f t="shared" si="215"/>
        <v/>
      </c>
      <c r="I1963" s="104" t="str">
        <f t="shared" si="216"/>
        <v/>
      </c>
      <c r="J1963" s="15" t="str">
        <f t="shared" si="217"/>
        <v/>
      </c>
      <c r="K1963" s="104" t="str">
        <f t="shared" si="218"/>
        <v/>
      </c>
      <c r="L1963" s="14"/>
      <c r="M1963" s="13"/>
      <c r="N1963" s="13"/>
      <c r="O1963" s="12"/>
      <c r="P1963" s="12"/>
    </row>
    <row r="1964" spans="1:16" hidden="1" x14ac:dyDescent="0.25">
      <c r="A1964" s="12"/>
      <c r="B1964" s="15" t="str">
        <f t="shared" si="219"/>
        <v/>
      </c>
      <c r="C1964" s="15" t="str">
        <f t="shared" si="213"/>
        <v/>
      </c>
      <c r="D1964" s="100" t="str">
        <f>IF(ISNA(VLOOKUP(E1964,Base!$L:$O,4,FALSE)),"",VLOOKUP(E1964,Base!$L:$O,4,FALSE))</f>
        <v/>
      </c>
      <c r="E1964" s="14"/>
      <c r="F1964" s="16"/>
      <c r="G1964" s="104" t="str">
        <f t="shared" si="214"/>
        <v/>
      </c>
      <c r="H1964" s="15" t="str">
        <f t="shared" si="215"/>
        <v/>
      </c>
      <c r="I1964" s="104" t="str">
        <f t="shared" si="216"/>
        <v/>
      </c>
      <c r="J1964" s="15" t="str">
        <f t="shared" si="217"/>
        <v/>
      </c>
      <c r="K1964" s="104" t="str">
        <f t="shared" si="218"/>
        <v/>
      </c>
      <c r="L1964" s="14"/>
      <c r="M1964" s="13"/>
      <c r="N1964" s="13"/>
      <c r="O1964" s="12"/>
      <c r="P1964" s="12"/>
    </row>
    <row r="1965" spans="1:16" hidden="1" x14ac:dyDescent="0.25">
      <c r="A1965" s="12"/>
      <c r="B1965" s="15" t="str">
        <f t="shared" si="219"/>
        <v/>
      </c>
      <c r="C1965" s="15" t="str">
        <f t="shared" si="213"/>
        <v/>
      </c>
      <c r="D1965" s="100" t="str">
        <f>IF(ISNA(VLOOKUP(E1965,Base!$L:$O,4,FALSE)),"",VLOOKUP(E1965,Base!$L:$O,4,FALSE))</f>
        <v/>
      </c>
      <c r="E1965" s="14"/>
      <c r="F1965" s="16"/>
      <c r="G1965" s="104" t="str">
        <f t="shared" si="214"/>
        <v/>
      </c>
      <c r="H1965" s="15" t="str">
        <f t="shared" si="215"/>
        <v/>
      </c>
      <c r="I1965" s="104" t="str">
        <f t="shared" si="216"/>
        <v/>
      </c>
      <c r="J1965" s="15" t="str">
        <f t="shared" si="217"/>
        <v/>
      </c>
      <c r="K1965" s="104" t="str">
        <f t="shared" si="218"/>
        <v/>
      </c>
      <c r="L1965" s="14"/>
      <c r="M1965" s="13"/>
      <c r="N1965" s="13"/>
      <c r="O1965" s="12"/>
      <c r="P1965" s="12"/>
    </row>
    <row r="1966" spans="1:16" hidden="1" x14ac:dyDescent="0.25">
      <c r="A1966" s="12"/>
      <c r="B1966" s="15" t="str">
        <f t="shared" si="219"/>
        <v/>
      </c>
      <c r="C1966" s="15" t="str">
        <f t="shared" si="213"/>
        <v/>
      </c>
      <c r="D1966" s="100" t="str">
        <f>IF(ISNA(VLOOKUP(E1966,Base!$L:$O,4,FALSE)),"",VLOOKUP(E1966,Base!$L:$O,4,FALSE))</f>
        <v/>
      </c>
      <c r="E1966" s="14"/>
      <c r="F1966" s="16"/>
      <c r="G1966" s="104" t="str">
        <f t="shared" si="214"/>
        <v/>
      </c>
      <c r="H1966" s="15" t="str">
        <f t="shared" si="215"/>
        <v/>
      </c>
      <c r="I1966" s="104" t="str">
        <f t="shared" si="216"/>
        <v/>
      </c>
      <c r="J1966" s="15" t="str">
        <f t="shared" si="217"/>
        <v/>
      </c>
      <c r="K1966" s="104" t="str">
        <f t="shared" si="218"/>
        <v/>
      </c>
      <c r="L1966" s="14"/>
      <c r="M1966" s="13"/>
      <c r="N1966" s="13"/>
      <c r="O1966" s="12"/>
      <c r="P1966" s="12"/>
    </row>
    <row r="1967" spans="1:16" hidden="1" x14ac:dyDescent="0.25">
      <c r="A1967" s="12"/>
      <c r="B1967" s="15" t="str">
        <f t="shared" si="219"/>
        <v/>
      </c>
      <c r="C1967" s="15" t="str">
        <f t="shared" si="213"/>
        <v/>
      </c>
      <c r="D1967" s="100" t="str">
        <f>IF(ISNA(VLOOKUP(E1967,Base!$L:$O,4,FALSE)),"",VLOOKUP(E1967,Base!$L:$O,4,FALSE))</f>
        <v/>
      </c>
      <c r="E1967" s="14"/>
      <c r="F1967" s="16"/>
      <c r="G1967" s="104" t="str">
        <f t="shared" si="214"/>
        <v/>
      </c>
      <c r="H1967" s="15" t="str">
        <f t="shared" si="215"/>
        <v/>
      </c>
      <c r="I1967" s="104" t="str">
        <f t="shared" si="216"/>
        <v/>
      </c>
      <c r="J1967" s="15" t="str">
        <f t="shared" si="217"/>
        <v/>
      </c>
      <c r="K1967" s="104" t="str">
        <f t="shared" si="218"/>
        <v/>
      </c>
      <c r="L1967" s="14"/>
      <c r="M1967" s="13"/>
      <c r="N1967" s="13"/>
      <c r="O1967" s="12"/>
      <c r="P1967" s="12"/>
    </row>
    <row r="1968" spans="1:16" hidden="1" x14ac:dyDescent="0.25">
      <c r="A1968" s="12"/>
      <c r="B1968" s="15" t="str">
        <f t="shared" si="219"/>
        <v/>
      </c>
      <c r="C1968" s="15" t="str">
        <f t="shared" si="213"/>
        <v/>
      </c>
      <c r="D1968" s="100" t="str">
        <f>IF(ISNA(VLOOKUP(E1968,Base!$L:$O,4,FALSE)),"",VLOOKUP(E1968,Base!$L:$O,4,FALSE))</f>
        <v/>
      </c>
      <c r="E1968" s="14"/>
      <c r="F1968" s="16"/>
      <c r="G1968" s="104" t="str">
        <f t="shared" si="214"/>
        <v/>
      </c>
      <c r="H1968" s="15" t="str">
        <f t="shared" si="215"/>
        <v/>
      </c>
      <c r="I1968" s="104" t="str">
        <f t="shared" si="216"/>
        <v/>
      </c>
      <c r="J1968" s="15" t="str">
        <f t="shared" si="217"/>
        <v/>
      </c>
      <c r="K1968" s="104" t="str">
        <f t="shared" si="218"/>
        <v/>
      </c>
      <c r="L1968" s="14"/>
      <c r="M1968" s="13"/>
      <c r="N1968" s="13"/>
      <c r="O1968" s="12"/>
      <c r="P1968" s="12"/>
    </row>
    <row r="1969" spans="1:16" hidden="1" x14ac:dyDescent="0.25">
      <c r="A1969" s="12"/>
      <c r="B1969" s="15" t="str">
        <f t="shared" si="219"/>
        <v/>
      </c>
      <c r="C1969" s="15" t="str">
        <f t="shared" si="213"/>
        <v/>
      </c>
      <c r="D1969" s="100" t="str">
        <f>IF(ISNA(VLOOKUP(E1969,Base!$L:$O,4,FALSE)),"",VLOOKUP(E1969,Base!$L:$O,4,FALSE))</f>
        <v/>
      </c>
      <c r="E1969" s="14"/>
      <c r="F1969" s="16"/>
      <c r="G1969" s="104" t="str">
        <f t="shared" si="214"/>
        <v/>
      </c>
      <c r="H1969" s="15" t="str">
        <f t="shared" si="215"/>
        <v/>
      </c>
      <c r="I1969" s="104" t="str">
        <f t="shared" si="216"/>
        <v/>
      </c>
      <c r="J1969" s="15" t="str">
        <f t="shared" si="217"/>
        <v/>
      </c>
      <c r="K1969" s="104" t="str">
        <f t="shared" si="218"/>
        <v/>
      </c>
      <c r="L1969" s="14"/>
      <c r="M1969" s="13"/>
      <c r="N1969" s="13"/>
      <c r="O1969" s="12"/>
      <c r="P1969" s="12"/>
    </row>
    <row r="1970" spans="1:16" hidden="1" x14ac:dyDescent="0.25">
      <c r="A1970" s="12"/>
      <c r="B1970" s="15" t="str">
        <f t="shared" si="219"/>
        <v/>
      </c>
      <c r="C1970" s="15" t="str">
        <f t="shared" si="213"/>
        <v/>
      </c>
      <c r="D1970" s="100" t="str">
        <f>IF(ISNA(VLOOKUP(E1970,Base!$L:$O,4,FALSE)),"",VLOOKUP(E1970,Base!$L:$O,4,FALSE))</f>
        <v/>
      </c>
      <c r="E1970" s="14"/>
      <c r="F1970" s="16"/>
      <c r="G1970" s="104" t="str">
        <f t="shared" si="214"/>
        <v/>
      </c>
      <c r="H1970" s="15" t="str">
        <f t="shared" si="215"/>
        <v/>
      </c>
      <c r="I1970" s="104" t="str">
        <f t="shared" si="216"/>
        <v/>
      </c>
      <c r="J1970" s="15" t="str">
        <f t="shared" si="217"/>
        <v/>
      </c>
      <c r="K1970" s="104" t="str">
        <f t="shared" si="218"/>
        <v/>
      </c>
      <c r="L1970" s="14"/>
      <c r="M1970" s="13"/>
      <c r="N1970" s="13"/>
      <c r="O1970" s="12"/>
      <c r="P1970" s="12"/>
    </row>
    <row r="1971" spans="1:16" hidden="1" x14ac:dyDescent="0.25">
      <c r="A1971" s="12"/>
      <c r="B1971" s="15" t="str">
        <f t="shared" si="219"/>
        <v/>
      </c>
      <c r="C1971" s="15" t="str">
        <f t="shared" si="213"/>
        <v/>
      </c>
      <c r="D1971" s="100" t="str">
        <f>IF(ISNA(VLOOKUP(E1971,Base!$L:$O,4,FALSE)),"",VLOOKUP(E1971,Base!$L:$O,4,FALSE))</f>
        <v/>
      </c>
      <c r="E1971" s="14"/>
      <c r="F1971" s="16"/>
      <c r="G1971" s="104" t="str">
        <f t="shared" si="214"/>
        <v/>
      </c>
      <c r="H1971" s="15" t="str">
        <f t="shared" si="215"/>
        <v/>
      </c>
      <c r="I1971" s="104" t="str">
        <f t="shared" si="216"/>
        <v/>
      </c>
      <c r="J1971" s="15" t="str">
        <f t="shared" si="217"/>
        <v/>
      </c>
      <c r="K1971" s="104" t="str">
        <f t="shared" si="218"/>
        <v/>
      </c>
      <c r="L1971" s="14"/>
      <c r="M1971" s="13"/>
      <c r="N1971" s="13"/>
      <c r="O1971" s="12"/>
      <c r="P1971" s="12"/>
    </row>
    <row r="1972" spans="1:16" hidden="1" x14ac:dyDescent="0.25">
      <c r="A1972" s="12"/>
      <c r="B1972" s="15" t="str">
        <f t="shared" si="219"/>
        <v/>
      </c>
      <c r="C1972" s="15" t="str">
        <f t="shared" si="213"/>
        <v/>
      </c>
      <c r="D1972" s="100" t="str">
        <f>IF(ISNA(VLOOKUP(E1972,Base!$L:$O,4,FALSE)),"",VLOOKUP(E1972,Base!$L:$O,4,FALSE))</f>
        <v/>
      </c>
      <c r="E1972" s="14"/>
      <c r="F1972" s="16"/>
      <c r="G1972" s="104" t="str">
        <f t="shared" si="214"/>
        <v/>
      </c>
      <c r="H1972" s="15" t="str">
        <f t="shared" si="215"/>
        <v/>
      </c>
      <c r="I1972" s="104" t="str">
        <f t="shared" si="216"/>
        <v/>
      </c>
      <c r="J1972" s="15" t="str">
        <f t="shared" si="217"/>
        <v/>
      </c>
      <c r="K1972" s="104" t="str">
        <f t="shared" si="218"/>
        <v/>
      </c>
      <c r="L1972" s="14"/>
      <c r="M1972" s="13"/>
      <c r="N1972" s="13"/>
      <c r="O1972" s="12"/>
      <c r="P1972" s="12"/>
    </row>
    <row r="1973" spans="1:16" hidden="1" x14ac:dyDescent="0.25">
      <c r="A1973" s="12"/>
      <c r="B1973" s="15" t="str">
        <f t="shared" si="219"/>
        <v/>
      </c>
      <c r="C1973" s="15" t="str">
        <f t="shared" si="213"/>
        <v/>
      </c>
      <c r="D1973" s="100" t="str">
        <f>IF(ISNA(VLOOKUP(E1973,Base!$L:$O,4,FALSE)),"",VLOOKUP(E1973,Base!$L:$O,4,FALSE))</f>
        <v/>
      </c>
      <c r="E1973" s="14"/>
      <c r="F1973" s="16"/>
      <c r="G1973" s="104" t="str">
        <f t="shared" si="214"/>
        <v/>
      </c>
      <c r="H1973" s="15" t="str">
        <f t="shared" si="215"/>
        <v/>
      </c>
      <c r="I1973" s="104" t="str">
        <f t="shared" si="216"/>
        <v/>
      </c>
      <c r="J1973" s="15" t="str">
        <f t="shared" si="217"/>
        <v/>
      </c>
      <c r="K1973" s="104" t="str">
        <f t="shared" si="218"/>
        <v/>
      </c>
      <c r="L1973" s="14"/>
      <c r="M1973" s="13"/>
      <c r="N1973" s="13"/>
      <c r="O1973" s="12"/>
      <c r="P1973" s="12"/>
    </row>
    <row r="1974" spans="1:16" hidden="1" x14ac:dyDescent="0.25">
      <c r="A1974" s="12"/>
      <c r="B1974" s="15" t="str">
        <f t="shared" si="219"/>
        <v/>
      </c>
      <c r="C1974" s="15" t="str">
        <f t="shared" si="213"/>
        <v/>
      </c>
      <c r="D1974" s="100" t="str">
        <f>IF(ISNA(VLOOKUP(E1974,Base!$L:$O,4,FALSE)),"",VLOOKUP(E1974,Base!$L:$O,4,FALSE))</f>
        <v/>
      </c>
      <c r="E1974" s="14"/>
      <c r="F1974" s="16"/>
      <c r="G1974" s="104" t="str">
        <f t="shared" si="214"/>
        <v/>
      </c>
      <c r="H1974" s="15" t="str">
        <f t="shared" si="215"/>
        <v/>
      </c>
      <c r="I1974" s="104" t="str">
        <f t="shared" si="216"/>
        <v/>
      </c>
      <c r="J1974" s="15" t="str">
        <f t="shared" si="217"/>
        <v/>
      </c>
      <c r="K1974" s="104" t="str">
        <f t="shared" si="218"/>
        <v/>
      </c>
      <c r="L1974" s="14"/>
      <c r="M1974" s="13"/>
      <c r="N1974" s="13"/>
      <c r="O1974" s="12"/>
      <c r="P1974" s="12"/>
    </row>
    <row r="1975" spans="1:16" hidden="1" x14ac:dyDescent="0.25">
      <c r="A1975" s="12"/>
      <c r="B1975" s="15" t="str">
        <f t="shared" si="219"/>
        <v/>
      </c>
      <c r="C1975" s="15" t="str">
        <f t="shared" si="213"/>
        <v/>
      </c>
      <c r="D1975" s="100" t="str">
        <f>IF(ISNA(VLOOKUP(E1975,Base!$L:$O,4,FALSE)),"",VLOOKUP(E1975,Base!$L:$O,4,FALSE))</f>
        <v/>
      </c>
      <c r="E1975" s="14"/>
      <c r="F1975" s="16"/>
      <c r="G1975" s="104" t="str">
        <f t="shared" si="214"/>
        <v/>
      </c>
      <c r="H1975" s="15" t="str">
        <f t="shared" si="215"/>
        <v/>
      </c>
      <c r="I1975" s="104" t="str">
        <f t="shared" si="216"/>
        <v/>
      </c>
      <c r="J1975" s="15" t="str">
        <f t="shared" si="217"/>
        <v/>
      </c>
      <c r="K1975" s="104" t="str">
        <f t="shared" si="218"/>
        <v/>
      </c>
      <c r="L1975" s="14"/>
      <c r="M1975" s="13"/>
      <c r="N1975" s="13"/>
      <c r="O1975" s="12"/>
      <c r="P1975" s="12"/>
    </row>
    <row r="1976" spans="1:16" hidden="1" x14ac:dyDescent="0.25">
      <c r="A1976" s="12"/>
      <c r="B1976" s="15" t="str">
        <f t="shared" si="219"/>
        <v/>
      </c>
      <c r="C1976" s="15" t="str">
        <f t="shared" si="213"/>
        <v/>
      </c>
      <c r="D1976" s="100" t="str">
        <f>IF(ISNA(VLOOKUP(E1976,Base!$L:$O,4,FALSE)),"",VLOOKUP(E1976,Base!$L:$O,4,FALSE))</f>
        <v/>
      </c>
      <c r="E1976" s="14"/>
      <c r="F1976" s="16"/>
      <c r="G1976" s="104" t="str">
        <f t="shared" si="214"/>
        <v/>
      </c>
      <c r="H1976" s="15" t="str">
        <f t="shared" si="215"/>
        <v/>
      </c>
      <c r="I1976" s="104" t="str">
        <f t="shared" si="216"/>
        <v/>
      </c>
      <c r="J1976" s="15" t="str">
        <f t="shared" si="217"/>
        <v/>
      </c>
      <c r="K1976" s="104" t="str">
        <f t="shared" si="218"/>
        <v/>
      </c>
      <c r="L1976" s="14"/>
      <c r="M1976" s="13"/>
      <c r="N1976" s="13"/>
      <c r="O1976" s="12"/>
      <c r="P1976" s="12"/>
    </row>
    <row r="1977" spans="1:16" hidden="1" x14ac:dyDescent="0.25">
      <c r="A1977" s="12"/>
      <c r="B1977" s="15" t="str">
        <f t="shared" si="219"/>
        <v/>
      </c>
      <c r="C1977" s="15" t="str">
        <f t="shared" si="213"/>
        <v/>
      </c>
      <c r="D1977" s="100" t="str">
        <f>IF(ISNA(VLOOKUP(E1977,Base!$L:$O,4,FALSE)),"",VLOOKUP(E1977,Base!$L:$O,4,FALSE))</f>
        <v/>
      </c>
      <c r="E1977" s="14"/>
      <c r="F1977" s="16"/>
      <c r="G1977" s="104" t="str">
        <f t="shared" si="214"/>
        <v/>
      </c>
      <c r="H1977" s="15" t="str">
        <f t="shared" si="215"/>
        <v/>
      </c>
      <c r="I1977" s="104" t="str">
        <f t="shared" si="216"/>
        <v/>
      </c>
      <c r="J1977" s="15" t="str">
        <f t="shared" si="217"/>
        <v/>
      </c>
      <c r="K1977" s="104" t="str">
        <f t="shared" si="218"/>
        <v/>
      </c>
      <c r="L1977" s="14"/>
      <c r="M1977" s="13"/>
      <c r="N1977" s="13"/>
      <c r="O1977" s="12"/>
      <c r="P1977" s="12"/>
    </row>
    <row r="1978" spans="1:16" hidden="1" x14ac:dyDescent="0.25">
      <c r="A1978" s="12"/>
      <c r="B1978" s="15" t="str">
        <f t="shared" si="219"/>
        <v/>
      </c>
      <c r="C1978" s="15" t="str">
        <f t="shared" si="213"/>
        <v/>
      </c>
      <c r="D1978" s="100" t="str">
        <f>IF(ISNA(VLOOKUP(E1978,Base!$L:$O,4,FALSE)),"",VLOOKUP(E1978,Base!$L:$O,4,FALSE))</f>
        <v/>
      </c>
      <c r="E1978" s="14"/>
      <c r="F1978" s="16"/>
      <c r="G1978" s="104" t="str">
        <f t="shared" si="214"/>
        <v/>
      </c>
      <c r="H1978" s="15" t="str">
        <f t="shared" si="215"/>
        <v/>
      </c>
      <c r="I1978" s="104" t="str">
        <f t="shared" si="216"/>
        <v/>
      </c>
      <c r="J1978" s="15" t="str">
        <f t="shared" si="217"/>
        <v/>
      </c>
      <c r="K1978" s="104" t="str">
        <f t="shared" si="218"/>
        <v/>
      </c>
      <c r="L1978" s="14"/>
      <c r="M1978" s="13"/>
      <c r="N1978" s="13"/>
      <c r="O1978" s="12"/>
      <c r="P1978" s="12"/>
    </row>
    <row r="1979" spans="1:16" hidden="1" x14ac:dyDescent="0.25">
      <c r="A1979" s="12"/>
      <c r="B1979" s="15" t="str">
        <f t="shared" si="219"/>
        <v/>
      </c>
      <c r="C1979" s="15" t="str">
        <f t="shared" si="213"/>
        <v/>
      </c>
      <c r="D1979" s="100" t="str">
        <f>IF(ISNA(VLOOKUP(E1979,Base!$L:$O,4,FALSE)),"",VLOOKUP(E1979,Base!$L:$O,4,FALSE))</f>
        <v/>
      </c>
      <c r="E1979" s="14"/>
      <c r="F1979" s="16"/>
      <c r="G1979" s="104" t="str">
        <f t="shared" si="214"/>
        <v/>
      </c>
      <c r="H1979" s="15" t="str">
        <f t="shared" si="215"/>
        <v/>
      </c>
      <c r="I1979" s="104" t="str">
        <f t="shared" si="216"/>
        <v/>
      </c>
      <c r="J1979" s="15" t="str">
        <f t="shared" si="217"/>
        <v/>
      </c>
      <c r="K1979" s="104" t="str">
        <f t="shared" si="218"/>
        <v/>
      </c>
      <c r="L1979" s="14"/>
      <c r="M1979" s="13"/>
      <c r="N1979" s="13"/>
      <c r="O1979" s="12"/>
      <c r="P1979" s="12"/>
    </row>
    <row r="1980" spans="1:16" hidden="1" x14ac:dyDescent="0.25">
      <c r="A1980" s="12"/>
      <c r="B1980" s="15" t="str">
        <f t="shared" si="219"/>
        <v/>
      </c>
      <c r="C1980" s="15" t="str">
        <f t="shared" si="213"/>
        <v/>
      </c>
      <c r="D1980" s="100" t="str">
        <f>IF(ISNA(VLOOKUP(E1980,Base!$L:$O,4,FALSE)),"",VLOOKUP(E1980,Base!$L:$O,4,FALSE))</f>
        <v/>
      </c>
      <c r="E1980" s="14"/>
      <c r="F1980" s="16"/>
      <c r="G1980" s="104" t="str">
        <f t="shared" si="214"/>
        <v/>
      </c>
      <c r="H1980" s="15" t="str">
        <f t="shared" si="215"/>
        <v/>
      </c>
      <c r="I1980" s="104" t="str">
        <f t="shared" si="216"/>
        <v/>
      </c>
      <c r="J1980" s="15" t="str">
        <f t="shared" si="217"/>
        <v/>
      </c>
      <c r="K1980" s="104" t="str">
        <f t="shared" si="218"/>
        <v/>
      </c>
      <c r="L1980" s="14"/>
      <c r="M1980" s="13"/>
      <c r="N1980" s="13"/>
      <c r="O1980" s="12"/>
      <c r="P1980" s="12"/>
    </row>
    <row r="1981" spans="1:16" hidden="1" x14ac:dyDescent="0.25">
      <c r="A1981" s="12"/>
      <c r="B1981" s="15" t="str">
        <f t="shared" si="219"/>
        <v/>
      </c>
      <c r="C1981" s="15" t="str">
        <f t="shared" si="213"/>
        <v/>
      </c>
      <c r="D1981" s="100" t="str">
        <f>IF(ISNA(VLOOKUP(E1981,Base!$L:$O,4,FALSE)),"",VLOOKUP(E1981,Base!$L:$O,4,FALSE))</f>
        <v/>
      </c>
      <c r="E1981" s="14"/>
      <c r="F1981" s="16"/>
      <c r="G1981" s="104" t="str">
        <f t="shared" si="214"/>
        <v/>
      </c>
      <c r="H1981" s="15" t="str">
        <f t="shared" si="215"/>
        <v/>
      </c>
      <c r="I1981" s="104" t="str">
        <f t="shared" si="216"/>
        <v/>
      </c>
      <c r="J1981" s="15" t="str">
        <f t="shared" si="217"/>
        <v/>
      </c>
      <c r="K1981" s="104" t="str">
        <f t="shared" si="218"/>
        <v/>
      </c>
      <c r="L1981" s="14"/>
      <c r="M1981" s="13"/>
      <c r="N1981" s="13"/>
      <c r="O1981" s="12"/>
      <c r="P1981" s="12"/>
    </row>
    <row r="1982" spans="1:16" hidden="1" x14ac:dyDescent="0.25">
      <c r="A1982" s="12"/>
      <c r="B1982" s="15" t="str">
        <f t="shared" si="219"/>
        <v/>
      </c>
      <c r="C1982" s="15" t="str">
        <f t="shared" si="213"/>
        <v/>
      </c>
      <c r="D1982" s="100" t="str">
        <f>IF(ISNA(VLOOKUP(E1982,Base!$L:$O,4,FALSE)),"",VLOOKUP(E1982,Base!$L:$O,4,FALSE))</f>
        <v/>
      </c>
      <c r="E1982" s="14"/>
      <c r="F1982" s="16"/>
      <c r="G1982" s="104" t="str">
        <f t="shared" si="214"/>
        <v/>
      </c>
      <c r="H1982" s="15" t="str">
        <f t="shared" si="215"/>
        <v/>
      </c>
      <c r="I1982" s="104" t="str">
        <f t="shared" si="216"/>
        <v/>
      </c>
      <c r="J1982" s="15" t="str">
        <f t="shared" si="217"/>
        <v/>
      </c>
      <c r="K1982" s="104" t="str">
        <f t="shared" si="218"/>
        <v/>
      </c>
      <c r="L1982" s="14"/>
      <c r="M1982" s="13"/>
      <c r="N1982" s="13"/>
      <c r="O1982" s="12"/>
      <c r="P1982" s="12"/>
    </row>
    <row r="1983" spans="1:16" hidden="1" x14ac:dyDescent="0.25">
      <c r="A1983" s="12"/>
      <c r="B1983" s="15" t="str">
        <f t="shared" si="219"/>
        <v/>
      </c>
      <c r="C1983" s="15" t="str">
        <f t="shared" si="213"/>
        <v/>
      </c>
      <c r="D1983" s="100" t="str">
        <f>IF(ISNA(VLOOKUP(E1983,Base!$L:$O,4,FALSE)),"",VLOOKUP(E1983,Base!$L:$O,4,FALSE))</f>
        <v/>
      </c>
      <c r="E1983" s="14"/>
      <c r="F1983" s="16"/>
      <c r="G1983" s="104" t="str">
        <f t="shared" si="214"/>
        <v/>
      </c>
      <c r="H1983" s="15" t="str">
        <f t="shared" si="215"/>
        <v/>
      </c>
      <c r="I1983" s="104" t="str">
        <f t="shared" si="216"/>
        <v/>
      </c>
      <c r="J1983" s="15" t="str">
        <f t="shared" si="217"/>
        <v/>
      </c>
      <c r="K1983" s="104" t="str">
        <f t="shared" si="218"/>
        <v/>
      </c>
      <c r="L1983" s="14"/>
      <c r="M1983" s="13"/>
      <c r="N1983" s="13"/>
      <c r="O1983" s="12"/>
      <c r="P1983" s="12"/>
    </row>
    <row r="1984" spans="1:16" hidden="1" x14ac:dyDescent="0.25">
      <c r="A1984" s="12"/>
      <c r="B1984" s="15" t="str">
        <f t="shared" si="219"/>
        <v/>
      </c>
      <c r="C1984" s="15" t="str">
        <f t="shared" si="213"/>
        <v/>
      </c>
      <c r="D1984" s="100" t="str">
        <f>IF(ISNA(VLOOKUP(E1984,Base!$L:$O,4,FALSE)),"",VLOOKUP(E1984,Base!$L:$O,4,FALSE))</f>
        <v/>
      </c>
      <c r="E1984" s="14"/>
      <c r="F1984" s="16"/>
      <c r="G1984" s="104" t="str">
        <f t="shared" si="214"/>
        <v/>
      </c>
      <c r="H1984" s="15" t="str">
        <f t="shared" si="215"/>
        <v/>
      </c>
      <c r="I1984" s="104" t="str">
        <f t="shared" si="216"/>
        <v/>
      </c>
      <c r="J1984" s="15" t="str">
        <f t="shared" si="217"/>
        <v/>
      </c>
      <c r="K1984" s="104" t="str">
        <f t="shared" si="218"/>
        <v/>
      </c>
      <c r="L1984" s="14"/>
      <c r="M1984" s="13"/>
      <c r="N1984" s="13"/>
      <c r="O1984" s="12"/>
      <c r="P1984" s="12"/>
    </row>
    <row r="1985" spans="1:16" hidden="1" x14ac:dyDescent="0.25">
      <c r="A1985" s="12"/>
      <c r="B1985" s="15" t="str">
        <f t="shared" si="219"/>
        <v/>
      </c>
      <c r="C1985" s="15" t="str">
        <f t="shared" si="213"/>
        <v/>
      </c>
      <c r="D1985" s="100" t="str">
        <f>IF(ISNA(VLOOKUP(E1985,Base!$L:$O,4,FALSE)),"",VLOOKUP(E1985,Base!$L:$O,4,FALSE))</f>
        <v/>
      </c>
      <c r="E1985" s="14"/>
      <c r="F1985" s="16"/>
      <c r="G1985" s="104" t="str">
        <f t="shared" si="214"/>
        <v/>
      </c>
      <c r="H1985" s="15" t="str">
        <f t="shared" si="215"/>
        <v/>
      </c>
      <c r="I1985" s="104" t="str">
        <f t="shared" si="216"/>
        <v/>
      </c>
      <c r="J1985" s="15" t="str">
        <f t="shared" si="217"/>
        <v/>
      </c>
      <c r="K1985" s="104" t="str">
        <f t="shared" si="218"/>
        <v/>
      </c>
      <c r="L1985" s="14"/>
      <c r="M1985" s="13"/>
      <c r="N1985" s="13"/>
      <c r="O1985" s="12"/>
      <c r="P1985" s="12"/>
    </row>
    <row r="1986" spans="1:16" hidden="1" x14ac:dyDescent="0.25">
      <c r="A1986" s="12"/>
      <c r="B1986" s="15" t="str">
        <f t="shared" si="219"/>
        <v/>
      </c>
      <c r="C1986" s="15" t="str">
        <f t="shared" ref="C1986:C1999" si="220">IF(ISBLANK(A1986),"",YEAR(A1986))</f>
        <v/>
      </c>
      <c r="D1986" s="100" t="str">
        <f>IF(ISNA(VLOOKUP(E1986,Base!$L:$O,4,FALSE)),"",VLOOKUP(E1986,Base!$L:$O,4,FALSE))</f>
        <v/>
      </c>
      <c r="E1986" s="14"/>
      <c r="F1986" s="16"/>
      <c r="G1986" s="104" t="str">
        <f t="shared" ref="G1986:G1999" si="221">IF(ISNA(VLOOKUP($F1986,ARTICLE,2,FALSE)),"",VLOOKUP($F1986,ARTICLE,2,FALSE))</f>
        <v/>
      </c>
      <c r="H1986" s="15" t="str">
        <f t="shared" ref="H1986:H1999" si="222">IF(ISNA(VLOOKUP($F1986,ARTICLE,3,FALSE)),"",VLOOKUP($F1986,ARTICLE,3,FALSE))</f>
        <v/>
      </c>
      <c r="I1986" s="104" t="str">
        <f t="shared" ref="I1986:I1999" si="223">IF(ISNA(VLOOKUP($F1986,ARTICLE,4,FALSE)),"",VLOOKUP($F1986,ARTICLE,4,FALSE))</f>
        <v/>
      </c>
      <c r="J1986" s="15" t="str">
        <f t="shared" ref="J1986:J1999" si="224">IF(ISNA(VLOOKUP($F1986,ARTICLE,5,FALSE)),"",VLOOKUP($F1986,ARTICLE,5,FALSE))</f>
        <v/>
      </c>
      <c r="K1986" s="104" t="str">
        <f t="shared" ref="K1986:K1999" si="225">IF(ISNA(VLOOKUP($F1986,ARTICLE,6,FALSE)),"",VLOOKUP($F1986,ARTICLE,6,FALSE))</f>
        <v/>
      </c>
      <c r="L1986" s="14"/>
      <c r="M1986" s="13"/>
      <c r="N1986" s="13"/>
      <c r="O1986" s="12"/>
      <c r="P1986" s="12"/>
    </row>
    <row r="1987" spans="1:16" hidden="1" x14ac:dyDescent="0.25">
      <c r="A1987" s="12"/>
      <c r="B1987" s="15" t="str">
        <f t="shared" si="219"/>
        <v/>
      </c>
      <c r="C1987" s="15" t="str">
        <f t="shared" si="220"/>
        <v/>
      </c>
      <c r="D1987" s="100" t="str">
        <f>IF(ISNA(VLOOKUP(E1987,Base!$L:$O,4,FALSE)),"",VLOOKUP(E1987,Base!$L:$O,4,FALSE))</f>
        <v/>
      </c>
      <c r="E1987" s="14"/>
      <c r="F1987" s="16"/>
      <c r="G1987" s="104" t="str">
        <f t="shared" si="221"/>
        <v/>
      </c>
      <c r="H1987" s="15" t="str">
        <f t="shared" si="222"/>
        <v/>
      </c>
      <c r="I1987" s="104" t="str">
        <f t="shared" si="223"/>
        <v/>
      </c>
      <c r="J1987" s="15" t="str">
        <f t="shared" si="224"/>
        <v/>
      </c>
      <c r="K1987" s="104" t="str">
        <f t="shared" si="225"/>
        <v/>
      </c>
      <c r="L1987" s="14"/>
      <c r="M1987" s="13"/>
      <c r="N1987" s="13"/>
      <c r="O1987" s="12"/>
      <c r="P1987" s="12"/>
    </row>
    <row r="1988" spans="1:16" hidden="1" x14ac:dyDescent="0.25">
      <c r="A1988" s="12"/>
      <c r="B1988" s="15" t="str">
        <f t="shared" si="219"/>
        <v/>
      </c>
      <c r="C1988" s="15" t="str">
        <f t="shared" si="220"/>
        <v/>
      </c>
      <c r="D1988" s="100" t="str">
        <f>IF(ISNA(VLOOKUP(E1988,Base!$L:$O,4,FALSE)),"",VLOOKUP(E1988,Base!$L:$O,4,FALSE))</f>
        <v/>
      </c>
      <c r="E1988" s="14"/>
      <c r="F1988" s="16"/>
      <c r="G1988" s="104" t="str">
        <f t="shared" si="221"/>
        <v/>
      </c>
      <c r="H1988" s="15" t="str">
        <f t="shared" si="222"/>
        <v/>
      </c>
      <c r="I1988" s="104" t="str">
        <f t="shared" si="223"/>
        <v/>
      </c>
      <c r="J1988" s="15" t="str">
        <f t="shared" si="224"/>
        <v/>
      </c>
      <c r="K1988" s="104" t="str">
        <f t="shared" si="225"/>
        <v/>
      </c>
      <c r="L1988" s="14"/>
      <c r="M1988" s="13"/>
      <c r="N1988" s="13"/>
      <c r="O1988" s="12"/>
      <c r="P1988" s="12"/>
    </row>
    <row r="1989" spans="1:16" hidden="1" x14ac:dyDescent="0.25">
      <c r="A1989" s="12"/>
      <c r="B1989" s="15" t="str">
        <f t="shared" si="219"/>
        <v/>
      </c>
      <c r="C1989" s="15" t="str">
        <f t="shared" si="220"/>
        <v/>
      </c>
      <c r="D1989" s="100" t="str">
        <f>IF(ISNA(VLOOKUP(E1989,Base!$L:$O,4,FALSE)),"",VLOOKUP(E1989,Base!$L:$O,4,FALSE))</f>
        <v/>
      </c>
      <c r="E1989" s="14"/>
      <c r="F1989" s="16"/>
      <c r="G1989" s="104" t="str">
        <f t="shared" si="221"/>
        <v/>
      </c>
      <c r="H1989" s="15" t="str">
        <f t="shared" si="222"/>
        <v/>
      </c>
      <c r="I1989" s="104" t="str">
        <f t="shared" si="223"/>
        <v/>
      </c>
      <c r="J1989" s="15" t="str">
        <f t="shared" si="224"/>
        <v/>
      </c>
      <c r="K1989" s="104" t="str">
        <f t="shared" si="225"/>
        <v/>
      </c>
      <c r="L1989" s="14"/>
      <c r="M1989" s="13"/>
      <c r="N1989" s="13"/>
      <c r="O1989" s="12"/>
      <c r="P1989" s="12"/>
    </row>
    <row r="1990" spans="1:16" hidden="1" x14ac:dyDescent="0.25">
      <c r="A1990" s="12"/>
      <c r="B1990" s="15" t="str">
        <f t="shared" si="219"/>
        <v/>
      </c>
      <c r="C1990" s="15" t="str">
        <f t="shared" si="220"/>
        <v/>
      </c>
      <c r="D1990" s="100" t="str">
        <f>IF(ISNA(VLOOKUP(E1990,Base!$L:$O,4,FALSE)),"",VLOOKUP(E1990,Base!$L:$O,4,FALSE))</f>
        <v/>
      </c>
      <c r="E1990" s="14"/>
      <c r="F1990" s="16"/>
      <c r="G1990" s="104" t="str">
        <f t="shared" si="221"/>
        <v/>
      </c>
      <c r="H1990" s="15" t="str">
        <f t="shared" si="222"/>
        <v/>
      </c>
      <c r="I1990" s="104" t="str">
        <f t="shared" si="223"/>
        <v/>
      </c>
      <c r="J1990" s="15" t="str">
        <f t="shared" si="224"/>
        <v/>
      </c>
      <c r="K1990" s="104" t="str">
        <f t="shared" si="225"/>
        <v/>
      </c>
      <c r="L1990" s="14"/>
      <c r="M1990" s="13"/>
      <c r="N1990" s="13"/>
      <c r="O1990" s="12"/>
      <c r="P1990" s="12"/>
    </row>
    <row r="1991" spans="1:16" hidden="1" x14ac:dyDescent="0.25">
      <c r="A1991" s="12"/>
      <c r="B1991" s="15" t="str">
        <f t="shared" si="219"/>
        <v/>
      </c>
      <c r="C1991" s="15" t="str">
        <f t="shared" si="220"/>
        <v/>
      </c>
      <c r="D1991" s="100" t="str">
        <f>IF(ISNA(VLOOKUP(E1991,Base!$L:$O,4,FALSE)),"",VLOOKUP(E1991,Base!$L:$O,4,FALSE))</f>
        <v/>
      </c>
      <c r="E1991" s="14"/>
      <c r="F1991" s="16"/>
      <c r="G1991" s="104" t="str">
        <f t="shared" si="221"/>
        <v/>
      </c>
      <c r="H1991" s="15" t="str">
        <f t="shared" si="222"/>
        <v/>
      </c>
      <c r="I1991" s="104" t="str">
        <f t="shared" si="223"/>
        <v/>
      </c>
      <c r="J1991" s="15" t="str">
        <f t="shared" si="224"/>
        <v/>
      </c>
      <c r="K1991" s="104" t="str">
        <f t="shared" si="225"/>
        <v/>
      </c>
      <c r="L1991" s="14"/>
      <c r="M1991" s="13"/>
      <c r="N1991" s="13"/>
      <c r="O1991" s="12"/>
      <c r="P1991" s="12"/>
    </row>
    <row r="1992" spans="1:16" hidden="1" x14ac:dyDescent="0.25">
      <c r="A1992" s="12"/>
      <c r="B1992" s="15" t="str">
        <f t="shared" si="219"/>
        <v/>
      </c>
      <c r="C1992" s="15" t="str">
        <f t="shared" si="220"/>
        <v/>
      </c>
      <c r="D1992" s="100" t="str">
        <f>IF(ISNA(VLOOKUP(E1992,Base!$L:$O,4,FALSE)),"",VLOOKUP(E1992,Base!$L:$O,4,FALSE))</f>
        <v/>
      </c>
      <c r="E1992" s="14"/>
      <c r="F1992" s="16"/>
      <c r="G1992" s="104" t="str">
        <f t="shared" si="221"/>
        <v/>
      </c>
      <c r="H1992" s="15" t="str">
        <f t="shared" si="222"/>
        <v/>
      </c>
      <c r="I1992" s="104" t="str">
        <f t="shared" si="223"/>
        <v/>
      </c>
      <c r="J1992" s="15" t="str">
        <f t="shared" si="224"/>
        <v/>
      </c>
      <c r="K1992" s="104" t="str">
        <f t="shared" si="225"/>
        <v/>
      </c>
      <c r="L1992" s="14"/>
      <c r="M1992" s="13"/>
      <c r="N1992" s="13"/>
      <c r="O1992" s="12"/>
      <c r="P1992" s="12"/>
    </row>
    <row r="1993" spans="1:16" hidden="1" x14ac:dyDescent="0.25">
      <c r="A1993" s="12"/>
      <c r="B1993" s="15" t="str">
        <f t="shared" si="219"/>
        <v/>
      </c>
      <c r="C1993" s="15" t="str">
        <f t="shared" si="220"/>
        <v/>
      </c>
      <c r="D1993" s="100" t="str">
        <f>IF(ISNA(VLOOKUP(E1993,Base!$L:$O,4,FALSE)),"",VLOOKUP(E1993,Base!$L:$O,4,FALSE))</f>
        <v/>
      </c>
      <c r="E1993" s="14"/>
      <c r="F1993" s="16"/>
      <c r="G1993" s="104" t="str">
        <f t="shared" si="221"/>
        <v/>
      </c>
      <c r="H1993" s="15" t="str">
        <f t="shared" si="222"/>
        <v/>
      </c>
      <c r="I1993" s="104" t="str">
        <f t="shared" si="223"/>
        <v/>
      </c>
      <c r="J1993" s="15" t="str">
        <f t="shared" si="224"/>
        <v/>
      </c>
      <c r="K1993" s="104" t="str">
        <f t="shared" si="225"/>
        <v/>
      </c>
      <c r="L1993" s="14"/>
      <c r="M1993" s="13"/>
      <c r="N1993" s="13"/>
      <c r="O1993" s="12"/>
      <c r="P1993" s="12"/>
    </row>
    <row r="1994" spans="1:16" hidden="1" x14ac:dyDescent="0.25">
      <c r="A1994" s="12"/>
      <c r="B1994" s="15" t="str">
        <f t="shared" si="219"/>
        <v/>
      </c>
      <c r="C1994" s="15" t="str">
        <f t="shared" si="220"/>
        <v/>
      </c>
      <c r="D1994" s="100" t="str">
        <f>IF(ISNA(VLOOKUP(E1994,Base!$L:$O,4,FALSE)),"",VLOOKUP(E1994,Base!$L:$O,4,FALSE))</f>
        <v/>
      </c>
      <c r="E1994" s="14"/>
      <c r="F1994" s="16"/>
      <c r="G1994" s="104" t="str">
        <f t="shared" si="221"/>
        <v/>
      </c>
      <c r="H1994" s="15" t="str">
        <f t="shared" si="222"/>
        <v/>
      </c>
      <c r="I1994" s="104" t="str">
        <f t="shared" si="223"/>
        <v/>
      </c>
      <c r="J1994" s="15" t="str">
        <f t="shared" si="224"/>
        <v/>
      </c>
      <c r="K1994" s="104" t="str">
        <f t="shared" si="225"/>
        <v/>
      </c>
      <c r="L1994" s="14"/>
      <c r="M1994" s="13"/>
      <c r="N1994" s="13"/>
      <c r="O1994" s="12"/>
      <c r="P1994" s="12"/>
    </row>
    <row r="1995" spans="1:16" hidden="1" x14ac:dyDescent="0.25">
      <c r="A1995" s="12"/>
      <c r="B1995" s="15" t="str">
        <f t="shared" si="219"/>
        <v/>
      </c>
      <c r="C1995" s="15" t="str">
        <f t="shared" si="220"/>
        <v/>
      </c>
      <c r="D1995" s="100" t="str">
        <f>IF(ISNA(VLOOKUP(E1995,Base!$L:$O,4,FALSE)),"",VLOOKUP(E1995,Base!$L:$O,4,FALSE))</f>
        <v/>
      </c>
      <c r="E1995" s="14"/>
      <c r="F1995" s="16"/>
      <c r="G1995" s="104" t="str">
        <f t="shared" si="221"/>
        <v/>
      </c>
      <c r="H1995" s="15" t="str">
        <f t="shared" si="222"/>
        <v/>
      </c>
      <c r="I1995" s="104" t="str">
        <f t="shared" si="223"/>
        <v/>
      </c>
      <c r="J1995" s="15" t="str">
        <f t="shared" si="224"/>
        <v/>
      </c>
      <c r="K1995" s="104" t="str">
        <f t="shared" si="225"/>
        <v/>
      </c>
      <c r="L1995" s="14"/>
      <c r="M1995" s="13"/>
      <c r="N1995" s="13"/>
      <c r="O1995" s="12"/>
      <c r="P1995" s="12"/>
    </row>
    <row r="1996" spans="1:16" hidden="1" x14ac:dyDescent="0.25">
      <c r="A1996" s="12"/>
      <c r="B1996" s="15" t="str">
        <f t="shared" si="219"/>
        <v/>
      </c>
      <c r="C1996" s="15" t="str">
        <f t="shared" si="220"/>
        <v/>
      </c>
      <c r="D1996" s="100" t="str">
        <f>IF(ISNA(VLOOKUP(E1996,Base!$L:$O,4,FALSE)),"",VLOOKUP(E1996,Base!$L:$O,4,FALSE))</f>
        <v/>
      </c>
      <c r="E1996" s="14"/>
      <c r="F1996" s="16"/>
      <c r="G1996" s="104" t="str">
        <f t="shared" si="221"/>
        <v/>
      </c>
      <c r="H1996" s="15" t="str">
        <f t="shared" si="222"/>
        <v/>
      </c>
      <c r="I1996" s="104" t="str">
        <f t="shared" si="223"/>
        <v/>
      </c>
      <c r="J1996" s="15" t="str">
        <f t="shared" si="224"/>
        <v/>
      </c>
      <c r="K1996" s="104" t="str">
        <f t="shared" si="225"/>
        <v/>
      </c>
      <c r="L1996" s="14"/>
      <c r="M1996" s="13"/>
      <c r="N1996" s="13"/>
      <c r="O1996" s="12"/>
      <c r="P1996" s="12"/>
    </row>
    <row r="1997" spans="1:16" hidden="1" x14ac:dyDescent="0.25">
      <c r="A1997" s="12"/>
      <c r="B1997" s="15" t="str">
        <f t="shared" si="219"/>
        <v/>
      </c>
      <c r="C1997" s="15" t="str">
        <f t="shared" si="220"/>
        <v/>
      </c>
      <c r="D1997" s="100" t="str">
        <f>IF(ISNA(VLOOKUP(E1997,Base!$L:$O,4,FALSE)),"",VLOOKUP(E1997,Base!$L:$O,4,FALSE))</f>
        <v/>
      </c>
      <c r="E1997" s="14"/>
      <c r="F1997" s="16"/>
      <c r="G1997" s="104" t="str">
        <f t="shared" si="221"/>
        <v/>
      </c>
      <c r="H1997" s="15" t="str">
        <f t="shared" si="222"/>
        <v/>
      </c>
      <c r="I1997" s="104" t="str">
        <f t="shared" si="223"/>
        <v/>
      </c>
      <c r="J1997" s="15" t="str">
        <f t="shared" si="224"/>
        <v/>
      </c>
      <c r="K1997" s="104" t="str">
        <f t="shared" si="225"/>
        <v/>
      </c>
      <c r="L1997" s="14"/>
      <c r="M1997" s="13"/>
      <c r="N1997" s="13"/>
      <c r="O1997" s="12"/>
      <c r="P1997" s="12"/>
    </row>
    <row r="1998" spans="1:16" hidden="1" x14ac:dyDescent="0.25">
      <c r="A1998" s="12"/>
      <c r="B1998" s="15" t="str">
        <f t="shared" si="219"/>
        <v/>
      </c>
      <c r="C1998" s="15" t="str">
        <f t="shared" si="220"/>
        <v/>
      </c>
      <c r="D1998" s="100" t="str">
        <f>IF(ISNA(VLOOKUP(E1998,Base!$L:$O,4,FALSE)),"",VLOOKUP(E1998,Base!$L:$O,4,FALSE))</f>
        <v/>
      </c>
      <c r="E1998" s="14"/>
      <c r="F1998" s="16"/>
      <c r="G1998" s="104" t="str">
        <f t="shared" si="221"/>
        <v/>
      </c>
      <c r="H1998" s="15" t="str">
        <f t="shared" si="222"/>
        <v/>
      </c>
      <c r="I1998" s="104" t="str">
        <f t="shared" si="223"/>
        <v/>
      </c>
      <c r="J1998" s="15" t="str">
        <f t="shared" si="224"/>
        <v/>
      </c>
      <c r="K1998" s="104" t="str">
        <f t="shared" si="225"/>
        <v/>
      </c>
      <c r="L1998" s="14"/>
      <c r="M1998" s="13"/>
      <c r="N1998" s="13"/>
      <c r="O1998" s="12"/>
      <c r="P1998" s="12"/>
    </row>
    <row r="1999" spans="1:16" hidden="1" x14ac:dyDescent="0.25">
      <c r="A1999" s="12"/>
      <c r="B1999" s="15" t="str">
        <f t="shared" si="219"/>
        <v/>
      </c>
      <c r="C1999" s="15" t="str">
        <f t="shared" si="220"/>
        <v/>
      </c>
      <c r="D1999" s="100" t="str">
        <f>IF(ISNA(VLOOKUP(E1999,Base!$L:$O,4,FALSE)),"",VLOOKUP(E1999,Base!$L:$O,4,FALSE))</f>
        <v/>
      </c>
      <c r="E1999" s="14"/>
      <c r="F1999" s="16"/>
      <c r="G1999" s="104" t="str">
        <f t="shared" si="221"/>
        <v/>
      </c>
      <c r="H1999" s="15" t="str">
        <f t="shared" si="222"/>
        <v/>
      </c>
      <c r="I1999" s="104" t="str">
        <f t="shared" si="223"/>
        <v/>
      </c>
      <c r="J1999" s="15" t="str">
        <f t="shared" si="224"/>
        <v/>
      </c>
      <c r="K1999" s="104" t="str">
        <f t="shared" si="225"/>
        <v/>
      </c>
      <c r="L1999" s="14"/>
      <c r="M1999" s="13"/>
      <c r="N1999" s="13"/>
      <c r="O1999" s="12"/>
      <c r="P1999" s="12"/>
    </row>
  </sheetData>
  <autoFilter ref="A1:P1999">
    <filterColumn colId="4">
      <filters>
        <filter val="BERGE AURELIEN"/>
      </filters>
    </filterColumn>
    <sortState ref="A2:P1999">
      <sortCondition ref="E1:E1999"/>
    </sortState>
  </autoFilter>
  <dataValidations count="1">
    <dataValidation type="list" allowBlank="1" showInputMessage="1" showErrorMessage="1" sqref="E2:E1999">
      <formula1>Liste_déroulante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/>
  </sheetPr>
  <dimension ref="A1:S1054"/>
  <sheetViews>
    <sheetView topLeftCell="A985" workbookViewId="0">
      <selection activeCell="D1055" sqref="D1055"/>
    </sheetView>
  </sheetViews>
  <sheetFormatPr baseColWidth="10" defaultRowHeight="15" x14ac:dyDescent="0.25"/>
  <cols>
    <col min="1" max="1" width="10.7109375" customWidth="1"/>
    <col min="2" max="2" width="36.7109375" customWidth="1"/>
    <col min="3" max="3" width="10.7109375" customWidth="1"/>
    <col min="4" max="4" width="12.42578125" customWidth="1"/>
    <col min="5" max="6" width="10.7109375" customWidth="1"/>
    <col min="7" max="7" width="4.7109375" customWidth="1"/>
    <col min="8" max="8" width="10.7109375" customWidth="1"/>
    <col min="9" max="9" width="38.85546875" customWidth="1"/>
    <col min="10" max="10" width="4.7109375" customWidth="1"/>
    <col min="11" max="11" width="10.7109375" customWidth="1"/>
    <col min="12" max="12" width="31.5703125" customWidth="1"/>
    <col min="13" max="13" width="10.7109375" customWidth="1"/>
    <col min="14" max="14" width="46.85546875" customWidth="1"/>
    <col min="15" max="15" width="10.7109375" customWidth="1"/>
    <col min="16" max="16" width="4.28515625" customWidth="1"/>
    <col min="17" max="17" width="4.5703125" bestFit="1" customWidth="1"/>
    <col min="19" max="19" width="16.5703125" bestFit="1" customWidth="1"/>
    <col min="20" max="20" width="5.7109375" bestFit="1" customWidth="1"/>
  </cols>
  <sheetData>
    <row r="1" spans="1:19" s="4" customFormat="1" x14ac:dyDescent="0.25">
      <c r="A1" s="8" t="s">
        <v>5</v>
      </c>
      <c r="B1" s="8" t="s">
        <v>2434</v>
      </c>
      <c r="C1" s="8" t="s">
        <v>2433</v>
      </c>
      <c r="D1" s="8" t="s">
        <v>2432</v>
      </c>
      <c r="E1" s="8" t="s">
        <v>2467</v>
      </c>
      <c r="F1" s="8" t="s">
        <v>2</v>
      </c>
      <c r="G1" s="6"/>
      <c r="H1" s="8" t="s">
        <v>1</v>
      </c>
      <c r="I1" s="8" t="s">
        <v>851</v>
      </c>
      <c r="J1" s="6"/>
      <c r="K1" s="8" t="s">
        <v>850</v>
      </c>
      <c r="L1" s="8" t="s">
        <v>851</v>
      </c>
      <c r="M1" s="8" t="s">
        <v>2468</v>
      </c>
      <c r="N1" s="8" t="s">
        <v>852</v>
      </c>
      <c r="O1" s="8" t="s">
        <v>850</v>
      </c>
      <c r="Q1"/>
      <c r="R1"/>
    </row>
    <row r="2" spans="1:19" x14ac:dyDescent="0.25">
      <c r="A2" s="7" t="s">
        <v>2487</v>
      </c>
      <c r="B2" s="7" t="s">
        <v>2488</v>
      </c>
      <c r="C2" s="7" t="s">
        <v>3</v>
      </c>
      <c r="D2" s="7" t="s">
        <v>887</v>
      </c>
      <c r="E2" s="7" t="s">
        <v>886</v>
      </c>
      <c r="F2" s="7" t="s">
        <v>885</v>
      </c>
      <c r="G2" s="6"/>
      <c r="H2" s="7" t="s">
        <v>35</v>
      </c>
      <c r="I2" s="7" t="s">
        <v>36</v>
      </c>
      <c r="J2" s="6"/>
      <c r="K2" s="7" t="s">
        <v>159</v>
      </c>
      <c r="L2" s="7" t="s">
        <v>4</v>
      </c>
      <c r="M2" s="7" t="s">
        <v>160</v>
      </c>
      <c r="N2" s="7" t="s">
        <v>161</v>
      </c>
      <c r="O2" s="7" t="s">
        <v>159</v>
      </c>
    </row>
    <row r="3" spans="1:19" x14ac:dyDescent="0.25">
      <c r="A3" s="7" t="s">
        <v>2425</v>
      </c>
      <c r="B3" s="7" t="s">
        <v>2424</v>
      </c>
      <c r="C3" s="7" t="s">
        <v>868</v>
      </c>
      <c r="D3" s="7" t="s">
        <v>867</v>
      </c>
      <c r="E3" s="7" t="s">
        <v>862</v>
      </c>
      <c r="F3" s="7" t="s">
        <v>861</v>
      </c>
      <c r="G3" s="6"/>
      <c r="H3" s="7" t="s">
        <v>2421</v>
      </c>
      <c r="I3" s="7" t="s">
        <v>2420</v>
      </c>
      <c r="J3" s="6"/>
      <c r="K3" s="7" t="s">
        <v>472</v>
      </c>
      <c r="L3" s="7" t="s">
        <v>473</v>
      </c>
      <c r="M3" s="7" t="s">
        <v>2904</v>
      </c>
      <c r="N3" s="7" t="s">
        <v>2905</v>
      </c>
      <c r="O3" s="7" t="s">
        <v>472</v>
      </c>
    </row>
    <row r="4" spans="1:19" x14ac:dyDescent="0.25">
      <c r="A4" s="7" t="s">
        <v>2423</v>
      </c>
      <c r="B4" s="7" t="s">
        <v>2422</v>
      </c>
      <c r="C4" s="7" t="s">
        <v>923</v>
      </c>
      <c r="D4" s="7" t="s">
        <v>922</v>
      </c>
      <c r="E4" s="7" t="s">
        <v>862</v>
      </c>
      <c r="F4" s="7" t="s">
        <v>861</v>
      </c>
      <c r="G4" s="6"/>
      <c r="H4" s="7" t="s">
        <v>2417</v>
      </c>
      <c r="I4" s="7" t="s">
        <v>2416</v>
      </c>
      <c r="J4" s="6"/>
      <c r="K4" s="7" t="s">
        <v>292</v>
      </c>
      <c r="L4" s="7" t="s">
        <v>293</v>
      </c>
      <c r="M4" s="7" t="s">
        <v>294</v>
      </c>
      <c r="N4" s="7" t="s">
        <v>295</v>
      </c>
      <c r="O4" s="7" t="s">
        <v>292</v>
      </c>
    </row>
    <row r="5" spans="1:19" x14ac:dyDescent="0.25">
      <c r="A5" s="7" t="s">
        <v>2489</v>
      </c>
      <c r="B5" s="7" t="s">
        <v>2490</v>
      </c>
      <c r="C5" s="7" t="s">
        <v>3</v>
      </c>
      <c r="D5" s="7" t="s">
        <v>887</v>
      </c>
      <c r="E5" s="7" t="s">
        <v>886</v>
      </c>
      <c r="F5" s="7" t="s">
        <v>885</v>
      </c>
      <c r="G5" s="6"/>
      <c r="H5" s="7" t="s">
        <v>29</v>
      </c>
      <c r="I5" s="7" t="s">
        <v>30</v>
      </c>
      <c r="J5" s="6"/>
      <c r="K5" s="7" t="s">
        <v>795</v>
      </c>
      <c r="L5" s="7" t="s">
        <v>796</v>
      </c>
      <c r="M5" s="7" t="s">
        <v>2918</v>
      </c>
      <c r="N5" s="7" t="s">
        <v>2919</v>
      </c>
      <c r="O5" s="7" t="s">
        <v>795</v>
      </c>
    </row>
    <row r="6" spans="1:19" x14ac:dyDescent="0.25">
      <c r="A6" s="7" t="s">
        <v>2491</v>
      </c>
      <c r="B6" s="7" t="s">
        <v>2492</v>
      </c>
      <c r="C6" s="7" t="s">
        <v>3</v>
      </c>
      <c r="D6" s="7" t="s">
        <v>887</v>
      </c>
      <c r="E6" s="7" t="s">
        <v>886</v>
      </c>
      <c r="F6" s="7" t="s">
        <v>885</v>
      </c>
      <c r="G6" s="6"/>
      <c r="H6" s="7" t="s">
        <v>53</v>
      </c>
      <c r="I6" s="7" t="s">
        <v>54</v>
      </c>
      <c r="J6" s="6"/>
      <c r="K6" s="7" t="s">
        <v>773</v>
      </c>
      <c r="L6" s="7" t="s">
        <v>774</v>
      </c>
      <c r="M6" s="7" t="s">
        <v>2914</v>
      </c>
      <c r="N6" s="7" t="s">
        <v>2915</v>
      </c>
      <c r="O6" s="7" t="s">
        <v>773</v>
      </c>
    </row>
    <row r="7" spans="1:19" x14ac:dyDescent="0.25">
      <c r="A7" s="7" t="s">
        <v>2493</v>
      </c>
      <c r="B7" s="7" t="s">
        <v>2494</v>
      </c>
      <c r="C7" s="7" t="s">
        <v>3</v>
      </c>
      <c r="D7" s="7" t="s">
        <v>887</v>
      </c>
      <c r="E7" s="7" t="s">
        <v>886</v>
      </c>
      <c r="F7" s="7" t="s">
        <v>885</v>
      </c>
      <c r="G7" s="6"/>
      <c r="H7" s="7" t="s">
        <v>2409</v>
      </c>
      <c r="I7" s="7" t="s">
        <v>2408</v>
      </c>
      <c r="J7" s="6"/>
      <c r="K7" s="7" t="s">
        <v>136</v>
      </c>
      <c r="L7" s="7" t="s">
        <v>137</v>
      </c>
      <c r="M7" s="7" t="s">
        <v>138</v>
      </c>
      <c r="N7" s="7" t="s">
        <v>139</v>
      </c>
      <c r="O7" s="7" t="s">
        <v>136</v>
      </c>
    </row>
    <row r="8" spans="1:19" x14ac:dyDescent="0.25">
      <c r="A8" s="7" t="s">
        <v>2495</v>
      </c>
      <c r="B8" s="7" t="s">
        <v>2496</v>
      </c>
      <c r="C8" s="7" t="s">
        <v>3</v>
      </c>
      <c r="D8" s="7" t="s">
        <v>887</v>
      </c>
      <c r="E8" s="7" t="s">
        <v>886</v>
      </c>
      <c r="F8" s="7" t="s">
        <v>885</v>
      </c>
      <c r="G8" s="6"/>
      <c r="H8" s="7" t="s">
        <v>88</v>
      </c>
      <c r="I8" s="7" t="s">
        <v>89</v>
      </c>
      <c r="J8" s="6"/>
      <c r="K8" s="7" t="s">
        <v>53</v>
      </c>
      <c r="L8" s="7" t="s">
        <v>54</v>
      </c>
      <c r="M8" s="7" t="s">
        <v>55</v>
      </c>
      <c r="N8" s="7" t="s">
        <v>56</v>
      </c>
      <c r="O8" s="7" t="s">
        <v>53</v>
      </c>
    </row>
    <row r="9" spans="1:19" x14ac:dyDescent="0.25">
      <c r="A9" s="7" t="s">
        <v>2419</v>
      </c>
      <c r="B9" s="7" t="s">
        <v>2418</v>
      </c>
      <c r="C9" s="7" t="s">
        <v>868</v>
      </c>
      <c r="D9" s="7" t="s">
        <v>867</v>
      </c>
      <c r="E9" s="7" t="s">
        <v>862</v>
      </c>
      <c r="F9" s="7" t="s">
        <v>861</v>
      </c>
      <c r="G9" s="6"/>
      <c r="H9" s="7" t="s">
        <v>62</v>
      </c>
      <c r="I9" s="7" t="s">
        <v>63</v>
      </c>
      <c r="J9" s="6"/>
      <c r="K9" s="7" t="s">
        <v>857</v>
      </c>
      <c r="L9" s="7" t="s">
        <v>858</v>
      </c>
      <c r="M9" s="7" t="s">
        <v>859</v>
      </c>
      <c r="N9" s="7" t="s">
        <v>860</v>
      </c>
      <c r="O9" s="7" t="s">
        <v>857</v>
      </c>
    </row>
    <row r="10" spans="1:19" x14ac:dyDescent="0.25">
      <c r="A10" s="7" t="s">
        <v>2415</v>
      </c>
      <c r="B10" s="7" t="s">
        <v>2414</v>
      </c>
      <c r="C10" s="7" t="s">
        <v>868</v>
      </c>
      <c r="D10" s="7" t="s">
        <v>867</v>
      </c>
      <c r="E10" s="7" t="s">
        <v>862</v>
      </c>
      <c r="F10" s="7" t="s">
        <v>861</v>
      </c>
      <c r="G10" s="6"/>
      <c r="H10" s="7" t="s">
        <v>2403</v>
      </c>
      <c r="I10" s="7" t="s">
        <v>2402</v>
      </c>
      <c r="J10" s="6"/>
      <c r="K10" s="7" t="s">
        <v>490</v>
      </c>
      <c r="L10" s="7" t="s">
        <v>491</v>
      </c>
      <c r="M10" s="7" t="s">
        <v>492</v>
      </c>
      <c r="N10" s="7" t="s">
        <v>493</v>
      </c>
      <c r="O10" s="7" t="s">
        <v>490</v>
      </c>
    </row>
    <row r="11" spans="1:19" x14ac:dyDescent="0.25">
      <c r="A11" s="7" t="s">
        <v>2413</v>
      </c>
      <c r="B11" s="7" t="s">
        <v>2412</v>
      </c>
      <c r="C11" s="7" t="s">
        <v>3</v>
      </c>
      <c r="D11" s="7" t="s">
        <v>887</v>
      </c>
      <c r="E11" s="7" t="s">
        <v>886</v>
      </c>
      <c r="F11" s="7" t="s">
        <v>885</v>
      </c>
      <c r="G11" s="6"/>
      <c r="H11" s="7" t="s">
        <v>2401</v>
      </c>
      <c r="I11" s="7" t="s">
        <v>2400</v>
      </c>
      <c r="J11" s="6"/>
      <c r="K11" s="7" t="s">
        <v>256</v>
      </c>
      <c r="L11" s="7" t="s">
        <v>257</v>
      </c>
      <c r="M11" s="7" t="s">
        <v>2896</v>
      </c>
      <c r="N11" s="7" t="s">
        <v>2897</v>
      </c>
      <c r="O11" s="7" t="s">
        <v>256</v>
      </c>
      <c r="Q11" s="3" t="s">
        <v>0</v>
      </c>
      <c r="R11" s="3" t="s">
        <v>2445</v>
      </c>
      <c r="S11" s="3" t="s">
        <v>2458</v>
      </c>
    </row>
    <row r="12" spans="1:19" x14ac:dyDescent="0.25">
      <c r="A12" s="7" t="s">
        <v>2497</v>
      </c>
      <c r="B12" s="7" t="s">
        <v>2498</v>
      </c>
      <c r="C12" s="7" t="s">
        <v>3</v>
      </c>
      <c r="D12" s="7" t="s">
        <v>887</v>
      </c>
      <c r="E12" s="7" t="s">
        <v>886</v>
      </c>
      <c r="F12" s="7" t="s">
        <v>885</v>
      </c>
      <c r="G12" s="6"/>
      <c r="H12" s="7" t="s">
        <v>2398</v>
      </c>
      <c r="I12" s="7" t="s">
        <v>2397</v>
      </c>
      <c r="J12" s="6"/>
      <c r="K12" s="7" t="s">
        <v>415</v>
      </c>
      <c r="L12" s="7" t="s">
        <v>416</v>
      </c>
      <c r="M12" s="7" t="s">
        <v>417</v>
      </c>
      <c r="N12" s="7" t="s">
        <v>418</v>
      </c>
      <c r="O12" s="7" t="s">
        <v>415</v>
      </c>
      <c r="Q12" s="5" t="s">
        <v>3</v>
      </c>
      <c r="R12" s="5" t="s">
        <v>2446</v>
      </c>
      <c r="S12" s="27">
        <v>42766</v>
      </c>
    </row>
    <row r="13" spans="1:19" x14ac:dyDescent="0.25">
      <c r="A13" s="7" t="s">
        <v>2499</v>
      </c>
      <c r="B13" s="7" t="s">
        <v>2500</v>
      </c>
      <c r="C13" s="7" t="s">
        <v>3</v>
      </c>
      <c r="D13" s="7" t="s">
        <v>887</v>
      </c>
      <c r="E13" s="7" t="s">
        <v>886</v>
      </c>
      <c r="F13" s="7" t="s">
        <v>885</v>
      </c>
      <c r="G13" s="6"/>
      <c r="H13" s="7" t="s">
        <v>142</v>
      </c>
      <c r="I13" s="7" t="s">
        <v>143</v>
      </c>
      <c r="J13" s="6"/>
      <c r="K13" s="7" t="s">
        <v>320</v>
      </c>
      <c r="L13" s="7" t="s">
        <v>321</v>
      </c>
      <c r="M13" s="7" t="s">
        <v>322</v>
      </c>
      <c r="N13" s="7" t="s">
        <v>323</v>
      </c>
      <c r="O13" s="7" t="s">
        <v>320</v>
      </c>
      <c r="Q13" s="5" t="s">
        <v>37</v>
      </c>
      <c r="R13" s="5" t="s">
        <v>2447</v>
      </c>
      <c r="S13" s="27">
        <f>EDATE($S$12,Q12)</f>
        <v>42794</v>
      </c>
    </row>
    <row r="14" spans="1:19" x14ac:dyDescent="0.25">
      <c r="A14" s="7" t="s">
        <v>2411</v>
      </c>
      <c r="B14" s="7" t="s">
        <v>2410</v>
      </c>
      <c r="C14" s="7" t="s">
        <v>868</v>
      </c>
      <c r="D14" s="7" t="s">
        <v>867</v>
      </c>
      <c r="E14" s="7" t="s">
        <v>862</v>
      </c>
      <c r="F14" s="7" t="s">
        <v>861</v>
      </c>
      <c r="G14" s="6"/>
      <c r="H14" s="7" t="s">
        <v>112</v>
      </c>
      <c r="I14" s="7" t="s">
        <v>113</v>
      </c>
      <c r="J14" s="6"/>
      <c r="K14" s="7" t="s">
        <v>165</v>
      </c>
      <c r="L14" s="7" t="s">
        <v>166</v>
      </c>
      <c r="M14" s="7" t="s">
        <v>855</v>
      </c>
      <c r="N14" s="7" t="s">
        <v>856</v>
      </c>
      <c r="O14" s="7" t="s">
        <v>165</v>
      </c>
      <c r="Q14" s="5" t="s">
        <v>44</v>
      </c>
      <c r="R14" s="5" t="s">
        <v>2448</v>
      </c>
      <c r="S14" s="27">
        <f t="shared" ref="S14:S23" si="0">EDATE($S$12,Q13)</f>
        <v>42825</v>
      </c>
    </row>
    <row r="15" spans="1:19" x14ac:dyDescent="0.25">
      <c r="A15" s="7" t="s">
        <v>2407</v>
      </c>
      <c r="B15" s="7" t="s">
        <v>2406</v>
      </c>
      <c r="C15" s="7" t="s">
        <v>3</v>
      </c>
      <c r="D15" s="7" t="s">
        <v>887</v>
      </c>
      <c r="E15" s="7" t="s">
        <v>886</v>
      </c>
      <c r="F15" s="7" t="s">
        <v>885</v>
      </c>
      <c r="G15" s="6"/>
      <c r="H15" s="7" t="s">
        <v>118</v>
      </c>
      <c r="I15" s="7" t="s">
        <v>119</v>
      </c>
      <c r="J15" s="6"/>
      <c r="K15" s="7" t="s">
        <v>312</v>
      </c>
      <c r="L15" s="7" t="s">
        <v>313</v>
      </c>
      <c r="M15" s="7" t="s">
        <v>314</v>
      </c>
      <c r="N15" s="7" t="s">
        <v>315</v>
      </c>
      <c r="O15" s="7" t="s">
        <v>312</v>
      </c>
      <c r="Q15" s="5" t="s">
        <v>1941</v>
      </c>
      <c r="R15" s="5" t="s">
        <v>2449</v>
      </c>
      <c r="S15" s="27">
        <f t="shared" si="0"/>
        <v>42855</v>
      </c>
    </row>
    <row r="16" spans="1:19" x14ac:dyDescent="0.25">
      <c r="A16" s="7" t="s">
        <v>2405</v>
      </c>
      <c r="B16" s="7" t="s">
        <v>273</v>
      </c>
      <c r="C16" s="7" t="s">
        <v>868</v>
      </c>
      <c r="D16" s="7" t="s">
        <v>867</v>
      </c>
      <c r="E16" s="7" t="s">
        <v>862</v>
      </c>
      <c r="F16" s="7" t="s">
        <v>861</v>
      </c>
      <c r="G16" s="6"/>
      <c r="H16" s="7" t="s">
        <v>165</v>
      </c>
      <c r="I16" s="7" t="s">
        <v>166</v>
      </c>
      <c r="J16" s="6"/>
      <c r="K16" s="7" t="s">
        <v>401</v>
      </c>
      <c r="L16" s="7" t="s">
        <v>402</v>
      </c>
      <c r="M16" s="7" t="s">
        <v>2900</v>
      </c>
      <c r="N16" s="7" t="s">
        <v>2901</v>
      </c>
      <c r="O16" s="7" t="s">
        <v>401</v>
      </c>
      <c r="Q16" s="5" t="s">
        <v>1149</v>
      </c>
      <c r="R16" s="5" t="s">
        <v>2450</v>
      </c>
      <c r="S16" s="27">
        <f t="shared" si="0"/>
        <v>42886</v>
      </c>
    </row>
    <row r="17" spans="1:19" x14ac:dyDescent="0.25">
      <c r="A17" s="7" t="s">
        <v>2404</v>
      </c>
      <c r="B17" s="7" t="s">
        <v>273</v>
      </c>
      <c r="C17" s="7" t="s">
        <v>874</v>
      </c>
      <c r="D17" s="7" t="s">
        <v>873</v>
      </c>
      <c r="E17" s="7" t="s">
        <v>872</v>
      </c>
      <c r="F17" s="7" t="s">
        <v>871</v>
      </c>
      <c r="G17" s="6"/>
      <c r="H17" s="7" t="s">
        <v>136</v>
      </c>
      <c r="I17" s="7" t="s">
        <v>137</v>
      </c>
      <c r="J17" s="6"/>
      <c r="K17" s="7" t="s">
        <v>178</v>
      </c>
      <c r="L17" s="7" t="s">
        <v>179</v>
      </c>
      <c r="M17" s="7" t="s">
        <v>180</v>
      </c>
      <c r="N17" s="7" t="s">
        <v>181</v>
      </c>
      <c r="O17" s="7" t="s">
        <v>178</v>
      </c>
      <c r="Q17" s="5" t="s">
        <v>2437</v>
      </c>
      <c r="R17" s="5" t="s">
        <v>2451</v>
      </c>
      <c r="S17" s="27">
        <f t="shared" si="0"/>
        <v>42916</v>
      </c>
    </row>
    <row r="18" spans="1:19" x14ac:dyDescent="0.25">
      <c r="A18" s="7" t="s">
        <v>272</v>
      </c>
      <c r="B18" s="7" t="s">
        <v>273</v>
      </c>
      <c r="C18" s="7" t="s">
        <v>868</v>
      </c>
      <c r="D18" s="7" t="s">
        <v>867</v>
      </c>
      <c r="E18" s="7" t="s">
        <v>862</v>
      </c>
      <c r="F18" s="7" t="s">
        <v>861</v>
      </c>
      <c r="G18" s="6"/>
      <c r="H18" s="7" t="s">
        <v>192</v>
      </c>
      <c r="I18" s="7" t="s">
        <v>193</v>
      </c>
      <c r="J18" s="6"/>
      <c r="K18" s="7" t="s">
        <v>556</v>
      </c>
      <c r="L18" s="7" t="s">
        <v>557</v>
      </c>
      <c r="M18" s="7" t="s">
        <v>2906</v>
      </c>
      <c r="N18" s="7" t="s">
        <v>2907</v>
      </c>
      <c r="O18" s="7" t="s">
        <v>556</v>
      </c>
      <c r="Q18" s="5" t="s">
        <v>2438</v>
      </c>
      <c r="R18" s="5" t="s">
        <v>2452</v>
      </c>
      <c r="S18" s="27">
        <f t="shared" si="0"/>
        <v>42947</v>
      </c>
    </row>
    <row r="19" spans="1:19" x14ac:dyDescent="0.25">
      <c r="A19" s="7" t="s">
        <v>2399</v>
      </c>
      <c r="B19" s="7" t="s">
        <v>273</v>
      </c>
      <c r="C19" s="7" t="s">
        <v>874</v>
      </c>
      <c r="D19" s="7" t="s">
        <v>873</v>
      </c>
      <c r="E19" s="7" t="s">
        <v>872</v>
      </c>
      <c r="F19" s="7" t="s">
        <v>871</v>
      </c>
      <c r="G19" s="6"/>
      <c r="H19" s="7" t="s">
        <v>147</v>
      </c>
      <c r="I19" s="7" t="s">
        <v>148</v>
      </c>
      <c r="J19" s="6"/>
      <c r="K19" s="7" t="s">
        <v>342</v>
      </c>
      <c r="L19" s="7" t="s">
        <v>343</v>
      </c>
      <c r="M19" s="7" t="s">
        <v>2469</v>
      </c>
      <c r="N19" s="7" t="s">
        <v>2470</v>
      </c>
      <c r="O19" s="7" t="s">
        <v>342</v>
      </c>
      <c r="Q19" s="5" t="s">
        <v>2439</v>
      </c>
      <c r="R19" s="5" t="s">
        <v>2453</v>
      </c>
      <c r="S19" s="27">
        <f t="shared" si="0"/>
        <v>42978</v>
      </c>
    </row>
    <row r="20" spans="1:19" x14ac:dyDescent="0.25">
      <c r="A20" s="7" t="s">
        <v>2396</v>
      </c>
      <c r="B20" s="7" t="s">
        <v>273</v>
      </c>
      <c r="C20" s="7" t="s">
        <v>868</v>
      </c>
      <c r="D20" s="7" t="s">
        <v>867</v>
      </c>
      <c r="E20" s="7" t="s">
        <v>862</v>
      </c>
      <c r="F20" s="7" t="s">
        <v>861</v>
      </c>
      <c r="G20" s="6"/>
      <c r="H20" s="7" t="s">
        <v>159</v>
      </c>
      <c r="I20" s="7" t="s">
        <v>4</v>
      </c>
      <c r="J20" s="6"/>
      <c r="K20" s="7" t="s">
        <v>385</v>
      </c>
      <c r="L20" s="7" t="s">
        <v>386</v>
      </c>
      <c r="M20" s="7" t="s">
        <v>853</v>
      </c>
      <c r="N20" s="7" t="s">
        <v>854</v>
      </c>
      <c r="O20" s="7" t="s">
        <v>385</v>
      </c>
      <c r="Q20" s="5" t="s">
        <v>2440</v>
      </c>
      <c r="R20" s="5" t="s">
        <v>2454</v>
      </c>
      <c r="S20" s="27">
        <f t="shared" si="0"/>
        <v>43008</v>
      </c>
    </row>
    <row r="21" spans="1:19" x14ac:dyDescent="0.25">
      <c r="A21" s="7" t="s">
        <v>2395</v>
      </c>
      <c r="B21" s="7" t="s">
        <v>2394</v>
      </c>
      <c r="C21" s="7" t="s">
        <v>868</v>
      </c>
      <c r="D21" s="7" t="s">
        <v>867</v>
      </c>
      <c r="E21" s="7" t="s">
        <v>862</v>
      </c>
      <c r="F21" s="7" t="s">
        <v>861</v>
      </c>
      <c r="G21" s="6"/>
      <c r="H21" s="7" t="s">
        <v>178</v>
      </c>
      <c r="I21" s="7" t="s">
        <v>179</v>
      </c>
      <c r="J21" s="6"/>
      <c r="K21" s="7" t="s">
        <v>88</v>
      </c>
      <c r="L21" s="7" t="s">
        <v>89</v>
      </c>
      <c r="M21" s="7" t="s">
        <v>90</v>
      </c>
      <c r="N21" s="7" t="s">
        <v>91</v>
      </c>
      <c r="O21" s="7" t="s">
        <v>88</v>
      </c>
      <c r="Q21" s="5" t="s">
        <v>1011</v>
      </c>
      <c r="R21" s="5" t="s">
        <v>2455</v>
      </c>
      <c r="S21" s="27">
        <f t="shared" si="0"/>
        <v>43039</v>
      </c>
    </row>
    <row r="22" spans="1:19" x14ac:dyDescent="0.25">
      <c r="A22" s="7" t="s">
        <v>707</v>
      </c>
      <c r="B22" s="7" t="s">
        <v>708</v>
      </c>
      <c r="C22" s="7" t="s">
        <v>868</v>
      </c>
      <c r="D22" s="7" t="s">
        <v>867</v>
      </c>
      <c r="E22" s="7" t="s">
        <v>862</v>
      </c>
      <c r="F22" s="7" t="s">
        <v>861</v>
      </c>
      <c r="G22" s="6"/>
      <c r="H22" s="7" t="s">
        <v>2381</v>
      </c>
      <c r="I22" s="7" t="s">
        <v>2380</v>
      </c>
      <c r="J22" s="6"/>
      <c r="K22" s="7" t="s">
        <v>210</v>
      </c>
      <c r="L22" s="7" t="s">
        <v>211</v>
      </c>
      <c r="M22" s="7" t="s">
        <v>212</v>
      </c>
      <c r="N22" s="7" t="s">
        <v>213</v>
      </c>
      <c r="O22" s="7" t="s">
        <v>210</v>
      </c>
      <c r="Q22" s="5" t="s">
        <v>2441</v>
      </c>
      <c r="R22" s="5" t="s">
        <v>2456</v>
      </c>
      <c r="S22" s="27">
        <f t="shared" si="0"/>
        <v>43069</v>
      </c>
    </row>
    <row r="23" spans="1:19" x14ac:dyDescent="0.25">
      <c r="A23" s="7" t="s">
        <v>2393</v>
      </c>
      <c r="B23" s="7" t="s">
        <v>2392</v>
      </c>
      <c r="C23" s="7" t="s">
        <v>868</v>
      </c>
      <c r="D23" s="7" t="s">
        <v>867</v>
      </c>
      <c r="E23" s="7" t="s">
        <v>862</v>
      </c>
      <c r="F23" s="7" t="s">
        <v>861</v>
      </c>
      <c r="G23" s="6"/>
      <c r="H23" s="7" t="s">
        <v>202</v>
      </c>
      <c r="I23" s="7" t="s">
        <v>203</v>
      </c>
      <c r="J23" s="6"/>
      <c r="K23" s="7" t="s">
        <v>530</v>
      </c>
      <c r="L23" s="7" t="s">
        <v>531</v>
      </c>
      <c r="M23" s="7" t="s">
        <v>532</v>
      </c>
      <c r="N23" s="7" t="s">
        <v>533</v>
      </c>
      <c r="O23" s="7" t="s">
        <v>530</v>
      </c>
      <c r="Q23" s="5" t="s">
        <v>933</v>
      </c>
      <c r="R23" s="5" t="s">
        <v>2457</v>
      </c>
      <c r="S23" s="27">
        <f t="shared" si="0"/>
        <v>43100</v>
      </c>
    </row>
    <row r="24" spans="1:19" x14ac:dyDescent="0.25">
      <c r="A24" s="7" t="s">
        <v>2391</v>
      </c>
      <c r="B24" s="7" t="s">
        <v>2390</v>
      </c>
      <c r="C24" s="7" t="s">
        <v>868</v>
      </c>
      <c r="D24" s="7" t="s">
        <v>867</v>
      </c>
      <c r="E24" s="7" t="s">
        <v>862</v>
      </c>
      <c r="F24" s="7" t="s">
        <v>861</v>
      </c>
      <c r="G24" s="6"/>
      <c r="H24" s="7" t="s">
        <v>2377</v>
      </c>
      <c r="I24" s="7" t="s">
        <v>2376</v>
      </c>
      <c r="J24" s="6"/>
      <c r="K24" s="7" t="s">
        <v>62</v>
      </c>
      <c r="L24" s="7" t="s">
        <v>63</v>
      </c>
      <c r="M24" s="7" t="s">
        <v>92</v>
      </c>
      <c r="N24" s="7" t="s">
        <v>93</v>
      </c>
      <c r="O24" s="7" t="s">
        <v>62</v>
      </c>
    </row>
    <row r="25" spans="1:19" x14ac:dyDescent="0.25">
      <c r="A25" s="7" t="s">
        <v>2389</v>
      </c>
      <c r="B25" s="7" t="s">
        <v>2388</v>
      </c>
      <c r="C25" s="7" t="s">
        <v>868</v>
      </c>
      <c r="D25" s="7" t="s">
        <v>867</v>
      </c>
      <c r="E25" s="7" t="s">
        <v>862</v>
      </c>
      <c r="F25" s="7" t="s">
        <v>861</v>
      </c>
      <c r="G25" s="6"/>
      <c r="H25" s="7" t="s">
        <v>256</v>
      </c>
      <c r="I25" s="7" t="s">
        <v>257</v>
      </c>
      <c r="J25" s="6"/>
      <c r="K25" s="7" t="s">
        <v>542</v>
      </c>
      <c r="L25" s="7" t="s">
        <v>543</v>
      </c>
      <c r="M25" s="7" t="s">
        <v>544</v>
      </c>
      <c r="N25" s="7" t="s">
        <v>545</v>
      </c>
      <c r="O25" s="7" t="s">
        <v>542</v>
      </c>
    </row>
    <row r="26" spans="1:19" x14ac:dyDescent="0.25">
      <c r="A26" s="7" t="s">
        <v>2387</v>
      </c>
      <c r="B26" s="7" t="s">
        <v>2386</v>
      </c>
      <c r="C26" s="7" t="s">
        <v>874</v>
      </c>
      <c r="D26" s="7" t="s">
        <v>873</v>
      </c>
      <c r="E26" s="7" t="s">
        <v>872</v>
      </c>
      <c r="F26" s="7" t="s">
        <v>871</v>
      </c>
      <c r="G26" s="6"/>
      <c r="H26" s="7" t="s">
        <v>210</v>
      </c>
      <c r="I26" s="7" t="s">
        <v>211</v>
      </c>
      <c r="J26" s="6"/>
      <c r="K26" s="7" t="s">
        <v>837</v>
      </c>
      <c r="L26" s="7" t="s">
        <v>838</v>
      </c>
      <c r="M26" s="7" t="s">
        <v>2920</v>
      </c>
      <c r="N26" s="7" t="s">
        <v>2921</v>
      </c>
      <c r="O26" s="7" t="s">
        <v>837</v>
      </c>
    </row>
    <row r="27" spans="1:19" x14ac:dyDescent="0.25">
      <c r="A27" s="7" t="s">
        <v>2385</v>
      </c>
      <c r="B27" s="7" t="s">
        <v>2382</v>
      </c>
      <c r="C27" s="7" t="s">
        <v>868</v>
      </c>
      <c r="D27" s="7" t="s">
        <v>867</v>
      </c>
      <c r="E27" s="7" t="s">
        <v>862</v>
      </c>
      <c r="F27" s="7" t="s">
        <v>861</v>
      </c>
      <c r="G27" s="6"/>
      <c r="H27" s="7" t="s">
        <v>342</v>
      </c>
      <c r="I27" s="7" t="s">
        <v>343</v>
      </c>
      <c r="J27" s="6"/>
      <c r="K27" s="7" t="s">
        <v>147</v>
      </c>
      <c r="L27" s="7" t="s">
        <v>148</v>
      </c>
      <c r="M27" s="7" t="s">
        <v>149</v>
      </c>
      <c r="N27" s="7" t="s">
        <v>150</v>
      </c>
      <c r="O27" s="7" t="s">
        <v>147</v>
      </c>
    </row>
    <row r="28" spans="1:19" x14ac:dyDescent="0.25">
      <c r="A28" s="7" t="s">
        <v>2384</v>
      </c>
      <c r="B28" s="7" t="s">
        <v>2382</v>
      </c>
      <c r="C28" s="7" t="s">
        <v>874</v>
      </c>
      <c r="D28" s="7" t="s">
        <v>873</v>
      </c>
      <c r="E28" s="7" t="s">
        <v>872</v>
      </c>
      <c r="F28" s="7" t="s">
        <v>871</v>
      </c>
      <c r="G28" s="6"/>
      <c r="H28" s="7" t="s">
        <v>2368</v>
      </c>
      <c r="I28" s="7" t="s">
        <v>2367</v>
      </c>
      <c r="J28" s="6"/>
      <c r="K28" s="7" t="s">
        <v>202</v>
      </c>
      <c r="L28" s="7" t="s">
        <v>203</v>
      </c>
      <c r="M28" s="7" t="s">
        <v>204</v>
      </c>
      <c r="N28" s="7" t="s">
        <v>205</v>
      </c>
      <c r="O28" s="7" t="s">
        <v>202</v>
      </c>
    </row>
    <row r="29" spans="1:19" x14ac:dyDescent="0.25">
      <c r="A29" s="7" t="s">
        <v>2383</v>
      </c>
      <c r="B29" s="7" t="s">
        <v>2382</v>
      </c>
      <c r="C29" s="7" t="s">
        <v>868</v>
      </c>
      <c r="D29" s="7" t="s">
        <v>867</v>
      </c>
      <c r="E29" s="7" t="s">
        <v>862</v>
      </c>
      <c r="F29" s="7" t="s">
        <v>861</v>
      </c>
      <c r="G29" s="6"/>
      <c r="H29" s="7" t="s">
        <v>292</v>
      </c>
      <c r="I29" s="7" t="s">
        <v>293</v>
      </c>
      <c r="J29" s="6"/>
      <c r="K29" s="7" t="s">
        <v>444</v>
      </c>
      <c r="L29" s="7" t="s">
        <v>445</v>
      </c>
      <c r="M29" s="7" t="s">
        <v>446</v>
      </c>
      <c r="N29" s="7" t="s">
        <v>447</v>
      </c>
      <c r="O29" s="7" t="s">
        <v>444</v>
      </c>
    </row>
    <row r="30" spans="1:19" x14ac:dyDescent="0.25">
      <c r="A30" s="7" t="s">
        <v>2379</v>
      </c>
      <c r="B30" s="7" t="s">
        <v>2373</v>
      </c>
      <c r="C30" s="7" t="s">
        <v>868</v>
      </c>
      <c r="D30" s="7" t="s">
        <v>867</v>
      </c>
      <c r="E30" s="7" t="s">
        <v>862</v>
      </c>
      <c r="F30" s="7" t="s">
        <v>861</v>
      </c>
      <c r="G30" s="6"/>
      <c r="H30" s="7" t="s">
        <v>2362</v>
      </c>
      <c r="I30" s="7" t="s">
        <v>2361</v>
      </c>
      <c r="J30" s="6"/>
      <c r="K30" s="7" t="s">
        <v>448</v>
      </c>
      <c r="L30" s="7" t="s">
        <v>449</v>
      </c>
      <c r="M30" s="7" t="s">
        <v>2902</v>
      </c>
      <c r="N30" s="7" t="s">
        <v>2903</v>
      </c>
      <c r="O30" s="7" t="s">
        <v>448</v>
      </c>
    </row>
    <row r="31" spans="1:19" x14ac:dyDescent="0.25">
      <c r="A31" s="7" t="s">
        <v>2378</v>
      </c>
      <c r="B31" s="7" t="s">
        <v>2373</v>
      </c>
      <c r="C31" s="7" t="s">
        <v>874</v>
      </c>
      <c r="D31" s="7" t="s">
        <v>873</v>
      </c>
      <c r="E31" s="7" t="s">
        <v>872</v>
      </c>
      <c r="F31" s="7" t="s">
        <v>871</v>
      </c>
      <c r="G31" s="6"/>
      <c r="H31" s="7" t="s">
        <v>298</v>
      </c>
      <c r="I31" s="7" t="s">
        <v>299</v>
      </c>
      <c r="J31" s="6"/>
      <c r="K31" s="7" t="s">
        <v>118</v>
      </c>
      <c r="L31" s="7" t="s">
        <v>119</v>
      </c>
      <c r="M31" s="7" t="s">
        <v>120</v>
      </c>
      <c r="N31" s="7" t="s">
        <v>121</v>
      </c>
      <c r="O31" s="7" t="s">
        <v>118</v>
      </c>
    </row>
    <row r="32" spans="1:19" x14ac:dyDescent="0.25">
      <c r="A32" s="7" t="s">
        <v>2375</v>
      </c>
      <c r="B32" s="7" t="s">
        <v>2373</v>
      </c>
      <c r="C32" s="7" t="s">
        <v>868</v>
      </c>
      <c r="D32" s="7" t="s">
        <v>867</v>
      </c>
      <c r="E32" s="7" t="s">
        <v>862</v>
      </c>
      <c r="F32" s="7" t="s">
        <v>861</v>
      </c>
      <c r="G32" s="6"/>
      <c r="H32" s="7" t="s">
        <v>2356</v>
      </c>
      <c r="I32" s="7" t="s">
        <v>2355</v>
      </c>
      <c r="J32" s="6"/>
      <c r="K32" s="7" t="s">
        <v>142</v>
      </c>
      <c r="L32" s="7" t="s">
        <v>143</v>
      </c>
      <c r="M32" s="7" t="s">
        <v>2892</v>
      </c>
      <c r="N32" s="7" t="s">
        <v>2893</v>
      </c>
      <c r="O32" s="7" t="s">
        <v>142</v>
      </c>
    </row>
    <row r="33" spans="1:15" x14ac:dyDescent="0.25">
      <c r="A33" s="7" t="s">
        <v>2374</v>
      </c>
      <c r="B33" s="7" t="s">
        <v>2373</v>
      </c>
      <c r="C33" s="7" t="s">
        <v>878</v>
      </c>
      <c r="D33" s="7" t="s">
        <v>877</v>
      </c>
      <c r="E33" s="7" t="s">
        <v>872</v>
      </c>
      <c r="F33" s="7" t="s">
        <v>871</v>
      </c>
      <c r="G33" s="6"/>
      <c r="H33" s="7" t="s">
        <v>2354</v>
      </c>
      <c r="I33" s="7" t="s">
        <v>2353</v>
      </c>
      <c r="J33" s="6"/>
      <c r="K33" s="7" t="s">
        <v>112</v>
      </c>
      <c r="L33" s="7" t="s">
        <v>113</v>
      </c>
      <c r="M33" s="7" t="s">
        <v>114</v>
      </c>
      <c r="N33" s="7" t="s">
        <v>115</v>
      </c>
      <c r="O33" s="7" t="s">
        <v>112</v>
      </c>
    </row>
    <row r="34" spans="1:15" x14ac:dyDescent="0.25">
      <c r="A34" s="7" t="s">
        <v>2372</v>
      </c>
      <c r="B34" s="7" t="s">
        <v>2371</v>
      </c>
      <c r="C34" s="7" t="s">
        <v>868</v>
      </c>
      <c r="D34" s="7" t="s">
        <v>867</v>
      </c>
      <c r="E34" s="7" t="s">
        <v>862</v>
      </c>
      <c r="F34" s="7" t="s">
        <v>861</v>
      </c>
      <c r="G34" s="6"/>
      <c r="H34" s="7" t="s">
        <v>2908</v>
      </c>
      <c r="I34" s="7" t="s">
        <v>2909</v>
      </c>
      <c r="J34" s="6"/>
      <c r="K34" s="7" t="s">
        <v>304</v>
      </c>
      <c r="L34" s="7" t="s">
        <v>305</v>
      </c>
      <c r="M34" s="7" t="s">
        <v>306</v>
      </c>
      <c r="N34" s="7" t="s">
        <v>307</v>
      </c>
      <c r="O34" s="7" t="s">
        <v>304</v>
      </c>
    </row>
    <row r="35" spans="1:15" x14ac:dyDescent="0.25">
      <c r="A35" s="7" t="s">
        <v>2370</v>
      </c>
      <c r="B35" s="7" t="s">
        <v>2369</v>
      </c>
      <c r="C35" s="7" t="s">
        <v>874</v>
      </c>
      <c r="D35" s="7" t="s">
        <v>873</v>
      </c>
      <c r="E35" s="7" t="s">
        <v>872</v>
      </c>
      <c r="F35" s="7" t="s">
        <v>871</v>
      </c>
      <c r="G35" s="6"/>
      <c r="H35" s="7" t="s">
        <v>2910</v>
      </c>
      <c r="I35" s="7" t="s">
        <v>2911</v>
      </c>
      <c r="J35" s="6"/>
      <c r="K35" s="7" t="s">
        <v>332</v>
      </c>
      <c r="L35" s="7" t="s">
        <v>333</v>
      </c>
      <c r="M35" s="7" t="s">
        <v>334</v>
      </c>
      <c r="N35" s="7" t="s">
        <v>335</v>
      </c>
      <c r="O35" s="7" t="s">
        <v>332</v>
      </c>
    </row>
    <row r="36" spans="1:15" x14ac:dyDescent="0.25">
      <c r="A36" s="7" t="s">
        <v>2366</v>
      </c>
      <c r="B36" s="7" t="s">
        <v>2365</v>
      </c>
      <c r="C36" s="7" t="s">
        <v>878</v>
      </c>
      <c r="D36" s="7" t="s">
        <v>877</v>
      </c>
      <c r="E36" s="7" t="s">
        <v>872</v>
      </c>
      <c r="F36" s="7" t="s">
        <v>871</v>
      </c>
      <c r="G36" s="6"/>
      <c r="H36" s="7" t="s">
        <v>385</v>
      </c>
      <c r="I36" s="7" t="s">
        <v>386</v>
      </c>
      <c r="J36" s="6"/>
      <c r="K36" s="7" t="s">
        <v>841</v>
      </c>
      <c r="L36" s="7" t="s">
        <v>842</v>
      </c>
      <c r="M36" s="7" t="s">
        <v>2922</v>
      </c>
      <c r="N36" s="7" t="s">
        <v>2923</v>
      </c>
      <c r="O36" s="7" t="s">
        <v>841</v>
      </c>
    </row>
    <row r="37" spans="1:15" x14ac:dyDescent="0.25">
      <c r="A37" s="7" t="s">
        <v>2364</v>
      </c>
      <c r="B37" s="7" t="s">
        <v>2363</v>
      </c>
      <c r="C37" s="7" t="s">
        <v>868</v>
      </c>
      <c r="D37" s="7" t="s">
        <v>867</v>
      </c>
      <c r="E37" s="7" t="s">
        <v>862</v>
      </c>
      <c r="F37" s="7" t="s">
        <v>861</v>
      </c>
      <c r="G37" s="6"/>
      <c r="H37" s="7" t="s">
        <v>391</v>
      </c>
      <c r="I37" s="7" t="s">
        <v>392</v>
      </c>
      <c r="J37" s="6"/>
      <c r="K37" s="7" t="s">
        <v>298</v>
      </c>
      <c r="L37" s="7" t="s">
        <v>299</v>
      </c>
      <c r="M37" s="7" t="s">
        <v>300</v>
      </c>
      <c r="N37" s="7" t="s">
        <v>301</v>
      </c>
      <c r="O37" s="7" t="s">
        <v>298</v>
      </c>
    </row>
    <row r="38" spans="1:15" x14ac:dyDescent="0.25">
      <c r="A38" s="7" t="s">
        <v>2360</v>
      </c>
      <c r="B38" s="7" t="s">
        <v>2359</v>
      </c>
      <c r="C38" s="7" t="s">
        <v>868</v>
      </c>
      <c r="D38" s="7" t="s">
        <v>867</v>
      </c>
      <c r="E38" s="7" t="s">
        <v>862</v>
      </c>
      <c r="F38" s="7" t="s">
        <v>861</v>
      </c>
      <c r="G38" s="6"/>
      <c r="H38" s="7" t="s">
        <v>2916</v>
      </c>
      <c r="I38" s="7" t="s">
        <v>2917</v>
      </c>
      <c r="J38" s="6"/>
      <c r="K38" s="7" t="s">
        <v>2362</v>
      </c>
      <c r="L38" s="7" t="s">
        <v>2361</v>
      </c>
      <c r="M38" s="7" t="s">
        <v>2898</v>
      </c>
      <c r="N38" s="7" t="s">
        <v>2899</v>
      </c>
      <c r="O38" s="7" t="s">
        <v>2362</v>
      </c>
    </row>
    <row r="39" spans="1:15" x14ac:dyDescent="0.25">
      <c r="A39" s="7" t="s">
        <v>2358</v>
      </c>
      <c r="B39" s="7" t="s">
        <v>2357</v>
      </c>
      <c r="C39" s="7" t="s">
        <v>874</v>
      </c>
      <c r="D39" s="7" t="s">
        <v>873</v>
      </c>
      <c r="E39" s="7" t="s">
        <v>872</v>
      </c>
      <c r="F39" s="7" t="s">
        <v>871</v>
      </c>
      <c r="G39" s="6"/>
      <c r="H39" s="7" t="s">
        <v>304</v>
      </c>
      <c r="I39" s="7" t="s">
        <v>305</v>
      </c>
      <c r="J39" s="6"/>
      <c r="K39" s="7" t="s">
        <v>371</v>
      </c>
      <c r="L39" s="7" t="s">
        <v>372</v>
      </c>
      <c r="M39" s="7" t="s">
        <v>373</v>
      </c>
      <c r="N39" s="7" t="s">
        <v>374</v>
      </c>
      <c r="O39" s="7" t="s">
        <v>371</v>
      </c>
    </row>
    <row r="40" spans="1:15" x14ac:dyDescent="0.25">
      <c r="A40" s="7" t="s">
        <v>419</v>
      </c>
      <c r="B40" s="7" t="s">
        <v>420</v>
      </c>
      <c r="C40" s="7" t="s">
        <v>868</v>
      </c>
      <c r="D40" s="7" t="s">
        <v>867</v>
      </c>
      <c r="E40" s="7" t="s">
        <v>862</v>
      </c>
      <c r="F40" s="7" t="s">
        <v>861</v>
      </c>
      <c r="G40" s="6"/>
      <c r="H40" s="7" t="s">
        <v>312</v>
      </c>
      <c r="I40" s="7" t="s">
        <v>313</v>
      </c>
      <c r="J40" s="6"/>
      <c r="K40" s="7" t="s">
        <v>192</v>
      </c>
      <c r="L40" s="7" t="s">
        <v>193</v>
      </c>
      <c r="M40" s="7" t="s">
        <v>2894</v>
      </c>
      <c r="N40" s="7" t="s">
        <v>2895</v>
      </c>
      <c r="O40" s="7" t="s">
        <v>192</v>
      </c>
    </row>
    <row r="41" spans="1:15" x14ac:dyDescent="0.25">
      <c r="A41" s="7" t="s">
        <v>2352</v>
      </c>
      <c r="B41" s="7" t="s">
        <v>2351</v>
      </c>
      <c r="C41" s="7" t="s">
        <v>868</v>
      </c>
      <c r="D41" s="7" t="s">
        <v>867</v>
      </c>
      <c r="E41" s="7" t="s">
        <v>862</v>
      </c>
      <c r="F41" s="7" t="s">
        <v>861</v>
      </c>
      <c r="G41" s="6"/>
      <c r="H41" s="7" t="s">
        <v>395</v>
      </c>
      <c r="I41" s="7" t="s">
        <v>396</v>
      </c>
      <c r="J41" s="6"/>
      <c r="K41" s="7" t="s">
        <v>757</v>
      </c>
      <c r="L41" s="7" t="s">
        <v>758</v>
      </c>
      <c r="M41" s="7" t="s">
        <v>2912</v>
      </c>
      <c r="N41" s="7" t="s">
        <v>2913</v>
      </c>
      <c r="O41" s="7" t="s">
        <v>757</v>
      </c>
    </row>
    <row r="42" spans="1:15" x14ac:dyDescent="0.25">
      <c r="A42" s="7" t="s">
        <v>2350</v>
      </c>
      <c r="B42" s="7" t="s">
        <v>2349</v>
      </c>
      <c r="C42" s="7" t="s">
        <v>868</v>
      </c>
      <c r="D42" s="7" t="s">
        <v>867</v>
      </c>
      <c r="E42" s="7" t="s">
        <v>862</v>
      </c>
      <c r="F42" s="7" t="s">
        <v>861</v>
      </c>
      <c r="G42" s="6"/>
      <c r="H42" s="7" t="s">
        <v>2335</v>
      </c>
      <c r="I42" s="7" t="s">
        <v>2334</v>
      </c>
      <c r="J42" s="6"/>
      <c r="K42" s="7" t="s">
        <v>29</v>
      </c>
      <c r="L42" s="7" t="s">
        <v>30</v>
      </c>
      <c r="M42" s="7" t="s">
        <v>31</v>
      </c>
      <c r="N42" s="7" t="s">
        <v>32</v>
      </c>
      <c r="O42" s="7" t="s">
        <v>29</v>
      </c>
    </row>
    <row r="43" spans="1:15" x14ac:dyDescent="0.25">
      <c r="A43" s="7" t="s">
        <v>2348</v>
      </c>
      <c r="B43" s="7" t="s">
        <v>2347</v>
      </c>
      <c r="C43" s="7" t="s">
        <v>878</v>
      </c>
      <c r="D43" s="7" t="s">
        <v>877</v>
      </c>
      <c r="E43" s="7" t="s">
        <v>872</v>
      </c>
      <c r="F43" s="7" t="s">
        <v>871</v>
      </c>
      <c r="G43" s="6"/>
      <c r="H43" s="7" t="s">
        <v>401</v>
      </c>
      <c r="I43" s="7" t="s">
        <v>402</v>
      </c>
      <c r="J43" s="6"/>
      <c r="K43" s="6"/>
      <c r="L43" s="6"/>
      <c r="M43" s="6"/>
      <c r="N43" s="6"/>
      <c r="O43" s="6"/>
    </row>
    <row r="44" spans="1:15" x14ac:dyDescent="0.25">
      <c r="A44" s="7" t="s">
        <v>2346</v>
      </c>
      <c r="B44" s="7" t="s">
        <v>2345</v>
      </c>
      <c r="C44" s="7" t="s">
        <v>868</v>
      </c>
      <c r="D44" s="7" t="s">
        <v>867</v>
      </c>
      <c r="E44" s="7" t="s">
        <v>862</v>
      </c>
      <c r="F44" s="7" t="s">
        <v>861</v>
      </c>
      <c r="G44" s="6"/>
      <c r="H44" s="7" t="s">
        <v>448</v>
      </c>
      <c r="I44" s="7" t="s">
        <v>449</v>
      </c>
      <c r="J44" s="6"/>
      <c r="K44" s="6"/>
      <c r="L44" s="6"/>
      <c r="M44" s="6"/>
      <c r="N44" s="6"/>
      <c r="O44" s="6"/>
    </row>
    <row r="45" spans="1:15" x14ac:dyDescent="0.25">
      <c r="A45" s="7" t="s">
        <v>2344</v>
      </c>
      <c r="B45" s="7" t="s">
        <v>2343</v>
      </c>
      <c r="C45" s="7" t="s">
        <v>868</v>
      </c>
      <c r="D45" s="7" t="s">
        <v>867</v>
      </c>
      <c r="E45" s="7" t="s">
        <v>862</v>
      </c>
      <c r="F45" s="7" t="s">
        <v>861</v>
      </c>
      <c r="G45" s="6"/>
      <c r="H45" s="7" t="s">
        <v>320</v>
      </c>
      <c r="I45" s="7" t="s">
        <v>321</v>
      </c>
      <c r="J45" s="6"/>
      <c r="K45" s="6"/>
      <c r="L45" s="6"/>
      <c r="M45" s="6"/>
      <c r="N45" s="6"/>
      <c r="O45" s="6"/>
    </row>
    <row r="46" spans="1:15" x14ac:dyDescent="0.25">
      <c r="A46" s="7" t="s">
        <v>2342</v>
      </c>
      <c r="B46" s="7" t="s">
        <v>2341</v>
      </c>
      <c r="C46" s="7" t="s">
        <v>868</v>
      </c>
      <c r="D46" s="7" t="s">
        <v>867</v>
      </c>
      <c r="E46" s="7" t="s">
        <v>862</v>
      </c>
      <c r="F46" s="7" t="s">
        <v>861</v>
      </c>
      <c r="G46" s="6"/>
      <c r="H46" s="7" t="s">
        <v>332</v>
      </c>
      <c r="I46" s="7" t="s">
        <v>333</v>
      </c>
      <c r="J46" s="6"/>
      <c r="K46" s="6"/>
      <c r="L46" s="6"/>
      <c r="M46" s="6"/>
      <c r="N46" s="6"/>
      <c r="O46" s="6"/>
    </row>
    <row r="47" spans="1:15" x14ac:dyDescent="0.25">
      <c r="A47" s="7" t="s">
        <v>2340</v>
      </c>
      <c r="B47" s="7" t="s">
        <v>2339</v>
      </c>
      <c r="C47" s="7" t="s">
        <v>868</v>
      </c>
      <c r="D47" s="7" t="s">
        <v>867</v>
      </c>
      <c r="E47" s="7" t="s">
        <v>862</v>
      </c>
      <c r="F47" s="7" t="s">
        <v>861</v>
      </c>
      <c r="G47" s="6"/>
      <c r="H47" s="7" t="s">
        <v>472</v>
      </c>
      <c r="I47" s="7" t="s">
        <v>473</v>
      </c>
      <c r="J47" s="6"/>
      <c r="K47" s="6"/>
      <c r="L47" s="6"/>
      <c r="M47" s="6"/>
      <c r="N47" s="6"/>
      <c r="O47" s="6"/>
    </row>
    <row r="48" spans="1:15" x14ac:dyDescent="0.25">
      <c r="A48" s="7" t="s">
        <v>2338</v>
      </c>
      <c r="B48" s="7" t="s">
        <v>1306</v>
      </c>
      <c r="C48" s="7" t="s">
        <v>868</v>
      </c>
      <c r="D48" s="7" t="s">
        <v>867</v>
      </c>
      <c r="E48" s="7" t="s">
        <v>862</v>
      </c>
      <c r="F48" s="7" t="s">
        <v>861</v>
      </c>
      <c r="G48" s="6"/>
      <c r="H48" s="7" t="s">
        <v>371</v>
      </c>
      <c r="I48" s="7" t="s">
        <v>372</v>
      </c>
      <c r="J48" s="6"/>
      <c r="K48" s="6"/>
      <c r="L48" s="6"/>
      <c r="M48" s="6"/>
      <c r="N48" s="6"/>
      <c r="O48" s="6"/>
    </row>
    <row r="49" spans="1:15" x14ac:dyDescent="0.25">
      <c r="A49" s="7" t="s">
        <v>2337</v>
      </c>
      <c r="B49" s="7" t="s">
        <v>2336</v>
      </c>
      <c r="C49" s="7" t="s">
        <v>868</v>
      </c>
      <c r="D49" s="7" t="s">
        <v>867</v>
      </c>
      <c r="E49" s="7" t="s">
        <v>862</v>
      </c>
      <c r="F49" s="7" t="s">
        <v>861</v>
      </c>
      <c r="G49" s="6"/>
      <c r="H49" s="7" t="s">
        <v>415</v>
      </c>
      <c r="I49" s="7" t="s">
        <v>416</v>
      </c>
      <c r="J49" s="6"/>
      <c r="K49" s="6"/>
      <c r="L49" s="6"/>
      <c r="M49" s="6"/>
      <c r="N49" s="6"/>
      <c r="O49" s="6"/>
    </row>
    <row r="50" spans="1:15" x14ac:dyDescent="0.25">
      <c r="A50" s="7" t="s">
        <v>2333</v>
      </c>
      <c r="B50" s="7" t="s">
        <v>2332</v>
      </c>
      <c r="C50" s="7" t="s">
        <v>868</v>
      </c>
      <c r="D50" s="7" t="s">
        <v>867</v>
      </c>
      <c r="E50" s="7" t="s">
        <v>862</v>
      </c>
      <c r="F50" s="7" t="s">
        <v>861</v>
      </c>
      <c r="G50" s="6"/>
      <c r="H50" s="7" t="s">
        <v>556</v>
      </c>
      <c r="I50" s="7" t="s">
        <v>557</v>
      </c>
      <c r="J50" s="6"/>
      <c r="K50" s="6"/>
      <c r="L50" s="6"/>
      <c r="M50" s="6"/>
      <c r="N50" s="6"/>
      <c r="O50" s="6"/>
    </row>
    <row r="51" spans="1:15" x14ac:dyDescent="0.25">
      <c r="A51" s="7" t="s">
        <v>80</v>
      </c>
      <c r="B51" s="7" t="s">
        <v>81</v>
      </c>
      <c r="C51" s="7" t="s">
        <v>868</v>
      </c>
      <c r="D51" s="7" t="s">
        <v>867</v>
      </c>
      <c r="E51" s="7" t="s">
        <v>862</v>
      </c>
      <c r="F51" s="7" t="s">
        <v>861</v>
      </c>
      <c r="G51" s="6"/>
      <c r="H51" s="7" t="s">
        <v>2325</v>
      </c>
      <c r="I51" s="7" t="s">
        <v>2324</v>
      </c>
      <c r="J51" s="6"/>
      <c r="K51" s="6"/>
      <c r="L51" s="6"/>
      <c r="M51" s="6"/>
      <c r="N51" s="6"/>
      <c r="O51" s="6"/>
    </row>
    <row r="52" spans="1:15" x14ac:dyDescent="0.25">
      <c r="A52" s="7" t="s">
        <v>2331</v>
      </c>
      <c r="B52" s="7" t="s">
        <v>2330</v>
      </c>
      <c r="C52" s="7" t="s">
        <v>868</v>
      </c>
      <c r="D52" s="7" t="s">
        <v>867</v>
      </c>
      <c r="E52" s="7" t="s">
        <v>862</v>
      </c>
      <c r="F52" s="7" t="s">
        <v>861</v>
      </c>
      <c r="G52" s="6"/>
      <c r="H52" s="7" t="s">
        <v>2323</v>
      </c>
      <c r="I52" s="7" t="s">
        <v>2322</v>
      </c>
      <c r="J52" s="6"/>
      <c r="K52" s="6"/>
      <c r="L52" s="6"/>
      <c r="M52" s="6"/>
      <c r="N52" s="6"/>
      <c r="O52" s="6"/>
    </row>
    <row r="53" spans="1:15" x14ac:dyDescent="0.25">
      <c r="A53" s="7" t="s">
        <v>2329</v>
      </c>
      <c r="B53" s="7" t="s">
        <v>2328</v>
      </c>
      <c r="C53" s="7" t="s">
        <v>868</v>
      </c>
      <c r="D53" s="7" t="s">
        <v>867</v>
      </c>
      <c r="E53" s="7" t="s">
        <v>862</v>
      </c>
      <c r="F53" s="7" t="s">
        <v>861</v>
      </c>
      <c r="G53" s="6"/>
      <c r="H53" s="7" t="s">
        <v>444</v>
      </c>
      <c r="I53" s="7" t="s">
        <v>445</v>
      </c>
      <c r="J53" s="6"/>
      <c r="K53" s="6"/>
      <c r="L53" s="6"/>
      <c r="M53" s="6"/>
      <c r="N53" s="6"/>
      <c r="O53" s="6"/>
    </row>
    <row r="54" spans="1:15" x14ac:dyDescent="0.25">
      <c r="A54" s="7" t="s">
        <v>330</v>
      </c>
      <c r="B54" s="7" t="s">
        <v>331</v>
      </c>
      <c r="C54" s="7" t="s">
        <v>868</v>
      </c>
      <c r="D54" s="7" t="s">
        <v>867</v>
      </c>
      <c r="E54" s="7" t="s">
        <v>862</v>
      </c>
      <c r="F54" s="7" t="s">
        <v>861</v>
      </c>
      <c r="G54" s="6"/>
      <c r="H54" s="7" t="s">
        <v>490</v>
      </c>
      <c r="I54" s="7" t="s">
        <v>491</v>
      </c>
      <c r="J54" s="6"/>
      <c r="K54" s="6"/>
      <c r="L54" s="6"/>
      <c r="M54" s="6"/>
      <c r="N54" s="6"/>
      <c r="O54" s="6"/>
    </row>
    <row r="55" spans="1:15" x14ac:dyDescent="0.25">
      <c r="A55" s="7" t="s">
        <v>2327</v>
      </c>
      <c r="B55" s="7" t="s">
        <v>2326</v>
      </c>
      <c r="C55" s="7" t="s">
        <v>868</v>
      </c>
      <c r="D55" s="7" t="s">
        <v>867</v>
      </c>
      <c r="E55" s="7" t="s">
        <v>862</v>
      </c>
      <c r="F55" s="7" t="s">
        <v>861</v>
      </c>
      <c r="G55" s="6"/>
      <c r="H55" s="7" t="s">
        <v>757</v>
      </c>
      <c r="I55" s="7" t="s">
        <v>758</v>
      </c>
      <c r="J55" s="6"/>
      <c r="K55" s="6"/>
      <c r="L55" s="6"/>
      <c r="M55" s="6"/>
      <c r="N55" s="6"/>
      <c r="O55" s="6"/>
    </row>
    <row r="56" spans="1:15" x14ac:dyDescent="0.25">
      <c r="A56" s="7" t="s">
        <v>214</v>
      </c>
      <c r="B56" s="7" t="s">
        <v>215</v>
      </c>
      <c r="C56" s="7" t="s">
        <v>868</v>
      </c>
      <c r="D56" s="7" t="s">
        <v>867</v>
      </c>
      <c r="E56" s="7" t="s">
        <v>862</v>
      </c>
      <c r="F56" s="7" t="s">
        <v>861</v>
      </c>
      <c r="G56" s="6"/>
      <c r="H56" s="7" t="s">
        <v>2321</v>
      </c>
      <c r="I56" s="7" t="s">
        <v>2320</v>
      </c>
      <c r="J56" s="6"/>
      <c r="K56" s="6"/>
      <c r="L56" s="6"/>
      <c r="M56" s="6"/>
      <c r="N56" s="6"/>
      <c r="O56" s="6"/>
    </row>
    <row r="57" spans="1:15" x14ac:dyDescent="0.25">
      <c r="A57" s="7" t="s">
        <v>47</v>
      </c>
      <c r="B57" s="7" t="s">
        <v>48</v>
      </c>
      <c r="C57" s="7" t="s">
        <v>923</v>
      </c>
      <c r="D57" s="7" t="s">
        <v>922</v>
      </c>
      <c r="E57" s="7" t="s">
        <v>973</v>
      </c>
      <c r="F57" s="7" t="s">
        <v>972</v>
      </c>
      <c r="G57" s="6"/>
      <c r="H57" s="7" t="s">
        <v>773</v>
      </c>
      <c r="I57" s="7" t="s">
        <v>774</v>
      </c>
      <c r="J57" s="6"/>
      <c r="K57" s="6"/>
      <c r="L57" s="6"/>
      <c r="M57" s="6"/>
      <c r="N57" s="6"/>
      <c r="O57" s="6"/>
    </row>
    <row r="58" spans="1:15" x14ac:dyDescent="0.25">
      <c r="A58" s="7" t="s">
        <v>375</v>
      </c>
      <c r="B58" s="7" t="s">
        <v>376</v>
      </c>
      <c r="C58" s="7" t="s">
        <v>923</v>
      </c>
      <c r="D58" s="7" t="s">
        <v>922</v>
      </c>
      <c r="E58" s="7" t="s">
        <v>973</v>
      </c>
      <c r="F58" s="7" t="s">
        <v>972</v>
      </c>
      <c r="G58" s="6"/>
      <c r="H58" s="7" t="s">
        <v>857</v>
      </c>
      <c r="I58" s="7" t="s">
        <v>858</v>
      </c>
      <c r="J58" s="6"/>
      <c r="K58" s="6"/>
      <c r="L58" s="6"/>
      <c r="M58" s="6"/>
      <c r="N58" s="6"/>
      <c r="O58" s="6"/>
    </row>
    <row r="59" spans="1:15" x14ac:dyDescent="0.25">
      <c r="A59" s="7" t="s">
        <v>584</v>
      </c>
      <c r="B59" s="7" t="s">
        <v>585</v>
      </c>
      <c r="C59" s="7" t="s">
        <v>923</v>
      </c>
      <c r="D59" s="7" t="s">
        <v>922</v>
      </c>
      <c r="E59" s="7" t="s">
        <v>973</v>
      </c>
      <c r="F59" s="7" t="s">
        <v>972</v>
      </c>
      <c r="G59" s="6"/>
      <c r="H59" s="7" t="s">
        <v>530</v>
      </c>
      <c r="I59" s="7" t="s">
        <v>531</v>
      </c>
      <c r="J59" s="6"/>
      <c r="K59" s="6"/>
      <c r="L59" s="6"/>
      <c r="M59" s="6"/>
      <c r="N59" s="6"/>
      <c r="O59" s="6"/>
    </row>
    <row r="60" spans="1:15" x14ac:dyDescent="0.25">
      <c r="A60" s="7" t="s">
        <v>316</v>
      </c>
      <c r="B60" s="7" t="s">
        <v>317</v>
      </c>
      <c r="C60" s="7" t="s">
        <v>923</v>
      </c>
      <c r="D60" s="7" t="s">
        <v>922</v>
      </c>
      <c r="E60" s="7" t="s">
        <v>973</v>
      </c>
      <c r="F60" s="7" t="s">
        <v>972</v>
      </c>
      <c r="G60" s="6"/>
      <c r="H60" s="7" t="s">
        <v>542</v>
      </c>
      <c r="I60" s="7" t="s">
        <v>543</v>
      </c>
      <c r="J60" s="6"/>
      <c r="K60" s="6"/>
      <c r="L60" s="6"/>
      <c r="M60" s="6"/>
      <c r="N60" s="6"/>
      <c r="O60" s="6"/>
    </row>
    <row r="61" spans="1:15" x14ac:dyDescent="0.25">
      <c r="A61" s="7" t="s">
        <v>423</v>
      </c>
      <c r="B61" s="7" t="s">
        <v>424</v>
      </c>
      <c r="C61" s="7" t="s">
        <v>933</v>
      </c>
      <c r="D61" s="7" t="s">
        <v>932</v>
      </c>
      <c r="E61" s="7" t="s">
        <v>931</v>
      </c>
      <c r="F61" s="7" t="s">
        <v>930</v>
      </c>
      <c r="G61" s="6"/>
      <c r="H61" s="7" t="s">
        <v>795</v>
      </c>
      <c r="I61" s="7" t="s">
        <v>796</v>
      </c>
      <c r="J61" s="6"/>
      <c r="K61" s="6"/>
      <c r="L61" s="6"/>
      <c r="M61" s="6"/>
      <c r="N61" s="6"/>
      <c r="O61" s="6"/>
    </row>
    <row r="62" spans="1:15" x14ac:dyDescent="0.25">
      <c r="A62" s="7" t="s">
        <v>226</v>
      </c>
      <c r="B62" s="7" t="s">
        <v>227</v>
      </c>
      <c r="C62" s="7" t="s">
        <v>868</v>
      </c>
      <c r="D62" s="7" t="s">
        <v>867</v>
      </c>
      <c r="E62" s="7" t="s">
        <v>931</v>
      </c>
      <c r="F62" s="7" t="s">
        <v>930</v>
      </c>
      <c r="G62" s="6"/>
      <c r="H62" s="7" t="s">
        <v>837</v>
      </c>
      <c r="I62" s="7" t="s">
        <v>838</v>
      </c>
      <c r="J62" s="6"/>
      <c r="K62" s="6"/>
      <c r="L62" s="6"/>
      <c r="M62" s="6"/>
      <c r="N62" s="6"/>
      <c r="O62" s="6"/>
    </row>
    <row r="63" spans="1:15" x14ac:dyDescent="0.25">
      <c r="A63" s="7" t="s">
        <v>171</v>
      </c>
      <c r="B63" s="7" t="s">
        <v>172</v>
      </c>
      <c r="C63" s="7" t="s">
        <v>933</v>
      </c>
      <c r="D63" s="7" t="s">
        <v>932</v>
      </c>
      <c r="E63" s="7" t="s">
        <v>931</v>
      </c>
      <c r="F63" s="7" t="s">
        <v>930</v>
      </c>
      <c r="G63" s="6"/>
      <c r="H63" s="7" t="s">
        <v>2308</v>
      </c>
      <c r="I63" s="7" t="s">
        <v>2307</v>
      </c>
      <c r="J63" s="6"/>
      <c r="K63" s="6"/>
      <c r="L63" s="6"/>
      <c r="M63" s="6"/>
      <c r="N63" s="6"/>
      <c r="O63" s="6"/>
    </row>
    <row r="64" spans="1:15" x14ac:dyDescent="0.25">
      <c r="A64" s="7" t="s">
        <v>2319</v>
      </c>
      <c r="B64" s="7" t="s">
        <v>2318</v>
      </c>
      <c r="C64" s="7" t="s">
        <v>923</v>
      </c>
      <c r="D64" s="7" t="s">
        <v>922</v>
      </c>
      <c r="E64" s="7" t="s">
        <v>862</v>
      </c>
      <c r="F64" s="7" t="s">
        <v>861</v>
      </c>
      <c r="G64" s="6"/>
      <c r="H64" s="7" t="s">
        <v>841</v>
      </c>
      <c r="I64" s="7" t="s">
        <v>842</v>
      </c>
      <c r="J64" s="6"/>
      <c r="K64" s="6"/>
      <c r="L64" s="6"/>
      <c r="M64" s="6"/>
      <c r="N64" s="6"/>
      <c r="O64" s="6"/>
    </row>
    <row r="65" spans="1:15" x14ac:dyDescent="0.25">
      <c r="A65" s="7" t="s">
        <v>2317</v>
      </c>
      <c r="B65" s="7" t="s">
        <v>2316</v>
      </c>
      <c r="C65" s="7" t="s">
        <v>878</v>
      </c>
      <c r="D65" s="7" t="s">
        <v>877</v>
      </c>
      <c r="E65" s="7" t="s">
        <v>993</v>
      </c>
      <c r="F65" s="7" t="s">
        <v>992</v>
      </c>
      <c r="G65" s="6"/>
      <c r="H65" s="6"/>
      <c r="I65" s="6"/>
      <c r="J65" s="6"/>
      <c r="K65" s="6"/>
      <c r="L65" s="6"/>
      <c r="M65" s="6"/>
      <c r="N65" s="6"/>
      <c r="O65" s="6"/>
    </row>
    <row r="66" spans="1:15" x14ac:dyDescent="0.25">
      <c r="A66" s="7" t="s">
        <v>2315</v>
      </c>
      <c r="B66" s="7" t="s">
        <v>2314</v>
      </c>
      <c r="C66" s="7" t="s">
        <v>923</v>
      </c>
      <c r="D66" s="7" t="s">
        <v>922</v>
      </c>
      <c r="E66" s="7" t="s">
        <v>973</v>
      </c>
      <c r="F66" s="7" t="s">
        <v>972</v>
      </c>
      <c r="G66" s="6"/>
      <c r="H66" s="6"/>
      <c r="I66" s="6"/>
      <c r="J66" s="6"/>
      <c r="K66" s="6"/>
      <c r="L66" s="6"/>
      <c r="M66" s="6"/>
      <c r="N66" s="6"/>
      <c r="O66" s="6"/>
    </row>
    <row r="67" spans="1:15" x14ac:dyDescent="0.25">
      <c r="A67" s="7" t="s">
        <v>2501</v>
      </c>
      <c r="B67" s="7" t="s">
        <v>2502</v>
      </c>
      <c r="C67" s="7" t="s">
        <v>3</v>
      </c>
      <c r="D67" s="7" t="s">
        <v>887</v>
      </c>
      <c r="E67" s="7" t="s">
        <v>886</v>
      </c>
      <c r="F67" s="7" t="s">
        <v>885</v>
      </c>
      <c r="G67" s="6"/>
      <c r="H67" s="6"/>
      <c r="I67" s="6"/>
      <c r="J67" s="6"/>
      <c r="K67" s="6"/>
      <c r="L67" s="6"/>
      <c r="M67" s="6"/>
      <c r="N67" s="6"/>
      <c r="O67" s="6"/>
    </row>
    <row r="68" spans="1:15" x14ac:dyDescent="0.25">
      <c r="A68" s="7" t="s">
        <v>2313</v>
      </c>
      <c r="B68" s="7" t="s">
        <v>2311</v>
      </c>
      <c r="C68" s="7" t="s">
        <v>868</v>
      </c>
      <c r="D68" s="7" t="s">
        <v>867</v>
      </c>
      <c r="E68" s="7" t="s">
        <v>862</v>
      </c>
      <c r="F68" s="7" t="s">
        <v>861</v>
      </c>
      <c r="G68" s="6"/>
      <c r="H68" s="6"/>
      <c r="I68" s="6"/>
      <c r="J68" s="6"/>
      <c r="K68" s="6"/>
      <c r="L68" s="6"/>
      <c r="M68" s="6"/>
      <c r="N68" s="6"/>
      <c r="O68" s="6"/>
    </row>
    <row r="69" spans="1:15" x14ac:dyDescent="0.25">
      <c r="A69" s="7" t="s">
        <v>2312</v>
      </c>
      <c r="B69" s="7" t="s">
        <v>2311</v>
      </c>
      <c r="C69" s="7" t="s">
        <v>878</v>
      </c>
      <c r="D69" s="7" t="s">
        <v>877</v>
      </c>
      <c r="E69" s="7" t="s">
        <v>872</v>
      </c>
      <c r="F69" s="7" t="s">
        <v>871</v>
      </c>
      <c r="G69" s="6"/>
      <c r="H69" s="6"/>
      <c r="I69" s="6"/>
      <c r="J69" s="6"/>
      <c r="K69" s="6"/>
      <c r="L69" s="6"/>
      <c r="M69" s="6"/>
      <c r="N69" s="6"/>
      <c r="O69" s="6"/>
    </row>
    <row r="70" spans="1:15" x14ac:dyDescent="0.25">
      <c r="A70" s="7" t="s">
        <v>2310</v>
      </c>
      <c r="B70" s="7" t="s">
        <v>2309</v>
      </c>
      <c r="C70" s="7" t="s">
        <v>3</v>
      </c>
      <c r="D70" s="7" t="s">
        <v>887</v>
      </c>
      <c r="E70" s="7" t="s">
        <v>886</v>
      </c>
      <c r="F70" s="7" t="s">
        <v>885</v>
      </c>
      <c r="G70" s="6"/>
      <c r="H70" s="6"/>
      <c r="I70" s="6"/>
      <c r="J70" s="6"/>
      <c r="K70" s="6"/>
      <c r="L70" s="6"/>
      <c r="M70" s="6"/>
      <c r="N70" s="6"/>
      <c r="O70" s="6"/>
    </row>
    <row r="71" spans="1:15" x14ac:dyDescent="0.25">
      <c r="A71" s="7" t="s">
        <v>2306</v>
      </c>
      <c r="B71" s="7" t="s">
        <v>2305</v>
      </c>
      <c r="C71" s="7" t="s">
        <v>3</v>
      </c>
      <c r="D71" s="7" t="s">
        <v>887</v>
      </c>
      <c r="E71" s="7" t="s">
        <v>886</v>
      </c>
      <c r="F71" s="7" t="s">
        <v>885</v>
      </c>
      <c r="G71" s="6"/>
      <c r="H71" s="6"/>
      <c r="I71" s="6"/>
      <c r="J71" s="6"/>
      <c r="K71" s="6"/>
      <c r="L71" s="6"/>
      <c r="M71" s="6"/>
      <c r="N71" s="6"/>
      <c r="O71" s="6"/>
    </row>
    <row r="72" spans="1:15" x14ac:dyDescent="0.25">
      <c r="A72" s="7" t="s">
        <v>2304</v>
      </c>
      <c r="B72" s="7" t="s">
        <v>2303</v>
      </c>
      <c r="C72" s="7" t="s">
        <v>868</v>
      </c>
      <c r="D72" s="7" t="s">
        <v>867</v>
      </c>
      <c r="E72" s="7" t="s">
        <v>862</v>
      </c>
      <c r="F72" s="7" t="s">
        <v>861</v>
      </c>
      <c r="G72" s="6"/>
      <c r="H72" s="6"/>
      <c r="I72" s="6"/>
      <c r="J72" s="6"/>
      <c r="K72" s="6"/>
      <c r="L72" s="6"/>
      <c r="M72" s="6"/>
      <c r="N72" s="6"/>
      <c r="O72" s="6"/>
    </row>
    <row r="73" spans="1:15" x14ac:dyDescent="0.25">
      <c r="A73" s="7" t="s">
        <v>2302</v>
      </c>
      <c r="B73" s="7" t="s">
        <v>2301</v>
      </c>
      <c r="C73" s="7" t="s">
        <v>868</v>
      </c>
      <c r="D73" s="7" t="s">
        <v>867</v>
      </c>
      <c r="E73" s="7" t="s">
        <v>862</v>
      </c>
      <c r="F73" s="7" t="s">
        <v>861</v>
      </c>
      <c r="G73" s="6"/>
      <c r="H73" s="6"/>
      <c r="I73" s="6"/>
      <c r="J73" s="6"/>
      <c r="K73" s="6"/>
      <c r="L73" s="6"/>
      <c r="M73" s="6"/>
      <c r="N73" s="6"/>
      <c r="O73" s="6"/>
    </row>
    <row r="74" spans="1:15" x14ac:dyDescent="0.25">
      <c r="A74" s="7" t="s">
        <v>2300</v>
      </c>
      <c r="B74" s="7" t="s">
        <v>2299</v>
      </c>
      <c r="C74" s="7" t="s">
        <v>878</v>
      </c>
      <c r="D74" s="7" t="s">
        <v>877</v>
      </c>
      <c r="E74" s="7" t="s">
        <v>872</v>
      </c>
      <c r="F74" s="7" t="s">
        <v>871</v>
      </c>
      <c r="G74" s="6"/>
      <c r="H74" s="6"/>
      <c r="I74" s="6"/>
      <c r="J74" s="6"/>
      <c r="K74" s="6"/>
      <c r="L74" s="6"/>
      <c r="M74" s="6"/>
      <c r="N74" s="6"/>
      <c r="O74" s="6"/>
    </row>
    <row r="75" spans="1:15" x14ac:dyDescent="0.25">
      <c r="A75" s="7" t="s">
        <v>2298</v>
      </c>
      <c r="B75" s="7" t="s">
        <v>2297</v>
      </c>
      <c r="C75" s="7" t="s">
        <v>868</v>
      </c>
      <c r="D75" s="7" t="s">
        <v>867</v>
      </c>
      <c r="E75" s="7" t="s">
        <v>862</v>
      </c>
      <c r="F75" s="7" t="s">
        <v>861</v>
      </c>
      <c r="G75" s="6"/>
      <c r="H75" s="6"/>
      <c r="I75" s="6"/>
      <c r="J75" s="6"/>
      <c r="K75" s="6"/>
      <c r="L75" s="6"/>
      <c r="M75" s="6"/>
      <c r="N75" s="6"/>
      <c r="O75" s="6"/>
    </row>
    <row r="76" spans="1:15" x14ac:dyDescent="0.25">
      <c r="A76" s="7" t="s">
        <v>2296</v>
      </c>
      <c r="B76" s="7" t="s">
        <v>2278</v>
      </c>
      <c r="C76" s="7" t="s">
        <v>868</v>
      </c>
      <c r="D76" s="7" t="s">
        <v>867</v>
      </c>
      <c r="E76" s="7" t="s">
        <v>862</v>
      </c>
      <c r="F76" s="7" t="s">
        <v>861</v>
      </c>
      <c r="G76" s="6"/>
      <c r="H76" s="6"/>
      <c r="I76" s="6"/>
      <c r="J76" s="6"/>
      <c r="K76" s="6"/>
      <c r="L76" s="6"/>
      <c r="M76" s="6"/>
      <c r="N76" s="6"/>
      <c r="O76" s="6"/>
    </row>
    <row r="77" spans="1:15" x14ac:dyDescent="0.25">
      <c r="A77" s="7" t="s">
        <v>2295</v>
      </c>
      <c r="B77" s="7" t="s">
        <v>2294</v>
      </c>
      <c r="C77" s="7" t="s">
        <v>868</v>
      </c>
      <c r="D77" s="7" t="s">
        <v>867</v>
      </c>
      <c r="E77" s="7" t="s">
        <v>862</v>
      </c>
      <c r="F77" s="7" t="s">
        <v>861</v>
      </c>
      <c r="G77" s="6"/>
      <c r="H77" s="6"/>
      <c r="I77" s="6"/>
      <c r="J77" s="6"/>
      <c r="K77" s="6"/>
      <c r="L77" s="6"/>
      <c r="M77" s="6"/>
      <c r="N77" s="6"/>
      <c r="O77" s="6"/>
    </row>
    <row r="78" spans="1:15" x14ac:dyDescent="0.25">
      <c r="A78" s="7" t="s">
        <v>2293</v>
      </c>
      <c r="B78" s="7" t="s">
        <v>2292</v>
      </c>
      <c r="C78" s="7" t="s">
        <v>3</v>
      </c>
      <c r="D78" s="7" t="s">
        <v>887</v>
      </c>
      <c r="E78" s="7" t="s">
        <v>886</v>
      </c>
      <c r="F78" s="7" t="s">
        <v>885</v>
      </c>
      <c r="G78" s="6"/>
      <c r="H78" s="6"/>
      <c r="I78" s="6"/>
      <c r="J78" s="6"/>
      <c r="K78" s="6"/>
      <c r="L78" s="6"/>
      <c r="M78" s="6"/>
      <c r="N78" s="6"/>
      <c r="O78" s="6"/>
    </row>
    <row r="79" spans="1:15" x14ac:dyDescent="0.25">
      <c r="A79" s="7" t="s">
        <v>2291</v>
      </c>
      <c r="B79" s="7" t="s">
        <v>2290</v>
      </c>
      <c r="C79" s="7" t="s">
        <v>3</v>
      </c>
      <c r="D79" s="7" t="s">
        <v>887</v>
      </c>
      <c r="E79" s="7" t="s">
        <v>886</v>
      </c>
      <c r="F79" s="7" t="s">
        <v>885</v>
      </c>
      <c r="G79" s="6"/>
      <c r="H79" s="6"/>
      <c r="I79" s="6"/>
      <c r="J79" s="6"/>
      <c r="K79" s="6"/>
      <c r="L79" s="6"/>
      <c r="M79" s="6"/>
      <c r="N79" s="6"/>
      <c r="O79" s="6"/>
    </row>
    <row r="80" spans="1:15" x14ac:dyDescent="0.25">
      <c r="A80" s="7" t="s">
        <v>2289</v>
      </c>
      <c r="B80" s="7" t="s">
        <v>2288</v>
      </c>
      <c r="C80" s="7" t="s">
        <v>868</v>
      </c>
      <c r="D80" s="7" t="s">
        <v>867</v>
      </c>
      <c r="E80" s="7" t="s">
        <v>862</v>
      </c>
      <c r="F80" s="7" t="s">
        <v>861</v>
      </c>
      <c r="G80" s="6"/>
      <c r="H80" s="6"/>
      <c r="I80" s="6"/>
      <c r="J80" s="6"/>
      <c r="K80" s="6"/>
      <c r="L80" s="6"/>
      <c r="M80" s="6"/>
      <c r="N80" s="6"/>
      <c r="O80" s="6"/>
    </row>
    <row r="81" spans="1:15" x14ac:dyDescent="0.25">
      <c r="A81" s="7" t="s">
        <v>2287</v>
      </c>
      <c r="B81" s="7" t="s">
        <v>2286</v>
      </c>
      <c r="C81" s="7" t="s">
        <v>1011</v>
      </c>
      <c r="D81" s="7" t="s">
        <v>1010</v>
      </c>
      <c r="E81" s="7" t="s">
        <v>973</v>
      </c>
      <c r="F81" s="7" t="s">
        <v>972</v>
      </c>
      <c r="G81" s="6"/>
      <c r="H81" s="6"/>
      <c r="I81" s="6"/>
      <c r="J81" s="6"/>
      <c r="K81" s="6"/>
      <c r="L81" s="6"/>
      <c r="M81" s="6"/>
      <c r="N81" s="6"/>
      <c r="O81" s="6"/>
    </row>
    <row r="82" spans="1:15" x14ac:dyDescent="0.25">
      <c r="A82" s="7" t="s">
        <v>2285</v>
      </c>
      <c r="B82" s="7" t="s">
        <v>2284</v>
      </c>
      <c r="C82" s="7" t="s">
        <v>868</v>
      </c>
      <c r="D82" s="7" t="s">
        <v>867</v>
      </c>
      <c r="E82" s="7" t="s">
        <v>862</v>
      </c>
      <c r="F82" s="7" t="s">
        <v>861</v>
      </c>
      <c r="G82" s="6"/>
      <c r="H82" s="6"/>
      <c r="I82" s="6"/>
      <c r="J82" s="6"/>
      <c r="K82" s="6"/>
      <c r="L82" s="6"/>
      <c r="M82" s="6"/>
      <c r="N82" s="6"/>
      <c r="O82" s="6"/>
    </row>
    <row r="83" spans="1:15" x14ac:dyDescent="0.25">
      <c r="A83" s="7" t="s">
        <v>2283</v>
      </c>
      <c r="B83" s="7" t="s">
        <v>2282</v>
      </c>
      <c r="C83" s="7" t="s">
        <v>868</v>
      </c>
      <c r="D83" s="7" t="s">
        <v>867</v>
      </c>
      <c r="E83" s="7" t="s">
        <v>862</v>
      </c>
      <c r="F83" s="7" t="s">
        <v>861</v>
      </c>
      <c r="G83" s="6"/>
      <c r="H83" s="6"/>
      <c r="I83" s="6"/>
      <c r="J83" s="6"/>
      <c r="K83" s="6"/>
      <c r="L83" s="6"/>
      <c r="M83" s="6"/>
      <c r="N83" s="6"/>
      <c r="O83" s="6"/>
    </row>
    <row r="84" spans="1:15" x14ac:dyDescent="0.25">
      <c r="A84" s="7" t="s">
        <v>2281</v>
      </c>
      <c r="B84" s="7" t="s">
        <v>2280</v>
      </c>
      <c r="C84" s="7" t="s">
        <v>868</v>
      </c>
      <c r="D84" s="7" t="s">
        <v>867</v>
      </c>
      <c r="E84" s="7" t="s">
        <v>862</v>
      </c>
      <c r="F84" s="7" t="s">
        <v>861</v>
      </c>
      <c r="G84" s="6"/>
      <c r="H84" s="6"/>
      <c r="I84" s="6"/>
      <c r="J84" s="6"/>
      <c r="K84" s="6"/>
      <c r="L84" s="6"/>
      <c r="M84" s="6"/>
      <c r="N84" s="6"/>
      <c r="O84" s="6"/>
    </row>
    <row r="85" spans="1:15" x14ac:dyDescent="0.25">
      <c r="A85" s="7" t="s">
        <v>2279</v>
      </c>
      <c r="B85" s="7" t="s">
        <v>2278</v>
      </c>
      <c r="C85" s="7" t="s">
        <v>907</v>
      </c>
      <c r="D85" s="7" t="s">
        <v>906</v>
      </c>
      <c r="E85" s="7" t="s">
        <v>872</v>
      </c>
      <c r="F85" s="7" t="s">
        <v>871</v>
      </c>
      <c r="G85" s="6"/>
      <c r="H85" s="6"/>
      <c r="I85" s="6"/>
      <c r="J85" s="6"/>
      <c r="K85" s="6"/>
      <c r="L85" s="6"/>
      <c r="M85" s="6"/>
      <c r="N85" s="6"/>
      <c r="O85" s="6"/>
    </row>
    <row r="86" spans="1:15" x14ac:dyDescent="0.25">
      <c r="A86" s="7" t="s">
        <v>2503</v>
      </c>
      <c r="B86" s="7" t="s">
        <v>2504</v>
      </c>
      <c r="C86" s="7" t="s">
        <v>3</v>
      </c>
      <c r="D86" s="7" t="s">
        <v>887</v>
      </c>
      <c r="E86" s="7" t="s">
        <v>886</v>
      </c>
      <c r="F86" s="7" t="s">
        <v>885</v>
      </c>
      <c r="G86" s="6"/>
      <c r="H86" s="6"/>
      <c r="I86" s="6"/>
      <c r="J86" s="6"/>
      <c r="K86" s="6"/>
      <c r="L86" s="6"/>
      <c r="M86" s="6"/>
      <c r="N86" s="6"/>
      <c r="O86" s="6"/>
    </row>
    <row r="87" spans="1:15" x14ac:dyDescent="0.25">
      <c r="A87" s="7" t="s">
        <v>2277</v>
      </c>
      <c r="B87" s="7" t="s">
        <v>2276</v>
      </c>
      <c r="C87" s="7" t="s">
        <v>868</v>
      </c>
      <c r="D87" s="7" t="s">
        <v>867</v>
      </c>
      <c r="E87" s="7" t="s">
        <v>862</v>
      </c>
      <c r="F87" s="7" t="s">
        <v>861</v>
      </c>
      <c r="G87" s="6"/>
      <c r="H87" s="6"/>
      <c r="I87" s="6"/>
      <c r="J87" s="6"/>
      <c r="K87" s="6"/>
      <c r="L87" s="6"/>
      <c r="M87" s="6"/>
      <c r="N87" s="6"/>
      <c r="O87" s="6"/>
    </row>
    <row r="88" spans="1:15" x14ac:dyDescent="0.25">
      <c r="A88" s="7" t="s">
        <v>2505</v>
      </c>
      <c r="B88" s="7" t="s">
        <v>2506</v>
      </c>
      <c r="C88" s="7" t="s">
        <v>3</v>
      </c>
      <c r="D88" s="7" t="s">
        <v>887</v>
      </c>
      <c r="E88" s="7" t="s">
        <v>886</v>
      </c>
      <c r="F88" s="7" t="s">
        <v>885</v>
      </c>
      <c r="G88" s="6"/>
      <c r="H88" s="6"/>
      <c r="I88" s="6"/>
      <c r="J88" s="6"/>
      <c r="K88" s="6"/>
      <c r="L88" s="6"/>
      <c r="M88" s="6"/>
      <c r="N88" s="6"/>
      <c r="O88" s="6"/>
    </row>
    <row r="89" spans="1:15" x14ac:dyDescent="0.25">
      <c r="A89" s="7" t="s">
        <v>2507</v>
      </c>
      <c r="B89" s="7" t="s">
        <v>2508</v>
      </c>
      <c r="C89" s="7" t="s">
        <v>3</v>
      </c>
      <c r="D89" s="7" t="s">
        <v>887</v>
      </c>
      <c r="E89" s="7" t="s">
        <v>886</v>
      </c>
      <c r="F89" s="7" t="s">
        <v>885</v>
      </c>
      <c r="G89" s="6"/>
      <c r="H89" s="6"/>
      <c r="I89" s="6"/>
      <c r="J89" s="6"/>
      <c r="K89" s="6"/>
      <c r="L89" s="6"/>
      <c r="M89" s="6"/>
      <c r="N89" s="6"/>
      <c r="O89" s="6"/>
    </row>
    <row r="90" spans="1:15" x14ac:dyDescent="0.25">
      <c r="A90" s="7" t="s">
        <v>2275</v>
      </c>
      <c r="B90" s="7" t="s">
        <v>2274</v>
      </c>
      <c r="C90" s="7" t="s">
        <v>868</v>
      </c>
      <c r="D90" s="7" t="s">
        <v>867</v>
      </c>
      <c r="E90" s="7" t="s">
        <v>862</v>
      </c>
      <c r="F90" s="7" t="s">
        <v>861</v>
      </c>
      <c r="G90" s="6"/>
      <c r="H90" s="6"/>
      <c r="I90" s="6"/>
      <c r="J90" s="6"/>
      <c r="K90" s="6"/>
      <c r="L90" s="6"/>
      <c r="M90" s="6"/>
      <c r="N90" s="6"/>
      <c r="O90" s="6"/>
    </row>
    <row r="91" spans="1:15" x14ac:dyDescent="0.25">
      <c r="A91" s="7" t="s">
        <v>2509</v>
      </c>
      <c r="B91" s="7" t="s">
        <v>2510</v>
      </c>
      <c r="C91" s="7" t="s">
        <v>3</v>
      </c>
      <c r="D91" s="7" t="s">
        <v>887</v>
      </c>
      <c r="E91" s="7" t="s">
        <v>886</v>
      </c>
      <c r="F91" s="7" t="s">
        <v>885</v>
      </c>
      <c r="G91" s="6"/>
      <c r="H91" s="6"/>
      <c r="I91" s="6"/>
      <c r="J91" s="6"/>
      <c r="K91" s="6"/>
      <c r="L91" s="6"/>
      <c r="M91" s="6"/>
      <c r="N91" s="6"/>
      <c r="O91" s="6"/>
    </row>
    <row r="92" spans="1:15" x14ac:dyDescent="0.25">
      <c r="A92" s="7" t="s">
        <v>2273</v>
      </c>
      <c r="B92" s="7" t="s">
        <v>2272</v>
      </c>
      <c r="C92" s="7" t="s">
        <v>3</v>
      </c>
      <c r="D92" s="7" t="s">
        <v>887</v>
      </c>
      <c r="E92" s="7" t="s">
        <v>886</v>
      </c>
      <c r="F92" s="7" t="s">
        <v>885</v>
      </c>
      <c r="G92" s="6"/>
      <c r="H92" s="6"/>
      <c r="I92" s="6"/>
      <c r="J92" s="6"/>
      <c r="K92" s="6"/>
      <c r="L92" s="6"/>
      <c r="M92" s="6"/>
      <c r="N92" s="6"/>
      <c r="O92" s="6"/>
    </row>
    <row r="93" spans="1:15" x14ac:dyDescent="0.25">
      <c r="A93" s="7" t="s">
        <v>2511</v>
      </c>
      <c r="B93" s="7" t="s">
        <v>2512</v>
      </c>
      <c r="C93" s="7" t="s">
        <v>3</v>
      </c>
      <c r="D93" s="7" t="s">
        <v>887</v>
      </c>
      <c r="E93" s="7" t="s">
        <v>886</v>
      </c>
      <c r="F93" s="7" t="s">
        <v>885</v>
      </c>
      <c r="G93" s="6"/>
      <c r="H93" s="6"/>
      <c r="I93" s="6"/>
      <c r="J93" s="6"/>
      <c r="K93" s="6"/>
      <c r="L93" s="6"/>
      <c r="M93" s="6"/>
      <c r="N93" s="6"/>
      <c r="O93" s="6"/>
    </row>
    <row r="94" spans="1:15" x14ac:dyDescent="0.25">
      <c r="A94" s="7" t="s">
        <v>2513</v>
      </c>
      <c r="B94" s="7" t="s">
        <v>2514</v>
      </c>
      <c r="C94" s="7" t="s">
        <v>3</v>
      </c>
      <c r="D94" s="7" t="s">
        <v>887</v>
      </c>
      <c r="E94" s="7" t="s">
        <v>886</v>
      </c>
      <c r="F94" s="7" t="s">
        <v>885</v>
      </c>
      <c r="G94" s="6"/>
      <c r="H94" s="6"/>
      <c r="I94" s="6"/>
      <c r="J94" s="6"/>
      <c r="K94" s="6"/>
      <c r="L94" s="6"/>
      <c r="M94" s="6"/>
      <c r="N94" s="6"/>
      <c r="O94" s="6"/>
    </row>
    <row r="95" spans="1:15" x14ac:dyDescent="0.25">
      <c r="A95" s="7" t="s">
        <v>2515</v>
      </c>
      <c r="B95" s="7" t="s">
        <v>2516</v>
      </c>
      <c r="C95" s="7" t="s">
        <v>3</v>
      </c>
      <c r="D95" s="7" t="s">
        <v>887</v>
      </c>
      <c r="E95" s="7" t="s">
        <v>886</v>
      </c>
      <c r="F95" s="7" t="s">
        <v>885</v>
      </c>
      <c r="G95" s="6"/>
      <c r="H95" s="6"/>
      <c r="I95" s="6"/>
      <c r="J95" s="6"/>
      <c r="K95" s="6"/>
      <c r="L95" s="6"/>
      <c r="M95" s="6"/>
      <c r="N95" s="6"/>
      <c r="O95" s="6"/>
    </row>
    <row r="96" spans="1:15" x14ac:dyDescent="0.25">
      <c r="A96" s="7" t="s">
        <v>2517</v>
      </c>
      <c r="B96" s="7" t="s">
        <v>2518</v>
      </c>
      <c r="C96" s="7" t="s">
        <v>3</v>
      </c>
      <c r="D96" s="7" t="s">
        <v>887</v>
      </c>
      <c r="E96" s="7" t="s">
        <v>886</v>
      </c>
      <c r="F96" s="7" t="s">
        <v>885</v>
      </c>
      <c r="G96" s="6"/>
      <c r="H96" s="6"/>
      <c r="I96" s="6"/>
      <c r="J96" s="6"/>
      <c r="K96" s="6"/>
      <c r="L96" s="6"/>
      <c r="M96" s="6"/>
      <c r="N96" s="6"/>
      <c r="O96" s="6"/>
    </row>
    <row r="97" spans="1:15" x14ac:dyDescent="0.25">
      <c r="A97" s="7" t="s">
        <v>336</v>
      </c>
      <c r="B97" s="7" t="s">
        <v>337</v>
      </c>
      <c r="C97" s="7" t="s">
        <v>3</v>
      </c>
      <c r="D97" s="7" t="s">
        <v>887</v>
      </c>
      <c r="E97" s="7" t="s">
        <v>886</v>
      </c>
      <c r="F97" s="7" t="s">
        <v>885</v>
      </c>
      <c r="G97" s="6"/>
      <c r="H97" s="6"/>
      <c r="I97" s="6"/>
      <c r="J97" s="6"/>
      <c r="K97" s="6"/>
      <c r="L97" s="6"/>
      <c r="M97" s="6"/>
      <c r="N97" s="6"/>
      <c r="O97" s="6"/>
    </row>
    <row r="98" spans="1:15" x14ac:dyDescent="0.25">
      <c r="A98" s="7" t="s">
        <v>2519</v>
      </c>
      <c r="B98" s="7" t="s">
        <v>2520</v>
      </c>
      <c r="C98" s="7" t="s">
        <v>3</v>
      </c>
      <c r="D98" s="7" t="s">
        <v>887</v>
      </c>
      <c r="E98" s="7" t="s">
        <v>886</v>
      </c>
      <c r="F98" s="7" t="s">
        <v>885</v>
      </c>
      <c r="G98" s="6"/>
      <c r="H98" s="6"/>
      <c r="I98" s="6"/>
      <c r="J98" s="6"/>
      <c r="K98" s="6"/>
      <c r="L98" s="6"/>
      <c r="M98" s="6"/>
      <c r="N98" s="6"/>
      <c r="O98" s="6"/>
    </row>
    <row r="99" spans="1:15" x14ac:dyDescent="0.25">
      <c r="A99" s="7" t="s">
        <v>2521</v>
      </c>
      <c r="B99" s="7" t="s">
        <v>2522</v>
      </c>
      <c r="C99" s="7" t="s">
        <v>3</v>
      </c>
      <c r="D99" s="7" t="s">
        <v>887</v>
      </c>
      <c r="E99" s="7" t="s">
        <v>886</v>
      </c>
      <c r="F99" s="7" t="s">
        <v>885</v>
      </c>
      <c r="G99" s="6"/>
      <c r="H99" s="6"/>
      <c r="I99" s="6"/>
      <c r="J99" s="6"/>
      <c r="K99" s="6"/>
      <c r="L99" s="6"/>
      <c r="M99" s="6"/>
      <c r="N99" s="6"/>
      <c r="O99" s="6"/>
    </row>
    <row r="100" spans="1:15" x14ac:dyDescent="0.25">
      <c r="A100" s="7" t="s">
        <v>2523</v>
      </c>
      <c r="B100" s="7" t="s">
        <v>2524</v>
      </c>
      <c r="C100" s="7" t="s">
        <v>3</v>
      </c>
      <c r="D100" s="7" t="s">
        <v>887</v>
      </c>
      <c r="E100" s="7" t="s">
        <v>886</v>
      </c>
      <c r="F100" s="7" t="s">
        <v>885</v>
      </c>
      <c r="G100" s="6"/>
      <c r="H100" s="6"/>
      <c r="I100" s="6"/>
      <c r="J100" s="6"/>
      <c r="K100" s="6"/>
      <c r="L100" s="6"/>
      <c r="M100" s="6"/>
      <c r="N100" s="6"/>
      <c r="O100" s="6"/>
    </row>
    <row r="101" spans="1:15" x14ac:dyDescent="0.25">
      <c r="A101" s="7" t="s">
        <v>2271</v>
      </c>
      <c r="B101" s="7" t="s">
        <v>2270</v>
      </c>
      <c r="C101" s="7" t="s">
        <v>868</v>
      </c>
      <c r="D101" s="7" t="s">
        <v>867</v>
      </c>
      <c r="E101" s="7" t="s">
        <v>862</v>
      </c>
      <c r="F101" s="7" t="s">
        <v>861</v>
      </c>
      <c r="G101" s="6"/>
      <c r="H101" s="6"/>
      <c r="I101" s="6"/>
      <c r="J101" s="6"/>
      <c r="K101" s="6"/>
      <c r="L101" s="6"/>
      <c r="M101" s="6"/>
      <c r="N101" s="6"/>
      <c r="O101" s="6"/>
    </row>
    <row r="102" spans="1:15" x14ac:dyDescent="0.25">
      <c r="A102" s="7" t="s">
        <v>2269</v>
      </c>
      <c r="B102" s="7" t="s">
        <v>2268</v>
      </c>
      <c r="C102" s="7" t="s">
        <v>878</v>
      </c>
      <c r="D102" s="7" t="s">
        <v>877</v>
      </c>
      <c r="E102" s="7" t="s">
        <v>872</v>
      </c>
      <c r="F102" s="7" t="s">
        <v>871</v>
      </c>
      <c r="G102" s="6"/>
      <c r="H102" s="6"/>
      <c r="I102" s="6"/>
      <c r="J102" s="6"/>
      <c r="K102" s="6"/>
      <c r="L102" s="6"/>
      <c r="M102" s="6"/>
      <c r="N102" s="6"/>
      <c r="O102" s="6"/>
    </row>
    <row r="103" spans="1:15" x14ac:dyDescent="0.25">
      <c r="A103" s="7" t="s">
        <v>2267</v>
      </c>
      <c r="B103" s="7" t="s">
        <v>2266</v>
      </c>
      <c r="C103" s="7" t="s">
        <v>933</v>
      </c>
      <c r="D103" s="7" t="s">
        <v>932</v>
      </c>
      <c r="E103" s="7" t="s">
        <v>862</v>
      </c>
      <c r="F103" s="7" t="s">
        <v>861</v>
      </c>
      <c r="G103" s="6"/>
      <c r="H103" s="6"/>
      <c r="I103" s="6"/>
      <c r="J103" s="6"/>
      <c r="K103" s="6"/>
      <c r="L103" s="6"/>
      <c r="M103" s="6"/>
      <c r="N103" s="6"/>
      <c r="O103" s="6"/>
    </row>
    <row r="104" spans="1:15" x14ac:dyDescent="0.25">
      <c r="A104" s="7" t="s">
        <v>2265</v>
      </c>
      <c r="B104" s="7" t="s">
        <v>2264</v>
      </c>
      <c r="C104" s="7" t="s">
        <v>933</v>
      </c>
      <c r="D104" s="7" t="s">
        <v>932</v>
      </c>
      <c r="E104" s="7" t="s">
        <v>862</v>
      </c>
      <c r="F104" s="7" t="s">
        <v>861</v>
      </c>
      <c r="G104" s="6"/>
      <c r="H104" s="6"/>
      <c r="I104" s="6"/>
      <c r="J104" s="6"/>
      <c r="K104" s="6"/>
      <c r="L104" s="6"/>
      <c r="M104" s="6"/>
      <c r="N104" s="6"/>
      <c r="O104" s="6"/>
    </row>
    <row r="105" spans="1:15" x14ac:dyDescent="0.25">
      <c r="A105" s="7" t="s">
        <v>622</v>
      </c>
      <c r="B105" s="7" t="s">
        <v>623</v>
      </c>
      <c r="C105" s="7" t="s">
        <v>1153</v>
      </c>
      <c r="D105" s="7" t="s">
        <v>1152</v>
      </c>
      <c r="E105" s="7" t="s">
        <v>862</v>
      </c>
      <c r="F105" s="7" t="s">
        <v>861</v>
      </c>
      <c r="G105" s="6"/>
      <c r="H105" s="6"/>
      <c r="I105" s="6"/>
      <c r="J105" s="6"/>
      <c r="K105" s="6"/>
      <c r="L105" s="6"/>
      <c r="M105" s="6"/>
      <c r="N105" s="6"/>
      <c r="O105" s="6"/>
    </row>
    <row r="106" spans="1:15" x14ac:dyDescent="0.25">
      <c r="A106" s="7" t="s">
        <v>2263</v>
      </c>
      <c r="B106" s="7" t="s">
        <v>2262</v>
      </c>
      <c r="C106" s="7" t="s">
        <v>1023</v>
      </c>
      <c r="D106" s="7" t="s">
        <v>1022</v>
      </c>
      <c r="E106" s="7" t="s">
        <v>862</v>
      </c>
      <c r="F106" s="7" t="s">
        <v>861</v>
      </c>
      <c r="G106" s="6"/>
      <c r="H106" s="6"/>
      <c r="I106" s="6"/>
      <c r="J106" s="6"/>
      <c r="K106" s="6"/>
      <c r="L106" s="6"/>
      <c r="M106" s="6"/>
      <c r="N106" s="6"/>
      <c r="O106" s="6"/>
    </row>
    <row r="107" spans="1:15" x14ac:dyDescent="0.25">
      <c r="A107" s="7" t="s">
        <v>2261</v>
      </c>
      <c r="B107" s="7" t="s">
        <v>2260</v>
      </c>
      <c r="C107" s="7" t="s">
        <v>923</v>
      </c>
      <c r="D107" s="7" t="s">
        <v>922</v>
      </c>
      <c r="E107" s="7" t="s">
        <v>862</v>
      </c>
      <c r="F107" s="7" t="s">
        <v>861</v>
      </c>
      <c r="G107" s="6"/>
      <c r="H107" s="6"/>
      <c r="I107" s="6"/>
      <c r="J107" s="6"/>
      <c r="K107" s="6"/>
      <c r="L107" s="6"/>
      <c r="M107" s="6"/>
      <c r="N107" s="6"/>
      <c r="O107" s="6"/>
    </row>
    <row r="108" spans="1:15" x14ac:dyDescent="0.25">
      <c r="A108" s="7" t="s">
        <v>175</v>
      </c>
      <c r="B108" s="7" t="s">
        <v>176</v>
      </c>
      <c r="C108" s="7" t="s">
        <v>1764</v>
      </c>
      <c r="D108" s="7" t="s">
        <v>1763</v>
      </c>
      <c r="E108" s="7" t="s">
        <v>862</v>
      </c>
      <c r="F108" s="7" t="s">
        <v>861</v>
      </c>
      <c r="G108" s="6"/>
      <c r="H108" s="6"/>
      <c r="I108" s="6"/>
      <c r="J108" s="6"/>
      <c r="K108" s="6"/>
      <c r="L108" s="6"/>
      <c r="M108" s="6"/>
      <c r="N108" s="6"/>
      <c r="O108" s="6"/>
    </row>
    <row r="109" spans="1:15" x14ac:dyDescent="0.25">
      <c r="A109" s="7" t="s">
        <v>2259</v>
      </c>
      <c r="B109" s="7" t="s">
        <v>2258</v>
      </c>
      <c r="C109" s="7" t="s">
        <v>933</v>
      </c>
      <c r="D109" s="7" t="s">
        <v>932</v>
      </c>
      <c r="E109" s="7" t="s">
        <v>862</v>
      </c>
      <c r="F109" s="7" t="s">
        <v>861</v>
      </c>
      <c r="G109" s="6"/>
      <c r="H109" s="6"/>
      <c r="I109" s="6"/>
      <c r="J109" s="6"/>
      <c r="K109" s="6"/>
      <c r="L109" s="6"/>
      <c r="M109" s="6"/>
      <c r="N109" s="6"/>
      <c r="O109" s="6"/>
    </row>
    <row r="110" spans="1:15" x14ac:dyDescent="0.25">
      <c r="A110" s="7" t="s">
        <v>2257</v>
      </c>
      <c r="B110" s="7" t="s">
        <v>2256</v>
      </c>
      <c r="C110" s="7" t="s">
        <v>933</v>
      </c>
      <c r="D110" s="7" t="s">
        <v>932</v>
      </c>
      <c r="E110" s="7" t="s">
        <v>862</v>
      </c>
      <c r="F110" s="7" t="s">
        <v>861</v>
      </c>
      <c r="G110" s="6"/>
      <c r="H110" s="6"/>
      <c r="I110" s="6"/>
      <c r="J110" s="6"/>
      <c r="K110" s="6"/>
      <c r="L110" s="6"/>
      <c r="M110" s="6"/>
      <c r="N110" s="6"/>
      <c r="O110" s="6"/>
    </row>
    <row r="111" spans="1:15" x14ac:dyDescent="0.25">
      <c r="A111" s="7" t="s">
        <v>2255</v>
      </c>
      <c r="B111" s="7" t="s">
        <v>2254</v>
      </c>
      <c r="C111" s="7" t="s">
        <v>44</v>
      </c>
      <c r="D111" s="7" t="s">
        <v>2249</v>
      </c>
      <c r="E111" s="7" t="s">
        <v>862</v>
      </c>
      <c r="F111" s="7" t="s">
        <v>861</v>
      </c>
      <c r="G111" s="6"/>
      <c r="H111" s="6"/>
      <c r="I111" s="6"/>
      <c r="J111" s="6"/>
      <c r="K111" s="6"/>
      <c r="L111" s="6"/>
      <c r="M111" s="6"/>
      <c r="N111" s="6"/>
      <c r="O111" s="6"/>
    </row>
    <row r="112" spans="1:15" x14ac:dyDescent="0.25">
      <c r="A112" s="7" t="s">
        <v>51</v>
      </c>
      <c r="B112" s="7" t="s">
        <v>52</v>
      </c>
      <c r="C112" s="7" t="s">
        <v>923</v>
      </c>
      <c r="D112" s="7" t="s">
        <v>922</v>
      </c>
      <c r="E112" s="7" t="s">
        <v>862</v>
      </c>
      <c r="F112" s="7" t="s">
        <v>861</v>
      </c>
      <c r="G112" s="6"/>
      <c r="H112" s="6"/>
      <c r="I112" s="6"/>
      <c r="J112" s="6"/>
      <c r="K112" s="6"/>
      <c r="L112" s="6"/>
      <c r="M112" s="6"/>
      <c r="N112" s="6"/>
      <c r="O112" s="6"/>
    </row>
    <row r="113" spans="1:15" x14ac:dyDescent="0.25">
      <c r="A113" s="7" t="s">
        <v>2253</v>
      </c>
      <c r="B113" s="7" t="s">
        <v>2252</v>
      </c>
      <c r="C113" s="7" t="s">
        <v>1023</v>
      </c>
      <c r="D113" s="7" t="s">
        <v>1022</v>
      </c>
      <c r="E113" s="7" t="s">
        <v>862</v>
      </c>
      <c r="F113" s="7" t="s">
        <v>861</v>
      </c>
      <c r="G113" s="6"/>
      <c r="H113" s="6"/>
      <c r="I113" s="6"/>
      <c r="J113" s="6"/>
      <c r="K113" s="6"/>
      <c r="L113" s="6"/>
      <c r="M113" s="6"/>
      <c r="N113" s="6"/>
      <c r="O113" s="6"/>
    </row>
    <row r="114" spans="1:15" x14ac:dyDescent="0.25">
      <c r="A114" s="7" t="s">
        <v>2251</v>
      </c>
      <c r="B114" s="7" t="s">
        <v>2250</v>
      </c>
      <c r="C114" s="7" t="s">
        <v>44</v>
      </c>
      <c r="D114" s="7" t="s">
        <v>2249</v>
      </c>
      <c r="E114" s="7" t="s">
        <v>862</v>
      </c>
      <c r="F114" s="7" t="s">
        <v>861</v>
      </c>
      <c r="G114" s="6"/>
      <c r="H114" s="6"/>
      <c r="I114" s="6"/>
      <c r="J114" s="6"/>
      <c r="K114" s="6"/>
      <c r="L114" s="6"/>
      <c r="M114" s="6"/>
      <c r="N114" s="6"/>
      <c r="O114" s="6"/>
    </row>
    <row r="115" spans="1:15" x14ac:dyDescent="0.25">
      <c r="A115" s="7" t="s">
        <v>626</v>
      </c>
      <c r="B115" s="7" t="s">
        <v>627</v>
      </c>
      <c r="C115" s="7" t="s">
        <v>923</v>
      </c>
      <c r="D115" s="7" t="s">
        <v>922</v>
      </c>
      <c r="E115" s="7" t="s">
        <v>862</v>
      </c>
      <c r="F115" s="7" t="s">
        <v>861</v>
      </c>
      <c r="G115" s="6"/>
      <c r="H115" s="6"/>
      <c r="I115" s="6"/>
      <c r="J115" s="6"/>
      <c r="K115" s="6"/>
      <c r="L115" s="6"/>
      <c r="M115" s="6"/>
      <c r="N115" s="6"/>
      <c r="O115" s="6"/>
    </row>
    <row r="116" spans="1:15" x14ac:dyDescent="0.25">
      <c r="A116" s="7" t="s">
        <v>435</v>
      </c>
      <c r="B116" s="7" t="s">
        <v>436</v>
      </c>
      <c r="C116" s="7" t="s">
        <v>923</v>
      </c>
      <c r="D116" s="7" t="s">
        <v>922</v>
      </c>
      <c r="E116" s="7" t="s">
        <v>862</v>
      </c>
      <c r="F116" s="7" t="s">
        <v>861</v>
      </c>
      <c r="G116" s="6"/>
      <c r="H116" s="6"/>
      <c r="I116" s="6"/>
      <c r="J116" s="6"/>
      <c r="K116" s="6"/>
      <c r="L116" s="6"/>
      <c r="M116" s="6"/>
      <c r="N116" s="6"/>
      <c r="O116" s="6"/>
    </row>
    <row r="117" spans="1:15" x14ac:dyDescent="0.25">
      <c r="A117" s="7" t="s">
        <v>2248</v>
      </c>
      <c r="B117" s="7" t="s">
        <v>2247</v>
      </c>
      <c r="C117" s="7" t="s">
        <v>923</v>
      </c>
      <c r="D117" s="7" t="s">
        <v>922</v>
      </c>
      <c r="E117" s="7" t="s">
        <v>862</v>
      </c>
      <c r="F117" s="7" t="s">
        <v>861</v>
      </c>
      <c r="G117" s="6"/>
      <c r="H117" s="6"/>
      <c r="I117" s="6"/>
      <c r="J117" s="6"/>
      <c r="K117" s="6"/>
      <c r="L117" s="6"/>
      <c r="M117" s="6"/>
      <c r="N117" s="6"/>
      <c r="O117" s="6"/>
    </row>
    <row r="118" spans="1:15" x14ac:dyDescent="0.25">
      <c r="A118" s="7" t="s">
        <v>2246</v>
      </c>
      <c r="B118" s="7" t="s">
        <v>2245</v>
      </c>
      <c r="C118" s="7" t="s">
        <v>1153</v>
      </c>
      <c r="D118" s="7" t="s">
        <v>1152</v>
      </c>
      <c r="E118" s="7" t="s">
        <v>862</v>
      </c>
      <c r="F118" s="7" t="s">
        <v>861</v>
      </c>
      <c r="G118" s="6"/>
      <c r="H118" s="6"/>
      <c r="I118" s="6"/>
      <c r="J118" s="6"/>
      <c r="K118" s="6"/>
      <c r="L118" s="6"/>
      <c r="M118" s="6"/>
      <c r="N118" s="6"/>
      <c r="O118" s="6"/>
    </row>
    <row r="119" spans="1:15" x14ac:dyDescent="0.25">
      <c r="A119" s="7" t="s">
        <v>2525</v>
      </c>
      <c r="B119" s="7" t="s">
        <v>2526</v>
      </c>
      <c r="C119" s="7" t="s">
        <v>3</v>
      </c>
      <c r="D119" s="7" t="s">
        <v>887</v>
      </c>
      <c r="E119" s="7" t="s">
        <v>886</v>
      </c>
      <c r="F119" s="7" t="s">
        <v>885</v>
      </c>
      <c r="G119" s="6"/>
      <c r="H119" s="6"/>
      <c r="I119" s="6"/>
      <c r="J119" s="6"/>
      <c r="K119" s="6"/>
      <c r="L119" s="6"/>
      <c r="M119" s="6"/>
      <c r="N119" s="6"/>
      <c r="O119" s="6"/>
    </row>
    <row r="120" spans="1:15" x14ac:dyDescent="0.25">
      <c r="A120" s="7" t="s">
        <v>2527</v>
      </c>
      <c r="B120" s="7" t="s">
        <v>2528</v>
      </c>
      <c r="C120" s="7" t="s">
        <v>3</v>
      </c>
      <c r="D120" s="7" t="s">
        <v>887</v>
      </c>
      <c r="E120" s="7" t="s">
        <v>886</v>
      </c>
      <c r="F120" s="7" t="s">
        <v>885</v>
      </c>
      <c r="G120" s="6"/>
      <c r="H120" s="6"/>
      <c r="I120" s="6"/>
      <c r="J120" s="6"/>
      <c r="K120" s="6"/>
      <c r="L120" s="6"/>
      <c r="M120" s="6"/>
      <c r="N120" s="6"/>
      <c r="O120" s="6"/>
    </row>
    <row r="121" spans="1:15" x14ac:dyDescent="0.25">
      <c r="A121" s="7" t="s">
        <v>2529</v>
      </c>
      <c r="B121" s="7" t="s">
        <v>2530</v>
      </c>
      <c r="C121" s="7" t="s">
        <v>3</v>
      </c>
      <c r="D121" s="7" t="s">
        <v>887</v>
      </c>
      <c r="E121" s="7" t="s">
        <v>886</v>
      </c>
      <c r="F121" s="7" t="s">
        <v>885</v>
      </c>
      <c r="G121" s="6"/>
      <c r="H121" s="6"/>
      <c r="I121" s="6"/>
      <c r="J121" s="6"/>
      <c r="K121" s="6"/>
      <c r="L121" s="6"/>
      <c r="M121" s="6"/>
      <c r="N121" s="6"/>
      <c r="O121" s="6"/>
    </row>
    <row r="122" spans="1:15" x14ac:dyDescent="0.25">
      <c r="A122" s="7" t="s">
        <v>2531</v>
      </c>
      <c r="B122" s="7" t="s">
        <v>2532</v>
      </c>
      <c r="C122" s="7" t="s">
        <v>3</v>
      </c>
      <c r="D122" s="7" t="s">
        <v>887</v>
      </c>
      <c r="E122" s="7" t="s">
        <v>886</v>
      </c>
      <c r="F122" s="7" t="s">
        <v>885</v>
      </c>
      <c r="G122" s="6"/>
      <c r="H122" s="6"/>
      <c r="I122" s="6"/>
      <c r="J122" s="6"/>
      <c r="K122" s="6"/>
      <c r="L122" s="6"/>
      <c r="M122" s="6"/>
      <c r="N122" s="6"/>
      <c r="O122" s="6"/>
    </row>
    <row r="123" spans="1:15" x14ac:dyDescent="0.25">
      <c r="A123" s="7" t="s">
        <v>2533</v>
      </c>
      <c r="B123" s="7" t="s">
        <v>2534</v>
      </c>
      <c r="C123" s="7" t="s">
        <v>3</v>
      </c>
      <c r="D123" s="7" t="s">
        <v>887</v>
      </c>
      <c r="E123" s="7" t="s">
        <v>886</v>
      </c>
      <c r="F123" s="7" t="s">
        <v>885</v>
      </c>
      <c r="G123" s="6"/>
      <c r="H123" s="6"/>
      <c r="I123" s="6"/>
      <c r="J123" s="6"/>
      <c r="K123" s="6"/>
      <c r="L123" s="6"/>
      <c r="M123" s="6"/>
      <c r="N123" s="6"/>
      <c r="O123" s="6"/>
    </row>
    <row r="124" spans="1:15" x14ac:dyDescent="0.25">
      <c r="A124" s="7" t="s">
        <v>2244</v>
      </c>
      <c r="B124" s="7" t="s">
        <v>2243</v>
      </c>
      <c r="C124" s="7" t="s">
        <v>923</v>
      </c>
      <c r="D124" s="7" t="s">
        <v>922</v>
      </c>
      <c r="E124" s="7" t="s">
        <v>862</v>
      </c>
      <c r="F124" s="7" t="s">
        <v>861</v>
      </c>
      <c r="G124" s="6"/>
      <c r="H124" s="6"/>
      <c r="I124" s="6"/>
      <c r="J124" s="6"/>
      <c r="K124" s="6"/>
      <c r="L124" s="6"/>
      <c r="M124" s="6"/>
      <c r="N124" s="6"/>
      <c r="O124" s="6"/>
    </row>
    <row r="125" spans="1:15" x14ac:dyDescent="0.25">
      <c r="A125" s="7" t="s">
        <v>2242</v>
      </c>
      <c r="B125" s="7" t="s">
        <v>2241</v>
      </c>
      <c r="C125" s="7" t="s">
        <v>868</v>
      </c>
      <c r="D125" s="7" t="s">
        <v>867</v>
      </c>
      <c r="E125" s="7" t="s">
        <v>862</v>
      </c>
      <c r="F125" s="7" t="s">
        <v>861</v>
      </c>
      <c r="G125" s="6"/>
      <c r="H125" s="6"/>
      <c r="I125" s="6"/>
      <c r="J125" s="6"/>
      <c r="K125" s="6"/>
      <c r="L125" s="6"/>
      <c r="M125" s="6"/>
      <c r="N125" s="6"/>
      <c r="O125" s="6"/>
    </row>
    <row r="126" spans="1:15" x14ac:dyDescent="0.25">
      <c r="A126" s="7" t="s">
        <v>2240</v>
      </c>
      <c r="B126" s="7" t="s">
        <v>1266</v>
      </c>
      <c r="C126" s="7" t="s">
        <v>868</v>
      </c>
      <c r="D126" s="7" t="s">
        <v>867</v>
      </c>
      <c r="E126" s="7" t="s">
        <v>862</v>
      </c>
      <c r="F126" s="7" t="s">
        <v>861</v>
      </c>
      <c r="G126" s="6"/>
      <c r="H126" s="6"/>
      <c r="I126" s="6"/>
      <c r="J126" s="6"/>
      <c r="K126" s="6"/>
      <c r="L126" s="6"/>
      <c r="M126" s="6"/>
      <c r="N126" s="6"/>
      <c r="O126" s="6"/>
    </row>
    <row r="127" spans="1:15" x14ac:dyDescent="0.25">
      <c r="A127" s="7" t="s">
        <v>2239</v>
      </c>
      <c r="B127" s="7" t="s">
        <v>2238</v>
      </c>
      <c r="C127" s="7" t="s">
        <v>923</v>
      </c>
      <c r="D127" s="7" t="s">
        <v>922</v>
      </c>
      <c r="E127" s="7" t="s">
        <v>862</v>
      </c>
      <c r="F127" s="7" t="s">
        <v>861</v>
      </c>
      <c r="G127" s="6"/>
      <c r="H127" s="6"/>
      <c r="I127" s="6"/>
      <c r="J127" s="6"/>
      <c r="K127" s="6"/>
      <c r="L127" s="6"/>
      <c r="M127" s="6"/>
      <c r="N127" s="6"/>
      <c r="O127" s="6"/>
    </row>
    <row r="128" spans="1:15" x14ac:dyDescent="0.25">
      <c r="A128" s="7" t="s">
        <v>2237</v>
      </c>
      <c r="B128" s="7" t="s">
        <v>2236</v>
      </c>
      <c r="C128" s="7" t="s">
        <v>923</v>
      </c>
      <c r="D128" s="7" t="s">
        <v>922</v>
      </c>
      <c r="E128" s="7" t="s">
        <v>862</v>
      </c>
      <c r="F128" s="7" t="s">
        <v>861</v>
      </c>
      <c r="G128" s="6"/>
      <c r="H128" s="6"/>
      <c r="I128" s="6"/>
      <c r="J128" s="6"/>
      <c r="K128" s="6"/>
      <c r="L128" s="6"/>
      <c r="M128" s="6"/>
      <c r="N128" s="6"/>
      <c r="O128" s="6"/>
    </row>
    <row r="129" spans="1:15" x14ac:dyDescent="0.25">
      <c r="A129" s="7" t="s">
        <v>2235</v>
      </c>
      <c r="B129" s="7" t="s">
        <v>2234</v>
      </c>
      <c r="C129" s="7" t="s">
        <v>923</v>
      </c>
      <c r="D129" s="7" t="s">
        <v>922</v>
      </c>
      <c r="E129" s="7" t="s">
        <v>862</v>
      </c>
      <c r="F129" s="7" t="s">
        <v>861</v>
      </c>
      <c r="G129" s="6"/>
      <c r="H129" s="6"/>
      <c r="I129" s="6"/>
      <c r="J129" s="6"/>
      <c r="K129" s="6"/>
      <c r="L129" s="6"/>
      <c r="M129" s="6"/>
      <c r="N129" s="6"/>
      <c r="O129" s="6"/>
    </row>
    <row r="130" spans="1:15" x14ac:dyDescent="0.25">
      <c r="A130" s="7" t="s">
        <v>2233</v>
      </c>
      <c r="B130" s="7" t="s">
        <v>2232</v>
      </c>
      <c r="C130" s="7" t="s">
        <v>923</v>
      </c>
      <c r="D130" s="7" t="s">
        <v>922</v>
      </c>
      <c r="E130" s="7" t="s">
        <v>862</v>
      </c>
      <c r="F130" s="7" t="s">
        <v>861</v>
      </c>
      <c r="G130" s="6"/>
      <c r="H130" s="6"/>
      <c r="I130" s="6"/>
      <c r="J130" s="6"/>
      <c r="K130" s="6"/>
      <c r="L130" s="6"/>
      <c r="M130" s="6"/>
      <c r="N130" s="6"/>
      <c r="O130" s="6"/>
    </row>
    <row r="131" spans="1:15" x14ac:dyDescent="0.25">
      <c r="A131" s="7" t="s">
        <v>2231</v>
      </c>
      <c r="B131" s="7" t="s">
        <v>2230</v>
      </c>
      <c r="C131" s="7" t="s">
        <v>923</v>
      </c>
      <c r="D131" s="7" t="s">
        <v>922</v>
      </c>
      <c r="E131" s="7" t="s">
        <v>862</v>
      </c>
      <c r="F131" s="7" t="s">
        <v>861</v>
      </c>
      <c r="G131" s="6"/>
      <c r="H131" s="6"/>
      <c r="I131" s="6"/>
      <c r="J131" s="6"/>
      <c r="K131" s="6"/>
      <c r="L131" s="6"/>
      <c r="M131" s="6"/>
      <c r="N131" s="6"/>
      <c r="O131" s="6"/>
    </row>
    <row r="132" spans="1:15" x14ac:dyDescent="0.25">
      <c r="A132" s="7" t="s">
        <v>2229</v>
      </c>
      <c r="B132" s="7" t="s">
        <v>2228</v>
      </c>
      <c r="C132" s="7" t="s">
        <v>923</v>
      </c>
      <c r="D132" s="7" t="s">
        <v>922</v>
      </c>
      <c r="E132" s="7" t="s">
        <v>862</v>
      </c>
      <c r="F132" s="7" t="s">
        <v>861</v>
      </c>
      <c r="G132" s="6"/>
      <c r="H132" s="6"/>
      <c r="I132" s="6"/>
      <c r="J132" s="6"/>
      <c r="K132" s="6"/>
      <c r="L132" s="6"/>
      <c r="M132" s="6"/>
      <c r="N132" s="6"/>
      <c r="O132" s="6"/>
    </row>
    <row r="133" spans="1:15" x14ac:dyDescent="0.25">
      <c r="A133" s="7" t="s">
        <v>2227</v>
      </c>
      <c r="B133" s="7" t="s">
        <v>1264</v>
      </c>
      <c r="C133" s="7" t="s">
        <v>868</v>
      </c>
      <c r="D133" s="7" t="s">
        <v>867</v>
      </c>
      <c r="E133" s="7" t="s">
        <v>862</v>
      </c>
      <c r="F133" s="7" t="s">
        <v>861</v>
      </c>
      <c r="G133" s="6"/>
      <c r="H133" s="6"/>
      <c r="I133" s="6"/>
      <c r="J133" s="6"/>
      <c r="K133" s="6"/>
      <c r="L133" s="6"/>
      <c r="M133" s="6"/>
      <c r="N133" s="6"/>
      <c r="O133" s="6"/>
    </row>
    <row r="134" spans="1:15" x14ac:dyDescent="0.25">
      <c r="A134" s="7" t="s">
        <v>2226</v>
      </c>
      <c r="B134" s="7" t="s">
        <v>2225</v>
      </c>
      <c r="C134" s="7" t="s">
        <v>923</v>
      </c>
      <c r="D134" s="7" t="s">
        <v>922</v>
      </c>
      <c r="E134" s="7" t="s">
        <v>862</v>
      </c>
      <c r="F134" s="7" t="s">
        <v>861</v>
      </c>
      <c r="G134" s="6"/>
      <c r="H134" s="6"/>
      <c r="I134" s="6"/>
      <c r="J134" s="6"/>
      <c r="K134" s="6"/>
      <c r="L134" s="6"/>
      <c r="M134" s="6"/>
      <c r="N134" s="6"/>
      <c r="O134" s="6"/>
    </row>
    <row r="135" spans="1:15" x14ac:dyDescent="0.25">
      <c r="A135" s="7" t="s">
        <v>2224</v>
      </c>
      <c r="B135" s="7" t="s">
        <v>2223</v>
      </c>
      <c r="C135" s="7" t="s">
        <v>923</v>
      </c>
      <c r="D135" s="7" t="s">
        <v>922</v>
      </c>
      <c r="E135" s="7" t="s">
        <v>862</v>
      </c>
      <c r="F135" s="7" t="s">
        <v>861</v>
      </c>
      <c r="G135" s="6"/>
      <c r="H135" s="6"/>
      <c r="I135" s="6"/>
      <c r="J135" s="6"/>
      <c r="K135" s="6"/>
      <c r="L135" s="6"/>
      <c r="M135" s="6"/>
      <c r="N135" s="6"/>
      <c r="O135" s="6"/>
    </row>
    <row r="136" spans="1:15" x14ac:dyDescent="0.25">
      <c r="A136" s="7" t="s">
        <v>2222</v>
      </c>
      <c r="B136" s="7" t="s">
        <v>2221</v>
      </c>
      <c r="C136" s="7" t="s">
        <v>923</v>
      </c>
      <c r="D136" s="7" t="s">
        <v>922</v>
      </c>
      <c r="E136" s="7" t="s">
        <v>862</v>
      </c>
      <c r="F136" s="7" t="s">
        <v>861</v>
      </c>
      <c r="G136" s="6"/>
      <c r="H136" s="6"/>
      <c r="I136" s="6"/>
      <c r="J136" s="6"/>
      <c r="K136" s="6"/>
      <c r="L136" s="6"/>
      <c r="M136" s="6"/>
      <c r="N136" s="6"/>
      <c r="O136" s="6"/>
    </row>
    <row r="137" spans="1:15" x14ac:dyDescent="0.25">
      <c r="A137" s="7" t="s">
        <v>340</v>
      </c>
      <c r="B137" s="7" t="s">
        <v>341</v>
      </c>
      <c r="C137" s="7" t="s">
        <v>1011</v>
      </c>
      <c r="D137" s="7" t="s">
        <v>1010</v>
      </c>
      <c r="E137" s="7" t="s">
        <v>973</v>
      </c>
      <c r="F137" s="7" t="s">
        <v>972</v>
      </c>
      <c r="G137" s="6"/>
      <c r="H137" s="6"/>
      <c r="I137" s="6"/>
      <c r="J137" s="6"/>
      <c r="K137" s="6"/>
      <c r="L137" s="6"/>
      <c r="M137" s="6"/>
      <c r="N137" s="6"/>
      <c r="O137" s="6"/>
    </row>
    <row r="138" spans="1:15" x14ac:dyDescent="0.25">
      <c r="A138" s="7" t="s">
        <v>588</v>
      </c>
      <c r="B138" s="7" t="s">
        <v>589</v>
      </c>
      <c r="C138" s="7" t="s">
        <v>2220</v>
      </c>
      <c r="D138" s="7" t="s">
        <v>2219</v>
      </c>
      <c r="E138" s="7" t="s">
        <v>973</v>
      </c>
      <c r="F138" s="7" t="s">
        <v>972</v>
      </c>
      <c r="G138" s="6"/>
      <c r="H138" s="6"/>
      <c r="I138" s="6"/>
      <c r="J138" s="6"/>
      <c r="K138" s="6"/>
      <c r="L138" s="6"/>
      <c r="M138" s="6"/>
      <c r="N138" s="6"/>
      <c r="O138" s="6"/>
    </row>
    <row r="139" spans="1:15" x14ac:dyDescent="0.25">
      <c r="A139" s="7" t="s">
        <v>2218</v>
      </c>
      <c r="B139" s="7" t="s">
        <v>2217</v>
      </c>
      <c r="C139" s="7" t="s">
        <v>1153</v>
      </c>
      <c r="D139" s="7" t="s">
        <v>1152</v>
      </c>
      <c r="E139" s="7" t="s">
        <v>1772</v>
      </c>
      <c r="F139" s="7" t="s">
        <v>1771</v>
      </c>
      <c r="G139" s="6"/>
      <c r="H139" s="6"/>
      <c r="I139" s="6"/>
      <c r="J139" s="6"/>
      <c r="K139" s="6"/>
      <c r="L139" s="6"/>
      <c r="M139" s="6"/>
      <c r="N139" s="6"/>
      <c r="O139" s="6"/>
    </row>
    <row r="140" spans="1:15" x14ac:dyDescent="0.25">
      <c r="A140" s="7" t="s">
        <v>2216</v>
      </c>
      <c r="B140" s="7" t="s">
        <v>2215</v>
      </c>
      <c r="C140" s="7" t="s">
        <v>37</v>
      </c>
      <c r="D140" s="7" t="s">
        <v>1950</v>
      </c>
      <c r="E140" s="7" t="s">
        <v>931</v>
      </c>
      <c r="F140" s="7" t="s">
        <v>930</v>
      </c>
      <c r="G140" s="6"/>
      <c r="H140" s="6"/>
      <c r="I140" s="6"/>
      <c r="J140" s="6"/>
      <c r="K140" s="6"/>
      <c r="L140" s="6"/>
      <c r="M140" s="6"/>
      <c r="N140" s="6"/>
      <c r="O140" s="6"/>
    </row>
    <row r="141" spans="1:15" x14ac:dyDescent="0.25">
      <c r="A141" s="7" t="s">
        <v>2214</v>
      </c>
      <c r="B141" s="7" t="s">
        <v>2213</v>
      </c>
      <c r="C141" s="7" t="s">
        <v>1153</v>
      </c>
      <c r="D141" s="7" t="s">
        <v>1152</v>
      </c>
      <c r="E141" s="7" t="s">
        <v>973</v>
      </c>
      <c r="F141" s="7" t="s">
        <v>972</v>
      </c>
      <c r="G141" s="6"/>
      <c r="H141" s="6"/>
      <c r="I141" s="6"/>
      <c r="J141" s="6"/>
      <c r="K141" s="6"/>
      <c r="L141" s="6"/>
      <c r="M141" s="6"/>
      <c r="N141" s="6"/>
      <c r="O141" s="6"/>
    </row>
    <row r="142" spans="1:15" x14ac:dyDescent="0.25">
      <c r="A142" s="7" t="s">
        <v>2212</v>
      </c>
      <c r="B142" s="7" t="s">
        <v>2211</v>
      </c>
      <c r="C142" s="7" t="s">
        <v>868</v>
      </c>
      <c r="D142" s="7" t="s">
        <v>867</v>
      </c>
      <c r="E142" s="7" t="s">
        <v>862</v>
      </c>
      <c r="F142" s="7" t="s">
        <v>861</v>
      </c>
      <c r="G142" s="6"/>
      <c r="H142" s="6"/>
      <c r="I142" s="6"/>
      <c r="J142" s="6"/>
      <c r="K142" s="6"/>
      <c r="L142" s="6"/>
      <c r="M142" s="6"/>
      <c r="N142" s="6"/>
      <c r="O142" s="6"/>
    </row>
    <row r="143" spans="1:15" x14ac:dyDescent="0.25">
      <c r="A143" s="7" t="s">
        <v>2210</v>
      </c>
      <c r="B143" s="7" t="s">
        <v>2209</v>
      </c>
      <c r="C143" s="7" t="s">
        <v>868</v>
      </c>
      <c r="D143" s="7" t="s">
        <v>867</v>
      </c>
      <c r="E143" s="7" t="s">
        <v>862</v>
      </c>
      <c r="F143" s="7" t="s">
        <v>861</v>
      </c>
      <c r="G143" s="6"/>
      <c r="H143" s="6"/>
      <c r="I143" s="6"/>
      <c r="J143" s="6"/>
      <c r="K143" s="6"/>
      <c r="L143" s="6"/>
      <c r="M143" s="6"/>
      <c r="N143" s="6"/>
      <c r="O143" s="6"/>
    </row>
    <row r="144" spans="1:15" x14ac:dyDescent="0.25">
      <c r="A144" s="7" t="s">
        <v>2535</v>
      </c>
      <c r="B144" s="7" t="s">
        <v>2536</v>
      </c>
      <c r="C144" s="7" t="s">
        <v>3</v>
      </c>
      <c r="D144" s="7" t="s">
        <v>887</v>
      </c>
      <c r="E144" s="7" t="s">
        <v>886</v>
      </c>
      <c r="F144" s="7" t="s">
        <v>885</v>
      </c>
      <c r="G144" s="6"/>
      <c r="H144" s="6"/>
      <c r="I144" s="6"/>
      <c r="J144" s="6"/>
      <c r="K144" s="6"/>
      <c r="L144" s="6"/>
      <c r="M144" s="6"/>
      <c r="N144" s="6"/>
      <c r="O144" s="6"/>
    </row>
    <row r="145" spans="1:15" x14ac:dyDescent="0.25">
      <c r="A145" s="7" t="s">
        <v>2208</v>
      </c>
      <c r="B145" s="7" t="s">
        <v>2207</v>
      </c>
      <c r="C145" s="7" t="s">
        <v>923</v>
      </c>
      <c r="D145" s="7" t="s">
        <v>922</v>
      </c>
      <c r="E145" s="7" t="s">
        <v>862</v>
      </c>
      <c r="F145" s="7" t="s">
        <v>861</v>
      </c>
      <c r="G145" s="6"/>
      <c r="H145" s="6"/>
      <c r="I145" s="6"/>
      <c r="J145" s="6"/>
      <c r="K145" s="6"/>
      <c r="L145" s="6"/>
      <c r="M145" s="6"/>
      <c r="N145" s="6"/>
      <c r="O145" s="6"/>
    </row>
    <row r="146" spans="1:15" x14ac:dyDescent="0.25">
      <c r="A146" s="7" t="s">
        <v>2206</v>
      </c>
      <c r="B146" s="7" t="s">
        <v>2205</v>
      </c>
      <c r="C146" s="7" t="s">
        <v>923</v>
      </c>
      <c r="D146" s="7" t="s">
        <v>922</v>
      </c>
      <c r="E146" s="7" t="s">
        <v>862</v>
      </c>
      <c r="F146" s="7" t="s">
        <v>861</v>
      </c>
      <c r="G146" s="6"/>
      <c r="H146" s="6"/>
      <c r="I146" s="6"/>
      <c r="J146" s="6"/>
      <c r="K146" s="6"/>
      <c r="L146" s="6"/>
      <c r="M146" s="6"/>
      <c r="N146" s="6"/>
      <c r="O146" s="6"/>
    </row>
    <row r="147" spans="1:15" x14ac:dyDescent="0.25">
      <c r="A147" s="7" t="s">
        <v>2204</v>
      </c>
      <c r="B147" s="7" t="s">
        <v>2200</v>
      </c>
      <c r="C147" s="7" t="s">
        <v>868</v>
      </c>
      <c r="D147" s="7" t="s">
        <v>867</v>
      </c>
      <c r="E147" s="7" t="s">
        <v>862</v>
      </c>
      <c r="F147" s="7" t="s">
        <v>861</v>
      </c>
      <c r="G147" s="6"/>
      <c r="H147" s="6"/>
      <c r="I147" s="6"/>
      <c r="J147" s="6"/>
      <c r="K147" s="6"/>
      <c r="L147" s="6"/>
      <c r="M147" s="6"/>
      <c r="N147" s="6"/>
      <c r="O147" s="6"/>
    </row>
    <row r="148" spans="1:15" x14ac:dyDescent="0.25">
      <c r="A148" s="7" t="s">
        <v>2203</v>
      </c>
      <c r="B148" s="7" t="s">
        <v>2202</v>
      </c>
      <c r="C148" s="7" t="s">
        <v>868</v>
      </c>
      <c r="D148" s="7" t="s">
        <v>867</v>
      </c>
      <c r="E148" s="7" t="s">
        <v>862</v>
      </c>
      <c r="F148" s="7" t="s">
        <v>861</v>
      </c>
      <c r="G148" s="6"/>
      <c r="H148" s="6"/>
      <c r="I148" s="6"/>
      <c r="J148" s="6"/>
      <c r="K148" s="6"/>
      <c r="L148" s="6"/>
      <c r="M148" s="6"/>
      <c r="N148" s="6"/>
      <c r="O148" s="6"/>
    </row>
    <row r="149" spans="1:15" x14ac:dyDescent="0.25">
      <c r="A149" s="7" t="s">
        <v>2201</v>
      </c>
      <c r="B149" s="7" t="s">
        <v>2200</v>
      </c>
      <c r="C149" s="7" t="s">
        <v>874</v>
      </c>
      <c r="D149" s="7" t="s">
        <v>873</v>
      </c>
      <c r="E149" s="7" t="s">
        <v>872</v>
      </c>
      <c r="F149" s="7" t="s">
        <v>871</v>
      </c>
      <c r="G149" s="6"/>
      <c r="H149" s="6"/>
      <c r="I149" s="6"/>
      <c r="J149" s="6"/>
      <c r="K149" s="6"/>
      <c r="L149" s="6"/>
      <c r="M149" s="6"/>
      <c r="N149" s="6"/>
      <c r="O149" s="6"/>
    </row>
    <row r="150" spans="1:15" x14ac:dyDescent="0.25">
      <c r="A150" s="7" t="s">
        <v>2199</v>
      </c>
      <c r="B150" s="7" t="s">
        <v>2198</v>
      </c>
      <c r="C150" s="7" t="s">
        <v>868</v>
      </c>
      <c r="D150" s="7" t="s">
        <v>867</v>
      </c>
      <c r="E150" s="7" t="s">
        <v>862</v>
      </c>
      <c r="F150" s="7" t="s">
        <v>861</v>
      </c>
      <c r="G150" s="6"/>
      <c r="H150" s="6"/>
      <c r="I150" s="6"/>
      <c r="J150" s="6"/>
      <c r="K150" s="6"/>
      <c r="L150" s="6"/>
      <c r="M150" s="6"/>
      <c r="N150" s="6"/>
      <c r="O150" s="6"/>
    </row>
    <row r="151" spans="1:15" x14ac:dyDescent="0.25">
      <c r="A151" s="7" t="s">
        <v>2197</v>
      </c>
      <c r="B151" s="7" t="s">
        <v>2196</v>
      </c>
      <c r="C151" s="7" t="s">
        <v>868</v>
      </c>
      <c r="D151" s="7" t="s">
        <v>867</v>
      </c>
      <c r="E151" s="7" t="s">
        <v>862</v>
      </c>
      <c r="F151" s="7" t="s">
        <v>861</v>
      </c>
      <c r="G151" s="6"/>
      <c r="H151" s="6"/>
      <c r="I151" s="6"/>
      <c r="J151" s="6"/>
      <c r="K151" s="6"/>
      <c r="L151" s="6"/>
      <c r="M151" s="6"/>
      <c r="N151" s="6"/>
      <c r="O151" s="6"/>
    </row>
    <row r="152" spans="1:15" x14ac:dyDescent="0.25">
      <c r="A152" s="7" t="s">
        <v>2537</v>
      </c>
      <c r="B152" s="7" t="s">
        <v>2538</v>
      </c>
      <c r="C152" s="7" t="s">
        <v>3</v>
      </c>
      <c r="D152" s="7" t="s">
        <v>887</v>
      </c>
      <c r="E152" s="7" t="s">
        <v>886</v>
      </c>
      <c r="F152" s="7" t="s">
        <v>885</v>
      </c>
      <c r="G152" s="6"/>
      <c r="H152" s="6"/>
      <c r="I152" s="6"/>
      <c r="J152" s="6"/>
      <c r="K152" s="6"/>
      <c r="L152" s="6"/>
      <c r="M152" s="6"/>
      <c r="N152" s="6"/>
      <c r="O152" s="6"/>
    </row>
    <row r="153" spans="1:15" x14ac:dyDescent="0.25">
      <c r="A153" s="7" t="s">
        <v>2539</v>
      </c>
      <c r="B153" s="7" t="s">
        <v>2540</v>
      </c>
      <c r="C153" s="7" t="s">
        <v>3</v>
      </c>
      <c r="D153" s="7" t="s">
        <v>887</v>
      </c>
      <c r="E153" s="7" t="s">
        <v>886</v>
      </c>
      <c r="F153" s="7" t="s">
        <v>885</v>
      </c>
      <c r="G153" s="6"/>
      <c r="H153" s="6"/>
      <c r="I153" s="6"/>
      <c r="J153" s="6"/>
      <c r="K153" s="6"/>
      <c r="L153" s="6"/>
      <c r="M153" s="6"/>
      <c r="N153" s="6"/>
      <c r="O153" s="6"/>
    </row>
    <row r="154" spans="1:15" x14ac:dyDescent="0.25">
      <c r="A154" s="7" t="s">
        <v>2541</v>
      </c>
      <c r="B154" s="7" t="s">
        <v>2542</v>
      </c>
      <c r="C154" s="7" t="s">
        <v>3</v>
      </c>
      <c r="D154" s="7" t="s">
        <v>887</v>
      </c>
      <c r="E154" s="7" t="s">
        <v>886</v>
      </c>
      <c r="F154" s="7" t="s">
        <v>885</v>
      </c>
      <c r="G154" s="6"/>
      <c r="H154" s="6"/>
      <c r="I154" s="6"/>
      <c r="J154" s="6"/>
      <c r="K154" s="6"/>
      <c r="L154" s="6"/>
      <c r="M154" s="6"/>
      <c r="N154" s="6"/>
      <c r="O154" s="6"/>
    </row>
    <row r="155" spans="1:15" x14ac:dyDescent="0.25">
      <c r="A155" s="7" t="s">
        <v>2543</v>
      </c>
      <c r="B155" s="7" t="s">
        <v>2544</v>
      </c>
      <c r="C155" s="7" t="s">
        <v>3</v>
      </c>
      <c r="D155" s="7" t="s">
        <v>887</v>
      </c>
      <c r="E155" s="7" t="s">
        <v>886</v>
      </c>
      <c r="F155" s="7" t="s">
        <v>885</v>
      </c>
      <c r="G155" s="6"/>
      <c r="H155" s="6"/>
      <c r="I155" s="6"/>
      <c r="J155" s="6"/>
      <c r="K155" s="6"/>
      <c r="L155" s="6"/>
      <c r="M155" s="6"/>
      <c r="N155" s="6"/>
      <c r="O155" s="6"/>
    </row>
    <row r="156" spans="1:15" x14ac:dyDescent="0.25">
      <c r="A156" s="7" t="s">
        <v>2545</v>
      </c>
      <c r="B156" s="7" t="s">
        <v>2546</v>
      </c>
      <c r="C156" s="7" t="s">
        <v>3</v>
      </c>
      <c r="D156" s="7" t="s">
        <v>887</v>
      </c>
      <c r="E156" s="7" t="s">
        <v>886</v>
      </c>
      <c r="F156" s="7" t="s">
        <v>885</v>
      </c>
      <c r="G156" s="6"/>
      <c r="H156" s="6"/>
      <c r="I156" s="6"/>
      <c r="J156" s="6"/>
      <c r="K156" s="6"/>
      <c r="L156" s="6"/>
      <c r="M156" s="6"/>
      <c r="N156" s="6"/>
      <c r="O156" s="6"/>
    </row>
    <row r="157" spans="1:15" x14ac:dyDescent="0.25">
      <c r="A157" s="7" t="s">
        <v>2547</v>
      </c>
      <c r="B157" s="7" t="s">
        <v>2548</v>
      </c>
      <c r="C157" s="7" t="s">
        <v>3</v>
      </c>
      <c r="D157" s="7" t="s">
        <v>887</v>
      </c>
      <c r="E157" s="7" t="s">
        <v>886</v>
      </c>
      <c r="F157" s="7" t="s">
        <v>885</v>
      </c>
      <c r="G157" s="6"/>
      <c r="H157" s="6"/>
      <c r="I157" s="6"/>
      <c r="J157" s="6"/>
      <c r="K157" s="6"/>
      <c r="L157" s="6"/>
      <c r="M157" s="6"/>
      <c r="N157" s="6"/>
      <c r="O157" s="6"/>
    </row>
    <row r="158" spans="1:15" x14ac:dyDescent="0.25">
      <c r="A158" s="7" t="s">
        <v>2549</v>
      </c>
      <c r="B158" s="7" t="s">
        <v>2550</v>
      </c>
      <c r="C158" s="7" t="s">
        <v>3</v>
      </c>
      <c r="D158" s="7" t="s">
        <v>887</v>
      </c>
      <c r="E158" s="7" t="s">
        <v>886</v>
      </c>
      <c r="F158" s="7" t="s">
        <v>885</v>
      </c>
      <c r="G158" s="6"/>
      <c r="H158" s="6"/>
      <c r="I158" s="6"/>
      <c r="J158" s="6"/>
      <c r="K158" s="6"/>
      <c r="L158" s="6"/>
      <c r="M158" s="6"/>
      <c r="N158" s="6"/>
      <c r="O158" s="6"/>
    </row>
    <row r="159" spans="1:15" x14ac:dyDescent="0.25">
      <c r="A159" s="7" t="s">
        <v>2551</v>
      </c>
      <c r="B159" s="7" t="s">
        <v>2552</v>
      </c>
      <c r="C159" s="7" t="s">
        <v>3</v>
      </c>
      <c r="D159" s="7" t="s">
        <v>887</v>
      </c>
      <c r="E159" s="7" t="s">
        <v>886</v>
      </c>
      <c r="F159" s="7" t="s">
        <v>885</v>
      </c>
      <c r="G159" s="6"/>
      <c r="H159" s="6"/>
      <c r="I159" s="6"/>
      <c r="J159" s="6"/>
      <c r="K159" s="6"/>
      <c r="L159" s="6"/>
      <c r="M159" s="6"/>
      <c r="N159" s="6"/>
      <c r="O159" s="6"/>
    </row>
    <row r="160" spans="1:15" x14ac:dyDescent="0.25">
      <c r="A160" s="7" t="s">
        <v>2553</v>
      </c>
      <c r="B160" s="7" t="s">
        <v>2554</v>
      </c>
      <c r="C160" s="7" t="s">
        <v>3</v>
      </c>
      <c r="D160" s="7" t="s">
        <v>887</v>
      </c>
      <c r="E160" s="7" t="s">
        <v>886</v>
      </c>
      <c r="F160" s="7" t="s">
        <v>885</v>
      </c>
      <c r="G160" s="6"/>
      <c r="H160" s="6"/>
      <c r="I160" s="6"/>
      <c r="J160" s="6"/>
      <c r="K160" s="6"/>
      <c r="L160" s="6"/>
      <c r="M160" s="6"/>
      <c r="N160" s="6"/>
      <c r="O160" s="6"/>
    </row>
    <row r="161" spans="1:15" x14ac:dyDescent="0.25">
      <c r="A161" s="7" t="s">
        <v>2555</v>
      </c>
      <c r="B161" s="7" t="s">
        <v>2556</v>
      </c>
      <c r="C161" s="7" t="s">
        <v>3</v>
      </c>
      <c r="D161" s="7" t="s">
        <v>887</v>
      </c>
      <c r="E161" s="7" t="s">
        <v>886</v>
      </c>
      <c r="F161" s="7" t="s">
        <v>885</v>
      </c>
      <c r="G161" s="6"/>
      <c r="H161" s="6"/>
      <c r="I161" s="6"/>
      <c r="J161" s="6"/>
      <c r="K161" s="6"/>
      <c r="L161" s="6"/>
      <c r="M161" s="6"/>
      <c r="N161" s="6"/>
      <c r="O161" s="6"/>
    </row>
    <row r="162" spans="1:15" x14ac:dyDescent="0.25">
      <c r="A162" s="7" t="s">
        <v>458</v>
      </c>
      <c r="B162" s="7" t="s">
        <v>459</v>
      </c>
      <c r="C162" s="7" t="s">
        <v>868</v>
      </c>
      <c r="D162" s="7" t="s">
        <v>867</v>
      </c>
      <c r="E162" s="7" t="s">
        <v>862</v>
      </c>
      <c r="F162" s="7" t="s">
        <v>861</v>
      </c>
      <c r="G162" s="6"/>
      <c r="H162" s="6"/>
      <c r="I162" s="6"/>
      <c r="J162" s="6"/>
      <c r="K162" s="6"/>
      <c r="L162" s="6"/>
      <c r="M162" s="6"/>
      <c r="N162" s="6"/>
      <c r="O162" s="6"/>
    </row>
    <row r="163" spans="1:15" x14ac:dyDescent="0.25">
      <c r="A163" s="7" t="s">
        <v>514</v>
      </c>
      <c r="B163" s="7" t="s">
        <v>515</v>
      </c>
      <c r="C163" s="7" t="s">
        <v>3</v>
      </c>
      <c r="D163" s="7" t="s">
        <v>887</v>
      </c>
      <c r="E163" s="7" t="s">
        <v>886</v>
      </c>
      <c r="F163" s="7" t="s">
        <v>885</v>
      </c>
      <c r="G163" s="6"/>
      <c r="H163" s="6"/>
      <c r="I163" s="6"/>
      <c r="J163" s="6"/>
      <c r="K163" s="6"/>
      <c r="L163" s="6"/>
      <c r="M163" s="6"/>
      <c r="N163" s="6"/>
      <c r="O163" s="6"/>
    </row>
    <row r="164" spans="1:15" x14ac:dyDescent="0.25">
      <c r="A164" s="7" t="s">
        <v>2195</v>
      </c>
      <c r="B164" s="7" t="s">
        <v>1909</v>
      </c>
      <c r="C164" s="7" t="s">
        <v>868</v>
      </c>
      <c r="D164" s="7" t="s">
        <v>867</v>
      </c>
      <c r="E164" s="7" t="s">
        <v>862</v>
      </c>
      <c r="F164" s="7" t="s">
        <v>861</v>
      </c>
      <c r="G164" s="6"/>
      <c r="H164" s="6"/>
      <c r="I164" s="6"/>
      <c r="J164" s="6"/>
      <c r="K164" s="6"/>
      <c r="L164" s="6"/>
      <c r="M164" s="6"/>
      <c r="N164" s="6"/>
      <c r="O164" s="6"/>
    </row>
    <row r="165" spans="1:15" x14ac:dyDescent="0.25">
      <c r="A165" s="7" t="s">
        <v>2557</v>
      </c>
      <c r="B165" s="7" t="s">
        <v>2558</v>
      </c>
      <c r="C165" s="7" t="s">
        <v>3</v>
      </c>
      <c r="D165" s="7" t="s">
        <v>887</v>
      </c>
      <c r="E165" s="7" t="s">
        <v>886</v>
      </c>
      <c r="F165" s="7" t="s">
        <v>885</v>
      </c>
      <c r="G165" s="6"/>
      <c r="H165" s="6"/>
      <c r="I165" s="6"/>
      <c r="J165" s="6"/>
      <c r="K165" s="6"/>
      <c r="L165" s="6"/>
      <c r="M165" s="6"/>
      <c r="N165" s="6"/>
      <c r="O165" s="6"/>
    </row>
    <row r="166" spans="1:15" x14ac:dyDescent="0.25">
      <c r="A166" s="7" t="s">
        <v>2559</v>
      </c>
      <c r="B166" s="7" t="s">
        <v>2560</v>
      </c>
      <c r="C166" s="7" t="s">
        <v>3</v>
      </c>
      <c r="D166" s="7" t="s">
        <v>887</v>
      </c>
      <c r="E166" s="7" t="s">
        <v>886</v>
      </c>
      <c r="F166" s="7" t="s">
        <v>885</v>
      </c>
      <c r="G166" s="6"/>
      <c r="H166" s="6"/>
      <c r="I166" s="6"/>
      <c r="J166" s="6"/>
      <c r="K166" s="6"/>
      <c r="L166" s="6"/>
      <c r="M166" s="6"/>
      <c r="N166" s="6"/>
      <c r="O166" s="6"/>
    </row>
    <row r="167" spans="1:15" x14ac:dyDescent="0.25">
      <c r="A167" s="7" t="s">
        <v>2561</v>
      </c>
      <c r="B167" s="7" t="s">
        <v>2562</v>
      </c>
      <c r="C167" s="7" t="s">
        <v>3</v>
      </c>
      <c r="D167" s="7" t="s">
        <v>887</v>
      </c>
      <c r="E167" s="7" t="s">
        <v>886</v>
      </c>
      <c r="F167" s="7" t="s">
        <v>885</v>
      </c>
      <c r="G167" s="6"/>
      <c r="H167" s="6"/>
      <c r="I167" s="6"/>
      <c r="J167" s="6"/>
      <c r="K167" s="6"/>
      <c r="L167" s="6"/>
      <c r="M167" s="6"/>
      <c r="N167" s="6"/>
      <c r="O167" s="6"/>
    </row>
    <row r="168" spans="1:15" x14ac:dyDescent="0.25">
      <c r="A168" s="7" t="s">
        <v>691</v>
      </c>
      <c r="B168" s="7" t="s">
        <v>692</v>
      </c>
      <c r="C168" s="7" t="s">
        <v>1149</v>
      </c>
      <c r="D168" s="7" t="s">
        <v>1148</v>
      </c>
      <c r="E168" s="7" t="s">
        <v>1233</v>
      </c>
      <c r="F168" s="7" t="s">
        <v>1232</v>
      </c>
      <c r="G168" s="6"/>
      <c r="H168" s="6"/>
      <c r="I168" s="6"/>
      <c r="J168" s="6"/>
      <c r="K168" s="6"/>
      <c r="L168" s="6"/>
      <c r="M168" s="6"/>
      <c r="N168" s="6"/>
      <c r="O168" s="6"/>
    </row>
    <row r="169" spans="1:15" x14ac:dyDescent="0.25">
      <c r="A169" s="7" t="s">
        <v>2194</v>
      </c>
      <c r="B169" s="7" t="s">
        <v>2193</v>
      </c>
      <c r="C169" s="7" t="s">
        <v>1149</v>
      </c>
      <c r="D169" s="7" t="s">
        <v>1148</v>
      </c>
      <c r="E169" s="7" t="s">
        <v>1233</v>
      </c>
      <c r="F169" s="7" t="s">
        <v>1232</v>
      </c>
      <c r="G169" s="6"/>
      <c r="H169" s="6"/>
      <c r="I169" s="6"/>
      <c r="J169" s="6"/>
      <c r="K169" s="6"/>
      <c r="L169" s="6"/>
      <c r="M169" s="6"/>
      <c r="N169" s="6"/>
      <c r="O169" s="6"/>
    </row>
    <row r="170" spans="1:15" x14ac:dyDescent="0.25">
      <c r="A170" s="7" t="s">
        <v>2192</v>
      </c>
      <c r="B170" s="7" t="s">
        <v>2191</v>
      </c>
      <c r="C170" s="7" t="s">
        <v>868</v>
      </c>
      <c r="D170" s="7" t="s">
        <v>867</v>
      </c>
      <c r="E170" s="7" t="s">
        <v>862</v>
      </c>
      <c r="F170" s="7" t="s">
        <v>861</v>
      </c>
      <c r="G170" s="6"/>
      <c r="H170" s="6"/>
      <c r="I170" s="6"/>
      <c r="J170" s="6"/>
      <c r="K170" s="6"/>
      <c r="L170" s="6"/>
      <c r="M170" s="6"/>
      <c r="N170" s="6"/>
      <c r="O170" s="6"/>
    </row>
    <row r="171" spans="1:15" x14ac:dyDescent="0.25">
      <c r="A171" s="7" t="s">
        <v>2563</v>
      </c>
      <c r="B171" s="7" t="s">
        <v>2564</v>
      </c>
      <c r="C171" s="7" t="s">
        <v>3</v>
      </c>
      <c r="D171" s="7" t="s">
        <v>887</v>
      </c>
      <c r="E171" s="7" t="s">
        <v>886</v>
      </c>
      <c r="F171" s="7" t="s">
        <v>885</v>
      </c>
      <c r="G171" s="6"/>
      <c r="H171" s="6"/>
      <c r="I171" s="6"/>
      <c r="J171" s="6"/>
      <c r="K171" s="6"/>
      <c r="L171" s="6"/>
      <c r="M171" s="6"/>
      <c r="N171" s="6"/>
      <c r="O171" s="6"/>
    </row>
    <row r="172" spans="1:15" x14ac:dyDescent="0.25">
      <c r="A172" s="7" t="s">
        <v>12</v>
      </c>
      <c r="B172" s="7" t="s">
        <v>57</v>
      </c>
      <c r="C172" s="7" t="s">
        <v>3</v>
      </c>
      <c r="D172" s="7" t="s">
        <v>887</v>
      </c>
      <c r="E172" s="7" t="s">
        <v>886</v>
      </c>
      <c r="F172" s="7" t="s">
        <v>885</v>
      </c>
      <c r="G172" s="6"/>
      <c r="H172" s="6"/>
      <c r="I172" s="6"/>
      <c r="J172" s="6"/>
      <c r="K172" s="6"/>
      <c r="L172" s="6"/>
      <c r="M172" s="6"/>
      <c r="N172" s="6"/>
      <c r="O172" s="6"/>
    </row>
    <row r="173" spans="1:15" x14ac:dyDescent="0.25">
      <c r="A173" s="7" t="s">
        <v>2190</v>
      </c>
      <c r="B173" s="7" t="s">
        <v>2189</v>
      </c>
      <c r="C173" s="7" t="s">
        <v>1011</v>
      </c>
      <c r="D173" s="7" t="s">
        <v>1010</v>
      </c>
      <c r="E173" s="7" t="s">
        <v>1772</v>
      </c>
      <c r="F173" s="7" t="s">
        <v>1771</v>
      </c>
      <c r="G173" s="6"/>
      <c r="H173" s="6"/>
      <c r="I173" s="6"/>
      <c r="J173" s="6"/>
      <c r="K173" s="6"/>
      <c r="L173" s="6"/>
      <c r="M173" s="6"/>
      <c r="N173" s="6"/>
      <c r="O173" s="6"/>
    </row>
    <row r="174" spans="1:15" x14ac:dyDescent="0.25">
      <c r="A174" s="7" t="s">
        <v>2565</v>
      </c>
      <c r="B174" s="7" t="s">
        <v>2566</v>
      </c>
      <c r="C174" s="7" t="s">
        <v>3</v>
      </c>
      <c r="D174" s="7" t="s">
        <v>887</v>
      </c>
      <c r="E174" s="7" t="s">
        <v>886</v>
      </c>
      <c r="F174" s="7" t="s">
        <v>885</v>
      </c>
      <c r="G174" s="6"/>
      <c r="H174" s="6"/>
      <c r="I174" s="6"/>
      <c r="J174" s="6"/>
      <c r="K174" s="6"/>
      <c r="L174" s="6"/>
      <c r="M174" s="6"/>
      <c r="N174" s="6"/>
      <c r="O174" s="6"/>
    </row>
    <row r="175" spans="1:15" x14ac:dyDescent="0.25">
      <c r="A175" s="7" t="s">
        <v>2188</v>
      </c>
      <c r="B175" s="7" t="s">
        <v>2187</v>
      </c>
      <c r="C175" s="7" t="s">
        <v>868</v>
      </c>
      <c r="D175" s="7" t="s">
        <v>867</v>
      </c>
      <c r="E175" s="7" t="s">
        <v>862</v>
      </c>
      <c r="F175" s="7" t="s">
        <v>861</v>
      </c>
      <c r="G175" s="6"/>
      <c r="H175" s="6"/>
      <c r="I175" s="6"/>
      <c r="J175" s="6"/>
      <c r="K175" s="6"/>
      <c r="L175" s="6"/>
      <c r="M175" s="6"/>
      <c r="N175" s="6"/>
      <c r="O175" s="6"/>
    </row>
    <row r="176" spans="1:15" x14ac:dyDescent="0.25">
      <c r="A176" s="7" t="s">
        <v>352</v>
      </c>
      <c r="B176" s="7" t="s">
        <v>353</v>
      </c>
      <c r="C176" s="7" t="s">
        <v>868</v>
      </c>
      <c r="D176" s="7" t="s">
        <v>867</v>
      </c>
      <c r="E176" s="7" t="s">
        <v>862</v>
      </c>
      <c r="F176" s="7" t="s">
        <v>861</v>
      </c>
      <c r="G176" s="6"/>
      <c r="H176" s="6"/>
      <c r="I176" s="6"/>
      <c r="J176" s="6"/>
      <c r="K176" s="6"/>
      <c r="L176" s="6"/>
      <c r="M176" s="6"/>
      <c r="N176" s="6"/>
      <c r="O176" s="6"/>
    </row>
    <row r="177" spans="1:15" x14ac:dyDescent="0.25">
      <c r="A177" s="7" t="s">
        <v>2186</v>
      </c>
      <c r="B177" s="7" t="s">
        <v>2185</v>
      </c>
      <c r="C177" s="7" t="s">
        <v>923</v>
      </c>
      <c r="D177" s="7" t="s">
        <v>922</v>
      </c>
      <c r="E177" s="7" t="s">
        <v>862</v>
      </c>
      <c r="F177" s="7" t="s">
        <v>861</v>
      </c>
      <c r="G177" s="6"/>
      <c r="H177" s="6"/>
      <c r="I177" s="6"/>
      <c r="J177" s="6"/>
      <c r="K177" s="6"/>
      <c r="L177" s="6"/>
      <c r="M177" s="6"/>
      <c r="N177" s="6"/>
      <c r="O177" s="6"/>
    </row>
    <row r="178" spans="1:15" x14ac:dyDescent="0.25">
      <c r="A178" s="7" t="s">
        <v>2184</v>
      </c>
      <c r="B178" s="7" t="s">
        <v>2183</v>
      </c>
      <c r="C178" s="7" t="s">
        <v>868</v>
      </c>
      <c r="D178" s="7" t="s">
        <v>867</v>
      </c>
      <c r="E178" s="7" t="s">
        <v>862</v>
      </c>
      <c r="F178" s="7" t="s">
        <v>861</v>
      </c>
      <c r="G178" s="6"/>
      <c r="H178" s="6"/>
      <c r="I178" s="6"/>
      <c r="J178" s="6"/>
      <c r="K178" s="6"/>
      <c r="L178" s="6"/>
      <c r="M178" s="6"/>
      <c r="N178" s="6"/>
      <c r="O178" s="6"/>
    </row>
    <row r="179" spans="1:15" x14ac:dyDescent="0.25">
      <c r="A179" s="7" t="s">
        <v>2182</v>
      </c>
      <c r="B179" s="7" t="s">
        <v>279</v>
      </c>
      <c r="C179" s="7" t="s">
        <v>1764</v>
      </c>
      <c r="D179" s="7" t="s">
        <v>1763</v>
      </c>
      <c r="E179" s="7" t="s">
        <v>1233</v>
      </c>
      <c r="F179" s="7" t="s">
        <v>1232</v>
      </c>
      <c r="G179" s="6"/>
      <c r="H179" s="6"/>
      <c r="I179" s="6"/>
      <c r="J179" s="6"/>
      <c r="K179" s="6"/>
      <c r="L179" s="6"/>
      <c r="M179" s="6"/>
      <c r="N179" s="6"/>
      <c r="O179" s="6"/>
    </row>
    <row r="180" spans="1:15" x14ac:dyDescent="0.25">
      <c r="A180" s="7" t="s">
        <v>535</v>
      </c>
      <c r="B180" s="7" t="s">
        <v>536</v>
      </c>
      <c r="C180" s="7" t="s">
        <v>1011</v>
      </c>
      <c r="D180" s="7" t="s">
        <v>1010</v>
      </c>
      <c r="E180" s="7" t="s">
        <v>973</v>
      </c>
      <c r="F180" s="7" t="s">
        <v>972</v>
      </c>
      <c r="G180" s="6"/>
      <c r="H180" s="6"/>
      <c r="I180" s="6"/>
      <c r="J180" s="6"/>
      <c r="K180" s="6"/>
      <c r="L180" s="6"/>
      <c r="M180" s="6"/>
      <c r="N180" s="6"/>
      <c r="O180" s="6"/>
    </row>
    <row r="181" spans="1:15" x14ac:dyDescent="0.25">
      <c r="A181" s="7" t="s">
        <v>2181</v>
      </c>
      <c r="B181" s="7" t="s">
        <v>2180</v>
      </c>
      <c r="C181" s="7" t="s">
        <v>923</v>
      </c>
      <c r="D181" s="7" t="s">
        <v>922</v>
      </c>
      <c r="E181" s="7" t="s">
        <v>862</v>
      </c>
      <c r="F181" s="7" t="s">
        <v>861</v>
      </c>
      <c r="G181" s="6"/>
      <c r="H181" s="6"/>
      <c r="I181" s="6"/>
      <c r="J181" s="6"/>
      <c r="K181" s="6"/>
      <c r="L181" s="6"/>
      <c r="M181" s="6"/>
      <c r="N181" s="6"/>
      <c r="O181" s="6"/>
    </row>
    <row r="182" spans="1:15" x14ac:dyDescent="0.25">
      <c r="A182" s="7" t="s">
        <v>2179</v>
      </c>
      <c r="B182" s="7" t="s">
        <v>2178</v>
      </c>
      <c r="C182" s="7" t="s">
        <v>1035</v>
      </c>
      <c r="D182" s="7" t="s">
        <v>1034</v>
      </c>
      <c r="E182" s="7" t="s">
        <v>1033</v>
      </c>
      <c r="F182" s="7" t="s">
        <v>1032</v>
      </c>
      <c r="G182" s="6"/>
      <c r="H182" s="6"/>
      <c r="I182" s="6"/>
      <c r="J182" s="6"/>
      <c r="K182" s="6"/>
      <c r="L182" s="6"/>
      <c r="M182" s="6"/>
      <c r="N182" s="6"/>
      <c r="O182" s="6"/>
    </row>
    <row r="183" spans="1:15" x14ac:dyDescent="0.25">
      <c r="A183" s="7" t="s">
        <v>2177</v>
      </c>
      <c r="B183" s="7" t="s">
        <v>2176</v>
      </c>
      <c r="C183" s="7" t="s">
        <v>868</v>
      </c>
      <c r="D183" s="7" t="s">
        <v>867</v>
      </c>
      <c r="E183" s="7" t="s">
        <v>862</v>
      </c>
      <c r="F183" s="7" t="s">
        <v>861</v>
      </c>
      <c r="G183" s="6"/>
      <c r="H183" s="6"/>
      <c r="I183" s="6"/>
      <c r="J183" s="6"/>
      <c r="K183" s="6"/>
      <c r="L183" s="6"/>
      <c r="M183" s="6"/>
      <c r="N183" s="6"/>
      <c r="O183" s="6"/>
    </row>
    <row r="184" spans="1:15" x14ac:dyDescent="0.25">
      <c r="A184" s="7" t="s">
        <v>2175</v>
      </c>
      <c r="B184" s="7" t="s">
        <v>2160</v>
      </c>
      <c r="C184" s="7" t="s">
        <v>2117</v>
      </c>
      <c r="D184" s="7" t="s">
        <v>2116</v>
      </c>
      <c r="E184" s="7" t="s">
        <v>1233</v>
      </c>
      <c r="F184" s="7" t="s">
        <v>1232</v>
      </c>
      <c r="G184" s="6"/>
      <c r="H184" s="6"/>
      <c r="I184" s="6"/>
      <c r="J184" s="6"/>
      <c r="K184" s="6"/>
      <c r="L184" s="6"/>
      <c r="M184" s="6"/>
      <c r="N184" s="6"/>
      <c r="O184" s="6"/>
    </row>
    <row r="185" spans="1:15" x14ac:dyDescent="0.25">
      <c r="A185" s="7" t="s">
        <v>2567</v>
      </c>
      <c r="B185" s="7" t="s">
        <v>2568</v>
      </c>
      <c r="C185" s="7" t="s">
        <v>3</v>
      </c>
      <c r="D185" s="7" t="s">
        <v>887</v>
      </c>
      <c r="E185" s="7" t="s">
        <v>886</v>
      </c>
      <c r="F185" s="7" t="s">
        <v>885</v>
      </c>
      <c r="G185" s="6"/>
      <c r="H185" s="6"/>
      <c r="I185" s="6"/>
      <c r="J185" s="6"/>
      <c r="K185" s="6"/>
      <c r="L185" s="6"/>
      <c r="M185" s="6"/>
      <c r="N185" s="6"/>
      <c r="O185" s="6"/>
    </row>
    <row r="186" spans="1:15" x14ac:dyDescent="0.25">
      <c r="A186" s="7" t="s">
        <v>2174</v>
      </c>
      <c r="B186" s="7" t="s">
        <v>2173</v>
      </c>
      <c r="C186" s="7" t="s">
        <v>868</v>
      </c>
      <c r="D186" s="7" t="s">
        <v>867</v>
      </c>
      <c r="E186" s="7" t="s">
        <v>862</v>
      </c>
      <c r="F186" s="7" t="s">
        <v>861</v>
      </c>
      <c r="G186" s="6"/>
      <c r="H186" s="6"/>
      <c r="I186" s="6"/>
      <c r="J186" s="6"/>
      <c r="K186" s="6"/>
      <c r="L186" s="6"/>
      <c r="M186" s="6"/>
      <c r="N186" s="6"/>
      <c r="O186" s="6"/>
    </row>
    <row r="187" spans="1:15" x14ac:dyDescent="0.25">
      <c r="A187" s="7" t="s">
        <v>2172</v>
      </c>
      <c r="B187" s="7" t="s">
        <v>2171</v>
      </c>
      <c r="C187" s="7" t="s">
        <v>923</v>
      </c>
      <c r="D187" s="7" t="s">
        <v>922</v>
      </c>
      <c r="E187" s="7" t="s">
        <v>862</v>
      </c>
      <c r="F187" s="7" t="s">
        <v>861</v>
      </c>
      <c r="G187" s="6"/>
      <c r="H187" s="6"/>
      <c r="I187" s="6"/>
      <c r="J187" s="6"/>
      <c r="K187" s="6"/>
      <c r="L187" s="6"/>
      <c r="M187" s="6"/>
      <c r="N187" s="6"/>
      <c r="O187" s="6"/>
    </row>
    <row r="188" spans="1:15" x14ac:dyDescent="0.25">
      <c r="A188" s="7" t="s">
        <v>2569</v>
      </c>
      <c r="B188" s="7" t="s">
        <v>2570</v>
      </c>
      <c r="C188" s="7" t="s">
        <v>3</v>
      </c>
      <c r="D188" s="7" t="s">
        <v>887</v>
      </c>
      <c r="E188" s="7" t="s">
        <v>886</v>
      </c>
      <c r="F188" s="7" t="s">
        <v>885</v>
      </c>
      <c r="G188" s="6"/>
      <c r="H188" s="6"/>
      <c r="I188" s="6"/>
      <c r="J188" s="6"/>
      <c r="K188" s="6"/>
      <c r="L188" s="6"/>
      <c r="M188" s="6"/>
      <c r="N188" s="6"/>
      <c r="O188" s="6"/>
    </row>
    <row r="189" spans="1:15" x14ac:dyDescent="0.25">
      <c r="A189" s="7" t="s">
        <v>356</v>
      </c>
      <c r="B189" s="7" t="s">
        <v>357</v>
      </c>
      <c r="C189" s="7" t="s">
        <v>868</v>
      </c>
      <c r="D189" s="7" t="s">
        <v>867</v>
      </c>
      <c r="E189" s="7" t="s">
        <v>862</v>
      </c>
      <c r="F189" s="7" t="s">
        <v>861</v>
      </c>
      <c r="G189" s="6"/>
      <c r="H189" s="6"/>
      <c r="I189" s="6"/>
      <c r="J189" s="6"/>
      <c r="K189" s="6"/>
      <c r="L189" s="6"/>
      <c r="M189" s="6"/>
      <c r="N189" s="6"/>
      <c r="O189" s="6"/>
    </row>
    <row r="190" spans="1:15" x14ac:dyDescent="0.25">
      <c r="A190" s="7" t="s">
        <v>2170</v>
      </c>
      <c r="B190" s="7" t="s">
        <v>2169</v>
      </c>
      <c r="C190" s="7" t="s">
        <v>1011</v>
      </c>
      <c r="D190" s="7" t="s">
        <v>1010</v>
      </c>
      <c r="E190" s="7" t="s">
        <v>862</v>
      </c>
      <c r="F190" s="7" t="s">
        <v>861</v>
      </c>
      <c r="G190" s="6"/>
      <c r="H190" s="6"/>
      <c r="I190" s="6"/>
      <c r="J190" s="6"/>
      <c r="K190" s="6"/>
      <c r="L190" s="6"/>
      <c r="M190" s="6"/>
      <c r="N190" s="6"/>
      <c r="O190" s="6"/>
    </row>
    <row r="191" spans="1:15" x14ac:dyDescent="0.25">
      <c r="A191" s="7" t="s">
        <v>2168</v>
      </c>
      <c r="B191" s="7" t="s">
        <v>2167</v>
      </c>
      <c r="C191" s="7" t="s">
        <v>868</v>
      </c>
      <c r="D191" s="7" t="s">
        <v>867</v>
      </c>
      <c r="E191" s="7" t="s">
        <v>862</v>
      </c>
      <c r="F191" s="7" t="s">
        <v>861</v>
      </c>
      <c r="G191" s="6"/>
      <c r="H191" s="6"/>
      <c r="I191" s="6"/>
      <c r="J191" s="6"/>
      <c r="K191" s="6"/>
      <c r="L191" s="6"/>
      <c r="M191" s="6"/>
      <c r="N191" s="6"/>
      <c r="O191" s="6"/>
    </row>
    <row r="192" spans="1:15" x14ac:dyDescent="0.25">
      <c r="A192" s="7" t="s">
        <v>13</v>
      </c>
      <c r="B192" s="7" t="s">
        <v>66</v>
      </c>
      <c r="C192" s="7" t="s">
        <v>868</v>
      </c>
      <c r="D192" s="7" t="s">
        <v>867</v>
      </c>
      <c r="E192" s="7" t="s">
        <v>862</v>
      </c>
      <c r="F192" s="7" t="s">
        <v>861</v>
      </c>
      <c r="G192" s="6"/>
      <c r="H192" s="6"/>
      <c r="I192" s="6"/>
      <c r="J192" s="6"/>
      <c r="K192" s="6"/>
      <c r="L192" s="6"/>
      <c r="M192" s="6"/>
      <c r="N192" s="6"/>
      <c r="O192" s="6"/>
    </row>
    <row r="193" spans="1:15" x14ac:dyDescent="0.25">
      <c r="A193" s="7" t="s">
        <v>2166</v>
      </c>
      <c r="B193" s="7" t="s">
        <v>2165</v>
      </c>
      <c r="C193" s="7" t="s">
        <v>868</v>
      </c>
      <c r="D193" s="7" t="s">
        <v>867</v>
      </c>
      <c r="E193" s="7" t="s">
        <v>862</v>
      </c>
      <c r="F193" s="7" t="s">
        <v>861</v>
      </c>
      <c r="G193" s="6"/>
      <c r="H193" s="6"/>
      <c r="I193" s="6"/>
      <c r="J193" s="6"/>
      <c r="K193" s="6"/>
      <c r="L193" s="6"/>
      <c r="M193" s="6"/>
      <c r="N193" s="6"/>
      <c r="O193" s="6"/>
    </row>
    <row r="194" spans="1:15" x14ac:dyDescent="0.25">
      <c r="A194" s="7" t="s">
        <v>296</v>
      </c>
      <c r="B194" s="7" t="s">
        <v>297</v>
      </c>
      <c r="C194" s="7" t="s">
        <v>868</v>
      </c>
      <c r="D194" s="7" t="s">
        <v>867</v>
      </c>
      <c r="E194" s="7" t="s">
        <v>862</v>
      </c>
      <c r="F194" s="7" t="s">
        <v>861</v>
      </c>
      <c r="G194" s="6"/>
      <c r="H194" s="6"/>
      <c r="I194" s="6"/>
      <c r="J194" s="6"/>
      <c r="K194" s="6"/>
      <c r="L194" s="6"/>
      <c r="M194" s="6"/>
      <c r="N194" s="6"/>
      <c r="O194" s="6"/>
    </row>
    <row r="195" spans="1:15" x14ac:dyDescent="0.25">
      <c r="A195" s="7" t="s">
        <v>628</v>
      </c>
      <c r="B195" s="7" t="s">
        <v>629</v>
      </c>
      <c r="C195" s="7" t="s">
        <v>868</v>
      </c>
      <c r="D195" s="7" t="s">
        <v>867</v>
      </c>
      <c r="E195" s="7" t="s">
        <v>862</v>
      </c>
      <c r="F195" s="7" t="s">
        <v>861</v>
      </c>
      <c r="G195" s="6"/>
      <c r="H195" s="6"/>
      <c r="I195" s="6"/>
      <c r="J195" s="6"/>
      <c r="K195" s="6"/>
      <c r="L195" s="6"/>
      <c r="M195" s="6"/>
      <c r="N195" s="6"/>
      <c r="O195" s="6"/>
    </row>
    <row r="196" spans="1:15" x14ac:dyDescent="0.25">
      <c r="A196" s="7" t="s">
        <v>2571</v>
      </c>
      <c r="B196" s="7" t="s">
        <v>2572</v>
      </c>
      <c r="C196" s="7" t="s">
        <v>3</v>
      </c>
      <c r="D196" s="7" t="s">
        <v>887</v>
      </c>
      <c r="E196" s="7" t="s">
        <v>886</v>
      </c>
      <c r="F196" s="7" t="s">
        <v>885</v>
      </c>
      <c r="G196" s="6"/>
      <c r="H196" s="6"/>
      <c r="I196" s="6"/>
      <c r="J196" s="6"/>
      <c r="K196" s="6"/>
      <c r="L196" s="6"/>
      <c r="M196" s="6"/>
      <c r="N196" s="6"/>
      <c r="O196" s="6"/>
    </row>
    <row r="197" spans="1:15" x14ac:dyDescent="0.25">
      <c r="A197" s="7" t="s">
        <v>486</v>
      </c>
      <c r="B197" s="7" t="s">
        <v>487</v>
      </c>
      <c r="C197" s="7" t="s">
        <v>923</v>
      </c>
      <c r="D197" s="7" t="s">
        <v>922</v>
      </c>
      <c r="E197" s="7" t="s">
        <v>1931</v>
      </c>
      <c r="F197" s="7" t="s">
        <v>1930</v>
      </c>
      <c r="G197" s="6"/>
      <c r="H197" s="6"/>
      <c r="I197" s="6"/>
      <c r="J197" s="6"/>
      <c r="K197" s="6"/>
      <c r="L197" s="6"/>
      <c r="M197" s="6"/>
      <c r="N197" s="6"/>
      <c r="O197" s="6"/>
    </row>
    <row r="198" spans="1:15" x14ac:dyDescent="0.25">
      <c r="A198" s="7" t="s">
        <v>2164</v>
      </c>
      <c r="B198" s="7" t="s">
        <v>2149</v>
      </c>
      <c r="C198" s="7" t="s">
        <v>868</v>
      </c>
      <c r="D198" s="7" t="s">
        <v>867</v>
      </c>
      <c r="E198" s="7" t="s">
        <v>862</v>
      </c>
      <c r="F198" s="7" t="s">
        <v>861</v>
      </c>
      <c r="G198" s="6"/>
      <c r="H198" s="6"/>
      <c r="I198" s="6"/>
      <c r="J198" s="6"/>
      <c r="K198" s="6"/>
      <c r="L198" s="6"/>
      <c r="M198" s="6"/>
      <c r="N198" s="6"/>
      <c r="O198" s="6"/>
    </row>
    <row r="199" spans="1:15" x14ac:dyDescent="0.25">
      <c r="A199" s="7" t="s">
        <v>2163</v>
      </c>
      <c r="B199" s="7" t="s">
        <v>2162</v>
      </c>
      <c r="C199" s="7" t="s">
        <v>868</v>
      </c>
      <c r="D199" s="7" t="s">
        <v>867</v>
      </c>
      <c r="E199" s="7" t="s">
        <v>862</v>
      </c>
      <c r="F199" s="7" t="s">
        <v>861</v>
      </c>
      <c r="G199" s="6"/>
      <c r="H199" s="6"/>
      <c r="I199" s="6"/>
      <c r="J199" s="6"/>
      <c r="K199" s="6"/>
      <c r="L199" s="6"/>
      <c r="M199" s="6"/>
      <c r="N199" s="6"/>
      <c r="O199" s="6"/>
    </row>
    <row r="200" spans="1:15" x14ac:dyDescent="0.25">
      <c r="A200" s="7" t="s">
        <v>2161</v>
      </c>
      <c r="B200" s="7" t="s">
        <v>2160</v>
      </c>
      <c r="C200" s="7" t="s">
        <v>1235</v>
      </c>
      <c r="D200" s="7" t="s">
        <v>1234</v>
      </c>
      <c r="E200" s="7" t="s">
        <v>1233</v>
      </c>
      <c r="F200" s="7" t="s">
        <v>1232</v>
      </c>
      <c r="G200" s="6"/>
      <c r="H200" s="6"/>
      <c r="I200" s="6"/>
      <c r="J200" s="6"/>
      <c r="K200" s="6"/>
      <c r="L200" s="6"/>
      <c r="M200" s="6"/>
      <c r="N200" s="6"/>
      <c r="O200" s="6"/>
    </row>
    <row r="201" spans="1:15" x14ac:dyDescent="0.25">
      <c r="A201" s="7" t="s">
        <v>360</v>
      </c>
      <c r="B201" s="7" t="s">
        <v>361</v>
      </c>
      <c r="C201" s="7" t="s">
        <v>868</v>
      </c>
      <c r="D201" s="7" t="s">
        <v>867</v>
      </c>
      <c r="E201" s="7" t="s">
        <v>862</v>
      </c>
      <c r="F201" s="7" t="s">
        <v>861</v>
      </c>
      <c r="G201" s="6"/>
      <c r="H201" s="6"/>
      <c r="I201" s="6"/>
      <c r="J201" s="6"/>
      <c r="K201" s="6"/>
      <c r="L201" s="6"/>
      <c r="M201" s="6"/>
      <c r="N201" s="6"/>
      <c r="O201" s="6"/>
    </row>
    <row r="202" spans="1:15" x14ac:dyDescent="0.25">
      <c r="A202" s="7" t="s">
        <v>346</v>
      </c>
      <c r="B202" s="7" t="s">
        <v>347</v>
      </c>
      <c r="C202" s="7" t="s">
        <v>868</v>
      </c>
      <c r="D202" s="7" t="s">
        <v>867</v>
      </c>
      <c r="E202" s="7" t="s">
        <v>862</v>
      </c>
      <c r="F202" s="7" t="s">
        <v>861</v>
      </c>
      <c r="G202" s="6"/>
      <c r="H202" s="6"/>
      <c r="I202" s="6"/>
      <c r="J202" s="6"/>
      <c r="K202" s="6"/>
      <c r="L202" s="6"/>
      <c r="M202" s="6"/>
      <c r="N202" s="6"/>
      <c r="O202" s="6"/>
    </row>
    <row r="203" spans="1:15" x14ac:dyDescent="0.25">
      <c r="A203" s="7" t="s">
        <v>326</v>
      </c>
      <c r="B203" s="7" t="s">
        <v>327</v>
      </c>
      <c r="C203" s="7" t="s">
        <v>923</v>
      </c>
      <c r="D203" s="7" t="s">
        <v>922</v>
      </c>
      <c r="E203" s="7" t="s">
        <v>862</v>
      </c>
      <c r="F203" s="7" t="s">
        <v>861</v>
      </c>
      <c r="G203" s="6"/>
      <c r="H203" s="6"/>
      <c r="I203" s="6"/>
      <c r="J203" s="6"/>
      <c r="K203" s="6"/>
      <c r="L203" s="6"/>
      <c r="M203" s="6"/>
      <c r="N203" s="6"/>
      <c r="O203" s="6"/>
    </row>
    <row r="204" spans="1:15" x14ac:dyDescent="0.25">
      <c r="A204" s="7" t="s">
        <v>537</v>
      </c>
      <c r="B204" s="7" t="s">
        <v>538</v>
      </c>
      <c r="C204" s="7" t="s">
        <v>923</v>
      </c>
      <c r="D204" s="7" t="s">
        <v>922</v>
      </c>
      <c r="E204" s="7" t="s">
        <v>862</v>
      </c>
      <c r="F204" s="7" t="s">
        <v>861</v>
      </c>
      <c r="G204" s="6"/>
      <c r="H204" s="6"/>
      <c r="I204" s="6"/>
      <c r="J204" s="6"/>
      <c r="K204" s="6"/>
      <c r="L204" s="6"/>
      <c r="M204" s="6"/>
      <c r="N204" s="6"/>
      <c r="O204" s="6"/>
    </row>
    <row r="205" spans="1:15" x14ac:dyDescent="0.25">
      <c r="A205" s="7" t="s">
        <v>2159</v>
      </c>
      <c r="B205" s="7" t="s">
        <v>2158</v>
      </c>
      <c r="C205" s="7" t="s">
        <v>868</v>
      </c>
      <c r="D205" s="7" t="s">
        <v>867</v>
      </c>
      <c r="E205" s="7" t="s">
        <v>862</v>
      </c>
      <c r="F205" s="7" t="s">
        <v>861</v>
      </c>
      <c r="G205" s="6"/>
      <c r="H205" s="6"/>
      <c r="I205" s="6"/>
      <c r="J205" s="6"/>
      <c r="K205" s="6"/>
      <c r="L205" s="6"/>
      <c r="M205" s="6"/>
      <c r="N205" s="6"/>
      <c r="O205" s="6"/>
    </row>
    <row r="206" spans="1:15" x14ac:dyDescent="0.25">
      <c r="A206" s="7" t="s">
        <v>2157</v>
      </c>
      <c r="B206" s="7" t="s">
        <v>1302</v>
      </c>
      <c r="C206" s="7" t="s">
        <v>868</v>
      </c>
      <c r="D206" s="7" t="s">
        <v>867</v>
      </c>
      <c r="E206" s="7" t="s">
        <v>862</v>
      </c>
      <c r="F206" s="7" t="s">
        <v>861</v>
      </c>
      <c r="G206" s="6"/>
      <c r="H206" s="6"/>
      <c r="I206" s="6"/>
      <c r="J206" s="6"/>
      <c r="K206" s="6"/>
      <c r="L206" s="6"/>
      <c r="M206" s="6"/>
      <c r="N206" s="6"/>
      <c r="O206" s="6"/>
    </row>
    <row r="207" spans="1:15" x14ac:dyDescent="0.25">
      <c r="A207" s="7" t="s">
        <v>2156</v>
      </c>
      <c r="B207" s="7" t="s">
        <v>2155</v>
      </c>
      <c r="C207" s="7" t="s">
        <v>878</v>
      </c>
      <c r="D207" s="7" t="s">
        <v>877</v>
      </c>
      <c r="E207" s="7" t="s">
        <v>993</v>
      </c>
      <c r="F207" s="7" t="s">
        <v>992</v>
      </c>
      <c r="G207" s="6"/>
      <c r="H207" s="6"/>
      <c r="I207" s="6"/>
      <c r="J207" s="6"/>
      <c r="K207" s="6"/>
      <c r="L207" s="6"/>
      <c r="M207" s="6"/>
      <c r="N207" s="6"/>
      <c r="O207" s="6"/>
    </row>
    <row r="208" spans="1:15" x14ac:dyDescent="0.25">
      <c r="A208" s="7" t="s">
        <v>2154</v>
      </c>
      <c r="B208" s="7" t="s">
        <v>2153</v>
      </c>
      <c r="C208" s="7" t="s">
        <v>1035</v>
      </c>
      <c r="D208" s="7" t="s">
        <v>1034</v>
      </c>
      <c r="E208" s="7" t="s">
        <v>1033</v>
      </c>
      <c r="F208" s="7" t="s">
        <v>1032</v>
      </c>
      <c r="G208" s="6"/>
      <c r="H208" s="6"/>
      <c r="I208" s="6"/>
      <c r="J208" s="6"/>
      <c r="K208" s="6"/>
      <c r="L208" s="6"/>
      <c r="M208" s="6"/>
      <c r="N208" s="6"/>
      <c r="O208" s="6"/>
    </row>
    <row r="209" spans="1:15" x14ac:dyDescent="0.25">
      <c r="A209" s="7" t="s">
        <v>2152</v>
      </c>
      <c r="B209" s="7" t="s">
        <v>2151</v>
      </c>
      <c r="C209" s="7" t="s">
        <v>868</v>
      </c>
      <c r="D209" s="7" t="s">
        <v>867</v>
      </c>
      <c r="E209" s="7" t="s">
        <v>862</v>
      </c>
      <c r="F209" s="7" t="s">
        <v>861</v>
      </c>
      <c r="G209" s="6"/>
      <c r="H209" s="6"/>
      <c r="I209" s="6"/>
      <c r="J209" s="6"/>
      <c r="K209" s="6"/>
      <c r="L209" s="6"/>
      <c r="M209" s="6"/>
      <c r="N209" s="6"/>
      <c r="O209" s="6"/>
    </row>
    <row r="210" spans="1:15" x14ac:dyDescent="0.25">
      <c r="A210" s="7" t="s">
        <v>2150</v>
      </c>
      <c r="B210" s="7" t="s">
        <v>2149</v>
      </c>
      <c r="C210" s="7" t="s">
        <v>878</v>
      </c>
      <c r="D210" s="7" t="s">
        <v>877</v>
      </c>
      <c r="E210" s="7" t="s">
        <v>872</v>
      </c>
      <c r="F210" s="7" t="s">
        <v>871</v>
      </c>
      <c r="G210" s="6"/>
      <c r="H210" s="6"/>
      <c r="I210" s="6"/>
      <c r="J210" s="6"/>
      <c r="K210" s="6"/>
      <c r="L210" s="6"/>
      <c r="M210" s="6"/>
      <c r="N210" s="6"/>
      <c r="O210" s="6"/>
    </row>
    <row r="211" spans="1:15" x14ac:dyDescent="0.25">
      <c r="A211" s="7" t="s">
        <v>2148</v>
      </c>
      <c r="B211" s="7" t="s">
        <v>2147</v>
      </c>
      <c r="C211" s="7" t="s">
        <v>3</v>
      </c>
      <c r="D211" s="7" t="s">
        <v>887</v>
      </c>
      <c r="E211" s="7" t="s">
        <v>886</v>
      </c>
      <c r="F211" s="7" t="s">
        <v>885</v>
      </c>
      <c r="G211" s="6"/>
      <c r="H211" s="6"/>
      <c r="I211" s="6"/>
      <c r="J211" s="6"/>
      <c r="K211" s="6"/>
      <c r="L211" s="6"/>
      <c r="M211" s="6"/>
      <c r="N211" s="6"/>
      <c r="O211" s="6"/>
    </row>
    <row r="212" spans="1:15" x14ac:dyDescent="0.25">
      <c r="A212" s="7" t="s">
        <v>188</v>
      </c>
      <c r="B212" s="7" t="s">
        <v>189</v>
      </c>
      <c r="C212" s="7" t="s">
        <v>3</v>
      </c>
      <c r="D212" s="7" t="s">
        <v>887</v>
      </c>
      <c r="E212" s="7" t="s">
        <v>886</v>
      </c>
      <c r="F212" s="7" t="s">
        <v>885</v>
      </c>
      <c r="G212" s="6"/>
      <c r="H212" s="6"/>
      <c r="I212" s="6"/>
      <c r="J212" s="6"/>
      <c r="K212" s="6"/>
      <c r="L212" s="6"/>
      <c r="M212" s="6"/>
      <c r="N212" s="6"/>
      <c r="O212" s="6"/>
    </row>
    <row r="213" spans="1:15" x14ac:dyDescent="0.25">
      <c r="A213" s="7" t="s">
        <v>190</v>
      </c>
      <c r="B213" s="7" t="s">
        <v>191</v>
      </c>
      <c r="C213" s="7" t="s">
        <v>3</v>
      </c>
      <c r="D213" s="7" t="s">
        <v>887</v>
      </c>
      <c r="E213" s="7" t="s">
        <v>886</v>
      </c>
      <c r="F213" s="7" t="s">
        <v>885</v>
      </c>
      <c r="G213" s="6"/>
      <c r="H213" s="6"/>
      <c r="I213" s="6"/>
      <c r="J213" s="6"/>
      <c r="K213" s="6"/>
      <c r="L213" s="6"/>
      <c r="M213" s="6"/>
      <c r="N213" s="6"/>
      <c r="O213" s="6"/>
    </row>
    <row r="214" spans="1:15" x14ac:dyDescent="0.25">
      <c r="A214" s="7" t="s">
        <v>2146</v>
      </c>
      <c r="B214" s="7" t="s">
        <v>2145</v>
      </c>
      <c r="C214" s="7" t="s">
        <v>3</v>
      </c>
      <c r="D214" s="7" t="s">
        <v>887</v>
      </c>
      <c r="E214" s="7" t="s">
        <v>886</v>
      </c>
      <c r="F214" s="7" t="s">
        <v>885</v>
      </c>
      <c r="G214" s="6"/>
      <c r="H214" s="6"/>
      <c r="I214" s="6"/>
      <c r="J214" s="6"/>
      <c r="K214" s="6"/>
      <c r="L214" s="6"/>
      <c r="M214" s="6"/>
      <c r="N214" s="6"/>
      <c r="O214" s="6"/>
    </row>
    <row r="215" spans="1:15" x14ac:dyDescent="0.25">
      <c r="A215" s="7" t="s">
        <v>2144</v>
      </c>
      <c r="B215" s="7" t="s">
        <v>2143</v>
      </c>
      <c r="C215" s="7" t="s">
        <v>3</v>
      </c>
      <c r="D215" s="7" t="s">
        <v>887</v>
      </c>
      <c r="E215" s="7" t="s">
        <v>886</v>
      </c>
      <c r="F215" s="7" t="s">
        <v>885</v>
      </c>
      <c r="G215" s="6"/>
      <c r="H215" s="6"/>
      <c r="I215" s="6"/>
      <c r="J215" s="6"/>
      <c r="K215" s="6"/>
      <c r="L215" s="6"/>
      <c r="M215" s="6"/>
      <c r="N215" s="6"/>
      <c r="O215" s="6"/>
    </row>
    <row r="216" spans="1:15" x14ac:dyDescent="0.25">
      <c r="A216" s="7" t="s">
        <v>2142</v>
      </c>
      <c r="B216" s="7" t="s">
        <v>2141</v>
      </c>
      <c r="C216" s="7" t="s">
        <v>3</v>
      </c>
      <c r="D216" s="7" t="s">
        <v>887</v>
      </c>
      <c r="E216" s="7" t="s">
        <v>886</v>
      </c>
      <c r="F216" s="7" t="s">
        <v>885</v>
      </c>
      <c r="G216" s="6"/>
      <c r="H216" s="6"/>
      <c r="I216" s="6"/>
      <c r="J216" s="6"/>
      <c r="K216" s="6"/>
      <c r="L216" s="6"/>
      <c r="M216" s="6"/>
      <c r="N216" s="6"/>
      <c r="O216" s="6"/>
    </row>
    <row r="217" spans="1:15" x14ac:dyDescent="0.25">
      <c r="A217" s="7" t="s">
        <v>2140</v>
      </c>
      <c r="B217" s="7" t="s">
        <v>2139</v>
      </c>
      <c r="C217" s="7" t="s">
        <v>3</v>
      </c>
      <c r="D217" s="7" t="s">
        <v>887</v>
      </c>
      <c r="E217" s="7" t="s">
        <v>886</v>
      </c>
      <c r="F217" s="7" t="s">
        <v>885</v>
      </c>
      <c r="G217" s="6"/>
      <c r="H217" s="6"/>
      <c r="I217" s="6"/>
      <c r="J217" s="6"/>
      <c r="K217" s="6"/>
      <c r="L217" s="6"/>
      <c r="M217" s="6"/>
      <c r="N217" s="6"/>
      <c r="O217" s="6"/>
    </row>
    <row r="218" spans="1:15" x14ac:dyDescent="0.25">
      <c r="A218" s="7" t="s">
        <v>2138</v>
      </c>
      <c r="B218" s="7" t="s">
        <v>2137</v>
      </c>
      <c r="C218" s="7" t="s">
        <v>3</v>
      </c>
      <c r="D218" s="7" t="s">
        <v>887</v>
      </c>
      <c r="E218" s="7" t="s">
        <v>886</v>
      </c>
      <c r="F218" s="7" t="s">
        <v>885</v>
      </c>
      <c r="G218" s="6"/>
      <c r="H218" s="6"/>
      <c r="I218" s="6"/>
      <c r="J218" s="6"/>
      <c r="K218" s="6"/>
      <c r="L218" s="6"/>
      <c r="M218" s="6"/>
      <c r="N218" s="6"/>
      <c r="O218" s="6"/>
    </row>
    <row r="219" spans="1:15" x14ac:dyDescent="0.25">
      <c r="A219" s="7" t="s">
        <v>2136</v>
      </c>
      <c r="B219" s="7" t="s">
        <v>2135</v>
      </c>
      <c r="C219" s="7" t="s">
        <v>3</v>
      </c>
      <c r="D219" s="7" t="s">
        <v>887</v>
      </c>
      <c r="E219" s="7" t="s">
        <v>886</v>
      </c>
      <c r="F219" s="7" t="s">
        <v>885</v>
      </c>
      <c r="G219" s="6"/>
      <c r="H219" s="6"/>
      <c r="I219" s="6"/>
      <c r="J219" s="6"/>
      <c r="K219" s="6"/>
      <c r="L219" s="6"/>
      <c r="M219" s="6"/>
      <c r="N219" s="6"/>
      <c r="O219" s="6"/>
    </row>
    <row r="220" spans="1:15" x14ac:dyDescent="0.25">
      <c r="A220" s="7" t="s">
        <v>2134</v>
      </c>
      <c r="B220" s="7" t="s">
        <v>2133</v>
      </c>
      <c r="C220" s="7" t="s">
        <v>3</v>
      </c>
      <c r="D220" s="7" t="s">
        <v>887</v>
      </c>
      <c r="E220" s="7" t="s">
        <v>886</v>
      </c>
      <c r="F220" s="7" t="s">
        <v>885</v>
      </c>
      <c r="G220" s="6"/>
      <c r="H220" s="6"/>
      <c r="I220" s="6"/>
      <c r="J220" s="6"/>
      <c r="K220" s="6"/>
      <c r="L220" s="6"/>
      <c r="M220" s="6"/>
      <c r="N220" s="6"/>
      <c r="O220" s="6"/>
    </row>
    <row r="221" spans="1:15" x14ac:dyDescent="0.25">
      <c r="A221" s="7" t="s">
        <v>2132</v>
      </c>
      <c r="B221" s="7" t="s">
        <v>2131</v>
      </c>
      <c r="C221" s="7" t="s">
        <v>3</v>
      </c>
      <c r="D221" s="7" t="s">
        <v>887</v>
      </c>
      <c r="E221" s="7" t="s">
        <v>886</v>
      </c>
      <c r="F221" s="7" t="s">
        <v>885</v>
      </c>
      <c r="G221" s="6"/>
      <c r="H221" s="6"/>
      <c r="I221" s="6"/>
      <c r="J221" s="6"/>
      <c r="K221" s="6"/>
      <c r="L221" s="6"/>
      <c r="M221" s="6"/>
      <c r="N221" s="6"/>
      <c r="O221" s="6"/>
    </row>
    <row r="222" spans="1:15" x14ac:dyDescent="0.25">
      <c r="A222" s="7" t="s">
        <v>2130</v>
      </c>
      <c r="B222" s="7" t="s">
        <v>2129</v>
      </c>
      <c r="C222" s="7" t="s">
        <v>1011</v>
      </c>
      <c r="D222" s="7" t="s">
        <v>1010</v>
      </c>
      <c r="E222" s="7" t="s">
        <v>1233</v>
      </c>
      <c r="F222" s="7" t="s">
        <v>1232</v>
      </c>
      <c r="G222" s="6"/>
      <c r="H222" s="6"/>
      <c r="I222" s="6"/>
      <c r="J222" s="6"/>
      <c r="K222" s="6"/>
      <c r="L222" s="6"/>
      <c r="M222" s="6"/>
      <c r="N222" s="6"/>
      <c r="O222" s="6"/>
    </row>
    <row r="223" spans="1:15" x14ac:dyDescent="0.25">
      <c r="A223" s="7" t="s">
        <v>2128</v>
      </c>
      <c r="B223" s="7" t="s">
        <v>2121</v>
      </c>
      <c r="C223" s="7" t="s">
        <v>1011</v>
      </c>
      <c r="D223" s="7" t="s">
        <v>1010</v>
      </c>
      <c r="E223" s="7" t="s">
        <v>1233</v>
      </c>
      <c r="F223" s="7" t="s">
        <v>1232</v>
      </c>
      <c r="G223" s="6"/>
      <c r="H223" s="6"/>
      <c r="I223" s="6"/>
      <c r="J223" s="6"/>
      <c r="K223" s="6"/>
      <c r="L223" s="6"/>
      <c r="M223" s="6"/>
      <c r="N223" s="6"/>
      <c r="O223" s="6"/>
    </row>
    <row r="224" spans="1:15" x14ac:dyDescent="0.25">
      <c r="A224" s="7" t="s">
        <v>2127</v>
      </c>
      <c r="B224" s="7" t="s">
        <v>2126</v>
      </c>
      <c r="C224" s="7" t="s">
        <v>1011</v>
      </c>
      <c r="D224" s="7" t="s">
        <v>1010</v>
      </c>
      <c r="E224" s="7" t="s">
        <v>973</v>
      </c>
      <c r="F224" s="7" t="s">
        <v>972</v>
      </c>
      <c r="G224" s="6"/>
      <c r="H224" s="6"/>
      <c r="I224" s="6"/>
      <c r="J224" s="6"/>
      <c r="K224" s="6"/>
      <c r="L224" s="6"/>
      <c r="M224" s="6"/>
      <c r="N224" s="6"/>
      <c r="O224" s="6"/>
    </row>
    <row r="225" spans="1:15" x14ac:dyDescent="0.25">
      <c r="A225" s="7" t="s">
        <v>278</v>
      </c>
      <c r="B225" s="7" t="s">
        <v>279</v>
      </c>
      <c r="C225" s="7" t="s">
        <v>1011</v>
      </c>
      <c r="D225" s="7" t="s">
        <v>1010</v>
      </c>
      <c r="E225" s="7" t="s">
        <v>1233</v>
      </c>
      <c r="F225" s="7" t="s">
        <v>1232</v>
      </c>
      <c r="G225" s="6"/>
      <c r="H225" s="6"/>
      <c r="I225" s="6"/>
      <c r="J225" s="6"/>
      <c r="K225" s="6"/>
      <c r="L225" s="6"/>
      <c r="M225" s="6"/>
      <c r="N225" s="6"/>
      <c r="O225" s="6"/>
    </row>
    <row r="226" spans="1:15" x14ac:dyDescent="0.25">
      <c r="A226" s="7" t="s">
        <v>2125</v>
      </c>
      <c r="B226" s="7" t="s">
        <v>2108</v>
      </c>
      <c r="C226" s="7" t="s">
        <v>923</v>
      </c>
      <c r="D226" s="7" t="s">
        <v>922</v>
      </c>
      <c r="E226" s="7" t="s">
        <v>1233</v>
      </c>
      <c r="F226" s="7" t="s">
        <v>1232</v>
      </c>
      <c r="G226" s="6"/>
      <c r="H226" s="6"/>
      <c r="I226" s="6"/>
      <c r="J226" s="6"/>
      <c r="K226" s="6"/>
      <c r="L226" s="6"/>
      <c r="M226" s="6"/>
      <c r="N226" s="6"/>
      <c r="O226" s="6"/>
    </row>
    <row r="227" spans="1:15" x14ac:dyDescent="0.25">
      <c r="A227" s="7" t="s">
        <v>15</v>
      </c>
      <c r="B227" s="7" t="s">
        <v>164</v>
      </c>
      <c r="C227" s="7" t="s">
        <v>2117</v>
      </c>
      <c r="D227" s="7" t="s">
        <v>2116</v>
      </c>
      <c r="E227" s="7" t="s">
        <v>1233</v>
      </c>
      <c r="F227" s="7" t="s">
        <v>1232</v>
      </c>
      <c r="G227" s="6"/>
      <c r="H227" s="6"/>
      <c r="I227" s="6"/>
      <c r="J227" s="6"/>
      <c r="K227" s="6"/>
      <c r="L227" s="6"/>
      <c r="M227" s="6"/>
      <c r="N227" s="6"/>
      <c r="O227" s="6"/>
    </row>
    <row r="228" spans="1:15" x14ac:dyDescent="0.25">
      <c r="A228" s="7" t="s">
        <v>2124</v>
      </c>
      <c r="B228" s="7" t="s">
        <v>2123</v>
      </c>
      <c r="C228" s="7" t="s">
        <v>2117</v>
      </c>
      <c r="D228" s="7" t="s">
        <v>2116</v>
      </c>
      <c r="E228" s="7" t="s">
        <v>1233</v>
      </c>
      <c r="F228" s="7" t="s">
        <v>1232</v>
      </c>
      <c r="G228" s="6"/>
      <c r="H228" s="6"/>
      <c r="I228" s="6"/>
      <c r="J228" s="6"/>
      <c r="K228" s="6"/>
      <c r="L228" s="6"/>
      <c r="M228" s="6"/>
      <c r="N228" s="6"/>
      <c r="O228" s="6"/>
    </row>
    <row r="229" spans="1:15" x14ac:dyDescent="0.25">
      <c r="A229" s="7" t="s">
        <v>2122</v>
      </c>
      <c r="B229" s="7" t="s">
        <v>2121</v>
      </c>
      <c r="C229" s="7" t="s">
        <v>2117</v>
      </c>
      <c r="D229" s="7" t="s">
        <v>2116</v>
      </c>
      <c r="E229" s="7" t="s">
        <v>1233</v>
      </c>
      <c r="F229" s="7" t="s">
        <v>1232</v>
      </c>
      <c r="G229" s="6"/>
      <c r="H229" s="6"/>
      <c r="I229" s="6"/>
      <c r="J229" s="6"/>
      <c r="K229" s="6"/>
      <c r="L229" s="6"/>
      <c r="M229" s="6"/>
      <c r="N229" s="6"/>
      <c r="O229" s="6"/>
    </row>
    <row r="230" spans="1:15" x14ac:dyDescent="0.25">
      <c r="A230" s="7" t="s">
        <v>2120</v>
      </c>
      <c r="B230" s="7" t="s">
        <v>2119</v>
      </c>
      <c r="C230" s="7" t="s">
        <v>2117</v>
      </c>
      <c r="D230" s="7" t="s">
        <v>2116</v>
      </c>
      <c r="E230" s="7" t="s">
        <v>1233</v>
      </c>
      <c r="F230" s="7" t="s">
        <v>1232</v>
      </c>
      <c r="G230" s="6"/>
      <c r="H230" s="6"/>
      <c r="I230" s="6"/>
      <c r="J230" s="6"/>
      <c r="K230" s="6"/>
      <c r="L230" s="6"/>
      <c r="M230" s="6"/>
      <c r="N230" s="6"/>
      <c r="O230" s="6"/>
    </row>
    <row r="231" spans="1:15" x14ac:dyDescent="0.25">
      <c r="A231" s="7" t="s">
        <v>2118</v>
      </c>
      <c r="B231" s="7" t="s">
        <v>2112</v>
      </c>
      <c r="C231" s="7" t="s">
        <v>2117</v>
      </c>
      <c r="D231" s="7" t="s">
        <v>2116</v>
      </c>
      <c r="E231" s="7" t="s">
        <v>1233</v>
      </c>
      <c r="F231" s="7" t="s">
        <v>1232</v>
      </c>
      <c r="G231" s="6"/>
      <c r="H231" s="6"/>
      <c r="I231" s="6"/>
      <c r="J231" s="6"/>
      <c r="K231" s="6"/>
      <c r="L231" s="6"/>
      <c r="M231" s="6"/>
      <c r="N231" s="6"/>
      <c r="O231" s="6"/>
    </row>
    <row r="232" spans="1:15" x14ac:dyDescent="0.25">
      <c r="A232" s="7" t="s">
        <v>807</v>
      </c>
      <c r="B232" s="7" t="s">
        <v>808</v>
      </c>
      <c r="C232" s="7" t="s">
        <v>868</v>
      </c>
      <c r="D232" s="7" t="s">
        <v>867</v>
      </c>
      <c r="E232" s="7" t="s">
        <v>1233</v>
      </c>
      <c r="F232" s="7" t="s">
        <v>1232</v>
      </c>
      <c r="G232" s="6"/>
      <c r="H232" s="6"/>
      <c r="I232" s="6"/>
      <c r="J232" s="6"/>
      <c r="K232" s="6"/>
      <c r="L232" s="6"/>
      <c r="M232" s="6"/>
      <c r="N232" s="6"/>
      <c r="O232" s="6"/>
    </row>
    <row r="233" spans="1:15" x14ac:dyDescent="0.25">
      <c r="A233" s="7" t="s">
        <v>2115</v>
      </c>
      <c r="B233" s="7" t="s">
        <v>2104</v>
      </c>
      <c r="C233" s="7" t="s">
        <v>868</v>
      </c>
      <c r="D233" s="7" t="s">
        <v>867</v>
      </c>
      <c r="E233" s="7" t="s">
        <v>1233</v>
      </c>
      <c r="F233" s="7" t="s">
        <v>1232</v>
      </c>
      <c r="G233" s="6"/>
      <c r="H233" s="6"/>
      <c r="I233" s="6"/>
      <c r="J233" s="6"/>
      <c r="K233" s="6"/>
      <c r="L233" s="6"/>
      <c r="M233" s="6"/>
      <c r="N233" s="6"/>
      <c r="O233" s="6"/>
    </row>
    <row r="234" spans="1:15" x14ac:dyDescent="0.25">
      <c r="A234" s="7" t="s">
        <v>809</v>
      </c>
      <c r="B234" s="7" t="s">
        <v>810</v>
      </c>
      <c r="C234" s="7" t="s">
        <v>868</v>
      </c>
      <c r="D234" s="7" t="s">
        <v>867</v>
      </c>
      <c r="E234" s="7" t="s">
        <v>1233</v>
      </c>
      <c r="F234" s="7" t="s">
        <v>1232</v>
      </c>
      <c r="G234" s="6"/>
      <c r="H234" s="6"/>
      <c r="I234" s="6"/>
      <c r="J234" s="6"/>
      <c r="K234" s="6"/>
      <c r="L234" s="6"/>
      <c r="M234" s="6"/>
      <c r="N234" s="6"/>
      <c r="O234" s="6"/>
    </row>
    <row r="235" spans="1:15" x14ac:dyDescent="0.25">
      <c r="A235" s="7" t="s">
        <v>2114</v>
      </c>
      <c r="B235" s="7" t="s">
        <v>2102</v>
      </c>
      <c r="C235" s="7" t="s">
        <v>868</v>
      </c>
      <c r="D235" s="7" t="s">
        <v>867</v>
      </c>
      <c r="E235" s="7" t="s">
        <v>1233</v>
      </c>
      <c r="F235" s="7" t="s">
        <v>1232</v>
      </c>
      <c r="G235" s="6"/>
      <c r="H235" s="6"/>
      <c r="I235" s="6"/>
      <c r="J235" s="6"/>
      <c r="K235" s="6"/>
      <c r="L235" s="6"/>
      <c r="M235" s="6"/>
      <c r="N235" s="6"/>
      <c r="O235" s="6"/>
    </row>
    <row r="236" spans="1:15" x14ac:dyDescent="0.25">
      <c r="A236" s="7" t="s">
        <v>2113</v>
      </c>
      <c r="B236" s="7" t="s">
        <v>2112</v>
      </c>
      <c r="C236" s="7" t="s">
        <v>1235</v>
      </c>
      <c r="D236" s="7" t="s">
        <v>1234</v>
      </c>
      <c r="E236" s="7" t="s">
        <v>1233</v>
      </c>
      <c r="F236" s="7" t="s">
        <v>1232</v>
      </c>
      <c r="G236" s="6"/>
      <c r="H236" s="6"/>
      <c r="I236" s="6"/>
      <c r="J236" s="6"/>
      <c r="K236" s="6"/>
      <c r="L236" s="6"/>
      <c r="M236" s="6"/>
      <c r="N236" s="6"/>
      <c r="O236" s="6"/>
    </row>
    <row r="237" spans="1:15" x14ac:dyDescent="0.25">
      <c r="A237" s="7" t="s">
        <v>2111</v>
      </c>
      <c r="B237" s="7" t="s">
        <v>2110</v>
      </c>
      <c r="C237" s="7" t="s">
        <v>1235</v>
      </c>
      <c r="D237" s="7" t="s">
        <v>1234</v>
      </c>
      <c r="E237" s="7" t="s">
        <v>1233</v>
      </c>
      <c r="F237" s="7" t="s">
        <v>1232</v>
      </c>
      <c r="G237" s="6"/>
      <c r="H237" s="6"/>
      <c r="I237" s="6"/>
      <c r="J237" s="6"/>
      <c r="K237" s="6"/>
      <c r="L237" s="6"/>
      <c r="M237" s="6"/>
      <c r="N237" s="6"/>
      <c r="O237" s="6"/>
    </row>
    <row r="238" spans="1:15" x14ac:dyDescent="0.25">
      <c r="A238" s="7" t="s">
        <v>2109</v>
      </c>
      <c r="B238" s="7" t="s">
        <v>2108</v>
      </c>
      <c r="C238" s="7" t="s">
        <v>1235</v>
      </c>
      <c r="D238" s="7" t="s">
        <v>1234</v>
      </c>
      <c r="E238" s="7" t="s">
        <v>1233</v>
      </c>
      <c r="F238" s="7" t="s">
        <v>1232</v>
      </c>
      <c r="G238" s="6"/>
      <c r="H238" s="6"/>
      <c r="I238" s="6"/>
      <c r="J238" s="6"/>
      <c r="K238" s="6"/>
      <c r="L238" s="6"/>
      <c r="M238" s="6"/>
      <c r="N238" s="6"/>
      <c r="O238" s="6"/>
    </row>
    <row r="239" spans="1:15" x14ac:dyDescent="0.25">
      <c r="A239" s="7" t="s">
        <v>2107</v>
      </c>
      <c r="B239" s="7" t="s">
        <v>164</v>
      </c>
      <c r="C239" s="7" t="s">
        <v>1235</v>
      </c>
      <c r="D239" s="7" t="s">
        <v>1234</v>
      </c>
      <c r="E239" s="7" t="s">
        <v>1233</v>
      </c>
      <c r="F239" s="7" t="s">
        <v>1232</v>
      </c>
      <c r="G239" s="6"/>
      <c r="H239" s="6"/>
      <c r="I239" s="6"/>
      <c r="J239" s="6"/>
      <c r="K239" s="6"/>
      <c r="L239" s="6"/>
      <c r="M239" s="6"/>
      <c r="N239" s="6"/>
      <c r="O239" s="6"/>
    </row>
    <row r="240" spans="1:15" x14ac:dyDescent="0.25">
      <c r="A240" s="7" t="s">
        <v>2106</v>
      </c>
      <c r="B240" s="7" t="s">
        <v>810</v>
      </c>
      <c r="C240" s="7" t="s">
        <v>2100</v>
      </c>
      <c r="D240" s="7" t="s">
        <v>2099</v>
      </c>
      <c r="E240" s="7" t="s">
        <v>1233</v>
      </c>
      <c r="F240" s="7" t="s">
        <v>1232</v>
      </c>
      <c r="G240" s="6"/>
      <c r="H240" s="6"/>
      <c r="I240" s="6"/>
      <c r="J240" s="6"/>
      <c r="K240" s="6"/>
      <c r="L240" s="6"/>
      <c r="M240" s="6"/>
      <c r="N240" s="6"/>
      <c r="O240" s="6"/>
    </row>
    <row r="241" spans="1:15" x14ac:dyDescent="0.25">
      <c r="A241" s="7" t="s">
        <v>2105</v>
      </c>
      <c r="B241" s="7" t="s">
        <v>2104</v>
      </c>
      <c r="C241" s="7" t="s">
        <v>2100</v>
      </c>
      <c r="D241" s="7" t="s">
        <v>2099</v>
      </c>
      <c r="E241" s="7" t="s">
        <v>1233</v>
      </c>
      <c r="F241" s="7" t="s">
        <v>1232</v>
      </c>
      <c r="G241" s="6"/>
      <c r="H241" s="6"/>
      <c r="I241" s="6"/>
      <c r="J241" s="6"/>
      <c r="K241" s="6"/>
      <c r="L241" s="6"/>
      <c r="M241" s="6"/>
      <c r="N241" s="6"/>
      <c r="O241" s="6"/>
    </row>
    <row r="242" spans="1:15" x14ac:dyDescent="0.25">
      <c r="A242" s="7" t="s">
        <v>2103</v>
      </c>
      <c r="B242" s="7" t="s">
        <v>2102</v>
      </c>
      <c r="C242" s="7" t="s">
        <v>2100</v>
      </c>
      <c r="D242" s="7" t="s">
        <v>2099</v>
      </c>
      <c r="E242" s="7" t="s">
        <v>1233</v>
      </c>
      <c r="F242" s="7" t="s">
        <v>1232</v>
      </c>
      <c r="G242" s="6"/>
      <c r="H242" s="6"/>
      <c r="I242" s="6"/>
      <c r="J242" s="6"/>
      <c r="K242" s="6"/>
      <c r="L242" s="6"/>
      <c r="M242" s="6"/>
      <c r="N242" s="6"/>
      <c r="O242" s="6"/>
    </row>
    <row r="243" spans="1:15" x14ac:dyDescent="0.25">
      <c r="A243" s="7" t="s">
        <v>2101</v>
      </c>
      <c r="B243" s="7" t="s">
        <v>808</v>
      </c>
      <c r="C243" s="7" t="s">
        <v>2100</v>
      </c>
      <c r="D243" s="7" t="s">
        <v>2099</v>
      </c>
      <c r="E243" s="7" t="s">
        <v>1233</v>
      </c>
      <c r="F243" s="7" t="s">
        <v>1232</v>
      </c>
      <c r="G243" s="6"/>
      <c r="H243" s="6"/>
      <c r="I243" s="6"/>
      <c r="J243" s="6"/>
      <c r="K243" s="6"/>
      <c r="L243" s="6"/>
      <c r="M243" s="6"/>
      <c r="N243" s="6"/>
      <c r="O243" s="6"/>
    </row>
    <row r="244" spans="1:15" x14ac:dyDescent="0.25">
      <c r="A244" s="7" t="s">
        <v>2098</v>
      </c>
      <c r="B244" s="7" t="s">
        <v>2097</v>
      </c>
      <c r="C244" s="7" t="s">
        <v>3</v>
      </c>
      <c r="D244" s="7" t="s">
        <v>887</v>
      </c>
      <c r="E244" s="7" t="s">
        <v>886</v>
      </c>
      <c r="F244" s="7" t="s">
        <v>885</v>
      </c>
      <c r="G244" s="6"/>
      <c r="H244" s="6"/>
      <c r="I244" s="6"/>
      <c r="J244" s="6"/>
      <c r="K244" s="6"/>
      <c r="L244" s="6"/>
      <c r="M244" s="6"/>
      <c r="N244" s="6"/>
      <c r="O244" s="6"/>
    </row>
    <row r="245" spans="1:15" x14ac:dyDescent="0.25">
      <c r="A245" s="7" t="s">
        <v>2573</v>
      </c>
      <c r="B245" s="7" t="s">
        <v>2574</v>
      </c>
      <c r="C245" s="7" t="s">
        <v>3</v>
      </c>
      <c r="D245" s="7" t="s">
        <v>887</v>
      </c>
      <c r="E245" s="7" t="s">
        <v>886</v>
      </c>
      <c r="F245" s="7" t="s">
        <v>885</v>
      </c>
      <c r="G245" s="6"/>
      <c r="H245" s="6"/>
      <c r="I245" s="6"/>
      <c r="J245" s="6"/>
      <c r="K245" s="6"/>
      <c r="L245" s="6"/>
      <c r="M245" s="6"/>
      <c r="N245" s="6"/>
      <c r="O245" s="6"/>
    </row>
    <row r="246" spans="1:15" x14ac:dyDescent="0.25">
      <c r="A246" s="7" t="s">
        <v>2096</v>
      </c>
      <c r="B246" s="7" t="s">
        <v>2095</v>
      </c>
      <c r="C246" s="7" t="s">
        <v>3</v>
      </c>
      <c r="D246" s="7" t="s">
        <v>887</v>
      </c>
      <c r="E246" s="7" t="s">
        <v>886</v>
      </c>
      <c r="F246" s="7" t="s">
        <v>885</v>
      </c>
      <c r="G246" s="6"/>
      <c r="H246" s="6"/>
      <c r="I246" s="6"/>
      <c r="J246" s="6"/>
      <c r="K246" s="6"/>
      <c r="L246" s="6"/>
      <c r="M246" s="6"/>
      <c r="N246" s="6"/>
      <c r="O246" s="6"/>
    </row>
    <row r="247" spans="1:15" x14ac:dyDescent="0.25">
      <c r="A247" s="7" t="s">
        <v>2575</v>
      </c>
      <c r="B247" s="7" t="s">
        <v>2576</v>
      </c>
      <c r="C247" s="7" t="s">
        <v>3</v>
      </c>
      <c r="D247" s="7" t="s">
        <v>887</v>
      </c>
      <c r="E247" s="7" t="s">
        <v>886</v>
      </c>
      <c r="F247" s="7" t="s">
        <v>885</v>
      </c>
      <c r="G247" s="6"/>
      <c r="H247" s="6"/>
      <c r="I247" s="6"/>
      <c r="J247" s="6"/>
      <c r="K247" s="6"/>
      <c r="L247" s="6"/>
      <c r="M247" s="6"/>
      <c r="N247" s="6"/>
      <c r="O247" s="6"/>
    </row>
    <row r="248" spans="1:15" x14ac:dyDescent="0.25">
      <c r="A248" s="7" t="s">
        <v>106</v>
      </c>
      <c r="B248" s="7" t="s">
        <v>107</v>
      </c>
      <c r="C248" s="7" t="s">
        <v>868</v>
      </c>
      <c r="D248" s="7" t="s">
        <v>867</v>
      </c>
      <c r="E248" s="7" t="s">
        <v>862</v>
      </c>
      <c r="F248" s="7" t="s">
        <v>861</v>
      </c>
      <c r="G248" s="6"/>
      <c r="H248" s="6"/>
      <c r="I248" s="6"/>
      <c r="J248" s="6"/>
      <c r="K248" s="6"/>
      <c r="L248" s="6"/>
      <c r="M248" s="6"/>
      <c r="N248" s="6"/>
      <c r="O248" s="6"/>
    </row>
    <row r="249" spans="1:15" x14ac:dyDescent="0.25">
      <c r="A249" s="7" t="s">
        <v>230</v>
      </c>
      <c r="B249" s="7" t="s">
        <v>231</v>
      </c>
      <c r="C249" s="7" t="s">
        <v>868</v>
      </c>
      <c r="D249" s="7" t="s">
        <v>867</v>
      </c>
      <c r="E249" s="7" t="s">
        <v>862</v>
      </c>
      <c r="F249" s="7" t="s">
        <v>861</v>
      </c>
      <c r="G249" s="6"/>
      <c r="H249" s="6"/>
      <c r="I249" s="6"/>
      <c r="J249" s="6"/>
      <c r="K249" s="6"/>
      <c r="L249" s="6"/>
      <c r="M249" s="6"/>
      <c r="N249" s="6"/>
      <c r="O249" s="6"/>
    </row>
    <row r="250" spans="1:15" x14ac:dyDescent="0.25">
      <c r="A250" s="7" t="s">
        <v>2094</v>
      </c>
      <c r="B250" s="7" t="s">
        <v>2093</v>
      </c>
      <c r="C250" s="7" t="s">
        <v>868</v>
      </c>
      <c r="D250" s="7" t="s">
        <v>867</v>
      </c>
      <c r="E250" s="7" t="s">
        <v>862</v>
      </c>
      <c r="F250" s="7" t="s">
        <v>861</v>
      </c>
      <c r="G250" s="6"/>
      <c r="H250" s="6"/>
      <c r="I250" s="6"/>
      <c r="J250" s="6"/>
      <c r="K250" s="6"/>
      <c r="L250" s="6"/>
      <c r="M250" s="6"/>
      <c r="N250" s="6"/>
      <c r="O250" s="6"/>
    </row>
    <row r="251" spans="1:15" x14ac:dyDescent="0.25">
      <c r="A251" s="7" t="s">
        <v>236</v>
      </c>
      <c r="B251" s="7" t="s">
        <v>237</v>
      </c>
      <c r="C251" s="7" t="s">
        <v>868</v>
      </c>
      <c r="D251" s="7" t="s">
        <v>867</v>
      </c>
      <c r="E251" s="7" t="s">
        <v>862</v>
      </c>
      <c r="F251" s="7" t="s">
        <v>861</v>
      </c>
      <c r="G251" s="6"/>
      <c r="H251" s="6"/>
      <c r="I251" s="6"/>
      <c r="J251" s="6"/>
      <c r="K251" s="6"/>
      <c r="L251" s="6"/>
      <c r="M251" s="6"/>
      <c r="N251" s="6"/>
      <c r="O251" s="6"/>
    </row>
    <row r="252" spans="1:15" x14ac:dyDescent="0.25">
      <c r="A252" s="7" t="s">
        <v>110</v>
      </c>
      <c r="B252" s="7" t="s">
        <v>111</v>
      </c>
      <c r="C252" s="7" t="s">
        <v>3</v>
      </c>
      <c r="D252" s="7" t="s">
        <v>887</v>
      </c>
      <c r="E252" s="7" t="s">
        <v>886</v>
      </c>
      <c r="F252" s="7" t="s">
        <v>885</v>
      </c>
      <c r="G252" s="6"/>
      <c r="H252" s="6"/>
      <c r="I252" s="6"/>
      <c r="J252" s="6"/>
      <c r="K252" s="6"/>
      <c r="L252" s="6"/>
      <c r="M252" s="6"/>
      <c r="N252" s="6"/>
      <c r="O252" s="6"/>
    </row>
    <row r="253" spans="1:15" x14ac:dyDescent="0.25">
      <c r="A253" s="7" t="s">
        <v>282</v>
      </c>
      <c r="B253" s="7" t="s">
        <v>283</v>
      </c>
      <c r="C253" s="7" t="s">
        <v>868</v>
      </c>
      <c r="D253" s="7" t="s">
        <v>867</v>
      </c>
      <c r="E253" s="7" t="s">
        <v>862</v>
      </c>
      <c r="F253" s="7" t="s">
        <v>861</v>
      </c>
      <c r="G253" s="6"/>
      <c r="H253" s="6"/>
      <c r="I253" s="6"/>
      <c r="J253" s="6"/>
      <c r="K253" s="6"/>
      <c r="L253" s="6"/>
      <c r="M253" s="6"/>
      <c r="N253" s="6"/>
      <c r="O253" s="6"/>
    </row>
    <row r="254" spans="1:15" x14ac:dyDescent="0.25">
      <c r="A254" s="7" t="s">
        <v>2092</v>
      </c>
      <c r="B254" s="7" t="s">
        <v>2091</v>
      </c>
      <c r="C254" s="7" t="s">
        <v>923</v>
      </c>
      <c r="D254" s="7" t="s">
        <v>922</v>
      </c>
      <c r="E254" s="7" t="s">
        <v>862</v>
      </c>
      <c r="F254" s="7" t="s">
        <v>861</v>
      </c>
      <c r="G254" s="6"/>
      <c r="H254" s="6"/>
      <c r="I254" s="6"/>
      <c r="J254" s="6"/>
      <c r="K254" s="6"/>
      <c r="L254" s="6"/>
      <c r="M254" s="6"/>
      <c r="N254" s="6"/>
      <c r="O254" s="6"/>
    </row>
    <row r="255" spans="1:15" x14ac:dyDescent="0.25">
      <c r="A255" s="7" t="s">
        <v>2090</v>
      </c>
      <c r="B255" s="7" t="s">
        <v>2089</v>
      </c>
      <c r="C255" s="7" t="s">
        <v>1023</v>
      </c>
      <c r="D255" s="7" t="s">
        <v>1022</v>
      </c>
      <c r="E255" s="7" t="s">
        <v>862</v>
      </c>
      <c r="F255" s="7" t="s">
        <v>861</v>
      </c>
      <c r="G255" s="6"/>
      <c r="H255" s="6"/>
      <c r="I255" s="6"/>
      <c r="J255" s="6"/>
      <c r="K255" s="6"/>
      <c r="L255" s="6"/>
      <c r="M255" s="6"/>
      <c r="N255" s="6"/>
      <c r="O255" s="6"/>
    </row>
    <row r="256" spans="1:15" x14ac:dyDescent="0.25">
      <c r="A256" s="7" t="s">
        <v>2088</v>
      </c>
      <c r="B256" s="7" t="s">
        <v>2087</v>
      </c>
      <c r="C256" s="7" t="s">
        <v>868</v>
      </c>
      <c r="D256" s="7" t="s">
        <v>867</v>
      </c>
      <c r="E256" s="7" t="s">
        <v>862</v>
      </c>
      <c r="F256" s="7" t="s">
        <v>861</v>
      </c>
      <c r="G256" s="6"/>
      <c r="H256" s="6"/>
      <c r="I256" s="6"/>
      <c r="J256" s="6"/>
      <c r="K256" s="6"/>
      <c r="L256" s="6"/>
      <c r="M256" s="6"/>
      <c r="N256" s="6"/>
      <c r="O256" s="6"/>
    </row>
    <row r="257" spans="1:15" x14ac:dyDescent="0.25">
      <c r="A257" s="7" t="s">
        <v>2086</v>
      </c>
      <c r="B257" s="7" t="s">
        <v>1916</v>
      </c>
      <c r="C257" s="7" t="s">
        <v>868</v>
      </c>
      <c r="D257" s="7" t="s">
        <v>867</v>
      </c>
      <c r="E257" s="7" t="s">
        <v>862</v>
      </c>
      <c r="F257" s="7" t="s">
        <v>861</v>
      </c>
      <c r="G257" s="6"/>
      <c r="H257" s="6"/>
      <c r="I257" s="6"/>
      <c r="J257" s="6"/>
      <c r="K257" s="6"/>
      <c r="L257" s="6"/>
      <c r="M257" s="6"/>
      <c r="N257" s="6"/>
      <c r="O257" s="6"/>
    </row>
    <row r="258" spans="1:15" x14ac:dyDescent="0.25">
      <c r="A258" s="7" t="s">
        <v>827</v>
      </c>
      <c r="B258" s="7" t="s">
        <v>828</v>
      </c>
      <c r="C258" s="7" t="s">
        <v>868</v>
      </c>
      <c r="D258" s="7" t="s">
        <v>867</v>
      </c>
      <c r="E258" s="7" t="s">
        <v>862</v>
      </c>
      <c r="F258" s="7" t="s">
        <v>861</v>
      </c>
      <c r="G258" s="6"/>
      <c r="H258" s="6"/>
      <c r="I258" s="6"/>
      <c r="J258" s="6"/>
      <c r="K258" s="6"/>
      <c r="L258" s="6"/>
      <c r="M258" s="6"/>
      <c r="N258" s="6"/>
      <c r="O258" s="6"/>
    </row>
    <row r="259" spans="1:15" x14ac:dyDescent="0.25">
      <c r="A259" s="7" t="s">
        <v>33</v>
      </c>
      <c r="B259" s="7" t="s">
        <v>34</v>
      </c>
      <c r="C259" s="7" t="s">
        <v>1011</v>
      </c>
      <c r="D259" s="7" t="s">
        <v>1010</v>
      </c>
      <c r="E259" s="7" t="s">
        <v>973</v>
      </c>
      <c r="F259" s="7" t="s">
        <v>972</v>
      </c>
      <c r="G259" s="6"/>
      <c r="H259" s="6"/>
      <c r="I259" s="6"/>
      <c r="J259" s="6"/>
      <c r="K259" s="6"/>
      <c r="L259" s="6"/>
      <c r="M259" s="6"/>
      <c r="N259" s="6"/>
      <c r="O259" s="6"/>
    </row>
    <row r="260" spans="1:15" x14ac:dyDescent="0.25">
      <c r="A260" s="7" t="s">
        <v>2085</v>
      </c>
      <c r="B260" s="7" t="s">
        <v>2083</v>
      </c>
      <c r="C260" s="7" t="s">
        <v>868</v>
      </c>
      <c r="D260" s="7" t="s">
        <v>867</v>
      </c>
      <c r="E260" s="7" t="s">
        <v>862</v>
      </c>
      <c r="F260" s="7" t="s">
        <v>861</v>
      </c>
      <c r="G260" s="6"/>
      <c r="H260" s="6"/>
      <c r="I260" s="6"/>
      <c r="J260" s="6"/>
      <c r="K260" s="6"/>
      <c r="L260" s="6"/>
      <c r="M260" s="6"/>
      <c r="N260" s="6"/>
      <c r="O260" s="6"/>
    </row>
    <row r="261" spans="1:15" x14ac:dyDescent="0.25">
      <c r="A261" s="7" t="s">
        <v>2084</v>
      </c>
      <c r="B261" s="7" t="s">
        <v>2083</v>
      </c>
      <c r="C261" s="7" t="s">
        <v>878</v>
      </c>
      <c r="D261" s="7" t="s">
        <v>877</v>
      </c>
      <c r="E261" s="7" t="s">
        <v>872</v>
      </c>
      <c r="F261" s="7" t="s">
        <v>871</v>
      </c>
      <c r="G261" s="6"/>
      <c r="H261" s="6"/>
      <c r="I261" s="6"/>
      <c r="J261" s="6"/>
      <c r="K261" s="6"/>
      <c r="L261" s="6"/>
      <c r="M261" s="6"/>
      <c r="N261" s="6"/>
      <c r="O261" s="6"/>
    </row>
    <row r="262" spans="1:15" x14ac:dyDescent="0.25">
      <c r="A262" s="7" t="s">
        <v>2082</v>
      </c>
      <c r="B262" s="7" t="s">
        <v>2081</v>
      </c>
      <c r="C262" s="7" t="s">
        <v>868</v>
      </c>
      <c r="D262" s="7" t="s">
        <v>867</v>
      </c>
      <c r="E262" s="7" t="s">
        <v>862</v>
      </c>
      <c r="F262" s="7" t="s">
        <v>861</v>
      </c>
      <c r="G262" s="6"/>
      <c r="H262" s="6"/>
      <c r="I262" s="6"/>
      <c r="J262" s="6"/>
      <c r="K262" s="6"/>
      <c r="L262" s="6"/>
      <c r="M262" s="6"/>
      <c r="N262" s="6"/>
      <c r="O262" s="6"/>
    </row>
    <row r="263" spans="1:15" x14ac:dyDescent="0.25">
      <c r="A263" s="7" t="s">
        <v>2080</v>
      </c>
      <c r="B263" s="7" t="s">
        <v>2079</v>
      </c>
      <c r="C263" s="7" t="s">
        <v>868</v>
      </c>
      <c r="D263" s="7" t="s">
        <v>867</v>
      </c>
      <c r="E263" s="7" t="s">
        <v>862</v>
      </c>
      <c r="F263" s="7" t="s">
        <v>861</v>
      </c>
      <c r="G263" s="6"/>
      <c r="H263" s="6"/>
      <c r="I263" s="6"/>
      <c r="J263" s="6"/>
      <c r="K263" s="6"/>
      <c r="L263" s="6"/>
      <c r="M263" s="6"/>
      <c r="N263" s="6"/>
      <c r="O263" s="6"/>
    </row>
    <row r="264" spans="1:15" x14ac:dyDescent="0.25">
      <c r="A264" s="7" t="s">
        <v>2078</v>
      </c>
      <c r="B264" s="7" t="s">
        <v>2077</v>
      </c>
      <c r="C264" s="7" t="s">
        <v>868</v>
      </c>
      <c r="D264" s="7" t="s">
        <v>867</v>
      </c>
      <c r="E264" s="7" t="s">
        <v>862</v>
      </c>
      <c r="F264" s="7" t="s">
        <v>861</v>
      </c>
      <c r="G264" s="6"/>
      <c r="H264" s="6"/>
      <c r="I264" s="6"/>
      <c r="J264" s="6"/>
      <c r="K264" s="6"/>
      <c r="L264" s="6"/>
      <c r="M264" s="6"/>
      <c r="N264" s="6"/>
      <c r="O264" s="6"/>
    </row>
    <row r="265" spans="1:15" x14ac:dyDescent="0.25">
      <c r="A265" s="7" t="s">
        <v>2076</v>
      </c>
      <c r="B265" s="7" t="s">
        <v>2075</v>
      </c>
      <c r="C265" s="7" t="s">
        <v>3</v>
      </c>
      <c r="D265" s="7" t="s">
        <v>887</v>
      </c>
      <c r="E265" s="7" t="s">
        <v>862</v>
      </c>
      <c r="F265" s="7" t="s">
        <v>861</v>
      </c>
      <c r="G265" s="6"/>
      <c r="H265" s="6"/>
      <c r="I265" s="6"/>
      <c r="J265" s="6"/>
      <c r="K265" s="6"/>
      <c r="L265" s="6"/>
      <c r="M265" s="6"/>
      <c r="N265" s="6"/>
      <c r="O265" s="6"/>
    </row>
    <row r="266" spans="1:15" x14ac:dyDescent="0.25">
      <c r="A266" s="7" t="s">
        <v>2074</v>
      </c>
      <c r="B266" s="7" t="s">
        <v>2073</v>
      </c>
      <c r="C266" s="7" t="s">
        <v>3</v>
      </c>
      <c r="D266" s="7" t="s">
        <v>887</v>
      </c>
      <c r="E266" s="7" t="s">
        <v>886</v>
      </c>
      <c r="F266" s="7" t="s">
        <v>885</v>
      </c>
      <c r="G266" s="6"/>
      <c r="H266" s="6"/>
      <c r="I266" s="6"/>
      <c r="J266" s="6"/>
      <c r="K266" s="6"/>
      <c r="L266" s="6"/>
      <c r="M266" s="6"/>
      <c r="N266" s="6"/>
      <c r="O266" s="6"/>
    </row>
    <row r="267" spans="1:15" x14ac:dyDescent="0.25">
      <c r="A267" s="7" t="s">
        <v>2072</v>
      </c>
      <c r="B267" s="7" t="s">
        <v>2071</v>
      </c>
      <c r="C267" s="7" t="s">
        <v>1149</v>
      </c>
      <c r="D267" s="7" t="s">
        <v>1148</v>
      </c>
      <c r="E267" s="7" t="s">
        <v>1233</v>
      </c>
      <c r="F267" s="7" t="s">
        <v>1232</v>
      </c>
      <c r="G267" s="6"/>
      <c r="H267" s="6"/>
      <c r="I267" s="6"/>
      <c r="J267" s="6"/>
      <c r="K267" s="6"/>
      <c r="L267" s="6"/>
      <c r="M267" s="6"/>
      <c r="N267" s="6"/>
      <c r="O267" s="6"/>
    </row>
    <row r="268" spans="1:15" x14ac:dyDescent="0.25">
      <c r="A268" s="7" t="s">
        <v>2577</v>
      </c>
      <c r="B268" s="7" t="s">
        <v>2578</v>
      </c>
      <c r="C268" s="7" t="s">
        <v>3</v>
      </c>
      <c r="D268" s="7" t="s">
        <v>887</v>
      </c>
      <c r="E268" s="7" t="s">
        <v>886</v>
      </c>
      <c r="F268" s="7" t="s">
        <v>885</v>
      </c>
      <c r="G268" s="6"/>
      <c r="H268" s="6"/>
      <c r="I268" s="6"/>
      <c r="J268" s="6"/>
      <c r="K268" s="6"/>
      <c r="L268" s="6"/>
      <c r="M268" s="6"/>
      <c r="N268" s="6"/>
      <c r="O268" s="6"/>
    </row>
    <row r="269" spans="1:15" x14ac:dyDescent="0.25">
      <c r="A269" s="7" t="s">
        <v>2070</v>
      </c>
      <c r="B269" s="7" t="s">
        <v>2069</v>
      </c>
      <c r="C269" s="7" t="s">
        <v>868</v>
      </c>
      <c r="D269" s="7" t="s">
        <v>867</v>
      </c>
      <c r="E269" s="7" t="s">
        <v>1233</v>
      </c>
      <c r="F269" s="7" t="s">
        <v>1232</v>
      </c>
      <c r="G269" s="6"/>
      <c r="H269" s="6"/>
      <c r="I269" s="6"/>
      <c r="J269" s="6"/>
      <c r="K269" s="6"/>
      <c r="L269" s="6"/>
      <c r="M269" s="6"/>
      <c r="N269" s="6"/>
      <c r="O269" s="6"/>
    </row>
    <row r="270" spans="1:15" x14ac:dyDescent="0.25">
      <c r="A270" s="7" t="s">
        <v>2579</v>
      </c>
      <c r="B270" s="7" t="s">
        <v>2580</v>
      </c>
      <c r="C270" s="7" t="s">
        <v>3</v>
      </c>
      <c r="D270" s="7" t="s">
        <v>887</v>
      </c>
      <c r="E270" s="7" t="s">
        <v>886</v>
      </c>
      <c r="F270" s="7" t="s">
        <v>885</v>
      </c>
      <c r="G270" s="6"/>
      <c r="H270" s="6"/>
      <c r="I270" s="6"/>
      <c r="J270" s="6"/>
      <c r="K270" s="6"/>
      <c r="L270" s="6"/>
      <c r="M270" s="6"/>
      <c r="N270" s="6"/>
      <c r="O270" s="6"/>
    </row>
    <row r="271" spans="1:15" x14ac:dyDescent="0.25">
      <c r="A271" s="7" t="s">
        <v>2068</v>
      </c>
      <c r="B271" s="7" t="s">
        <v>2067</v>
      </c>
      <c r="C271" s="7" t="s">
        <v>868</v>
      </c>
      <c r="D271" s="7" t="s">
        <v>867</v>
      </c>
      <c r="E271" s="7" t="s">
        <v>862</v>
      </c>
      <c r="F271" s="7" t="s">
        <v>861</v>
      </c>
      <c r="G271" s="6"/>
      <c r="H271" s="6"/>
      <c r="I271" s="6"/>
      <c r="J271" s="6"/>
      <c r="K271" s="6"/>
      <c r="L271" s="6"/>
      <c r="M271" s="6"/>
      <c r="N271" s="6"/>
      <c r="O271" s="6"/>
    </row>
    <row r="272" spans="1:15" x14ac:dyDescent="0.25">
      <c r="A272" s="7" t="s">
        <v>2066</v>
      </c>
      <c r="B272" s="7" t="s">
        <v>2065</v>
      </c>
      <c r="C272" s="7" t="s">
        <v>868</v>
      </c>
      <c r="D272" s="7" t="s">
        <v>867</v>
      </c>
      <c r="E272" s="7" t="s">
        <v>862</v>
      </c>
      <c r="F272" s="7" t="s">
        <v>861</v>
      </c>
      <c r="G272" s="6"/>
      <c r="H272" s="6"/>
      <c r="I272" s="6"/>
      <c r="J272" s="6"/>
      <c r="K272" s="6"/>
      <c r="L272" s="6"/>
      <c r="M272" s="6"/>
      <c r="N272" s="6"/>
      <c r="O272" s="6"/>
    </row>
    <row r="273" spans="1:15" x14ac:dyDescent="0.25">
      <c r="A273" s="7" t="s">
        <v>2064</v>
      </c>
      <c r="B273" s="7" t="s">
        <v>2063</v>
      </c>
      <c r="C273" s="7" t="s">
        <v>1149</v>
      </c>
      <c r="D273" s="7" t="s">
        <v>1148</v>
      </c>
      <c r="E273" s="7" t="s">
        <v>1233</v>
      </c>
      <c r="F273" s="7" t="s">
        <v>1232</v>
      </c>
      <c r="G273" s="6"/>
      <c r="H273" s="6"/>
      <c r="I273" s="6"/>
      <c r="J273" s="6"/>
      <c r="K273" s="6"/>
      <c r="L273" s="6"/>
      <c r="M273" s="6"/>
      <c r="N273" s="6"/>
      <c r="O273" s="6"/>
    </row>
    <row r="274" spans="1:15" x14ac:dyDescent="0.25">
      <c r="A274" s="7" t="s">
        <v>2062</v>
      </c>
      <c r="B274" s="7" t="s">
        <v>2061</v>
      </c>
      <c r="C274" s="7" t="s">
        <v>3</v>
      </c>
      <c r="D274" s="7" t="s">
        <v>887</v>
      </c>
      <c r="E274" s="7" t="s">
        <v>1233</v>
      </c>
      <c r="F274" s="7" t="s">
        <v>1232</v>
      </c>
      <c r="G274" s="6"/>
      <c r="H274" s="6"/>
      <c r="I274" s="6"/>
      <c r="J274" s="6"/>
      <c r="K274" s="6"/>
      <c r="L274" s="6"/>
      <c r="M274" s="6"/>
      <c r="N274" s="6"/>
      <c r="O274" s="6"/>
    </row>
    <row r="275" spans="1:15" x14ac:dyDescent="0.25">
      <c r="A275" s="7" t="s">
        <v>2581</v>
      </c>
      <c r="B275" s="7" t="s">
        <v>2582</v>
      </c>
      <c r="C275" s="7" t="s">
        <v>3</v>
      </c>
      <c r="D275" s="7" t="s">
        <v>887</v>
      </c>
      <c r="E275" s="7" t="s">
        <v>886</v>
      </c>
      <c r="F275" s="7" t="s">
        <v>885</v>
      </c>
      <c r="G275" s="6"/>
      <c r="H275" s="6"/>
      <c r="I275" s="6"/>
      <c r="J275" s="6"/>
      <c r="K275" s="6"/>
      <c r="L275" s="6"/>
      <c r="M275" s="6"/>
      <c r="N275" s="6"/>
      <c r="O275" s="6"/>
    </row>
    <row r="276" spans="1:15" x14ac:dyDescent="0.25">
      <c r="A276" s="7" t="s">
        <v>2060</v>
      </c>
      <c r="B276" s="7" t="s">
        <v>2058</v>
      </c>
      <c r="C276" s="7" t="s">
        <v>923</v>
      </c>
      <c r="D276" s="7" t="s">
        <v>922</v>
      </c>
      <c r="E276" s="7" t="s">
        <v>862</v>
      </c>
      <c r="F276" s="7" t="s">
        <v>861</v>
      </c>
      <c r="G276" s="6"/>
      <c r="H276" s="6"/>
      <c r="I276" s="6"/>
      <c r="J276" s="6"/>
      <c r="K276" s="6"/>
      <c r="L276" s="6"/>
      <c r="M276" s="6"/>
      <c r="N276" s="6"/>
      <c r="O276" s="6"/>
    </row>
    <row r="277" spans="1:15" x14ac:dyDescent="0.25">
      <c r="A277" s="7" t="s">
        <v>2059</v>
      </c>
      <c r="B277" s="7" t="s">
        <v>2058</v>
      </c>
      <c r="C277" s="7" t="s">
        <v>1149</v>
      </c>
      <c r="D277" s="7" t="s">
        <v>1148</v>
      </c>
      <c r="E277" s="7" t="s">
        <v>862</v>
      </c>
      <c r="F277" s="7" t="s">
        <v>861</v>
      </c>
      <c r="G277" s="6"/>
      <c r="H277" s="6"/>
      <c r="I277" s="6"/>
      <c r="J277" s="6"/>
      <c r="K277" s="6"/>
      <c r="L277" s="6"/>
      <c r="M277" s="6"/>
      <c r="N277" s="6"/>
      <c r="O277" s="6"/>
    </row>
    <row r="278" spans="1:15" x14ac:dyDescent="0.25">
      <c r="A278" s="7" t="s">
        <v>2057</v>
      </c>
      <c r="B278" s="7" t="s">
        <v>2056</v>
      </c>
      <c r="C278" s="7" t="s">
        <v>1149</v>
      </c>
      <c r="D278" s="7" t="s">
        <v>1148</v>
      </c>
      <c r="E278" s="7" t="s">
        <v>862</v>
      </c>
      <c r="F278" s="7" t="s">
        <v>861</v>
      </c>
      <c r="G278" s="6"/>
      <c r="H278" s="6"/>
      <c r="I278" s="6"/>
      <c r="J278" s="6"/>
      <c r="K278" s="6"/>
      <c r="L278" s="6"/>
      <c r="M278" s="6"/>
      <c r="N278" s="6"/>
      <c r="O278" s="6"/>
    </row>
    <row r="279" spans="1:15" x14ac:dyDescent="0.25">
      <c r="A279" s="7" t="s">
        <v>2583</v>
      </c>
      <c r="B279" s="7" t="s">
        <v>2584</v>
      </c>
      <c r="C279" s="7" t="s">
        <v>3</v>
      </c>
      <c r="D279" s="7" t="s">
        <v>887</v>
      </c>
      <c r="E279" s="7" t="s">
        <v>886</v>
      </c>
      <c r="F279" s="7" t="s">
        <v>885</v>
      </c>
      <c r="G279" s="6"/>
      <c r="H279" s="6"/>
      <c r="I279" s="6"/>
      <c r="J279" s="6"/>
      <c r="K279" s="6"/>
      <c r="L279" s="6"/>
      <c r="M279" s="6"/>
      <c r="N279" s="6"/>
      <c r="O279" s="6"/>
    </row>
    <row r="280" spans="1:15" x14ac:dyDescent="0.25">
      <c r="A280" s="7" t="s">
        <v>2055</v>
      </c>
      <c r="B280" s="7" t="s">
        <v>2054</v>
      </c>
      <c r="C280" s="7" t="s">
        <v>3</v>
      </c>
      <c r="D280" s="7" t="s">
        <v>887</v>
      </c>
      <c r="E280" s="7" t="s">
        <v>886</v>
      </c>
      <c r="F280" s="7" t="s">
        <v>885</v>
      </c>
      <c r="G280" s="6"/>
      <c r="H280" s="6"/>
      <c r="I280" s="6"/>
      <c r="J280" s="6"/>
      <c r="K280" s="6"/>
      <c r="L280" s="6"/>
      <c r="M280" s="6"/>
      <c r="N280" s="6"/>
      <c r="O280" s="6"/>
    </row>
    <row r="281" spans="1:15" x14ac:dyDescent="0.25">
      <c r="A281" s="7" t="s">
        <v>2053</v>
      </c>
      <c r="B281" s="7" t="s">
        <v>2052</v>
      </c>
      <c r="C281" s="7" t="s">
        <v>3</v>
      </c>
      <c r="D281" s="7" t="s">
        <v>887</v>
      </c>
      <c r="E281" s="7" t="s">
        <v>1233</v>
      </c>
      <c r="F281" s="7" t="s">
        <v>1232</v>
      </c>
      <c r="G281" s="6"/>
      <c r="H281" s="6"/>
      <c r="I281" s="6"/>
      <c r="J281" s="6"/>
      <c r="K281" s="6"/>
      <c r="L281" s="6"/>
      <c r="M281" s="6"/>
      <c r="N281" s="6"/>
      <c r="O281" s="6"/>
    </row>
    <row r="282" spans="1:15" x14ac:dyDescent="0.25">
      <c r="A282" s="7" t="s">
        <v>2051</v>
      </c>
      <c r="B282" s="7" t="s">
        <v>692</v>
      </c>
      <c r="C282" s="7" t="s">
        <v>1011</v>
      </c>
      <c r="D282" s="7" t="s">
        <v>1010</v>
      </c>
      <c r="E282" s="7" t="s">
        <v>1233</v>
      </c>
      <c r="F282" s="7" t="s">
        <v>1232</v>
      </c>
      <c r="G282" s="6"/>
      <c r="H282" s="6"/>
      <c r="I282" s="6"/>
      <c r="J282" s="6"/>
      <c r="K282" s="6"/>
      <c r="L282" s="6"/>
      <c r="M282" s="6"/>
      <c r="N282" s="6"/>
      <c r="O282" s="6"/>
    </row>
    <row r="283" spans="1:15" x14ac:dyDescent="0.25">
      <c r="A283" s="7" t="s">
        <v>2050</v>
      </c>
      <c r="B283" s="7" t="s">
        <v>692</v>
      </c>
      <c r="C283" s="7" t="s">
        <v>3</v>
      </c>
      <c r="D283" s="7" t="s">
        <v>887</v>
      </c>
      <c r="E283" s="7" t="s">
        <v>1233</v>
      </c>
      <c r="F283" s="7" t="s">
        <v>1232</v>
      </c>
      <c r="G283" s="6"/>
      <c r="H283" s="6"/>
      <c r="I283" s="6"/>
      <c r="J283" s="6"/>
      <c r="K283" s="6"/>
      <c r="L283" s="6"/>
      <c r="M283" s="6"/>
      <c r="N283" s="6"/>
      <c r="O283" s="6"/>
    </row>
    <row r="284" spans="1:15" x14ac:dyDescent="0.25">
      <c r="A284" s="7" t="s">
        <v>2049</v>
      </c>
      <c r="B284" s="7" t="s">
        <v>692</v>
      </c>
      <c r="C284" s="7" t="s">
        <v>868</v>
      </c>
      <c r="D284" s="7" t="s">
        <v>867</v>
      </c>
      <c r="E284" s="7" t="s">
        <v>1233</v>
      </c>
      <c r="F284" s="7" t="s">
        <v>1232</v>
      </c>
      <c r="G284" s="6"/>
      <c r="H284" s="6"/>
      <c r="I284" s="6"/>
      <c r="J284" s="6"/>
      <c r="K284" s="6"/>
      <c r="L284" s="6"/>
      <c r="M284" s="6"/>
      <c r="N284" s="6"/>
      <c r="O284" s="6"/>
    </row>
    <row r="285" spans="1:15" x14ac:dyDescent="0.25">
      <c r="A285" s="7" t="s">
        <v>2048</v>
      </c>
      <c r="B285" s="7" t="s">
        <v>692</v>
      </c>
      <c r="C285" s="7" t="s">
        <v>1235</v>
      </c>
      <c r="D285" s="7" t="s">
        <v>1234</v>
      </c>
      <c r="E285" s="7" t="s">
        <v>1233</v>
      </c>
      <c r="F285" s="7" t="s">
        <v>1232</v>
      </c>
      <c r="G285" s="6"/>
      <c r="H285" s="6"/>
      <c r="I285" s="6"/>
      <c r="J285" s="6"/>
      <c r="K285" s="6"/>
      <c r="L285" s="6"/>
      <c r="M285" s="6"/>
      <c r="N285" s="6"/>
      <c r="O285" s="6"/>
    </row>
    <row r="286" spans="1:15" x14ac:dyDescent="0.25">
      <c r="A286" s="7" t="s">
        <v>364</v>
      </c>
      <c r="B286" s="7" t="s">
        <v>365</v>
      </c>
      <c r="C286" s="7" t="s">
        <v>868</v>
      </c>
      <c r="D286" s="7" t="s">
        <v>867</v>
      </c>
      <c r="E286" s="7" t="s">
        <v>862</v>
      </c>
      <c r="F286" s="7" t="s">
        <v>861</v>
      </c>
      <c r="G286" s="6"/>
      <c r="H286" s="6"/>
      <c r="I286" s="6"/>
      <c r="J286" s="6"/>
      <c r="K286" s="6"/>
      <c r="L286" s="6"/>
      <c r="M286" s="6"/>
      <c r="N286" s="6"/>
      <c r="O286" s="6"/>
    </row>
    <row r="287" spans="1:15" x14ac:dyDescent="0.25">
      <c r="A287" s="7" t="s">
        <v>2047</v>
      </c>
      <c r="B287" s="7" t="s">
        <v>2046</v>
      </c>
      <c r="C287" s="7" t="s">
        <v>868</v>
      </c>
      <c r="D287" s="7" t="s">
        <v>867</v>
      </c>
      <c r="E287" s="7" t="s">
        <v>862</v>
      </c>
      <c r="F287" s="7" t="s">
        <v>861</v>
      </c>
      <c r="G287" s="6"/>
      <c r="H287" s="6"/>
      <c r="I287" s="6"/>
      <c r="J287" s="6"/>
      <c r="K287" s="6"/>
      <c r="L287" s="6"/>
      <c r="M287" s="6"/>
      <c r="N287" s="6"/>
      <c r="O287" s="6"/>
    </row>
    <row r="288" spans="1:15" x14ac:dyDescent="0.25">
      <c r="A288" s="7" t="s">
        <v>2045</v>
      </c>
      <c r="B288" s="7" t="s">
        <v>692</v>
      </c>
      <c r="C288" s="7" t="s">
        <v>1517</v>
      </c>
      <c r="D288" s="7" t="s">
        <v>1516</v>
      </c>
      <c r="E288" s="7" t="s">
        <v>1233</v>
      </c>
      <c r="F288" s="7" t="s">
        <v>1232</v>
      </c>
      <c r="G288" s="6"/>
      <c r="H288" s="6"/>
      <c r="I288" s="6"/>
      <c r="J288" s="6"/>
      <c r="K288" s="6"/>
      <c r="L288" s="6"/>
      <c r="M288" s="6"/>
      <c r="N288" s="6"/>
      <c r="O288" s="6"/>
    </row>
    <row r="289" spans="1:15" x14ac:dyDescent="0.25">
      <c r="A289" s="7" t="s">
        <v>2044</v>
      </c>
      <c r="B289" s="7" t="s">
        <v>2043</v>
      </c>
      <c r="C289" s="7" t="s">
        <v>923</v>
      </c>
      <c r="D289" s="7" t="s">
        <v>922</v>
      </c>
      <c r="E289" s="7" t="s">
        <v>862</v>
      </c>
      <c r="F289" s="7" t="s">
        <v>861</v>
      </c>
      <c r="G289" s="6"/>
      <c r="H289" s="6"/>
      <c r="I289" s="6"/>
      <c r="J289" s="6"/>
      <c r="K289" s="6"/>
      <c r="L289" s="6"/>
      <c r="M289" s="6"/>
      <c r="N289" s="6"/>
      <c r="O289" s="6"/>
    </row>
    <row r="290" spans="1:15" x14ac:dyDescent="0.25">
      <c r="A290" s="7" t="s">
        <v>2585</v>
      </c>
      <c r="B290" s="7" t="s">
        <v>2586</v>
      </c>
      <c r="C290" s="7" t="s">
        <v>3</v>
      </c>
      <c r="D290" s="7" t="s">
        <v>887</v>
      </c>
      <c r="E290" s="7" t="s">
        <v>886</v>
      </c>
      <c r="F290" s="7" t="s">
        <v>885</v>
      </c>
      <c r="G290" s="6"/>
      <c r="H290" s="6"/>
      <c r="I290" s="6"/>
      <c r="J290" s="6"/>
      <c r="K290" s="6"/>
      <c r="L290" s="6"/>
      <c r="M290" s="6"/>
      <c r="N290" s="6"/>
      <c r="O290" s="6"/>
    </row>
    <row r="291" spans="1:15" x14ac:dyDescent="0.25">
      <c r="A291" s="7" t="s">
        <v>2587</v>
      </c>
      <c r="B291" s="7" t="s">
        <v>2588</v>
      </c>
      <c r="C291" s="7" t="s">
        <v>3</v>
      </c>
      <c r="D291" s="7" t="s">
        <v>887</v>
      </c>
      <c r="E291" s="7" t="s">
        <v>886</v>
      </c>
      <c r="F291" s="7" t="s">
        <v>885</v>
      </c>
      <c r="G291" s="6"/>
      <c r="H291" s="6"/>
      <c r="I291" s="6"/>
      <c r="J291" s="6"/>
      <c r="K291" s="6"/>
      <c r="L291" s="6"/>
      <c r="M291" s="6"/>
      <c r="N291" s="6"/>
      <c r="O291" s="6"/>
    </row>
    <row r="292" spans="1:15" x14ac:dyDescent="0.25">
      <c r="A292" s="7" t="s">
        <v>2589</v>
      </c>
      <c r="B292" s="7" t="s">
        <v>2590</v>
      </c>
      <c r="C292" s="7" t="s">
        <v>3</v>
      </c>
      <c r="D292" s="7" t="s">
        <v>887</v>
      </c>
      <c r="E292" s="7" t="s">
        <v>886</v>
      </c>
      <c r="F292" s="7" t="s">
        <v>885</v>
      </c>
      <c r="G292" s="6"/>
      <c r="H292" s="6"/>
      <c r="I292" s="6"/>
      <c r="J292" s="6"/>
      <c r="K292" s="6"/>
      <c r="L292" s="6"/>
      <c r="M292" s="6"/>
      <c r="N292" s="6"/>
      <c r="O292" s="6"/>
    </row>
    <row r="293" spans="1:15" x14ac:dyDescent="0.25">
      <c r="A293" s="7" t="s">
        <v>2591</v>
      </c>
      <c r="B293" s="7" t="s">
        <v>2592</v>
      </c>
      <c r="C293" s="7" t="s">
        <v>3</v>
      </c>
      <c r="D293" s="7" t="s">
        <v>887</v>
      </c>
      <c r="E293" s="7" t="s">
        <v>886</v>
      </c>
      <c r="F293" s="7" t="s">
        <v>885</v>
      </c>
      <c r="G293" s="6"/>
      <c r="H293" s="6"/>
      <c r="I293" s="6"/>
      <c r="J293" s="6"/>
      <c r="K293" s="6"/>
      <c r="L293" s="6"/>
      <c r="M293" s="6"/>
      <c r="N293" s="6"/>
      <c r="O293" s="6"/>
    </row>
    <row r="294" spans="1:15" x14ac:dyDescent="0.25">
      <c r="A294" s="7" t="s">
        <v>2042</v>
      </c>
      <c r="B294" s="7" t="s">
        <v>1356</v>
      </c>
      <c r="C294" s="7" t="s">
        <v>923</v>
      </c>
      <c r="D294" s="7" t="s">
        <v>922</v>
      </c>
      <c r="E294" s="7" t="s">
        <v>862</v>
      </c>
      <c r="F294" s="7" t="s">
        <v>861</v>
      </c>
      <c r="G294" s="6"/>
      <c r="H294" s="6"/>
      <c r="I294" s="6"/>
      <c r="J294" s="6"/>
      <c r="K294" s="6"/>
      <c r="L294" s="6"/>
      <c r="M294" s="6"/>
      <c r="N294" s="6"/>
      <c r="O294" s="6"/>
    </row>
    <row r="295" spans="1:15" x14ac:dyDescent="0.25">
      <c r="A295" s="7" t="s">
        <v>2593</v>
      </c>
      <c r="B295" s="7" t="s">
        <v>2594</v>
      </c>
      <c r="C295" s="7" t="s">
        <v>3</v>
      </c>
      <c r="D295" s="7" t="s">
        <v>887</v>
      </c>
      <c r="E295" s="7" t="s">
        <v>886</v>
      </c>
      <c r="F295" s="7" t="s">
        <v>885</v>
      </c>
      <c r="G295" s="6"/>
      <c r="H295" s="6"/>
      <c r="I295" s="6"/>
      <c r="J295" s="6"/>
      <c r="K295" s="6"/>
      <c r="L295" s="6"/>
      <c r="M295" s="6"/>
      <c r="N295" s="6"/>
      <c r="O295" s="6"/>
    </row>
    <row r="296" spans="1:15" x14ac:dyDescent="0.25">
      <c r="A296" s="7" t="s">
        <v>464</v>
      </c>
      <c r="B296" s="7" t="s">
        <v>465</v>
      </c>
      <c r="C296" s="7" t="s">
        <v>868</v>
      </c>
      <c r="D296" s="7" t="s">
        <v>867</v>
      </c>
      <c r="E296" s="7" t="s">
        <v>862</v>
      </c>
      <c r="F296" s="7" t="s">
        <v>861</v>
      </c>
      <c r="G296" s="6"/>
      <c r="H296" s="6"/>
      <c r="I296" s="6"/>
      <c r="J296" s="6"/>
      <c r="K296" s="6"/>
      <c r="L296" s="6"/>
      <c r="M296" s="6"/>
      <c r="N296" s="6"/>
      <c r="O296" s="6"/>
    </row>
    <row r="297" spans="1:15" x14ac:dyDescent="0.25">
      <c r="A297" s="7" t="s">
        <v>399</v>
      </c>
      <c r="B297" s="7" t="s">
        <v>400</v>
      </c>
      <c r="C297" s="7" t="s">
        <v>868</v>
      </c>
      <c r="D297" s="7" t="s">
        <v>867</v>
      </c>
      <c r="E297" s="7" t="s">
        <v>862</v>
      </c>
      <c r="F297" s="7" t="s">
        <v>861</v>
      </c>
      <c r="G297" s="6"/>
      <c r="H297" s="6"/>
      <c r="I297" s="6"/>
      <c r="J297" s="6"/>
      <c r="K297" s="6"/>
      <c r="L297" s="6"/>
      <c r="M297" s="6"/>
      <c r="N297" s="6"/>
      <c r="O297" s="6"/>
    </row>
    <row r="298" spans="1:15" x14ac:dyDescent="0.25">
      <c r="A298" s="7" t="s">
        <v>2595</v>
      </c>
      <c r="B298" s="7" t="s">
        <v>2596</v>
      </c>
      <c r="C298" s="7" t="s">
        <v>3</v>
      </c>
      <c r="D298" s="7" t="s">
        <v>887</v>
      </c>
      <c r="E298" s="7" t="s">
        <v>886</v>
      </c>
      <c r="F298" s="7" t="s">
        <v>885</v>
      </c>
      <c r="G298" s="6"/>
      <c r="H298" s="6"/>
      <c r="I298" s="6"/>
      <c r="J298" s="6"/>
      <c r="K298" s="6"/>
      <c r="L298" s="6"/>
      <c r="M298" s="6"/>
      <c r="N298" s="6"/>
      <c r="O298" s="6"/>
    </row>
    <row r="299" spans="1:15" x14ac:dyDescent="0.25">
      <c r="A299" s="7" t="s">
        <v>674</v>
      </c>
      <c r="B299" s="7" t="s">
        <v>675</v>
      </c>
      <c r="C299" s="7" t="s">
        <v>3</v>
      </c>
      <c r="D299" s="7" t="s">
        <v>887</v>
      </c>
      <c r="E299" s="7" t="s">
        <v>886</v>
      </c>
      <c r="F299" s="7" t="s">
        <v>885</v>
      </c>
      <c r="G299" s="6"/>
      <c r="H299" s="6"/>
      <c r="I299" s="6"/>
      <c r="J299" s="6"/>
      <c r="K299" s="6"/>
      <c r="L299" s="6"/>
      <c r="M299" s="6"/>
      <c r="N299" s="6"/>
      <c r="O299" s="6"/>
    </row>
    <row r="300" spans="1:15" x14ac:dyDescent="0.25">
      <c r="A300" s="7" t="s">
        <v>2041</v>
      </c>
      <c r="B300" s="7" t="s">
        <v>2471</v>
      </c>
      <c r="C300" s="7" t="s">
        <v>3</v>
      </c>
      <c r="D300" s="7" t="s">
        <v>887</v>
      </c>
      <c r="E300" s="7" t="s">
        <v>2009</v>
      </c>
      <c r="F300" s="7" t="s">
        <v>2008</v>
      </c>
      <c r="G300" s="6"/>
      <c r="H300" s="6"/>
      <c r="I300" s="6"/>
      <c r="J300" s="6"/>
      <c r="K300" s="6"/>
      <c r="L300" s="6"/>
      <c r="M300" s="6"/>
      <c r="N300" s="6"/>
      <c r="O300" s="6"/>
    </row>
    <row r="301" spans="1:15" x14ac:dyDescent="0.25">
      <c r="A301" s="7" t="s">
        <v>2040</v>
      </c>
      <c r="B301" s="7" t="s">
        <v>2039</v>
      </c>
      <c r="C301" s="7" t="s">
        <v>868</v>
      </c>
      <c r="D301" s="7" t="s">
        <v>867</v>
      </c>
      <c r="E301" s="7" t="s">
        <v>862</v>
      </c>
      <c r="F301" s="7" t="s">
        <v>861</v>
      </c>
      <c r="G301" s="6"/>
      <c r="H301" s="6"/>
      <c r="I301" s="6"/>
      <c r="J301" s="6"/>
      <c r="K301" s="6"/>
      <c r="L301" s="6"/>
      <c r="M301" s="6"/>
      <c r="N301" s="6"/>
      <c r="O301" s="6"/>
    </row>
    <row r="302" spans="1:15" x14ac:dyDescent="0.25">
      <c r="A302" s="7" t="s">
        <v>2038</v>
      </c>
      <c r="B302" s="7" t="s">
        <v>2037</v>
      </c>
      <c r="C302" s="7" t="s">
        <v>868</v>
      </c>
      <c r="D302" s="7" t="s">
        <v>867</v>
      </c>
      <c r="E302" s="7" t="s">
        <v>862</v>
      </c>
      <c r="F302" s="7" t="s">
        <v>861</v>
      </c>
      <c r="G302" s="6"/>
      <c r="H302" s="6"/>
      <c r="I302" s="6"/>
      <c r="J302" s="6"/>
      <c r="K302" s="6"/>
      <c r="L302" s="6"/>
      <c r="M302" s="6"/>
      <c r="N302" s="6"/>
      <c r="O302" s="6"/>
    </row>
    <row r="303" spans="1:15" x14ac:dyDescent="0.25">
      <c r="A303" s="7" t="s">
        <v>182</v>
      </c>
      <c r="B303" s="7" t="s">
        <v>183</v>
      </c>
      <c r="C303" s="7" t="s">
        <v>3</v>
      </c>
      <c r="D303" s="7" t="s">
        <v>887</v>
      </c>
      <c r="E303" s="7" t="s">
        <v>886</v>
      </c>
      <c r="F303" s="7" t="s">
        <v>885</v>
      </c>
      <c r="G303" s="6"/>
      <c r="H303" s="6"/>
      <c r="I303" s="6"/>
      <c r="J303" s="6"/>
      <c r="K303" s="6"/>
      <c r="L303" s="6"/>
      <c r="M303" s="6"/>
      <c r="N303" s="6"/>
      <c r="O303" s="6"/>
    </row>
    <row r="304" spans="1:15" x14ac:dyDescent="0.25">
      <c r="A304" s="7" t="s">
        <v>2597</v>
      </c>
      <c r="B304" s="7" t="s">
        <v>2598</v>
      </c>
      <c r="C304" s="7" t="s">
        <v>3</v>
      </c>
      <c r="D304" s="7" t="s">
        <v>887</v>
      </c>
      <c r="E304" s="7" t="s">
        <v>886</v>
      </c>
      <c r="F304" s="7" t="s">
        <v>885</v>
      </c>
      <c r="G304" s="6"/>
      <c r="H304" s="6"/>
      <c r="I304" s="6"/>
      <c r="J304" s="6"/>
      <c r="K304" s="6"/>
      <c r="L304" s="6"/>
      <c r="M304" s="6"/>
      <c r="N304" s="6"/>
      <c r="O304" s="6"/>
    </row>
    <row r="305" spans="1:15" x14ac:dyDescent="0.25">
      <c r="A305" s="7" t="s">
        <v>2599</v>
      </c>
      <c r="B305" s="7" t="s">
        <v>2600</v>
      </c>
      <c r="C305" s="7" t="s">
        <v>1149</v>
      </c>
      <c r="D305" s="7" t="s">
        <v>1148</v>
      </c>
      <c r="E305" s="7" t="s">
        <v>1233</v>
      </c>
      <c r="F305" s="7" t="s">
        <v>1232</v>
      </c>
      <c r="G305" s="6"/>
      <c r="H305" s="6"/>
      <c r="I305" s="6"/>
      <c r="J305" s="6"/>
      <c r="K305" s="6"/>
      <c r="L305" s="6"/>
      <c r="M305" s="6"/>
      <c r="N305" s="6"/>
      <c r="O305" s="6"/>
    </row>
    <row r="306" spans="1:15" x14ac:dyDescent="0.25">
      <c r="A306" s="7" t="s">
        <v>2036</v>
      </c>
      <c r="B306" s="7" t="s">
        <v>2035</v>
      </c>
      <c r="C306" s="7" t="s">
        <v>868</v>
      </c>
      <c r="D306" s="7" t="s">
        <v>867</v>
      </c>
      <c r="E306" s="7" t="s">
        <v>862</v>
      </c>
      <c r="F306" s="7" t="s">
        <v>861</v>
      </c>
      <c r="G306" s="6"/>
      <c r="H306" s="6"/>
      <c r="I306" s="6"/>
      <c r="J306" s="6"/>
      <c r="K306" s="6"/>
      <c r="L306" s="6"/>
      <c r="M306" s="6"/>
      <c r="N306" s="6"/>
      <c r="O306" s="6"/>
    </row>
    <row r="307" spans="1:15" x14ac:dyDescent="0.25">
      <c r="A307" s="7" t="s">
        <v>2601</v>
      </c>
      <c r="B307" s="7" t="s">
        <v>2602</v>
      </c>
      <c r="C307" s="7" t="s">
        <v>3</v>
      </c>
      <c r="D307" s="7" t="s">
        <v>887</v>
      </c>
      <c r="E307" s="7" t="s">
        <v>886</v>
      </c>
      <c r="F307" s="7" t="s">
        <v>885</v>
      </c>
      <c r="G307" s="6"/>
      <c r="H307" s="6"/>
      <c r="I307" s="6"/>
      <c r="J307" s="6"/>
      <c r="K307" s="6"/>
      <c r="L307" s="6"/>
      <c r="M307" s="6"/>
      <c r="N307" s="6"/>
      <c r="O307" s="6"/>
    </row>
    <row r="308" spans="1:15" x14ac:dyDescent="0.25">
      <c r="A308" s="7" t="s">
        <v>2603</v>
      </c>
      <c r="B308" s="7" t="s">
        <v>2604</v>
      </c>
      <c r="C308" s="7" t="s">
        <v>3</v>
      </c>
      <c r="D308" s="7" t="s">
        <v>887</v>
      </c>
      <c r="E308" s="7" t="s">
        <v>886</v>
      </c>
      <c r="F308" s="7" t="s">
        <v>885</v>
      </c>
      <c r="G308" s="6"/>
      <c r="H308" s="6"/>
      <c r="I308" s="6"/>
      <c r="J308" s="6"/>
      <c r="K308" s="6"/>
      <c r="L308" s="6"/>
      <c r="M308" s="6"/>
      <c r="N308" s="6"/>
      <c r="O308" s="6"/>
    </row>
    <row r="309" spans="1:15" x14ac:dyDescent="0.25">
      <c r="A309" s="7" t="s">
        <v>2605</v>
      </c>
      <c r="B309" s="7" t="s">
        <v>2606</v>
      </c>
      <c r="C309" s="7" t="s">
        <v>3</v>
      </c>
      <c r="D309" s="7" t="s">
        <v>887</v>
      </c>
      <c r="E309" s="7" t="s">
        <v>886</v>
      </c>
      <c r="F309" s="7" t="s">
        <v>885</v>
      </c>
      <c r="G309" s="6"/>
      <c r="H309" s="6"/>
      <c r="I309" s="6"/>
      <c r="J309" s="6"/>
      <c r="K309" s="6"/>
      <c r="L309" s="6"/>
      <c r="M309" s="6"/>
      <c r="N309" s="6"/>
      <c r="O309" s="6"/>
    </row>
    <row r="310" spans="1:15" x14ac:dyDescent="0.25">
      <c r="A310" s="7" t="s">
        <v>2607</v>
      </c>
      <c r="B310" s="7" t="s">
        <v>2608</v>
      </c>
      <c r="C310" s="7" t="s">
        <v>3</v>
      </c>
      <c r="D310" s="7" t="s">
        <v>887</v>
      </c>
      <c r="E310" s="7" t="s">
        <v>886</v>
      </c>
      <c r="F310" s="7" t="s">
        <v>885</v>
      </c>
      <c r="G310" s="6"/>
      <c r="H310" s="6"/>
      <c r="I310" s="6"/>
      <c r="J310" s="6"/>
      <c r="K310" s="6"/>
      <c r="L310" s="6"/>
      <c r="M310" s="6"/>
      <c r="N310" s="6"/>
      <c r="O310" s="6"/>
    </row>
    <row r="311" spans="1:15" x14ac:dyDescent="0.25">
      <c r="A311" s="7" t="s">
        <v>2609</v>
      </c>
      <c r="B311" s="7" t="s">
        <v>2610</v>
      </c>
      <c r="C311" s="7" t="s">
        <v>3</v>
      </c>
      <c r="D311" s="7" t="s">
        <v>887</v>
      </c>
      <c r="E311" s="7" t="s">
        <v>886</v>
      </c>
      <c r="F311" s="7" t="s">
        <v>885</v>
      </c>
      <c r="G311" s="6"/>
      <c r="H311" s="6"/>
      <c r="I311" s="6"/>
      <c r="J311" s="6"/>
      <c r="K311" s="6"/>
      <c r="L311" s="6"/>
      <c r="M311" s="6"/>
      <c r="N311" s="6"/>
      <c r="O311" s="6"/>
    </row>
    <row r="312" spans="1:15" x14ac:dyDescent="0.25">
      <c r="A312" s="7" t="s">
        <v>2034</v>
      </c>
      <c r="B312" s="7" t="s">
        <v>2033</v>
      </c>
      <c r="C312" s="7" t="s">
        <v>868</v>
      </c>
      <c r="D312" s="7" t="s">
        <v>867</v>
      </c>
      <c r="E312" s="7" t="s">
        <v>862</v>
      </c>
      <c r="F312" s="7" t="s">
        <v>861</v>
      </c>
      <c r="G312" s="6"/>
      <c r="H312" s="6"/>
      <c r="I312" s="6"/>
      <c r="J312" s="6"/>
      <c r="K312" s="6"/>
      <c r="L312" s="6"/>
      <c r="M312" s="6"/>
      <c r="N312" s="6"/>
      <c r="O312" s="6"/>
    </row>
    <row r="313" spans="1:15" x14ac:dyDescent="0.25">
      <c r="A313" s="7" t="s">
        <v>2032</v>
      </c>
      <c r="B313" s="7" t="s">
        <v>2031</v>
      </c>
      <c r="C313" s="7" t="s">
        <v>2030</v>
      </c>
      <c r="D313" s="7" t="s">
        <v>2029</v>
      </c>
      <c r="E313" s="7" t="s">
        <v>993</v>
      </c>
      <c r="F313" s="7" t="s">
        <v>992</v>
      </c>
      <c r="G313" s="6"/>
      <c r="H313" s="6"/>
      <c r="I313" s="6"/>
      <c r="J313" s="6"/>
      <c r="K313" s="6"/>
      <c r="L313" s="6"/>
      <c r="M313" s="6"/>
      <c r="N313" s="6"/>
      <c r="O313" s="6"/>
    </row>
    <row r="314" spans="1:15" x14ac:dyDescent="0.25">
      <c r="A314" s="7" t="s">
        <v>2028</v>
      </c>
      <c r="B314" s="7" t="s">
        <v>2027</v>
      </c>
      <c r="C314" s="7" t="s">
        <v>923</v>
      </c>
      <c r="D314" s="7" t="s">
        <v>922</v>
      </c>
      <c r="E314" s="7" t="s">
        <v>862</v>
      </c>
      <c r="F314" s="7" t="s">
        <v>861</v>
      </c>
      <c r="G314" s="6"/>
      <c r="H314" s="6"/>
      <c r="I314" s="6"/>
      <c r="J314" s="6"/>
      <c r="K314" s="6"/>
      <c r="L314" s="6"/>
      <c r="M314" s="6"/>
      <c r="N314" s="6"/>
      <c r="O314" s="6"/>
    </row>
    <row r="315" spans="1:15" x14ac:dyDescent="0.25">
      <c r="A315" s="7" t="s">
        <v>2026</v>
      </c>
      <c r="B315" s="7" t="s">
        <v>2025</v>
      </c>
      <c r="C315" s="7" t="s">
        <v>923</v>
      </c>
      <c r="D315" s="7" t="s">
        <v>922</v>
      </c>
      <c r="E315" s="7" t="s">
        <v>862</v>
      </c>
      <c r="F315" s="7" t="s">
        <v>861</v>
      </c>
      <c r="G315" s="6"/>
      <c r="H315" s="6"/>
      <c r="I315" s="6"/>
      <c r="J315" s="6"/>
      <c r="K315" s="6"/>
      <c r="L315" s="6"/>
      <c r="M315" s="6"/>
      <c r="N315" s="6"/>
      <c r="O315" s="6"/>
    </row>
    <row r="316" spans="1:15" x14ac:dyDescent="0.25">
      <c r="A316" s="7" t="s">
        <v>286</v>
      </c>
      <c r="B316" s="7" t="s">
        <v>287</v>
      </c>
      <c r="C316" s="7" t="s">
        <v>868</v>
      </c>
      <c r="D316" s="7" t="s">
        <v>867</v>
      </c>
      <c r="E316" s="7" t="s">
        <v>862</v>
      </c>
      <c r="F316" s="7" t="s">
        <v>861</v>
      </c>
      <c r="G316" s="6"/>
      <c r="H316" s="6"/>
      <c r="I316" s="6"/>
      <c r="J316" s="6"/>
      <c r="K316" s="6"/>
      <c r="L316" s="6"/>
      <c r="M316" s="6"/>
      <c r="N316" s="6"/>
      <c r="O316" s="6"/>
    </row>
    <row r="317" spans="1:15" x14ac:dyDescent="0.25">
      <c r="A317" s="7" t="s">
        <v>2024</v>
      </c>
      <c r="B317" s="7" t="s">
        <v>2023</v>
      </c>
      <c r="C317" s="7" t="s">
        <v>3</v>
      </c>
      <c r="D317" s="7" t="s">
        <v>887</v>
      </c>
      <c r="E317" s="7" t="s">
        <v>886</v>
      </c>
      <c r="F317" s="7" t="s">
        <v>885</v>
      </c>
      <c r="G317" s="6"/>
      <c r="H317" s="6"/>
      <c r="I317" s="6"/>
      <c r="J317" s="6"/>
      <c r="K317" s="6"/>
      <c r="L317" s="6"/>
      <c r="M317" s="6"/>
      <c r="N317" s="6"/>
      <c r="O317" s="6"/>
    </row>
    <row r="318" spans="1:15" x14ac:dyDescent="0.25">
      <c r="A318" s="7" t="s">
        <v>2022</v>
      </c>
      <c r="B318" s="7" t="s">
        <v>2021</v>
      </c>
      <c r="C318" s="7" t="s">
        <v>868</v>
      </c>
      <c r="D318" s="7" t="s">
        <v>867</v>
      </c>
      <c r="E318" s="7" t="s">
        <v>862</v>
      </c>
      <c r="F318" s="7" t="s">
        <v>861</v>
      </c>
      <c r="G318" s="6"/>
      <c r="H318" s="6"/>
      <c r="I318" s="6"/>
      <c r="J318" s="6"/>
      <c r="K318" s="6"/>
      <c r="L318" s="6"/>
      <c r="M318" s="6"/>
      <c r="N318" s="6"/>
      <c r="O318" s="6"/>
    </row>
    <row r="319" spans="1:15" x14ac:dyDescent="0.25">
      <c r="A319" s="7" t="s">
        <v>2020</v>
      </c>
      <c r="B319" s="7" t="s">
        <v>2019</v>
      </c>
      <c r="C319" s="7" t="s">
        <v>923</v>
      </c>
      <c r="D319" s="7" t="s">
        <v>922</v>
      </c>
      <c r="E319" s="7" t="s">
        <v>862</v>
      </c>
      <c r="F319" s="7" t="s">
        <v>861</v>
      </c>
      <c r="G319" s="6"/>
      <c r="H319" s="6"/>
      <c r="I319" s="6"/>
      <c r="J319" s="6"/>
      <c r="K319" s="6"/>
      <c r="L319" s="6"/>
      <c r="M319" s="6"/>
      <c r="N319" s="6"/>
      <c r="O319" s="6"/>
    </row>
    <row r="320" spans="1:15" x14ac:dyDescent="0.25">
      <c r="A320" s="7" t="s">
        <v>2611</v>
      </c>
      <c r="B320" s="7" t="s">
        <v>2612</v>
      </c>
      <c r="C320" s="7" t="s">
        <v>3</v>
      </c>
      <c r="D320" s="7" t="s">
        <v>887</v>
      </c>
      <c r="E320" s="7" t="s">
        <v>886</v>
      </c>
      <c r="F320" s="7" t="s">
        <v>885</v>
      </c>
      <c r="G320" s="6"/>
      <c r="H320" s="6"/>
      <c r="I320" s="6"/>
      <c r="J320" s="6"/>
      <c r="K320" s="6"/>
      <c r="L320" s="6"/>
      <c r="M320" s="6"/>
      <c r="N320" s="6"/>
      <c r="O320" s="6"/>
    </row>
    <row r="321" spans="1:15" x14ac:dyDescent="0.25">
      <c r="A321" s="7" t="s">
        <v>2018</v>
      </c>
      <c r="B321" s="7" t="s">
        <v>2017</v>
      </c>
      <c r="C321" s="7" t="s">
        <v>3</v>
      </c>
      <c r="D321" s="7" t="s">
        <v>887</v>
      </c>
      <c r="E321" s="7" t="s">
        <v>886</v>
      </c>
      <c r="F321" s="7" t="s">
        <v>885</v>
      </c>
      <c r="G321" s="6"/>
      <c r="H321" s="6"/>
      <c r="I321" s="6"/>
      <c r="J321" s="6"/>
      <c r="K321" s="6"/>
      <c r="L321" s="6"/>
      <c r="M321" s="6"/>
      <c r="N321" s="6"/>
      <c r="O321" s="6"/>
    </row>
    <row r="322" spans="1:15" x14ac:dyDescent="0.25">
      <c r="A322" s="7" t="s">
        <v>2016</v>
      </c>
      <c r="B322" s="7" t="s">
        <v>2015</v>
      </c>
      <c r="C322" s="7" t="s">
        <v>3</v>
      </c>
      <c r="D322" s="7" t="s">
        <v>887</v>
      </c>
      <c r="E322" s="7" t="s">
        <v>886</v>
      </c>
      <c r="F322" s="7" t="s">
        <v>885</v>
      </c>
      <c r="G322" s="6"/>
      <c r="H322" s="6"/>
      <c r="I322" s="6"/>
      <c r="J322" s="6"/>
      <c r="K322" s="6"/>
      <c r="L322" s="6"/>
      <c r="M322" s="6"/>
      <c r="N322" s="6"/>
      <c r="O322" s="6"/>
    </row>
    <row r="323" spans="1:15" x14ac:dyDescent="0.25">
      <c r="A323" s="7" t="s">
        <v>2613</v>
      </c>
      <c r="B323" s="7" t="s">
        <v>2614</v>
      </c>
      <c r="C323" s="7" t="s">
        <v>3</v>
      </c>
      <c r="D323" s="7" t="s">
        <v>887</v>
      </c>
      <c r="E323" s="7" t="s">
        <v>886</v>
      </c>
      <c r="F323" s="7" t="s">
        <v>885</v>
      </c>
      <c r="G323" s="6"/>
      <c r="H323" s="6"/>
      <c r="I323" s="6"/>
      <c r="J323" s="6"/>
      <c r="K323" s="6"/>
      <c r="L323" s="6"/>
      <c r="M323" s="6"/>
      <c r="N323" s="6"/>
      <c r="O323" s="6"/>
    </row>
    <row r="324" spans="1:15" x14ac:dyDescent="0.25">
      <c r="A324" s="7" t="s">
        <v>2014</v>
      </c>
      <c r="B324" s="7" t="s">
        <v>2013</v>
      </c>
      <c r="C324" s="7" t="s">
        <v>3</v>
      </c>
      <c r="D324" s="7" t="s">
        <v>887</v>
      </c>
      <c r="E324" s="7" t="s">
        <v>886</v>
      </c>
      <c r="F324" s="7" t="s">
        <v>885</v>
      </c>
      <c r="G324" s="6"/>
      <c r="H324" s="6"/>
      <c r="I324" s="6"/>
      <c r="J324" s="6"/>
      <c r="K324" s="6"/>
      <c r="L324" s="6"/>
      <c r="M324" s="6"/>
      <c r="N324" s="6"/>
      <c r="O324" s="6"/>
    </row>
    <row r="325" spans="1:15" x14ac:dyDescent="0.25">
      <c r="A325" s="7" t="s">
        <v>2012</v>
      </c>
      <c r="B325" s="7" t="s">
        <v>2011</v>
      </c>
      <c r="C325" s="7" t="s">
        <v>868</v>
      </c>
      <c r="D325" s="7" t="s">
        <v>867</v>
      </c>
      <c r="E325" s="7" t="s">
        <v>862</v>
      </c>
      <c r="F325" s="7" t="s">
        <v>861</v>
      </c>
      <c r="G325" s="6"/>
      <c r="H325" s="6"/>
      <c r="I325" s="6"/>
      <c r="J325" s="6"/>
      <c r="K325" s="6"/>
      <c r="L325" s="6"/>
      <c r="M325" s="6"/>
      <c r="N325" s="6"/>
      <c r="O325" s="6"/>
    </row>
    <row r="326" spans="1:15" x14ac:dyDescent="0.25">
      <c r="A326" s="7" t="s">
        <v>2615</v>
      </c>
      <c r="B326" s="7" t="s">
        <v>2616</v>
      </c>
      <c r="C326" s="7" t="s">
        <v>3</v>
      </c>
      <c r="D326" s="7" t="s">
        <v>887</v>
      </c>
      <c r="E326" s="7" t="s">
        <v>886</v>
      </c>
      <c r="F326" s="7" t="s">
        <v>885</v>
      </c>
      <c r="G326" s="6"/>
      <c r="H326" s="6"/>
      <c r="I326" s="6"/>
      <c r="J326" s="6"/>
      <c r="K326" s="6"/>
      <c r="L326" s="6"/>
      <c r="M326" s="6"/>
      <c r="N326" s="6"/>
      <c r="O326" s="6"/>
    </row>
    <row r="327" spans="1:15" x14ac:dyDescent="0.25">
      <c r="A327" s="7" t="s">
        <v>2617</v>
      </c>
      <c r="B327" s="7" t="s">
        <v>2618</v>
      </c>
      <c r="C327" s="7" t="s">
        <v>3</v>
      </c>
      <c r="D327" s="7" t="s">
        <v>887</v>
      </c>
      <c r="E327" s="7" t="s">
        <v>886</v>
      </c>
      <c r="F327" s="7" t="s">
        <v>885</v>
      </c>
      <c r="G327" s="6"/>
      <c r="H327" s="6"/>
      <c r="I327" s="6"/>
      <c r="J327" s="6"/>
      <c r="K327" s="6"/>
      <c r="L327" s="6"/>
      <c r="M327" s="6"/>
      <c r="N327" s="6"/>
      <c r="O327" s="6"/>
    </row>
    <row r="328" spans="1:15" x14ac:dyDescent="0.25">
      <c r="A328" s="7" t="s">
        <v>2010</v>
      </c>
      <c r="B328" s="7" t="s">
        <v>2471</v>
      </c>
      <c r="C328" s="7" t="s">
        <v>2472</v>
      </c>
      <c r="D328" s="7" t="s">
        <v>2473</v>
      </c>
      <c r="E328" s="7" t="s">
        <v>2009</v>
      </c>
      <c r="F328" s="7" t="s">
        <v>2008</v>
      </c>
      <c r="G328" s="6"/>
      <c r="H328" s="6"/>
      <c r="I328" s="6"/>
      <c r="J328" s="6"/>
      <c r="K328" s="6"/>
      <c r="L328" s="6"/>
      <c r="M328" s="6"/>
      <c r="N328" s="6"/>
      <c r="O328" s="6"/>
    </row>
    <row r="329" spans="1:15" x14ac:dyDescent="0.25">
      <c r="A329" s="7" t="s">
        <v>2619</v>
      </c>
      <c r="B329" s="7" t="s">
        <v>2620</v>
      </c>
      <c r="C329" s="7" t="s">
        <v>3</v>
      </c>
      <c r="D329" s="7" t="s">
        <v>887</v>
      </c>
      <c r="E329" s="7" t="s">
        <v>886</v>
      </c>
      <c r="F329" s="7" t="s">
        <v>885</v>
      </c>
      <c r="G329" s="6"/>
      <c r="H329" s="6"/>
      <c r="I329" s="6"/>
      <c r="J329" s="6"/>
      <c r="K329" s="6"/>
      <c r="L329" s="6"/>
      <c r="M329" s="6"/>
      <c r="N329" s="6"/>
      <c r="O329" s="6"/>
    </row>
    <row r="330" spans="1:15" x14ac:dyDescent="0.25">
      <c r="A330" s="7" t="s">
        <v>2621</v>
      </c>
      <c r="B330" s="7" t="s">
        <v>2622</v>
      </c>
      <c r="C330" s="7" t="s">
        <v>3</v>
      </c>
      <c r="D330" s="7" t="s">
        <v>887</v>
      </c>
      <c r="E330" s="7" t="s">
        <v>886</v>
      </c>
      <c r="F330" s="7" t="s">
        <v>885</v>
      </c>
      <c r="G330" s="6"/>
      <c r="H330" s="6"/>
      <c r="I330" s="6"/>
      <c r="J330" s="6"/>
      <c r="K330" s="6"/>
      <c r="L330" s="6"/>
      <c r="M330" s="6"/>
      <c r="N330" s="6"/>
      <c r="O330" s="6"/>
    </row>
    <row r="331" spans="1:15" x14ac:dyDescent="0.25">
      <c r="A331" s="7" t="s">
        <v>2623</v>
      </c>
      <c r="B331" s="7" t="s">
        <v>2624</v>
      </c>
      <c r="C331" s="7" t="s">
        <v>3</v>
      </c>
      <c r="D331" s="7" t="s">
        <v>887</v>
      </c>
      <c r="E331" s="7" t="s">
        <v>886</v>
      </c>
      <c r="F331" s="7" t="s">
        <v>885</v>
      </c>
      <c r="G331" s="6"/>
      <c r="H331" s="6"/>
      <c r="I331" s="6"/>
      <c r="J331" s="6"/>
      <c r="K331" s="6"/>
      <c r="L331" s="6"/>
      <c r="M331" s="6"/>
      <c r="N331" s="6"/>
      <c r="O331" s="6"/>
    </row>
    <row r="332" spans="1:15" x14ac:dyDescent="0.25">
      <c r="A332" s="7" t="s">
        <v>2007</v>
      </c>
      <c r="B332" s="7" t="s">
        <v>2006</v>
      </c>
      <c r="C332" s="7" t="s">
        <v>868</v>
      </c>
      <c r="D332" s="7" t="s">
        <v>867</v>
      </c>
      <c r="E332" s="7" t="s">
        <v>862</v>
      </c>
      <c r="F332" s="7" t="s">
        <v>861</v>
      </c>
      <c r="G332" s="6"/>
      <c r="H332" s="6"/>
      <c r="I332" s="6"/>
      <c r="J332" s="6"/>
      <c r="K332" s="6"/>
      <c r="L332" s="6"/>
      <c r="M332" s="6"/>
      <c r="N332" s="6"/>
      <c r="O332" s="6"/>
    </row>
    <row r="333" spans="1:15" x14ac:dyDescent="0.25">
      <c r="A333" s="7" t="s">
        <v>2005</v>
      </c>
      <c r="B333" s="7" t="s">
        <v>2004</v>
      </c>
      <c r="C333" s="7" t="s">
        <v>923</v>
      </c>
      <c r="D333" s="7" t="s">
        <v>922</v>
      </c>
      <c r="E333" s="7" t="s">
        <v>862</v>
      </c>
      <c r="F333" s="7" t="s">
        <v>861</v>
      </c>
      <c r="G333" s="6"/>
      <c r="H333" s="6"/>
      <c r="I333" s="6"/>
      <c r="J333" s="6"/>
      <c r="K333" s="6"/>
      <c r="L333" s="6"/>
      <c r="M333" s="6"/>
      <c r="N333" s="6"/>
      <c r="O333" s="6"/>
    </row>
    <row r="334" spans="1:15" x14ac:dyDescent="0.25">
      <c r="A334" s="7" t="s">
        <v>2625</v>
      </c>
      <c r="B334" s="7" t="s">
        <v>2626</v>
      </c>
      <c r="C334" s="7" t="s">
        <v>3</v>
      </c>
      <c r="D334" s="7" t="s">
        <v>887</v>
      </c>
      <c r="E334" s="7" t="s">
        <v>886</v>
      </c>
      <c r="F334" s="7" t="s">
        <v>885</v>
      </c>
      <c r="G334" s="6"/>
      <c r="H334" s="6"/>
      <c r="I334" s="6"/>
      <c r="J334" s="6"/>
      <c r="K334" s="6"/>
      <c r="L334" s="6"/>
      <c r="M334" s="6"/>
      <c r="N334" s="6"/>
      <c r="O334" s="6"/>
    </row>
    <row r="335" spans="1:15" x14ac:dyDescent="0.25">
      <c r="A335" s="7" t="s">
        <v>2627</v>
      </c>
      <c r="B335" s="7" t="s">
        <v>2628</v>
      </c>
      <c r="C335" s="7" t="s">
        <v>3</v>
      </c>
      <c r="D335" s="7" t="s">
        <v>887</v>
      </c>
      <c r="E335" s="7" t="s">
        <v>886</v>
      </c>
      <c r="F335" s="7" t="s">
        <v>885</v>
      </c>
      <c r="G335" s="6"/>
      <c r="H335" s="6"/>
      <c r="I335" s="6"/>
      <c r="J335" s="6"/>
      <c r="K335" s="6"/>
      <c r="L335" s="6"/>
      <c r="M335" s="6"/>
      <c r="N335" s="6"/>
      <c r="O335" s="6"/>
    </row>
    <row r="336" spans="1:15" x14ac:dyDescent="0.25">
      <c r="A336" s="7" t="s">
        <v>2629</v>
      </c>
      <c r="B336" s="7" t="s">
        <v>2630</v>
      </c>
      <c r="C336" s="7" t="s">
        <v>3</v>
      </c>
      <c r="D336" s="7" t="s">
        <v>887</v>
      </c>
      <c r="E336" s="7" t="s">
        <v>886</v>
      </c>
      <c r="F336" s="7" t="s">
        <v>885</v>
      </c>
      <c r="G336" s="6"/>
      <c r="H336" s="6"/>
      <c r="I336" s="6"/>
      <c r="J336" s="6"/>
      <c r="K336" s="6"/>
      <c r="L336" s="6"/>
      <c r="M336" s="6"/>
      <c r="N336" s="6"/>
      <c r="O336" s="6"/>
    </row>
    <row r="337" spans="1:15" x14ac:dyDescent="0.25">
      <c r="A337" s="7" t="s">
        <v>2631</v>
      </c>
      <c r="B337" s="7" t="s">
        <v>2632</v>
      </c>
      <c r="C337" s="7" t="s">
        <v>3</v>
      </c>
      <c r="D337" s="7" t="s">
        <v>887</v>
      </c>
      <c r="E337" s="7" t="s">
        <v>886</v>
      </c>
      <c r="F337" s="7" t="s">
        <v>885</v>
      </c>
      <c r="G337" s="6"/>
      <c r="H337" s="6"/>
      <c r="I337" s="6"/>
      <c r="J337" s="6"/>
      <c r="K337" s="6"/>
      <c r="L337" s="6"/>
      <c r="M337" s="6"/>
      <c r="N337" s="6"/>
      <c r="O337" s="6"/>
    </row>
    <row r="338" spans="1:15" x14ac:dyDescent="0.25">
      <c r="A338" s="7" t="s">
        <v>2633</v>
      </c>
      <c r="B338" s="7" t="s">
        <v>2634</v>
      </c>
      <c r="C338" s="7" t="s">
        <v>3</v>
      </c>
      <c r="D338" s="7" t="s">
        <v>887</v>
      </c>
      <c r="E338" s="7" t="s">
        <v>886</v>
      </c>
      <c r="F338" s="7" t="s">
        <v>885</v>
      </c>
      <c r="G338" s="6"/>
      <c r="H338" s="6"/>
      <c r="I338" s="6"/>
      <c r="J338" s="6"/>
      <c r="K338" s="6"/>
      <c r="L338" s="6"/>
      <c r="M338" s="6"/>
      <c r="N338" s="6"/>
      <c r="O338" s="6"/>
    </row>
    <row r="339" spans="1:15" x14ac:dyDescent="0.25">
      <c r="A339" s="7" t="s">
        <v>2635</v>
      </c>
      <c r="B339" s="7" t="s">
        <v>2636</v>
      </c>
      <c r="C339" s="7" t="s">
        <v>3</v>
      </c>
      <c r="D339" s="7" t="s">
        <v>887</v>
      </c>
      <c r="E339" s="7" t="s">
        <v>886</v>
      </c>
      <c r="F339" s="7" t="s">
        <v>885</v>
      </c>
      <c r="G339" s="6"/>
      <c r="H339" s="6"/>
      <c r="I339" s="6"/>
      <c r="J339" s="6"/>
      <c r="K339" s="6"/>
      <c r="L339" s="6"/>
      <c r="M339" s="6"/>
      <c r="N339" s="6"/>
      <c r="O339" s="6"/>
    </row>
    <row r="340" spans="1:15" x14ac:dyDescent="0.25">
      <c r="A340" s="7" t="s">
        <v>2637</v>
      </c>
      <c r="B340" s="7" t="s">
        <v>2638</v>
      </c>
      <c r="C340" s="7" t="s">
        <v>3</v>
      </c>
      <c r="D340" s="7" t="s">
        <v>887</v>
      </c>
      <c r="E340" s="7" t="s">
        <v>886</v>
      </c>
      <c r="F340" s="7" t="s">
        <v>885</v>
      </c>
      <c r="G340" s="6"/>
      <c r="H340" s="6"/>
      <c r="I340" s="6"/>
      <c r="J340" s="6"/>
      <c r="K340" s="6"/>
      <c r="L340" s="6"/>
      <c r="M340" s="6"/>
      <c r="N340" s="6"/>
      <c r="O340" s="6"/>
    </row>
    <row r="341" spans="1:15" x14ac:dyDescent="0.25">
      <c r="A341" s="7" t="s">
        <v>2639</v>
      </c>
      <c r="B341" s="7" t="s">
        <v>2640</v>
      </c>
      <c r="C341" s="7" t="s">
        <v>3</v>
      </c>
      <c r="D341" s="7" t="s">
        <v>887</v>
      </c>
      <c r="E341" s="7" t="s">
        <v>886</v>
      </c>
      <c r="F341" s="7" t="s">
        <v>885</v>
      </c>
      <c r="G341" s="6"/>
      <c r="H341" s="6"/>
      <c r="I341" s="6"/>
      <c r="J341" s="6"/>
      <c r="K341" s="6"/>
      <c r="L341" s="6"/>
      <c r="M341" s="6"/>
      <c r="N341" s="6"/>
      <c r="O341" s="6"/>
    </row>
    <row r="342" spans="1:15" x14ac:dyDescent="0.25">
      <c r="A342" s="7" t="s">
        <v>2641</v>
      </c>
      <c r="B342" s="7" t="s">
        <v>2642</v>
      </c>
      <c r="C342" s="7" t="s">
        <v>3</v>
      </c>
      <c r="D342" s="7" t="s">
        <v>887</v>
      </c>
      <c r="E342" s="7" t="s">
        <v>886</v>
      </c>
      <c r="F342" s="7" t="s">
        <v>885</v>
      </c>
      <c r="G342" s="6"/>
      <c r="H342" s="6"/>
      <c r="I342" s="6"/>
      <c r="J342" s="6"/>
      <c r="K342" s="6"/>
      <c r="L342" s="6"/>
      <c r="M342" s="6"/>
      <c r="N342" s="6"/>
      <c r="O342" s="6"/>
    </row>
    <row r="343" spans="1:15" x14ac:dyDescent="0.25">
      <c r="A343" s="7" t="s">
        <v>2003</v>
      </c>
      <c r="B343" s="7" t="s">
        <v>2002</v>
      </c>
      <c r="C343" s="7" t="s">
        <v>1011</v>
      </c>
      <c r="D343" s="7" t="s">
        <v>1010</v>
      </c>
      <c r="E343" s="7" t="s">
        <v>862</v>
      </c>
      <c r="F343" s="7" t="s">
        <v>861</v>
      </c>
      <c r="G343" s="6"/>
      <c r="H343" s="6"/>
      <c r="I343" s="6"/>
      <c r="J343" s="6"/>
      <c r="K343" s="6"/>
      <c r="L343" s="6"/>
      <c r="M343" s="6"/>
      <c r="N343" s="6"/>
      <c r="O343" s="6"/>
    </row>
    <row r="344" spans="1:15" x14ac:dyDescent="0.25">
      <c r="A344" s="7" t="s">
        <v>2643</v>
      </c>
      <c r="B344" s="7" t="s">
        <v>2644</v>
      </c>
      <c r="C344" s="7" t="s">
        <v>868</v>
      </c>
      <c r="D344" s="7" t="s">
        <v>867</v>
      </c>
      <c r="E344" s="7" t="s">
        <v>862</v>
      </c>
      <c r="F344" s="7" t="s">
        <v>861</v>
      </c>
      <c r="G344" s="6"/>
      <c r="H344" s="6"/>
      <c r="I344" s="6"/>
      <c r="J344" s="6"/>
      <c r="K344" s="6"/>
      <c r="L344" s="6"/>
      <c r="M344" s="6"/>
      <c r="N344" s="6"/>
      <c r="O344" s="6"/>
    </row>
    <row r="345" spans="1:15" x14ac:dyDescent="0.25">
      <c r="A345" s="7" t="s">
        <v>2001</v>
      </c>
      <c r="B345" s="7" t="s">
        <v>2000</v>
      </c>
      <c r="C345" s="7" t="s">
        <v>3</v>
      </c>
      <c r="D345" s="7" t="s">
        <v>887</v>
      </c>
      <c r="E345" s="7" t="s">
        <v>886</v>
      </c>
      <c r="F345" s="7" t="s">
        <v>885</v>
      </c>
      <c r="G345" s="6"/>
      <c r="H345" s="6"/>
      <c r="I345" s="6"/>
      <c r="J345" s="6"/>
      <c r="K345" s="6"/>
      <c r="L345" s="6"/>
      <c r="M345" s="6"/>
      <c r="N345" s="6"/>
      <c r="O345" s="6"/>
    </row>
    <row r="346" spans="1:15" x14ac:dyDescent="0.25">
      <c r="A346" s="7" t="s">
        <v>1999</v>
      </c>
      <c r="B346" s="7" t="s">
        <v>1998</v>
      </c>
      <c r="C346" s="7" t="s">
        <v>1011</v>
      </c>
      <c r="D346" s="7" t="s">
        <v>1010</v>
      </c>
      <c r="E346" s="7" t="s">
        <v>931</v>
      </c>
      <c r="F346" s="7" t="s">
        <v>930</v>
      </c>
      <c r="G346" s="6"/>
      <c r="H346" s="6"/>
      <c r="I346" s="6"/>
      <c r="J346" s="6"/>
      <c r="K346" s="6"/>
      <c r="L346" s="6"/>
      <c r="M346" s="6"/>
      <c r="N346" s="6"/>
      <c r="O346" s="6"/>
    </row>
    <row r="347" spans="1:15" x14ac:dyDescent="0.25">
      <c r="A347" s="7" t="s">
        <v>1997</v>
      </c>
      <c r="B347" s="7" t="s">
        <v>1996</v>
      </c>
      <c r="C347" s="7" t="s">
        <v>878</v>
      </c>
      <c r="D347" s="7" t="s">
        <v>877</v>
      </c>
      <c r="E347" s="7" t="s">
        <v>872</v>
      </c>
      <c r="F347" s="7" t="s">
        <v>871</v>
      </c>
      <c r="G347" s="6"/>
      <c r="H347" s="6"/>
      <c r="I347" s="6"/>
      <c r="J347" s="6"/>
      <c r="K347" s="6"/>
      <c r="L347" s="6"/>
      <c r="M347" s="6"/>
      <c r="N347" s="6"/>
      <c r="O347" s="6"/>
    </row>
    <row r="348" spans="1:15" x14ac:dyDescent="0.25">
      <c r="A348" s="7" t="s">
        <v>2645</v>
      </c>
      <c r="B348" s="7" t="s">
        <v>2646</v>
      </c>
      <c r="C348" s="7" t="s">
        <v>3</v>
      </c>
      <c r="D348" s="7" t="s">
        <v>887</v>
      </c>
      <c r="E348" s="7" t="s">
        <v>886</v>
      </c>
      <c r="F348" s="7" t="s">
        <v>885</v>
      </c>
      <c r="G348" s="6"/>
      <c r="H348" s="6"/>
      <c r="I348" s="6"/>
      <c r="J348" s="6"/>
      <c r="K348" s="6"/>
      <c r="L348" s="6"/>
      <c r="M348" s="6"/>
      <c r="N348" s="6"/>
      <c r="O348" s="6"/>
    </row>
    <row r="349" spans="1:15" x14ac:dyDescent="0.25">
      <c r="A349" s="7" t="s">
        <v>2647</v>
      </c>
      <c r="B349" s="7" t="s">
        <v>2648</v>
      </c>
      <c r="C349" s="7" t="s">
        <v>3</v>
      </c>
      <c r="D349" s="7" t="s">
        <v>887</v>
      </c>
      <c r="E349" s="7" t="s">
        <v>886</v>
      </c>
      <c r="F349" s="7" t="s">
        <v>885</v>
      </c>
      <c r="G349" s="6"/>
      <c r="H349" s="6"/>
      <c r="I349" s="6"/>
      <c r="J349" s="6"/>
      <c r="K349" s="6"/>
      <c r="L349" s="6"/>
      <c r="M349" s="6"/>
      <c r="N349" s="6"/>
      <c r="O349" s="6"/>
    </row>
    <row r="350" spans="1:15" x14ac:dyDescent="0.25">
      <c r="A350" s="7" t="s">
        <v>40</v>
      </c>
      <c r="B350" s="7" t="s">
        <v>41</v>
      </c>
      <c r="C350" s="7" t="s">
        <v>868</v>
      </c>
      <c r="D350" s="7" t="s">
        <v>867</v>
      </c>
      <c r="E350" s="7" t="s">
        <v>862</v>
      </c>
      <c r="F350" s="7" t="s">
        <v>861</v>
      </c>
      <c r="G350" s="6"/>
      <c r="H350" s="6"/>
      <c r="I350" s="6"/>
      <c r="J350" s="6"/>
      <c r="K350" s="6"/>
      <c r="L350" s="6"/>
      <c r="M350" s="6"/>
      <c r="N350" s="6"/>
      <c r="O350" s="6"/>
    </row>
    <row r="351" spans="1:15" x14ac:dyDescent="0.25">
      <c r="A351" s="7" t="s">
        <v>381</v>
      </c>
      <c r="B351" s="7" t="s">
        <v>382</v>
      </c>
      <c r="C351" s="7" t="s">
        <v>923</v>
      </c>
      <c r="D351" s="7" t="s">
        <v>922</v>
      </c>
      <c r="E351" s="7" t="s">
        <v>862</v>
      </c>
      <c r="F351" s="7" t="s">
        <v>861</v>
      </c>
      <c r="G351" s="6"/>
      <c r="H351" s="6"/>
      <c r="I351" s="6"/>
      <c r="J351" s="6"/>
      <c r="K351" s="6"/>
      <c r="L351" s="6"/>
      <c r="M351" s="6"/>
      <c r="N351" s="6"/>
      <c r="O351" s="6"/>
    </row>
    <row r="352" spans="1:15" x14ac:dyDescent="0.25">
      <c r="A352" s="7" t="s">
        <v>604</v>
      </c>
      <c r="B352" s="7" t="s">
        <v>605</v>
      </c>
      <c r="C352" s="7" t="s">
        <v>868</v>
      </c>
      <c r="D352" s="7" t="s">
        <v>867</v>
      </c>
      <c r="E352" s="7" t="s">
        <v>862</v>
      </c>
      <c r="F352" s="7" t="s">
        <v>861</v>
      </c>
      <c r="G352" s="6"/>
      <c r="H352" s="6"/>
      <c r="I352" s="6"/>
      <c r="J352" s="6"/>
      <c r="K352" s="6"/>
      <c r="L352" s="6"/>
      <c r="M352" s="6"/>
      <c r="N352" s="6"/>
      <c r="O352" s="6"/>
    </row>
    <row r="353" spans="1:15" x14ac:dyDescent="0.25">
      <c r="A353" s="7" t="s">
        <v>1995</v>
      </c>
      <c r="B353" s="7" t="s">
        <v>1994</v>
      </c>
      <c r="C353" s="7" t="s">
        <v>868</v>
      </c>
      <c r="D353" s="7" t="s">
        <v>867</v>
      </c>
      <c r="E353" s="7" t="s">
        <v>862</v>
      </c>
      <c r="F353" s="7" t="s">
        <v>861</v>
      </c>
      <c r="G353" s="6"/>
      <c r="H353" s="6"/>
      <c r="I353" s="6"/>
      <c r="J353" s="6"/>
      <c r="K353" s="6"/>
      <c r="L353" s="6"/>
      <c r="M353" s="6"/>
      <c r="N353" s="6"/>
      <c r="O353" s="6"/>
    </row>
    <row r="354" spans="1:15" x14ac:dyDescent="0.25">
      <c r="A354" s="7" t="s">
        <v>2649</v>
      </c>
      <c r="B354" s="7" t="s">
        <v>2650</v>
      </c>
      <c r="C354" s="7" t="s">
        <v>3</v>
      </c>
      <c r="D354" s="7" t="s">
        <v>887</v>
      </c>
      <c r="E354" s="7" t="s">
        <v>886</v>
      </c>
      <c r="F354" s="7" t="s">
        <v>885</v>
      </c>
      <c r="G354" s="6"/>
      <c r="H354" s="6"/>
      <c r="I354" s="6"/>
      <c r="J354" s="6"/>
      <c r="K354" s="6"/>
      <c r="L354" s="6"/>
      <c r="M354" s="6"/>
      <c r="N354" s="6"/>
      <c r="O354" s="6"/>
    </row>
    <row r="355" spans="1:15" x14ac:dyDescent="0.25">
      <c r="A355" s="7" t="s">
        <v>1993</v>
      </c>
      <c r="B355" s="7" t="s">
        <v>1992</v>
      </c>
      <c r="C355" s="7" t="s">
        <v>1991</v>
      </c>
      <c r="D355" s="7" t="s">
        <v>1990</v>
      </c>
      <c r="E355" s="7" t="s">
        <v>1702</v>
      </c>
      <c r="F355" s="7" t="s">
        <v>1701</v>
      </c>
      <c r="G355" s="6"/>
      <c r="H355" s="6"/>
      <c r="I355" s="6"/>
      <c r="J355" s="6"/>
      <c r="K355" s="6"/>
      <c r="L355" s="6"/>
      <c r="M355" s="6"/>
      <c r="N355" s="6"/>
      <c r="O355" s="6"/>
    </row>
    <row r="356" spans="1:15" x14ac:dyDescent="0.25">
      <c r="A356" s="7" t="s">
        <v>1989</v>
      </c>
      <c r="B356" s="7" t="s">
        <v>1988</v>
      </c>
      <c r="C356" s="7" t="s">
        <v>868</v>
      </c>
      <c r="D356" s="7" t="s">
        <v>867</v>
      </c>
      <c r="E356" s="7" t="s">
        <v>862</v>
      </c>
      <c r="F356" s="7" t="s">
        <v>861</v>
      </c>
      <c r="G356" s="6"/>
      <c r="H356" s="6"/>
      <c r="I356" s="6"/>
      <c r="J356" s="6"/>
      <c r="K356" s="6"/>
      <c r="L356" s="6"/>
      <c r="M356" s="6"/>
      <c r="N356" s="6"/>
      <c r="O356" s="6"/>
    </row>
    <row r="357" spans="1:15" x14ac:dyDescent="0.25">
      <c r="A357" s="7" t="s">
        <v>2651</v>
      </c>
      <c r="B357" s="7" t="s">
        <v>2652</v>
      </c>
      <c r="C357" s="7" t="s">
        <v>3</v>
      </c>
      <c r="D357" s="7" t="s">
        <v>887</v>
      </c>
      <c r="E357" s="7" t="s">
        <v>886</v>
      </c>
      <c r="F357" s="7" t="s">
        <v>885</v>
      </c>
      <c r="G357" s="6"/>
      <c r="H357" s="6"/>
      <c r="I357" s="6"/>
      <c r="J357" s="6"/>
      <c r="K357" s="6"/>
      <c r="L357" s="6"/>
      <c r="M357" s="6"/>
      <c r="N357" s="6"/>
      <c r="O357" s="6"/>
    </row>
    <row r="358" spans="1:15" x14ac:dyDescent="0.25">
      <c r="A358" s="7" t="s">
        <v>1987</v>
      </c>
      <c r="B358" s="7" t="s">
        <v>1986</v>
      </c>
      <c r="C358" s="7" t="s">
        <v>3</v>
      </c>
      <c r="D358" s="7" t="s">
        <v>887</v>
      </c>
      <c r="E358" s="7" t="s">
        <v>886</v>
      </c>
      <c r="F358" s="7" t="s">
        <v>885</v>
      </c>
      <c r="G358" s="6"/>
      <c r="H358" s="6"/>
      <c r="I358" s="6"/>
      <c r="J358" s="6"/>
      <c r="K358" s="6"/>
      <c r="L358" s="6"/>
      <c r="M358" s="6"/>
      <c r="N358" s="6"/>
      <c r="O358" s="6"/>
    </row>
    <row r="359" spans="1:15" x14ac:dyDescent="0.25">
      <c r="A359" s="7" t="s">
        <v>1985</v>
      </c>
      <c r="B359" s="7" t="s">
        <v>1984</v>
      </c>
      <c r="C359" s="7" t="s">
        <v>868</v>
      </c>
      <c r="D359" s="7" t="s">
        <v>867</v>
      </c>
      <c r="E359" s="7" t="s">
        <v>862</v>
      </c>
      <c r="F359" s="7" t="s">
        <v>861</v>
      </c>
      <c r="G359" s="6"/>
      <c r="H359" s="6"/>
      <c r="I359" s="6"/>
      <c r="J359" s="6"/>
      <c r="K359" s="6"/>
      <c r="L359" s="6"/>
      <c r="M359" s="6"/>
      <c r="N359" s="6"/>
      <c r="O359" s="6"/>
    </row>
    <row r="360" spans="1:15" x14ac:dyDescent="0.25">
      <c r="A360" s="7" t="s">
        <v>1983</v>
      </c>
      <c r="B360" s="7" t="s">
        <v>1982</v>
      </c>
      <c r="C360" s="7" t="s">
        <v>868</v>
      </c>
      <c r="D360" s="7" t="s">
        <v>867</v>
      </c>
      <c r="E360" s="7" t="s">
        <v>862</v>
      </c>
      <c r="F360" s="7" t="s">
        <v>861</v>
      </c>
      <c r="G360" s="6"/>
      <c r="H360" s="6"/>
      <c r="I360" s="6"/>
      <c r="J360" s="6"/>
      <c r="K360" s="6"/>
      <c r="L360" s="6"/>
      <c r="M360" s="6"/>
      <c r="N360" s="6"/>
      <c r="O360" s="6"/>
    </row>
    <row r="361" spans="1:15" x14ac:dyDescent="0.25">
      <c r="A361" s="7" t="s">
        <v>1981</v>
      </c>
      <c r="B361" s="7" t="s">
        <v>1980</v>
      </c>
      <c r="C361" s="7" t="s">
        <v>3</v>
      </c>
      <c r="D361" s="7" t="s">
        <v>887</v>
      </c>
      <c r="E361" s="7" t="s">
        <v>886</v>
      </c>
      <c r="F361" s="7" t="s">
        <v>885</v>
      </c>
      <c r="G361" s="6"/>
      <c r="H361" s="6"/>
      <c r="I361" s="6"/>
      <c r="J361" s="6"/>
      <c r="K361" s="6"/>
      <c r="L361" s="6"/>
      <c r="M361" s="6"/>
      <c r="N361" s="6"/>
      <c r="O361" s="6"/>
    </row>
    <row r="362" spans="1:15" x14ac:dyDescent="0.25">
      <c r="A362" s="7" t="s">
        <v>2653</v>
      </c>
      <c r="B362" s="7" t="s">
        <v>2654</v>
      </c>
      <c r="C362" s="7" t="s">
        <v>3</v>
      </c>
      <c r="D362" s="7" t="s">
        <v>887</v>
      </c>
      <c r="E362" s="7" t="s">
        <v>886</v>
      </c>
      <c r="F362" s="7" t="s">
        <v>885</v>
      </c>
      <c r="G362" s="6"/>
      <c r="H362" s="6"/>
      <c r="I362" s="6"/>
      <c r="J362" s="6"/>
      <c r="K362" s="6"/>
      <c r="L362" s="6"/>
      <c r="M362" s="6"/>
      <c r="N362" s="6"/>
      <c r="O362" s="6"/>
    </row>
    <row r="363" spans="1:15" x14ac:dyDescent="0.25">
      <c r="A363" s="7" t="s">
        <v>1979</v>
      </c>
      <c r="B363" s="7" t="s">
        <v>1978</v>
      </c>
      <c r="C363" s="7" t="s">
        <v>868</v>
      </c>
      <c r="D363" s="7" t="s">
        <v>867</v>
      </c>
      <c r="E363" s="7" t="s">
        <v>862</v>
      </c>
      <c r="F363" s="7" t="s">
        <v>861</v>
      </c>
      <c r="G363" s="6"/>
      <c r="H363" s="6"/>
      <c r="I363" s="6"/>
      <c r="J363" s="6"/>
      <c r="K363" s="6"/>
      <c r="L363" s="6"/>
      <c r="M363" s="6"/>
      <c r="N363" s="6"/>
      <c r="O363" s="6"/>
    </row>
    <row r="364" spans="1:15" x14ac:dyDescent="0.25">
      <c r="A364" s="7" t="s">
        <v>1977</v>
      </c>
      <c r="B364" s="7" t="s">
        <v>1976</v>
      </c>
      <c r="C364" s="7" t="s">
        <v>868</v>
      </c>
      <c r="D364" s="7" t="s">
        <v>867</v>
      </c>
      <c r="E364" s="7" t="s">
        <v>862</v>
      </c>
      <c r="F364" s="7" t="s">
        <v>861</v>
      </c>
      <c r="G364" s="6"/>
      <c r="H364" s="6"/>
      <c r="I364" s="6"/>
      <c r="J364" s="6"/>
      <c r="K364" s="6"/>
      <c r="L364" s="6"/>
      <c r="M364" s="6"/>
      <c r="N364" s="6"/>
      <c r="O364" s="6"/>
    </row>
    <row r="365" spans="1:15" x14ac:dyDescent="0.25">
      <c r="A365" s="7" t="s">
        <v>1975</v>
      </c>
      <c r="B365" s="7" t="s">
        <v>1974</v>
      </c>
      <c r="C365" s="7" t="s">
        <v>3</v>
      </c>
      <c r="D365" s="7" t="s">
        <v>887</v>
      </c>
      <c r="E365" s="7" t="s">
        <v>862</v>
      </c>
      <c r="F365" s="7" t="s">
        <v>861</v>
      </c>
      <c r="G365" s="6"/>
      <c r="H365" s="6"/>
      <c r="I365" s="6"/>
      <c r="J365" s="6"/>
      <c r="K365" s="6"/>
      <c r="L365" s="6"/>
      <c r="M365" s="6"/>
      <c r="N365" s="6"/>
      <c r="O365" s="6"/>
    </row>
    <row r="366" spans="1:15" x14ac:dyDescent="0.25">
      <c r="A366" s="7" t="s">
        <v>1973</v>
      </c>
      <c r="B366" s="7" t="s">
        <v>1972</v>
      </c>
      <c r="C366" s="7" t="s">
        <v>868</v>
      </c>
      <c r="D366" s="7" t="s">
        <v>867</v>
      </c>
      <c r="E366" s="7" t="s">
        <v>862</v>
      </c>
      <c r="F366" s="7" t="s">
        <v>861</v>
      </c>
      <c r="G366" s="6"/>
      <c r="H366" s="6"/>
      <c r="I366" s="6"/>
      <c r="J366" s="6"/>
      <c r="K366" s="6"/>
      <c r="L366" s="6"/>
      <c r="M366" s="6"/>
      <c r="N366" s="6"/>
      <c r="O366" s="6"/>
    </row>
    <row r="367" spans="1:15" x14ac:dyDescent="0.25">
      <c r="A367" s="7" t="s">
        <v>288</v>
      </c>
      <c r="B367" s="7" t="s">
        <v>289</v>
      </c>
      <c r="C367" s="7" t="s">
        <v>868</v>
      </c>
      <c r="D367" s="7" t="s">
        <v>867</v>
      </c>
      <c r="E367" s="7" t="s">
        <v>862</v>
      </c>
      <c r="F367" s="7" t="s">
        <v>861</v>
      </c>
      <c r="G367" s="6"/>
      <c r="H367" s="6"/>
      <c r="I367" s="6"/>
      <c r="J367" s="6"/>
      <c r="K367" s="6"/>
      <c r="L367" s="6"/>
      <c r="M367" s="6"/>
      <c r="N367" s="6"/>
      <c r="O367" s="6"/>
    </row>
    <row r="368" spans="1:15" x14ac:dyDescent="0.25">
      <c r="A368" s="7" t="s">
        <v>1971</v>
      </c>
      <c r="B368" s="7" t="s">
        <v>1970</v>
      </c>
      <c r="C368" s="7" t="s">
        <v>1011</v>
      </c>
      <c r="D368" s="7" t="s">
        <v>1010</v>
      </c>
      <c r="E368" s="7" t="s">
        <v>862</v>
      </c>
      <c r="F368" s="7" t="s">
        <v>861</v>
      </c>
      <c r="G368" s="6"/>
      <c r="H368" s="6"/>
      <c r="I368" s="6"/>
      <c r="J368" s="6"/>
      <c r="K368" s="6"/>
      <c r="L368" s="6"/>
      <c r="M368" s="6"/>
      <c r="N368" s="6"/>
      <c r="O368" s="6"/>
    </row>
    <row r="369" spans="1:15" x14ac:dyDescent="0.25">
      <c r="A369" s="7" t="s">
        <v>1969</v>
      </c>
      <c r="B369" s="7" t="s">
        <v>1968</v>
      </c>
      <c r="C369" s="7" t="s">
        <v>1011</v>
      </c>
      <c r="D369" s="7" t="s">
        <v>1010</v>
      </c>
      <c r="E369" s="7" t="s">
        <v>862</v>
      </c>
      <c r="F369" s="7" t="s">
        <v>861</v>
      </c>
      <c r="G369" s="6"/>
      <c r="H369" s="6"/>
      <c r="I369" s="6"/>
      <c r="J369" s="6"/>
      <c r="K369" s="6"/>
      <c r="L369" s="6"/>
      <c r="M369" s="6"/>
      <c r="N369" s="6"/>
      <c r="O369" s="6"/>
    </row>
    <row r="370" spans="1:15" x14ac:dyDescent="0.25">
      <c r="A370" s="7" t="s">
        <v>1967</v>
      </c>
      <c r="B370" s="7" t="s">
        <v>1966</v>
      </c>
      <c r="C370" s="7" t="s">
        <v>923</v>
      </c>
      <c r="D370" s="7" t="s">
        <v>922</v>
      </c>
      <c r="E370" s="7" t="s">
        <v>862</v>
      </c>
      <c r="F370" s="7" t="s">
        <v>861</v>
      </c>
      <c r="G370" s="6"/>
      <c r="H370" s="6"/>
      <c r="I370" s="6"/>
      <c r="J370" s="6"/>
      <c r="K370" s="6"/>
      <c r="L370" s="6"/>
      <c r="M370" s="6"/>
      <c r="N370" s="6"/>
      <c r="O370" s="6"/>
    </row>
    <row r="371" spans="1:15" x14ac:dyDescent="0.25">
      <c r="A371" s="7" t="s">
        <v>2655</v>
      </c>
      <c r="B371" s="7" t="s">
        <v>2656</v>
      </c>
      <c r="C371" s="7" t="s">
        <v>3</v>
      </c>
      <c r="D371" s="7" t="s">
        <v>887</v>
      </c>
      <c r="E371" s="7" t="s">
        <v>886</v>
      </c>
      <c r="F371" s="7" t="s">
        <v>885</v>
      </c>
      <c r="G371" s="6"/>
      <c r="H371" s="6"/>
      <c r="I371" s="6"/>
      <c r="J371" s="6"/>
      <c r="K371" s="6"/>
      <c r="L371" s="6"/>
      <c r="M371" s="6"/>
      <c r="N371" s="6"/>
      <c r="O371" s="6"/>
    </row>
    <row r="372" spans="1:15" x14ac:dyDescent="0.25">
      <c r="A372" s="7" t="s">
        <v>1965</v>
      </c>
      <c r="B372" s="7" t="s">
        <v>1964</v>
      </c>
      <c r="C372" s="7" t="s">
        <v>868</v>
      </c>
      <c r="D372" s="7" t="s">
        <v>867</v>
      </c>
      <c r="E372" s="7" t="s">
        <v>862</v>
      </c>
      <c r="F372" s="7" t="s">
        <v>861</v>
      </c>
      <c r="G372" s="6"/>
      <c r="H372" s="6"/>
      <c r="I372" s="6"/>
      <c r="J372" s="6"/>
      <c r="K372" s="6"/>
      <c r="L372" s="6"/>
      <c r="M372" s="6"/>
      <c r="N372" s="6"/>
      <c r="O372" s="6"/>
    </row>
    <row r="373" spans="1:15" x14ac:dyDescent="0.25">
      <c r="A373" s="7" t="s">
        <v>1963</v>
      </c>
      <c r="B373" s="7" t="s">
        <v>1962</v>
      </c>
      <c r="C373" s="7" t="s">
        <v>868</v>
      </c>
      <c r="D373" s="7" t="s">
        <v>867</v>
      </c>
      <c r="E373" s="7" t="s">
        <v>862</v>
      </c>
      <c r="F373" s="7" t="s">
        <v>861</v>
      </c>
      <c r="G373" s="6"/>
      <c r="H373" s="6"/>
      <c r="I373" s="6"/>
      <c r="J373" s="6"/>
      <c r="K373" s="6"/>
      <c r="L373" s="6"/>
      <c r="M373" s="6"/>
      <c r="N373" s="6"/>
      <c r="O373" s="6"/>
    </row>
    <row r="374" spans="1:15" x14ac:dyDescent="0.25">
      <c r="A374" s="7" t="s">
        <v>685</v>
      </c>
      <c r="B374" s="7" t="s">
        <v>686</v>
      </c>
      <c r="C374" s="7" t="s">
        <v>868</v>
      </c>
      <c r="D374" s="7" t="s">
        <v>867</v>
      </c>
      <c r="E374" s="7" t="s">
        <v>862</v>
      </c>
      <c r="F374" s="7" t="s">
        <v>861</v>
      </c>
      <c r="G374" s="6"/>
      <c r="H374" s="6"/>
      <c r="I374" s="6"/>
      <c r="J374" s="6"/>
      <c r="K374" s="6"/>
      <c r="L374" s="6"/>
      <c r="M374" s="6"/>
      <c r="N374" s="6"/>
      <c r="O374" s="6"/>
    </row>
    <row r="375" spans="1:15" x14ac:dyDescent="0.25">
      <c r="A375" s="7" t="s">
        <v>1961</v>
      </c>
      <c r="B375" s="7" t="s">
        <v>1960</v>
      </c>
      <c r="C375" s="7" t="s">
        <v>868</v>
      </c>
      <c r="D375" s="7" t="s">
        <v>867</v>
      </c>
      <c r="E375" s="7" t="s">
        <v>1233</v>
      </c>
      <c r="F375" s="7" t="s">
        <v>1232</v>
      </c>
      <c r="G375" s="6"/>
      <c r="H375" s="6"/>
      <c r="I375" s="6"/>
      <c r="J375" s="6"/>
      <c r="K375" s="6"/>
      <c r="L375" s="6"/>
      <c r="M375" s="6"/>
      <c r="N375" s="6"/>
      <c r="O375" s="6"/>
    </row>
    <row r="376" spans="1:15" x14ac:dyDescent="0.25">
      <c r="A376" s="7" t="s">
        <v>1959</v>
      </c>
      <c r="B376" s="7" t="s">
        <v>1958</v>
      </c>
      <c r="C376" s="7" t="s">
        <v>3</v>
      </c>
      <c r="D376" s="7" t="s">
        <v>887</v>
      </c>
      <c r="E376" s="7" t="s">
        <v>886</v>
      </c>
      <c r="F376" s="7" t="s">
        <v>885</v>
      </c>
      <c r="G376" s="6"/>
      <c r="H376" s="6"/>
      <c r="I376" s="6"/>
      <c r="J376" s="6"/>
      <c r="K376" s="6"/>
      <c r="L376" s="6"/>
      <c r="M376" s="6"/>
      <c r="N376" s="6"/>
      <c r="O376" s="6"/>
    </row>
    <row r="377" spans="1:15" x14ac:dyDescent="0.25">
      <c r="A377" s="7" t="s">
        <v>1957</v>
      </c>
      <c r="B377" s="7" t="s">
        <v>1956</v>
      </c>
      <c r="C377" s="7" t="s">
        <v>868</v>
      </c>
      <c r="D377" s="7" t="s">
        <v>867</v>
      </c>
      <c r="E377" s="7" t="s">
        <v>862</v>
      </c>
      <c r="F377" s="7" t="s">
        <v>861</v>
      </c>
      <c r="G377" s="6"/>
      <c r="H377" s="6"/>
      <c r="I377" s="6"/>
      <c r="J377" s="6"/>
      <c r="K377" s="6"/>
      <c r="L377" s="6"/>
      <c r="M377" s="6"/>
      <c r="N377" s="6"/>
      <c r="O377" s="6"/>
    </row>
    <row r="378" spans="1:15" x14ac:dyDescent="0.25">
      <c r="A378" s="7" t="s">
        <v>1955</v>
      </c>
      <c r="B378" s="7" t="s">
        <v>1522</v>
      </c>
      <c r="C378" s="7" t="s">
        <v>868</v>
      </c>
      <c r="D378" s="7" t="s">
        <v>867</v>
      </c>
      <c r="E378" s="7" t="s">
        <v>862</v>
      </c>
      <c r="F378" s="7" t="s">
        <v>861</v>
      </c>
      <c r="G378" s="6"/>
      <c r="H378" s="6"/>
      <c r="I378" s="6"/>
      <c r="J378" s="6"/>
      <c r="K378" s="6"/>
      <c r="L378" s="6"/>
      <c r="M378" s="6"/>
      <c r="N378" s="6"/>
      <c r="O378" s="6"/>
    </row>
    <row r="379" spans="1:15" x14ac:dyDescent="0.25">
      <c r="A379" s="7" t="s">
        <v>1954</v>
      </c>
      <c r="B379" s="7" t="s">
        <v>1953</v>
      </c>
      <c r="C379" s="7" t="s">
        <v>868</v>
      </c>
      <c r="D379" s="7" t="s">
        <v>867</v>
      </c>
      <c r="E379" s="7" t="s">
        <v>862</v>
      </c>
      <c r="F379" s="7" t="s">
        <v>861</v>
      </c>
      <c r="G379" s="6"/>
      <c r="H379" s="6"/>
      <c r="I379" s="6"/>
      <c r="J379" s="6"/>
      <c r="K379" s="6"/>
      <c r="L379" s="6"/>
      <c r="M379" s="6"/>
      <c r="N379" s="6"/>
      <c r="O379" s="6"/>
    </row>
    <row r="380" spans="1:15" x14ac:dyDescent="0.25">
      <c r="A380" s="7" t="s">
        <v>1952</v>
      </c>
      <c r="B380" s="7" t="s">
        <v>1951</v>
      </c>
      <c r="C380" s="7" t="s">
        <v>37</v>
      </c>
      <c r="D380" s="7" t="s">
        <v>1950</v>
      </c>
      <c r="E380" s="7" t="s">
        <v>1233</v>
      </c>
      <c r="F380" s="7" t="s">
        <v>1232</v>
      </c>
      <c r="G380" s="6"/>
      <c r="H380" s="6"/>
      <c r="I380" s="6"/>
      <c r="J380" s="6"/>
      <c r="K380" s="6"/>
      <c r="L380" s="6"/>
      <c r="M380" s="6"/>
      <c r="N380" s="6"/>
      <c r="O380" s="6"/>
    </row>
    <row r="381" spans="1:15" x14ac:dyDescent="0.25">
      <c r="A381" s="7" t="s">
        <v>1949</v>
      </c>
      <c r="B381" s="7" t="s">
        <v>1948</v>
      </c>
      <c r="C381" s="7" t="s">
        <v>1149</v>
      </c>
      <c r="D381" s="7" t="s">
        <v>1148</v>
      </c>
      <c r="E381" s="7" t="s">
        <v>1233</v>
      </c>
      <c r="F381" s="7" t="s">
        <v>1232</v>
      </c>
      <c r="G381" s="6"/>
      <c r="H381" s="6"/>
      <c r="I381" s="6"/>
      <c r="J381" s="6"/>
      <c r="K381" s="6"/>
      <c r="L381" s="6"/>
      <c r="M381" s="6"/>
      <c r="N381" s="6"/>
      <c r="O381" s="6"/>
    </row>
    <row r="382" spans="1:15" x14ac:dyDescent="0.25">
      <c r="A382" s="7" t="s">
        <v>1947</v>
      </c>
      <c r="B382" s="7" t="s">
        <v>1946</v>
      </c>
      <c r="C382" s="7" t="s">
        <v>1149</v>
      </c>
      <c r="D382" s="7" t="s">
        <v>1148</v>
      </c>
      <c r="E382" s="7" t="s">
        <v>1233</v>
      </c>
      <c r="F382" s="7" t="s">
        <v>1232</v>
      </c>
      <c r="G382" s="6"/>
      <c r="H382" s="6"/>
      <c r="I382" s="6"/>
      <c r="J382" s="6"/>
      <c r="K382" s="6"/>
      <c r="L382" s="6"/>
      <c r="M382" s="6"/>
      <c r="N382" s="6"/>
      <c r="O382" s="6"/>
    </row>
    <row r="383" spans="1:15" x14ac:dyDescent="0.25">
      <c r="A383" s="7" t="s">
        <v>846</v>
      </c>
      <c r="B383" s="7" t="s">
        <v>847</v>
      </c>
      <c r="C383" s="7" t="s">
        <v>923</v>
      </c>
      <c r="D383" s="7" t="s">
        <v>922</v>
      </c>
      <c r="E383" s="7" t="s">
        <v>862</v>
      </c>
      <c r="F383" s="7" t="s">
        <v>861</v>
      </c>
      <c r="G383" s="6"/>
      <c r="H383" s="6"/>
      <c r="I383" s="6"/>
      <c r="J383" s="6"/>
      <c r="K383" s="6"/>
      <c r="L383" s="6"/>
      <c r="M383" s="6"/>
      <c r="N383" s="6"/>
      <c r="O383" s="6"/>
    </row>
    <row r="384" spans="1:15" x14ac:dyDescent="0.25">
      <c r="A384" s="7" t="s">
        <v>576</v>
      </c>
      <c r="B384" s="7" t="s">
        <v>577</v>
      </c>
      <c r="C384" s="7" t="s">
        <v>1011</v>
      </c>
      <c r="D384" s="7" t="s">
        <v>1010</v>
      </c>
      <c r="E384" s="7" t="s">
        <v>931</v>
      </c>
      <c r="F384" s="7" t="s">
        <v>930</v>
      </c>
      <c r="G384" s="6"/>
      <c r="H384" s="6"/>
      <c r="I384" s="6"/>
      <c r="J384" s="6"/>
      <c r="K384" s="6"/>
      <c r="L384" s="6"/>
      <c r="M384" s="6"/>
      <c r="N384" s="6"/>
      <c r="O384" s="6"/>
    </row>
    <row r="385" spans="1:15" x14ac:dyDescent="0.25">
      <c r="A385" s="7" t="s">
        <v>1945</v>
      </c>
      <c r="B385" s="7" t="s">
        <v>1944</v>
      </c>
      <c r="C385" s="7" t="s">
        <v>923</v>
      </c>
      <c r="D385" s="7" t="s">
        <v>922</v>
      </c>
      <c r="E385" s="7" t="s">
        <v>862</v>
      </c>
      <c r="F385" s="7" t="s">
        <v>861</v>
      </c>
      <c r="G385" s="6"/>
      <c r="H385" s="6"/>
      <c r="I385" s="6"/>
      <c r="J385" s="6"/>
      <c r="K385" s="6"/>
      <c r="L385" s="6"/>
      <c r="M385" s="6"/>
      <c r="N385" s="6"/>
      <c r="O385" s="6"/>
    </row>
    <row r="386" spans="1:15" x14ac:dyDescent="0.25">
      <c r="A386" s="7" t="s">
        <v>1943</v>
      </c>
      <c r="B386" s="7" t="s">
        <v>1942</v>
      </c>
      <c r="C386" s="7" t="s">
        <v>1941</v>
      </c>
      <c r="D386" s="7" t="s">
        <v>1940</v>
      </c>
      <c r="E386" s="7" t="s">
        <v>862</v>
      </c>
      <c r="F386" s="7" t="s">
        <v>861</v>
      </c>
      <c r="G386" s="6"/>
      <c r="H386" s="6"/>
      <c r="I386" s="6"/>
      <c r="J386" s="6"/>
      <c r="K386" s="6"/>
      <c r="L386" s="6"/>
      <c r="M386" s="6"/>
      <c r="N386" s="6"/>
      <c r="O386" s="6"/>
    </row>
    <row r="387" spans="1:15" x14ac:dyDescent="0.25">
      <c r="A387" s="7" t="s">
        <v>1939</v>
      </c>
      <c r="B387" s="7" t="s">
        <v>1938</v>
      </c>
      <c r="C387" s="7" t="s">
        <v>878</v>
      </c>
      <c r="D387" s="7" t="s">
        <v>877</v>
      </c>
      <c r="E387" s="7" t="s">
        <v>872</v>
      </c>
      <c r="F387" s="7" t="s">
        <v>871</v>
      </c>
      <c r="G387" s="6"/>
      <c r="H387" s="6"/>
      <c r="I387" s="6"/>
      <c r="J387" s="6"/>
      <c r="K387" s="6"/>
      <c r="L387" s="6"/>
      <c r="M387" s="6"/>
      <c r="N387" s="6"/>
      <c r="O387" s="6"/>
    </row>
    <row r="388" spans="1:15" x14ac:dyDescent="0.25">
      <c r="A388" s="7" t="s">
        <v>1937</v>
      </c>
      <c r="B388" s="7" t="s">
        <v>1936</v>
      </c>
      <c r="C388" s="7" t="s">
        <v>878</v>
      </c>
      <c r="D388" s="7" t="s">
        <v>877</v>
      </c>
      <c r="E388" s="7" t="s">
        <v>872</v>
      </c>
      <c r="F388" s="7" t="s">
        <v>871</v>
      </c>
      <c r="G388" s="6"/>
      <c r="H388" s="6"/>
      <c r="I388" s="6"/>
      <c r="J388" s="6"/>
      <c r="K388" s="6"/>
      <c r="L388" s="6"/>
      <c r="M388" s="6"/>
      <c r="N388" s="6"/>
      <c r="O388" s="6"/>
    </row>
    <row r="389" spans="1:15" x14ac:dyDescent="0.25">
      <c r="A389" s="7" t="s">
        <v>1935</v>
      </c>
      <c r="B389" s="7" t="s">
        <v>1934</v>
      </c>
      <c r="C389" s="7" t="s">
        <v>923</v>
      </c>
      <c r="D389" s="7" t="s">
        <v>922</v>
      </c>
      <c r="E389" s="7" t="s">
        <v>862</v>
      </c>
      <c r="F389" s="7" t="s">
        <v>861</v>
      </c>
      <c r="G389" s="6"/>
      <c r="H389" s="6"/>
      <c r="I389" s="6"/>
      <c r="J389" s="6"/>
      <c r="K389" s="6"/>
      <c r="L389" s="6"/>
      <c r="M389" s="6"/>
      <c r="N389" s="6"/>
      <c r="O389" s="6"/>
    </row>
    <row r="390" spans="1:15" x14ac:dyDescent="0.25">
      <c r="A390" s="7" t="s">
        <v>1933</v>
      </c>
      <c r="B390" s="7" t="s">
        <v>1932</v>
      </c>
      <c r="C390" s="7" t="s">
        <v>868</v>
      </c>
      <c r="D390" s="7" t="s">
        <v>867</v>
      </c>
      <c r="E390" s="7" t="s">
        <v>1931</v>
      </c>
      <c r="F390" s="7" t="s">
        <v>1930</v>
      </c>
      <c r="G390" s="6"/>
      <c r="H390" s="6"/>
      <c r="I390" s="6"/>
      <c r="J390" s="6"/>
      <c r="K390" s="6"/>
      <c r="L390" s="6"/>
      <c r="M390" s="6"/>
      <c r="N390" s="6"/>
      <c r="O390" s="6"/>
    </row>
    <row r="391" spans="1:15" x14ac:dyDescent="0.25">
      <c r="A391" s="7" t="s">
        <v>1929</v>
      </c>
      <c r="B391" s="7" t="s">
        <v>1928</v>
      </c>
      <c r="C391" s="7" t="s">
        <v>933</v>
      </c>
      <c r="D391" s="7" t="s">
        <v>932</v>
      </c>
      <c r="E391" s="7" t="s">
        <v>1772</v>
      </c>
      <c r="F391" s="7" t="s">
        <v>1771</v>
      </c>
      <c r="G391" s="6"/>
      <c r="H391" s="6"/>
      <c r="I391" s="6"/>
      <c r="J391" s="6"/>
      <c r="K391" s="6"/>
      <c r="L391" s="6"/>
      <c r="M391" s="6"/>
      <c r="N391" s="6"/>
      <c r="O391" s="6"/>
    </row>
    <row r="392" spans="1:15" x14ac:dyDescent="0.25">
      <c r="A392" s="7" t="s">
        <v>1927</v>
      </c>
      <c r="B392" s="7" t="s">
        <v>1926</v>
      </c>
      <c r="C392" s="7" t="s">
        <v>1149</v>
      </c>
      <c r="D392" s="7" t="s">
        <v>1148</v>
      </c>
      <c r="E392" s="7" t="s">
        <v>862</v>
      </c>
      <c r="F392" s="7" t="s">
        <v>861</v>
      </c>
      <c r="G392" s="6"/>
      <c r="H392" s="6"/>
      <c r="I392" s="6"/>
      <c r="J392" s="6"/>
      <c r="K392" s="6"/>
      <c r="L392" s="6"/>
      <c r="M392" s="6"/>
      <c r="N392" s="6"/>
      <c r="O392" s="6"/>
    </row>
    <row r="393" spans="1:15" x14ac:dyDescent="0.25">
      <c r="A393" s="7" t="s">
        <v>1925</v>
      </c>
      <c r="B393" s="7" t="s">
        <v>1924</v>
      </c>
      <c r="C393" s="7" t="s">
        <v>923</v>
      </c>
      <c r="D393" s="7" t="s">
        <v>922</v>
      </c>
      <c r="E393" s="7" t="s">
        <v>862</v>
      </c>
      <c r="F393" s="7" t="s">
        <v>861</v>
      </c>
      <c r="G393" s="6"/>
      <c r="H393" s="6"/>
      <c r="I393" s="6"/>
      <c r="J393" s="6"/>
      <c r="K393" s="6"/>
      <c r="L393" s="6"/>
      <c r="M393" s="6"/>
      <c r="N393" s="6"/>
      <c r="O393" s="6"/>
    </row>
    <row r="394" spans="1:15" x14ac:dyDescent="0.25">
      <c r="A394" s="7" t="s">
        <v>1923</v>
      </c>
      <c r="B394" s="7" t="s">
        <v>1922</v>
      </c>
      <c r="C394" s="7" t="s">
        <v>1149</v>
      </c>
      <c r="D394" s="7" t="s">
        <v>1148</v>
      </c>
      <c r="E394" s="7" t="s">
        <v>1233</v>
      </c>
      <c r="F394" s="7" t="s">
        <v>1232</v>
      </c>
      <c r="G394" s="6"/>
      <c r="H394" s="6"/>
      <c r="I394" s="6"/>
      <c r="J394" s="6"/>
      <c r="K394" s="6"/>
      <c r="L394" s="6"/>
      <c r="M394" s="6"/>
      <c r="N394" s="6"/>
      <c r="O394" s="6"/>
    </row>
    <row r="395" spans="1:15" x14ac:dyDescent="0.25">
      <c r="A395" s="7" t="s">
        <v>1921</v>
      </c>
      <c r="B395" s="7" t="s">
        <v>1920</v>
      </c>
      <c r="C395" s="7" t="s">
        <v>3</v>
      </c>
      <c r="D395" s="7" t="s">
        <v>887</v>
      </c>
      <c r="E395" s="7" t="s">
        <v>1233</v>
      </c>
      <c r="F395" s="7" t="s">
        <v>1232</v>
      </c>
      <c r="G395" s="6"/>
      <c r="H395" s="6"/>
      <c r="I395" s="6"/>
      <c r="J395" s="6"/>
      <c r="K395" s="6"/>
      <c r="L395" s="6"/>
      <c r="M395" s="6"/>
      <c r="N395" s="6"/>
      <c r="O395" s="6"/>
    </row>
    <row r="396" spans="1:15" x14ac:dyDescent="0.25">
      <c r="A396" s="7" t="s">
        <v>1919</v>
      </c>
      <c r="B396" s="7" t="s">
        <v>1918</v>
      </c>
      <c r="C396" s="7" t="s">
        <v>1149</v>
      </c>
      <c r="D396" s="7" t="s">
        <v>1148</v>
      </c>
      <c r="E396" s="7" t="s">
        <v>1233</v>
      </c>
      <c r="F396" s="7" t="s">
        <v>1232</v>
      </c>
      <c r="G396" s="6"/>
      <c r="H396" s="6"/>
      <c r="I396" s="6"/>
      <c r="J396" s="6"/>
      <c r="K396" s="6"/>
      <c r="L396" s="6"/>
      <c r="M396" s="6"/>
      <c r="N396" s="6"/>
      <c r="O396" s="6"/>
    </row>
    <row r="397" spans="1:15" x14ac:dyDescent="0.25">
      <c r="A397" s="7" t="s">
        <v>1917</v>
      </c>
      <c r="B397" s="7" t="s">
        <v>1916</v>
      </c>
      <c r="C397" s="7" t="s">
        <v>1023</v>
      </c>
      <c r="D397" s="7" t="s">
        <v>1022</v>
      </c>
      <c r="E397" s="7" t="s">
        <v>973</v>
      </c>
      <c r="F397" s="7" t="s">
        <v>972</v>
      </c>
      <c r="G397" s="6"/>
      <c r="H397" s="6"/>
      <c r="I397" s="6"/>
      <c r="J397" s="6"/>
      <c r="K397" s="6"/>
      <c r="L397" s="6"/>
      <c r="M397" s="6"/>
      <c r="N397" s="6"/>
      <c r="O397" s="6"/>
    </row>
    <row r="398" spans="1:15" x14ac:dyDescent="0.25">
      <c r="A398" s="7" t="s">
        <v>1915</v>
      </c>
      <c r="B398" s="7" t="s">
        <v>1914</v>
      </c>
      <c r="C398" s="7" t="s">
        <v>868</v>
      </c>
      <c r="D398" s="7" t="s">
        <v>867</v>
      </c>
      <c r="E398" s="7" t="s">
        <v>862</v>
      </c>
      <c r="F398" s="7" t="s">
        <v>861</v>
      </c>
      <c r="G398" s="6"/>
      <c r="H398" s="6"/>
      <c r="I398" s="6"/>
      <c r="J398" s="6"/>
      <c r="K398" s="6"/>
      <c r="L398" s="6"/>
      <c r="M398" s="6"/>
      <c r="N398" s="6"/>
      <c r="O398" s="6"/>
    </row>
    <row r="399" spans="1:15" x14ac:dyDescent="0.25">
      <c r="A399" s="7" t="s">
        <v>368</v>
      </c>
      <c r="B399" s="7" t="s">
        <v>325</v>
      </c>
      <c r="C399" s="7" t="s">
        <v>868</v>
      </c>
      <c r="D399" s="7" t="s">
        <v>867</v>
      </c>
      <c r="E399" s="7" t="s">
        <v>862</v>
      </c>
      <c r="F399" s="7" t="s">
        <v>861</v>
      </c>
      <c r="G399" s="6"/>
      <c r="H399" s="6"/>
      <c r="I399" s="6"/>
      <c r="J399" s="6"/>
      <c r="K399" s="6"/>
      <c r="L399" s="6"/>
      <c r="M399" s="6"/>
      <c r="N399" s="6"/>
      <c r="O399" s="6"/>
    </row>
    <row r="400" spans="1:15" x14ac:dyDescent="0.25">
      <c r="A400" s="7" t="s">
        <v>1913</v>
      </c>
      <c r="B400" s="7" t="s">
        <v>384</v>
      </c>
      <c r="C400" s="7" t="s">
        <v>1011</v>
      </c>
      <c r="D400" s="7" t="s">
        <v>1010</v>
      </c>
      <c r="E400" s="7" t="s">
        <v>862</v>
      </c>
      <c r="F400" s="7" t="s">
        <v>861</v>
      </c>
      <c r="G400" s="6"/>
      <c r="H400" s="6"/>
      <c r="I400" s="6"/>
      <c r="J400" s="6"/>
      <c r="K400" s="6"/>
      <c r="L400" s="6"/>
      <c r="M400" s="6"/>
      <c r="N400" s="6"/>
      <c r="O400" s="6"/>
    </row>
    <row r="401" spans="1:15" x14ac:dyDescent="0.25">
      <c r="A401" s="7" t="s">
        <v>1912</v>
      </c>
      <c r="B401" s="7" t="s">
        <v>408</v>
      </c>
      <c r="C401" s="7" t="s">
        <v>1011</v>
      </c>
      <c r="D401" s="7" t="s">
        <v>1010</v>
      </c>
      <c r="E401" s="7" t="s">
        <v>862</v>
      </c>
      <c r="F401" s="7" t="s">
        <v>861</v>
      </c>
      <c r="G401" s="6"/>
      <c r="H401" s="6"/>
      <c r="I401" s="6"/>
      <c r="J401" s="6"/>
      <c r="K401" s="6"/>
      <c r="L401" s="6"/>
      <c r="M401" s="6"/>
      <c r="N401" s="6"/>
      <c r="O401" s="6"/>
    </row>
    <row r="402" spans="1:15" x14ac:dyDescent="0.25">
      <c r="A402" s="7" t="s">
        <v>554</v>
      </c>
      <c r="B402" s="7" t="s">
        <v>555</v>
      </c>
      <c r="C402" s="7" t="s">
        <v>868</v>
      </c>
      <c r="D402" s="7" t="s">
        <v>867</v>
      </c>
      <c r="E402" s="7" t="s">
        <v>862</v>
      </c>
      <c r="F402" s="7" t="s">
        <v>861</v>
      </c>
      <c r="G402" s="6"/>
      <c r="H402" s="6"/>
      <c r="I402" s="6"/>
      <c r="J402" s="6"/>
      <c r="K402" s="6"/>
      <c r="L402" s="6"/>
      <c r="M402" s="6"/>
      <c r="N402" s="6"/>
      <c r="O402" s="6"/>
    </row>
    <row r="403" spans="1:15" x14ac:dyDescent="0.25">
      <c r="A403" s="7" t="s">
        <v>1911</v>
      </c>
      <c r="B403" s="7" t="s">
        <v>1857</v>
      </c>
      <c r="C403" s="7" t="s">
        <v>868</v>
      </c>
      <c r="D403" s="7" t="s">
        <v>867</v>
      </c>
      <c r="E403" s="7" t="s">
        <v>862</v>
      </c>
      <c r="F403" s="7" t="s">
        <v>861</v>
      </c>
      <c r="G403" s="6"/>
      <c r="H403" s="6"/>
      <c r="I403" s="6"/>
      <c r="J403" s="6"/>
      <c r="K403" s="6"/>
      <c r="L403" s="6"/>
      <c r="M403" s="6"/>
      <c r="N403" s="6"/>
      <c r="O403" s="6"/>
    </row>
    <row r="404" spans="1:15" x14ac:dyDescent="0.25">
      <c r="A404" s="7" t="s">
        <v>1910</v>
      </c>
      <c r="B404" s="7" t="s">
        <v>1909</v>
      </c>
      <c r="C404" s="7" t="s">
        <v>868</v>
      </c>
      <c r="D404" s="7" t="s">
        <v>867</v>
      </c>
      <c r="E404" s="7" t="s">
        <v>862</v>
      </c>
      <c r="F404" s="7" t="s">
        <v>861</v>
      </c>
      <c r="G404" s="6"/>
      <c r="H404" s="6"/>
      <c r="I404" s="6"/>
      <c r="J404" s="6"/>
      <c r="K404" s="6"/>
      <c r="L404" s="6"/>
      <c r="M404" s="6"/>
      <c r="N404" s="6"/>
      <c r="O404" s="6"/>
    </row>
    <row r="405" spans="1:15" x14ac:dyDescent="0.25">
      <c r="A405" s="7" t="s">
        <v>2657</v>
      </c>
      <c r="B405" s="7" t="s">
        <v>2658</v>
      </c>
      <c r="C405" s="7" t="s">
        <v>3</v>
      </c>
      <c r="D405" s="7" t="s">
        <v>887</v>
      </c>
      <c r="E405" s="7" t="s">
        <v>886</v>
      </c>
      <c r="F405" s="7" t="s">
        <v>885</v>
      </c>
      <c r="G405" s="6"/>
      <c r="H405" s="6"/>
      <c r="I405" s="6"/>
      <c r="J405" s="6"/>
      <c r="K405" s="6"/>
      <c r="L405" s="6"/>
      <c r="M405" s="6"/>
      <c r="N405" s="6"/>
      <c r="O405" s="6"/>
    </row>
    <row r="406" spans="1:15" x14ac:dyDescent="0.25">
      <c r="A406" s="7" t="s">
        <v>1908</v>
      </c>
      <c r="B406" s="7" t="s">
        <v>1907</v>
      </c>
      <c r="C406" s="7" t="s">
        <v>3</v>
      </c>
      <c r="D406" s="7" t="s">
        <v>887</v>
      </c>
      <c r="E406" s="7" t="s">
        <v>886</v>
      </c>
      <c r="F406" s="7" t="s">
        <v>885</v>
      </c>
      <c r="G406" s="6"/>
      <c r="H406" s="6"/>
      <c r="I406" s="6"/>
      <c r="J406" s="6"/>
      <c r="K406" s="6"/>
      <c r="L406" s="6"/>
      <c r="M406" s="6"/>
      <c r="N406" s="6"/>
      <c r="O406" s="6"/>
    </row>
    <row r="407" spans="1:15" x14ac:dyDescent="0.25">
      <c r="A407" s="7" t="s">
        <v>1906</v>
      </c>
      <c r="B407" s="7" t="s">
        <v>1905</v>
      </c>
      <c r="C407" s="7" t="s">
        <v>868</v>
      </c>
      <c r="D407" s="7" t="s">
        <v>867</v>
      </c>
      <c r="E407" s="7" t="s">
        <v>862</v>
      </c>
      <c r="F407" s="7" t="s">
        <v>861</v>
      </c>
      <c r="G407" s="6"/>
      <c r="H407" s="6"/>
      <c r="I407" s="6"/>
      <c r="J407" s="6"/>
      <c r="K407" s="6"/>
      <c r="L407" s="6"/>
      <c r="M407" s="6"/>
      <c r="N407" s="6"/>
      <c r="O407" s="6"/>
    </row>
    <row r="408" spans="1:15" x14ac:dyDescent="0.25">
      <c r="A408" s="7" t="s">
        <v>1904</v>
      </c>
      <c r="B408" s="7" t="s">
        <v>1901</v>
      </c>
      <c r="C408" s="7" t="s">
        <v>3</v>
      </c>
      <c r="D408" s="7" t="s">
        <v>887</v>
      </c>
      <c r="E408" s="7" t="s">
        <v>1233</v>
      </c>
      <c r="F408" s="7" t="s">
        <v>1232</v>
      </c>
      <c r="G408" s="6"/>
      <c r="H408" s="6"/>
      <c r="I408" s="6"/>
      <c r="J408" s="6"/>
      <c r="K408" s="6"/>
      <c r="L408" s="6"/>
      <c r="M408" s="6"/>
      <c r="N408" s="6"/>
      <c r="O408" s="6"/>
    </row>
    <row r="409" spans="1:15" x14ac:dyDescent="0.25">
      <c r="A409" s="7" t="s">
        <v>1903</v>
      </c>
      <c r="B409" s="7" t="s">
        <v>1901</v>
      </c>
      <c r="C409" s="7" t="s">
        <v>1149</v>
      </c>
      <c r="D409" s="7" t="s">
        <v>1148</v>
      </c>
      <c r="E409" s="7" t="s">
        <v>1233</v>
      </c>
      <c r="F409" s="7" t="s">
        <v>1232</v>
      </c>
      <c r="G409" s="6"/>
      <c r="H409" s="6"/>
      <c r="I409" s="6"/>
      <c r="J409" s="6"/>
      <c r="K409" s="6"/>
      <c r="L409" s="6"/>
      <c r="M409" s="6"/>
      <c r="N409" s="6"/>
      <c r="O409" s="6"/>
    </row>
    <row r="410" spans="1:15" x14ac:dyDescent="0.25">
      <c r="A410" s="7" t="s">
        <v>1902</v>
      </c>
      <c r="B410" s="7" t="s">
        <v>1901</v>
      </c>
      <c r="C410" s="7" t="s">
        <v>1011</v>
      </c>
      <c r="D410" s="7" t="s">
        <v>1010</v>
      </c>
      <c r="E410" s="7" t="s">
        <v>1233</v>
      </c>
      <c r="F410" s="7" t="s">
        <v>1232</v>
      </c>
      <c r="G410" s="6"/>
      <c r="H410" s="6"/>
      <c r="I410" s="6"/>
      <c r="J410" s="6"/>
      <c r="K410" s="6"/>
      <c r="L410" s="6"/>
      <c r="M410" s="6"/>
      <c r="N410" s="6"/>
      <c r="O410" s="6"/>
    </row>
    <row r="411" spans="1:15" x14ac:dyDescent="0.25">
      <c r="A411" s="7" t="s">
        <v>383</v>
      </c>
      <c r="B411" s="7" t="s">
        <v>384</v>
      </c>
      <c r="C411" s="7" t="s">
        <v>868</v>
      </c>
      <c r="D411" s="7" t="s">
        <v>867</v>
      </c>
      <c r="E411" s="7" t="s">
        <v>862</v>
      </c>
      <c r="F411" s="7" t="s">
        <v>861</v>
      </c>
      <c r="G411" s="6"/>
      <c r="H411" s="6"/>
      <c r="I411" s="6"/>
      <c r="J411" s="6"/>
      <c r="K411" s="6"/>
      <c r="L411" s="6"/>
      <c r="M411" s="6"/>
      <c r="N411" s="6"/>
      <c r="O411" s="6"/>
    </row>
    <row r="412" spans="1:15" x14ac:dyDescent="0.25">
      <c r="A412" s="7" t="s">
        <v>439</v>
      </c>
      <c r="B412" s="7" t="s">
        <v>440</v>
      </c>
      <c r="C412" s="7" t="s">
        <v>868</v>
      </c>
      <c r="D412" s="7" t="s">
        <v>867</v>
      </c>
      <c r="E412" s="7" t="s">
        <v>862</v>
      </c>
      <c r="F412" s="7" t="s">
        <v>861</v>
      </c>
      <c r="G412" s="6"/>
      <c r="H412" s="6"/>
      <c r="I412" s="6"/>
      <c r="J412" s="6"/>
      <c r="K412" s="6"/>
      <c r="L412" s="6"/>
      <c r="M412" s="6"/>
      <c r="N412" s="6"/>
      <c r="O412" s="6"/>
    </row>
    <row r="413" spans="1:15" x14ac:dyDescent="0.25">
      <c r="A413" s="7" t="s">
        <v>1900</v>
      </c>
      <c r="B413" s="7" t="s">
        <v>440</v>
      </c>
      <c r="C413" s="7" t="s">
        <v>1011</v>
      </c>
      <c r="D413" s="7" t="s">
        <v>1010</v>
      </c>
      <c r="E413" s="7" t="s">
        <v>862</v>
      </c>
      <c r="F413" s="7" t="s">
        <v>861</v>
      </c>
      <c r="G413" s="6"/>
      <c r="H413" s="6"/>
      <c r="I413" s="6"/>
      <c r="J413" s="6"/>
      <c r="K413" s="6"/>
      <c r="L413" s="6"/>
      <c r="M413" s="6"/>
      <c r="N413" s="6"/>
      <c r="O413" s="6"/>
    </row>
    <row r="414" spans="1:15" x14ac:dyDescent="0.25">
      <c r="A414" s="7" t="s">
        <v>389</v>
      </c>
      <c r="B414" s="7" t="s">
        <v>390</v>
      </c>
      <c r="C414" s="7" t="s">
        <v>868</v>
      </c>
      <c r="D414" s="7" t="s">
        <v>867</v>
      </c>
      <c r="E414" s="7" t="s">
        <v>862</v>
      </c>
      <c r="F414" s="7" t="s">
        <v>861</v>
      </c>
      <c r="G414" s="6"/>
      <c r="H414" s="6"/>
      <c r="I414" s="6"/>
      <c r="J414" s="6"/>
      <c r="K414" s="6"/>
      <c r="L414" s="6"/>
      <c r="M414" s="6"/>
      <c r="N414" s="6"/>
      <c r="O414" s="6"/>
    </row>
    <row r="415" spans="1:15" x14ac:dyDescent="0.25">
      <c r="A415" s="7" t="s">
        <v>45</v>
      </c>
      <c r="B415" s="7" t="s">
        <v>46</v>
      </c>
      <c r="C415" s="7" t="s">
        <v>868</v>
      </c>
      <c r="D415" s="7" t="s">
        <v>867</v>
      </c>
      <c r="E415" s="7" t="s">
        <v>862</v>
      </c>
      <c r="F415" s="7" t="s">
        <v>861</v>
      </c>
      <c r="G415" s="6"/>
      <c r="H415" s="6"/>
      <c r="I415" s="6"/>
      <c r="J415" s="6"/>
      <c r="K415" s="6"/>
      <c r="L415" s="6"/>
      <c r="M415" s="6"/>
      <c r="N415" s="6"/>
      <c r="O415" s="6"/>
    </row>
    <row r="416" spans="1:15" x14ac:dyDescent="0.25">
      <c r="A416" s="7" t="s">
        <v>1899</v>
      </c>
      <c r="B416" s="7" t="s">
        <v>46</v>
      </c>
      <c r="C416" s="7" t="s">
        <v>868</v>
      </c>
      <c r="D416" s="7" t="s">
        <v>867</v>
      </c>
      <c r="E416" s="7" t="s">
        <v>862</v>
      </c>
      <c r="F416" s="7" t="s">
        <v>861</v>
      </c>
      <c r="G416" s="6"/>
      <c r="H416" s="6"/>
      <c r="I416" s="6"/>
      <c r="J416" s="6"/>
      <c r="K416" s="6"/>
      <c r="L416" s="6"/>
      <c r="M416" s="6"/>
      <c r="N416" s="6"/>
      <c r="O416" s="6"/>
    </row>
    <row r="417" spans="1:15" x14ac:dyDescent="0.25">
      <c r="A417" s="7" t="s">
        <v>407</v>
      </c>
      <c r="B417" s="7" t="s">
        <v>408</v>
      </c>
      <c r="C417" s="7" t="s">
        <v>868</v>
      </c>
      <c r="D417" s="7" t="s">
        <v>867</v>
      </c>
      <c r="E417" s="7" t="s">
        <v>862</v>
      </c>
      <c r="F417" s="7" t="s">
        <v>861</v>
      </c>
      <c r="G417" s="6"/>
      <c r="H417" s="6"/>
      <c r="I417" s="6"/>
      <c r="J417" s="6"/>
      <c r="K417" s="6"/>
      <c r="L417" s="6"/>
      <c r="M417" s="6"/>
      <c r="N417" s="6"/>
      <c r="O417" s="6"/>
    </row>
    <row r="418" spans="1:15" x14ac:dyDescent="0.25">
      <c r="A418" s="7" t="s">
        <v>1898</v>
      </c>
      <c r="B418" s="7" t="s">
        <v>1897</v>
      </c>
      <c r="C418" s="7" t="s">
        <v>868</v>
      </c>
      <c r="D418" s="7" t="s">
        <v>867</v>
      </c>
      <c r="E418" s="7" t="s">
        <v>862</v>
      </c>
      <c r="F418" s="7" t="s">
        <v>861</v>
      </c>
      <c r="G418" s="6"/>
      <c r="H418" s="6"/>
      <c r="I418" s="6"/>
      <c r="J418" s="6"/>
      <c r="K418" s="6"/>
      <c r="L418" s="6"/>
      <c r="M418" s="6"/>
      <c r="N418" s="6"/>
      <c r="O418" s="6"/>
    </row>
    <row r="419" spans="1:15" x14ac:dyDescent="0.25">
      <c r="A419" s="7" t="s">
        <v>1896</v>
      </c>
      <c r="B419" s="7" t="s">
        <v>1895</v>
      </c>
      <c r="C419" s="7" t="s">
        <v>1688</v>
      </c>
      <c r="D419" s="7" t="s">
        <v>1687</v>
      </c>
      <c r="E419" s="7" t="s">
        <v>993</v>
      </c>
      <c r="F419" s="7" t="s">
        <v>992</v>
      </c>
      <c r="G419" s="6"/>
      <c r="H419" s="6"/>
      <c r="I419" s="6"/>
      <c r="J419" s="6"/>
      <c r="K419" s="6"/>
      <c r="L419" s="6"/>
      <c r="M419" s="6"/>
      <c r="N419" s="6"/>
      <c r="O419" s="6"/>
    </row>
    <row r="420" spans="1:15" x14ac:dyDescent="0.25">
      <c r="A420" s="7" t="s">
        <v>715</v>
      </c>
      <c r="B420" s="7" t="s">
        <v>716</v>
      </c>
      <c r="C420" s="7" t="s">
        <v>868</v>
      </c>
      <c r="D420" s="7" t="s">
        <v>867</v>
      </c>
      <c r="E420" s="7" t="s">
        <v>862</v>
      </c>
      <c r="F420" s="7" t="s">
        <v>861</v>
      </c>
      <c r="G420" s="6"/>
      <c r="H420" s="6"/>
      <c r="I420" s="6"/>
      <c r="J420" s="6"/>
      <c r="K420" s="6"/>
      <c r="L420" s="6"/>
      <c r="M420" s="6"/>
      <c r="N420" s="6"/>
      <c r="O420" s="6"/>
    </row>
    <row r="421" spans="1:15" x14ac:dyDescent="0.25">
      <c r="A421" s="7" t="s">
        <v>1894</v>
      </c>
      <c r="B421" s="7" t="s">
        <v>716</v>
      </c>
      <c r="C421" s="7" t="s">
        <v>1688</v>
      </c>
      <c r="D421" s="7" t="s">
        <v>1687</v>
      </c>
      <c r="E421" s="7" t="s">
        <v>993</v>
      </c>
      <c r="F421" s="7" t="s">
        <v>992</v>
      </c>
      <c r="G421" s="6"/>
      <c r="H421" s="6"/>
      <c r="I421" s="6"/>
      <c r="J421" s="6"/>
      <c r="K421" s="6"/>
      <c r="L421" s="6"/>
      <c r="M421" s="6"/>
      <c r="N421" s="6"/>
      <c r="O421" s="6"/>
    </row>
    <row r="422" spans="1:15" x14ac:dyDescent="0.25">
      <c r="A422" s="7" t="s">
        <v>1893</v>
      </c>
      <c r="B422" s="7" t="s">
        <v>1892</v>
      </c>
      <c r="C422" s="7" t="s">
        <v>868</v>
      </c>
      <c r="D422" s="7" t="s">
        <v>867</v>
      </c>
      <c r="E422" s="7" t="s">
        <v>862</v>
      </c>
      <c r="F422" s="7" t="s">
        <v>861</v>
      </c>
      <c r="G422" s="6"/>
      <c r="H422" s="6"/>
      <c r="I422" s="6"/>
      <c r="J422" s="6"/>
      <c r="K422" s="6"/>
      <c r="L422" s="6"/>
      <c r="M422" s="6"/>
      <c r="N422" s="6"/>
      <c r="O422" s="6"/>
    </row>
    <row r="423" spans="1:15" x14ac:dyDescent="0.25">
      <c r="A423" s="7" t="s">
        <v>2659</v>
      </c>
      <c r="B423" s="7" t="s">
        <v>2660</v>
      </c>
      <c r="C423" s="7" t="s">
        <v>3</v>
      </c>
      <c r="D423" s="7" t="s">
        <v>887</v>
      </c>
      <c r="E423" s="7" t="s">
        <v>886</v>
      </c>
      <c r="F423" s="7" t="s">
        <v>885</v>
      </c>
      <c r="G423" s="6"/>
      <c r="H423" s="6"/>
      <c r="I423" s="6"/>
      <c r="J423" s="6"/>
      <c r="K423" s="6"/>
      <c r="L423" s="6"/>
      <c r="M423" s="6"/>
      <c r="N423" s="6"/>
      <c r="O423" s="6"/>
    </row>
    <row r="424" spans="1:15" x14ac:dyDescent="0.25">
      <c r="A424" s="7" t="s">
        <v>1891</v>
      </c>
      <c r="B424" s="7" t="s">
        <v>1890</v>
      </c>
      <c r="C424" s="7" t="s">
        <v>1688</v>
      </c>
      <c r="D424" s="7" t="s">
        <v>1687</v>
      </c>
      <c r="E424" s="7" t="s">
        <v>993</v>
      </c>
      <c r="F424" s="7" t="s">
        <v>992</v>
      </c>
      <c r="G424" s="6"/>
      <c r="H424" s="6"/>
      <c r="I424" s="6"/>
      <c r="J424" s="6"/>
      <c r="K424" s="6"/>
      <c r="L424" s="6"/>
      <c r="M424" s="6"/>
      <c r="N424" s="6"/>
      <c r="O424" s="6"/>
    </row>
    <row r="425" spans="1:15" x14ac:dyDescent="0.25">
      <c r="A425" s="7" t="s">
        <v>1889</v>
      </c>
      <c r="B425" s="7" t="s">
        <v>1888</v>
      </c>
      <c r="C425" s="7" t="s">
        <v>868</v>
      </c>
      <c r="D425" s="7" t="s">
        <v>867</v>
      </c>
      <c r="E425" s="7" t="s">
        <v>862</v>
      </c>
      <c r="F425" s="7" t="s">
        <v>861</v>
      </c>
      <c r="G425" s="6"/>
      <c r="H425" s="6"/>
      <c r="I425" s="6"/>
      <c r="J425" s="6"/>
      <c r="K425" s="6"/>
      <c r="L425" s="6"/>
      <c r="M425" s="6"/>
      <c r="N425" s="6"/>
      <c r="O425" s="6"/>
    </row>
    <row r="426" spans="1:15" x14ac:dyDescent="0.25">
      <c r="A426" s="7" t="s">
        <v>242</v>
      </c>
      <c r="B426" s="7" t="s">
        <v>243</v>
      </c>
      <c r="C426" s="7" t="s">
        <v>868</v>
      </c>
      <c r="D426" s="7" t="s">
        <v>867</v>
      </c>
      <c r="E426" s="7" t="s">
        <v>862</v>
      </c>
      <c r="F426" s="7" t="s">
        <v>861</v>
      </c>
      <c r="G426" s="6"/>
      <c r="H426" s="6"/>
      <c r="I426" s="6"/>
      <c r="J426" s="6"/>
      <c r="K426" s="6"/>
      <c r="L426" s="6"/>
      <c r="M426" s="6"/>
      <c r="N426" s="6"/>
      <c r="O426" s="6"/>
    </row>
    <row r="427" spans="1:15" x14ac:dyDescent="0.25">
      <c r="A427" s="7" t="s">
        <v>678</v>
      </c>
      <c r="B427" s="7" t="s">
        <v>679</v>
      </c>
      <c r="C427" s="7" t="s">
        <v>868</v>
      </c>
      <c r="D427" s="7" t="s">
        <v>867</v>
      </c>
      <c r="E427" s="7" t="s">
        <v>862</v>
      </c>
      <c r="F427" s="7" t="s">
        <v>861</v>
      </c>
      <c r="G427" s="6"/>
      <c r="H427" s="6"/>
      <c r="I427" s="6"/>
      <c r="J427" s="6"/>
      <c r="K427" s="6"/>
      <c r="L427" s="6"/>
      <c r="M427" s="6"/>
      <c r="N427" s="6"/>
      <c r="O427" s="6"/>
    </row>
    <row r="428" spans="1:15" x14ac:dyDescent="0.25">
      <c r="A428" s="7" t="s">
        <v>1887</v>
      </c>
      <c r="B428" s="7" t="s">
        <v>1886</v>
      </c>
      <c r="C428" s="7" t="s">
        <v>868</v>
      </c>
      <c r="D428" s="7" t="s">
        <v>867</v>
      </c>
      <c r="E428" s="7" t="s">
        <v>862</v>
      </c>
      <c r="F428" s="7" t="s">
        <v>861</v>
      </c>
      <c r="G428" s="6"/>
      <c r="H428" s="6"/>
      <c r="I428" s="6"/>
      <c r="J428" s="6"/>
      <c r="K428" s="6"/>
      <c r="L428" s="6"/>
      <c r="M428" s="6"/>
      <c r="N428" s="6"/>
      <c r="O428" s="6"/>
    </row>
    <row r="429" spans="1:15" x14ac:dyDescent="0.25">
      <c r="A429" s="7" t="s">
        <v>246</v>
      </c>
      <c r="B429" s="7" t="s">
        <v>247</v>
      </c>
      <c r="C429" s="7" t="s">
        <v>868</v>
      </c>
      <c r="D429" s="7" t="s">
        <v>867</v>
      </c>
      <c r="E429" s="7" t="s">
        <v>862</v>
      </c>
      <c r="F429" s="7" t="s">
        <v>861</v>
      </c>
      <c r="G429" s="6"/>
      <c r="H429" s="6"/>
      <c r="I429" s="6"/>
      <c r="J429" s="6"/>
      <c r="K429" s="6"/>
      <c r="L429" s="6"/>
      <c r="M429" s="6"/>
      <c r="N429" s="6"/>
      <c r="O429" s="6"/>
    </row>
    <row r="430" spans="1:15" x14ac:dyDescent="0.25">
      <c r="A430" s="7" t="s">
        <v>250</v>
      </c>
      <c r="B430" s="7" t="s">
        <v>251</v>
      </c>
      <c r="C430" s="7" t="s">
        <v>868</v>
      </c>
      <c r="D430" s="7" t="s">
        <v>867</v>
      </c>
      <c r="E430" s="7" t="s">
        <v>862</v>
      </c>
      <c r="F430" s="7" t="s">
        <v>861</v>
      </c>
      <c r="G430" s="6"/>
      <c r="H430" s="6"/>
      <c r="I430" s="6"/>
      <c r="J430" s="6"/>
      <c r="K430" s="6"/>
      <c r="L430" s="6"/>
      <c r="M430" s="6"/>
      <c r="N430" s="6"/>
      <c r="O430" s="6"/>
    </row>
    <row r="431" spans="1:15" x14ac:dyDescent="0.25">
      <c r="A431" s="7" t="s">
        <v>753</v>
      </c>
      <c r="B431" s="7" t="s">
        <v>754</v>
      </c>
      <c r="C431" s="7" t="s">
        <v>868</v>
      </c>
      <c r="D431" s="7" t="s">
        <v>867</v>
      </c>
      <c r="E431" s="7" t="s">
        <v>862</v>
      </c>
      <c r="F431" s="7" t="s">
        <v>861</v>
      </c>
      <c r="G431" s="6"/>
      <c r="H431" s="6"/>
      <c r="I431" s="6"/>
      <c r="J431" s="6"/>
      <c r="K431" s="6"/>
      <c r="L431" s="6"/>
      <c r="M431" s="6"/>
      <c r="N431" s="6"/>
      <c r="O431" s="6"/>
    </row>
    <row r="432" spans="1:15" x14ac:dyDescent="0.25">
      <c r="A432" s="7" t="s">
        <v>1885</v>
      </c>
      <c r="B432" s="7" t="s">
        <v>1884</v>
      </c>
      <c r="C432" s="7" t="s">
        <v>868</v>
      </c>
      <c r="D432" s="7" t="s">
        <v>867</v>
      </c>
      <c r="E432" s="7" t="s">
        <v>862</v>
      </c>
      <c r="F432" s="7" t="s">
        <v>861</v>
      </c>
      <c r="G432" s="6"/>
      <c r="H432" s="6"/>
      <c r="I432" s="6"/>
      <c r="J432" s="6"/>
      <c r="K432" s="6"/>
      <c r="L432" s="6"/>
      <c r="M432" s="6"/>
      <c r="N432" s="6"/>
      <c r="O432" s="6"/>
    </row>
    <row r="433" spans="1:15" x14ac:dyDescent="0.25">
      <c r="A433" s="7" t="s">
        <v>498</v>
      </c>
      <c r="B433" s="7" t="s">
        <v>499</v>
      </c>
      <c r="C433" s="7" t="s">
        <v>868</v>
      </c>
      <c r="D433" s="7" t="s">
        <v>867</v>
      </c>
      <c r="E433" s="7" t="s">
        <v>862</v>
      </c>
      <c r="F433" s="7" t="s">
        <v>861</v>
      </c>
      <c r="G433" s="6"/>
      <c r="H433" s="6"/>
      <c r="I433" s="6"/>
      <c r="J433" s="6"/>
      <c r="K433" s="6"/>
      <c r="L433" s="6"/>
      <c r="M433" s="6"/>
      <c r="N433" s="6"/>
      <c r="O433" s="6"/>
    </row>
    <row r="434" spans="1:15" x14ac:dyDescent="0.25">
      <c r="A434" s="7" t="s">
        <v>1883</v>
      </c>
      <c r="B434" s="7" t="s">
        <v>1882</v>
      </c>
      <c r="C434" s="7" t="s">
        <v>1688</v>
      </c>
      <c r="D434" s="7" t="s">
        <v>1687</v>
      </c>
      <c r="E434" s="7" t="s">
        <v>993</v>
      </c>
      <c r="F434" s="7" t="s">
        <v>992</v>
      </c>
      <c r="G434" s="6"/>
      <c r="H434" s="6"/>
      <c r="I434" s="6"/>
      <c r="J434" s="6"/>
      <c r="K434" s="6"/>
      <c r="L434" s="6"/>
      <c r="M434" s="6"/>
      <c r="N434" s="6"/>
      <c r="O434" s="6"/>
    </row>
    <row r="435" spans="1:15" x14ac:dyDescent="0.25">
      <c r="A435" s="7" t="s">
        <v>1881</v>
      </c>
      <c r="B435" s="7" t="s">
        <v>1880</v>
      </c>
      <c r="C435" s="7" t="s">
        <v>1688</v>
      </c>
      <c r="D435" s="7" t="s">
        <v>1687</v>
      </c>
      <c r="E435" s="7" t="s">
        <v>993</v>
      </c>
      <c r="F435" s="7" t="s">
        <v>992</v>
      </c>
      <c r="G435" s="6"/>
      <c r="H435" s="6"/>
      <c r="I435" s="6"/>
      <c r="J435" s="6"/>
      <c r="K435" s="6"/>
      <c r="L435" s="6"/>
      <c r="M435" s="6"/>
      <c r="N435" s="6"/>
      <c r="O435" s="6"/>
    </row>
    <row r="436" spans="1:15" x14ac:dyDescent="0.25">
      <c r="A436" s="7" t="s">
        <v>1879</v>
      </c>
      <c r="B436" s="7" t="s">
        <v>127</v>
      </c>
      <c r="C436" s="7" t="s">
        <v>1688</v>
      </c>
      <c r="D436" s="7" t="s">
        <v>1687</v>
      </c>
      <c r="E436" s="7" t="s">
        <v>993</v>
      </c>
      <c r="F436" s="7" t="s">
        <v>992</v>
      </c>
      <c r="G436" s="6"/>
      <c r="H436" s="6"/>
      <c r="I436" s="6"/>
      <c r="J436" s="6"/>
      <c r="K436" s="6"/>
      <c r="L436" s="6"/>
      <c r="M436" s="6"/>
      <c r="N436" s="6"/>
      <c r="O436" s="6"/>
    </row>
    <row r="437" spans="1:15" x14ac:dyDescent="0.25">
      <c r="A437" s="7" t="s">
        <v>1878</v>
      </c>
      <c r="B437" s="7" t="s">
        <v>1877</v>
      </c>
      <c r="C437" s="7" t="s">
        <v>1688</v>
      </c>
      <c r="D437" s="7" t="s">
        <v>1687</v>
      </c>
      <c r="E437" s="7" t="s">
        <v>993</v>
      </c>
      <c r="F437" s="7" t="s">
        <v>992</v>
      </c>
      <c r="G437" s="6"/>
      <c r="H437" s="6"/>
      <c r="I437" s="6"/>
      <c r="J437" s="6"/>
      <c r="K437" s="6"/>
      <c r="L437" s="6"/>
      <c r="M437" s="6"/>
      <c r="N437" s="6"/>
      <c r="O437" s="6"/>
    </row>
    <row r="438" spans="1:15" x14ac:dyDescent="0.25">
      <c r="A438" s="7" t="s">
        <v>1876</v>
      </c>
      <c r="B438" s="7" t="s">
        <v>1875</v>
      </c>
      <c r="C438" s="7" t="s">
        <v>1688</v>
      </c>
      <c r="D438" s="7" t="s">
        <v>1687</v>
      </c>
      <c r="E438" s="7" t="s">
        <v>993</v>
      </c>
      <c r="F438" s="7" t="s">
        <v>992</v>
      </c>
      <c r="G438" s="6"/>
      <c r="H438" s="6"/>
      <c r="I438" s="6"/>
      <c r="J438" s="6"/>
      <c r="K438" s="6"/>
      <c r="L438" s="6"/>
      <c r="M438" s="6"/>
      <c r="N438" s="6"/>
      <c r="O438" s="6"/>
    </row>
    <row r="439" spans="1:15" x14ac:dyDescent="0.25">
      <c r="A439" s="7" t="s">
        <v>1874</v>
      </c>
      <c r="B439" s="7" t="s">
        <v>1873</v>
      </c>
      <c r="C439" s="7" t="s">
        <v>868</v>
      </c>
      <c r="D439" s="7" t="s">
        <v>867</v>
      </c>
      <c r="E439" s="7" t="s">
        <v>862</v>
      </c>
      <c r="F439" s="7" t="s">
        <v>861</v>
      </c>
      <c r="G439" s="6"/>
      <c r="H439" s="6"/>
      <c r="I439" s="6"/>
      <c r="J439" s="6"/>
      <c r="K439" s="6"/>
      <c r="L439" s="6"/>
      <c r="M439" s="6"/>
      <c r="N439" s="6"/>
      <c r="O439" s="6"/>
    </row>
    <row r="440" spans="1:15" x14ac:dyDescent="0.25">
      <c r="A440" s="7" t="s">
        <v>1872</v>
      </c>
      <c r="B440" s="7" t="s">
        <v>1871</v>
      </c>
      <c r="C440" s="7" t="s">
        <v>868</v>
      </c>
      <c r="D440" s="7" t="s">
        <v>867</v>
      </c>
      <c r="E440" s="7" t="s">
        <v>862</v>
      </c>
      <c r="F440" s="7" t="s">
        <v>861</v>
      </c>
      <c r="G440" s="6"/>
      <c r="H440" s="6"/>
      <c r="I440" s="6"/>
      <c r="J440" s="6"/>
      <c r="K440" s="6"/>
      <c r="L440" s="6"/>
      <c r="M440" s="6"/>
      <c r="N440" s="6"/>
      <c r="O440" s="6"/>
    </row>
    <row r="441" spans="1:15" x14ac:dyDescent="0.25">
      <c r="A441" s="7" t="s">
        <v>1870</v>
      </c>
      <c r="B441" s="7" t="s">
        <v>1869</v>
      </c>
      <c r="C441" s="7" t="s">
        <v>3</v>
      </c>
      <c r="D441" s="7" t="s">
        <v>887</v>
      </c>
      <c r="E441" s="7" t="s">
        <v>886</v>
      </c>
      <c r="F441" s="7" t="s">
        <v>885</v>
      </c>
      <c r="G441" s="6"/>
      <c r="H441" s="6"/>
      <c r="I441" s="6"/>
      <c r="J441" s="6"/>
      <c r="K441" s="6"/>
      <c r="L441" s="6"/>
      <c r="M441" s="6"/>
      <c r="N441" s="6"/>
      <c r="O441" s="6"/>
    </row>
    <row r="442" spans="1:15" x14ac:dyDescent="0.25">
      <c r="A442" s="7" t="s">
        <v>126</v>
      </c>
      <c r="B442" s="7" t="s">
        <v>127</v>
      </c>
      <c r="C442" s="7" t="s">
        <v>868</v>
      </c>
      <c r="D442" s="7" t="s">
        <v>867</v>
      </c>
      <c r="E442" s="7" t="s">
        <v>862</v>
      </c>
      <c r="F442" s="7" t="s">
        <v>861</v>
      </c>
      <c r="G442" s="6"/>
      <c r="H442" s="6"/>
      <c r="I442" s="6"/>
      <c r="J442" s="6"/>
      <c r="K442" s="6"/>
      <c r="L442" s="6"/>
      <c r="M442" s="6"/>
      <c r="N442" s="6"/>
      <c r="O442" s="6"/>
    </row>
    <row r="443" spans="1:15" x14ac:dyDescent="0.25">
      <c r="A443" s="7" t="s">
        <v>2661</v>
      </c>
      <c r="B443" s="7" t="s">
        <v>2662</v>
      </c>
      <c r="C443" s="7" t="s">
        <v>3</v>
      </c>
      <c r="D443" s="7" t="s">
        <v>887</v>
      </c>
      <c r="E443" s="7" t="s">
        <v>886</v>
      </c>
      <c r="F443" s="7" t="s">
        <v>885</v>
      </c>
      <c r="G443" s="6"/>
      <c r="H443" s="6"/>
      <c r="I443" s="6"/>
      <c r="J443" s="6"/>
      <c r="K443" s="6"/>
      <c r="L443" s="6"/>
      <c r="M443" s="6"/>
      <c r="N443" s="6"/>
      <c r="O443" s="6"/>
    </row>
    <row r="444" spans="1:15" x14ac:dyDescent="0.25">
      <c r="A444" s="7" t="s">
        <v>1868</v>
      </c>
      <c r="B444" s="7" t="s">
        <v>1867</v>
      </c>
      <c r="C444" s="7" t="s">
        <v>3</v>
      </c>
      <c r="D444" s="7" t="s">
        <v>887</v>
      </c>
      <c r="E444" s="7" t="s">
        <v>886</v>
      </c>
      <c r="F444" s="7" t="s">
        <v>885</v>
      </c>
      <c r="G444" s="6"/>
      <c r="H444" s="6"/>
      <c r="I444" s="6"/>
      <c r="J444" s="6"/>
      <c r="K444" s="6"/>
      <c r="L444" s="6"/>
      <c r="M444" s="6"/>
      <c r="N444" s="6"/>
      <c r="O444" s="6"/>
    </row>
    <row r="445" spans="1:15" x14ac:dyDescent="0.25">
      <c r="A445" s="7" t="s">
        <v>1866</v>
      </c>
      <c r="B445" s="7" t="s">
        <v>1865</v>
      </c>
      <c r="C445" s="7" t="s">
        <v>868</v>
      </c>
      <c r="D445" s="7" t="s">
        <v>867</v>
      </c>
      <c r="E445" s="7" t="s">
        <v>862</v>
      </c>
      <c r="F445" s="7" t="s">
        <v>861</v>
      </c>
      <c r="G445" s="6"/>
      <c r="H445" s="6"/>
      <c r="I445" s="6"/>
      <c r="J445" s="6"/>
      <c r="K445" s="6"/>
      <c r="L445" s="6"/>
      <c r="M445" s="6"/>
      <c r="N445" s="6"/>
      <c r="O445" s="6"/>
    </row>
    <row r="446" spans="1:15" x14ac:dyDescent="0.25">
      <c r="A446" s="7" t="s">
        <v>1864</v>
      </c>
      <c r="B446" s="7" t="s">
        <v>1863</v>
      </c>
      <c r="C446" s="7" t="s">
        <v>868</v>
      </c>
      <c r="D446" s="7" t="s">
        <v>867</v>
      </c>
      <c r="E446" s="7" t="s">
        <v>862</v>
      </c>
      <c r="F446" s="7" t="s">
        <v>861</v>
      </c>
      <c r="G446" s="6"/>
      <c r="H446" s="6"/>
      <c r="I446" s="6"/>
      <c r="J446" s="6"/>
      <c r="K446" s="6"/>
      <c r="L446" s="6"/>
      <c r="M446" s="6"/>
      <c r="N446" s="6"/>
      <c r="O446" s="6"/>
    </row>
    <row r="447" spans="1:15" x14ac:dyDescent="0.25">
      <c r="A447" s="7" t="s">
        <v>1862</v>
      </c>
      <c r="B447" s="7" t="s">
        <v>1861</v>
      </c>
      <c r="C447" s="7" t="s">
        <v>868</v>
      </c>
      <c r="D447" s="7" t="s">
        <v>867</v>
      </c>
      <c r="E447" s="7" t="s">
        <v>862</v>
      </c>
      <c r="F447" s="7" t="s">
        <v>861</v>
      </c>
      <c r="G447" s="6"/>
      <c r="H447" s="6"/>
      <c r="I447" s="6"/>
      <c r="J447" s="6"/>
      <c r="K447" s="6"/>
      <c r="L447" s="6"/>
      <c r="M447" s="6"/>
      <c r="N447" s="6"/>
      <c r="O447" s="6"/>
    </row>
    <row r="448" spans="1:15" x14ac:dyDescent="0.25">
      <c r="A448" s="7" t="s">
        <v>1860</v>
      </c>
      <c r="B448" s="7" t="s">
        <v>1859</v>
      </c>
      <c r="C448" s="7" t="s">
        <v>868</v>
      </c>
      <c r="D448" s="7" t="s">
        <v>867</v>
      </c>
      <c r="E448" s="7" t="s">
        <v>862</v>
      </c>
      <c r="F448" s="7" t="s">
        <v>861</v>
      </c>
      <c r="G448" s="6"/>
      <c r="H448" s="6"/>
      <c r="I448" s="6"/>
      <c r="J448" s="6"/>
      <c r="K448" s="6"/>
      <c r="L448" s="6"/>
      <c r="M448" s="6"/>
      <c r="N448" s="6"/>
      <c r="O448" s="6"/>
    </row>
    <row r="449" spans="1:15" x14ac:dyDescent="0.25">
      <c r="A449" s="7" t="s">
        <v>1858</v>
      </c>
      <c r="B449" s="7" t="s">
        <v>1857</v>
      </c>
      <c r="C449" s="7" t="s">
        <v>1688</v>
      </c>
      <c r="D449" s="7" t="s">
        <v>1687</v>
      </c>
      <c r="E449" s="7" t="s">
        <v>993</v>
      </c>
      <c r="F449" s="7" t="s">
        <v>992</v>
      </c>
      <c r="G449" s="6"/>
      <c r="H449" s="6"/>
      <c r="I449" s="6"/>
      <c r="J449" s="6"/>
      <c r="K449" s="6"/>
      <c r="L449" s="6"/>
      <c r="M449" s="6"/>
      <c r="N449" s="6"/>
      <c r="O449" s="6"/>
    </row>
    <row r="450" spans="1:15" x14ac:dyDescent="0.25">
      <c r="A450" s="7" t="s">
        <v>1856</v>
      </c>
      <c r="B450" s="7" t="s">
        <v>1855</v>
      </c>
      <c r="C450" s="7" t="s">
        <v>868</v>
      </c>
      <c r="D450" s="7" t="s">
        <v>867</v>
      </c>
      <c r="E450" s="7" t="s">
        <v>862</v>
      </c>
      <c r="F450" s="7" t="s">
        <v>861</v>
      </c>
      <c r="G450" s="6"/>
      <c r="H450" s="6"/>
      <c r="I450" s="6"/>
      <c r="J450" s="6"/>
      <c r="K450" s="6"/>
      <c r="L450" s="6"/>
      <c r="M450" s="6"/>
      <c r="N450" s="6"/>
      <c r="O450" s="6"/>
    </row>
    <row r="451" spans="1:15" x14ac:dyDescent="0.25">
      <c r="A451" s="7" t="s">
        <v>1854</v>
      </c>
      <c r="B451" s="7" t="s">
        <v>1853</v>
      </c>
      <c r="C451" s="7" t="s">
        <v>868</v>
      </c>
      <c r="D451" s="7" t="s">
        <v>867</v>
      </c>
      <c r="E451" s="7" t="s">
        <v>862</v>
      </c>
      <c r="F451" s="7" t="s">
        <v>861</v>
      </c>
      <c r="G451" s="6"/>
      <c r="H451" s="6"/>
      <c r="I451" s="6"/>
      <c r="J451" s="6"/>
      <c r="K451" s="6"/>
      <c r="L451" s="6"/>
      <c r="M451" s="6"/>
      <c r="N451" s="6"/>
      <c r="O451" s="6"/>
    </row>
    <row r="452" spans="1:15" x14ac:dyDescent="0.25">
      <c r="A452" s="7" t="s">
        <v>2663</v>
      </c>
      <c r="B452" s="7" t="s">
        <v>2664</v>
      </c>
      <c r="C452" s="7" t="s">
        <v>3</v>
      </c>
      <c r="D452" s="7" t="s">
        <v>887</v>
      </c>
      <c r="E452" s="7" t="s">
        <v>886</v>
      </c>
      <c r="F452" s="7" t="s">
        <v>885</v>
      </c>
      <c r="G452" s="6"/>
      <c r="H452" s="6"/>
      <c r="I452" s="6"/>
      <c r="J452" s="6"/>
      <c r="K452" s="6"/>
      <c r="L452" s="6"/>
      <c r="M452" s="6"/>
      <c r="N452" s="6"/>
      <c r="O452" s="6"/>
    </row>
    <row r="453" spans="1:15" x14ac:dyDescent="0.25">
      <c r="A453" s="7" t="s">
        <v>2665</v>
      </c>
      <c r="B453" s="7" t="s">
        <v>2666</v>
      </c>
      <c r="C453" s="7" t="s">
        <v>3</v>
      </c>
      <c r="D453" s="7" t="s">
        <v>887</v>
      </c>
      <c r="E453" s="7" t="s">
        <v>886</v>
      </c>
      <c r="F453" s="7" t="s">
        <v>885</v>
      </c>
      <c r="G453" s="6"/>
      <c r="H453" s="6"/>
      <c r="I453" s="6"/>
      <c r="J453" s="6"/>
      <c r="K453" s="6"/>
      <c r="L453" s="6"/>
      <c r="M453" s="6"/>
      <c r="N453" s="6"/>
      <c r="O453" s="6"/>
    </row>
    <row r="454" spans="1:15" x14ac:dyDescent="0.25">
      <c r="A454" s="7" t="s">
        <v>1852</v>
      </c>
      <c r="B454" s="7" t="s">
        <v>1851</v>
      </c>
      <c r="C454" s="7" t="s">
        <v>3</v>
      </c>
      <c r="D454" s="7" t="s">
        <v>887</v>
      </c>
      <c r="E454" s="7" t="s">
        <v>886</v>
      </c>
      <c r="F454" s="7" t="s">
        <v>885</v>
      </c>
      <c r="G454" s="6"/>
      <c r="H454" s="6"/>
      <c r="I454" s="6"/>
      <c r="J454" s="6"/>
      <c r="K454" s="6"/>
      <c r="L454" s="6"/>
      <c r="M454" s="6"/>
      <c r="N454" s="6"/>
      <c r="O454" s="6"/>
    </row>
    <row r="455" spans="1:15" x14ac:dyDescent="0.25">
      <c r="A455" s="7" t="s">
        <v>1850</v>
      </c>
      <c r="B455" s="7" t="s">
        <v>1849</v>
      </c>
      <c r="C455" s="7" t="s">
        <v>3</v>
      </c>
      <c r="D455" s="7" t="s">
        <v>887</v>
      </c>
      <c r="E455" s="7" t="s">
        <v>886</v>
      </c>
      <c r="F455" s="7" t="s">
        <v>885</v>
      </c>
      <c r="G455" s="6"/>
      <c r="H455" s="6"/>
      <c r="I455" s="6"/>
      <c r="J455" s="6"/>
      <c r="K455" s="6"/>
      <c r="L455" s="6"/>
      <c r="M455" s="6"/>
      <c r="N455" s="6"/>
      <c r="O455" s="6"/>
    </row>
    <row r="456" spans="1:15" x14ac:dyDescent="0.25">
      <c r="A456" s="7" t="s">
        <v>1848</v>
      </c>
      <c r="B456" s="7" t="s">
        <v>1847</v>
      </c>
      <c r="C456" s="7" t="s">
        <v>3</v>
      </c>
      <c r="D456" s="7" t="s">
        <v>887</v>
      </c>
      <c r="E456" s="7" t="s">
        <v>886</v>
      </c>
      <c r="F456" s="7" t="s">
        <v>885</v>
      </c>
      <c r="G456" s="6"/>
      <c r="H456" s="6"/>
      <c r="I456" s="6"/>
      <c r="J456" s="6"/>
      <c r="K456" s="6"/>
      <c r="L456" s="6"/>
      <c r="M456" s="6"/>
      <c r="N456" s="6"/>
      <c r="O456" s="6"/>
    </row>
    <row r="457" spans="1:15" x14ac:dyDescent="0.25">
      <c r="A457" s="7" t="s">
        <v>1846</v>
      </c>
      <c r="B457" s="7" t="s">
        <v>1845</v>
      </c>
      <c r="C457" s="7" t="s">
        <v>3</v>
      </c>
      <c r="D457" s="7" t="s">
        <v>887</v>
      </c>
      <c r="E457" s="7" t="s">
        <v>886</v>
      </c>
      <c r="F457" s="7" t="s">
        <v>885</v>
      </c>
      <c r="G457" s="6"/>
      <c r="H457" s="6"/>
      <c r="I457" s="6"/>
      <c r="J457" s="6"/>
      <c r="K457" s="6"/>
      <c r="L457" s="6"/>
      <c r="M457" s="6"/>
      <c r="N457" s="6"/>
      <c r="O457" s="6"/>
    </row>
    <row r="458" spans="1:15" x14ac:dyDescent="0.25">
      <c r="A458" s="7" t="s">
        <v>1844</v>
      </c>
      <c r="B458" s="7" t="s">
        <v>1843</v>
      </c>
      <c r="C458" s="7" t="s">
        <v>868</v>
      </c>
      <c r="D458" s="7" t="s">
        <v>867</v>
      </c>
      <c r="E458" s="7" t="s">
        <v>862</v>
      </c>
      <c r="F458" s="7" t="s">
        <v>861</v>
      </c>
      <c r="G458" s="6"/>
      <c r="H458" s="6"/>
      <c r="I458" s="6"/>
      <c r="J458" s="6"/>
      <c r="K458" s="6"/>
      <c r="L458" s="6"/>
      <c r="M458" s="6"/>
      <c r="N458" s="6"/>
      <c r="O458" s="6"/>
    </row>
    <row r="459" spans="1:15" x14ac:dyDescent="0.25">
      <c r="A459" s="7" t="s">
        <v>1842</v>
      </c>
      <c r="B459" s="7" t="s">
        <v>1841</v>
      </c>
      <c r="C459" s="7" t="s">
        <v>3</v>
      </c>
      <c r="D459" s="7" t="s">
        <v>887</v>
      </c>
      <c r="E459" s="7" t="s">
        <v>886</v>
      </c>
      <c r="F459" s="7" t="s">
        <v>885</v>
      </c>
      <c r="G459" s="6"/>
      <c r="H459" s="6"/>
      <c r="I459" s="6"/>
      <c r="J459" s="6"/>
      <c r="K459" s="6"/>
      <c r="L459" s="6"/>
      <c r="M459" s="6"/>
      <c r="N459" s="6"/>
      <c r="O459" s="6"/>
    </row>
    <row r="460" spans="1:15" x14ac:dyDescent="0.25">
      <c r="A460" s="7" t="s">
        <v>2667</v>
      </c>
      <c r="B460" s="7" t="s">
        <v>2668</v>
      </c>
      <c r="C460" s="7" t="s">
        <v>3</v>
      </c>
      <c r="D460" s="7" t="s">
        <v>887</v>
      </c>
      <c r="E460" s="7" t="s">
        <v>886</v>
      </c>
      <c r="F460" s="7" t="s">
        <v>885</v>
      </c>
      <c r="G460" s="6"/>
      <c r="H460" s="6"/>
      <c r="I460" s="6"/>
      <c r="J460" s="6"/>
      <c r="K460" s="6"/>
      <c r="L460" s="6"/>
      <c r="M460" s="6"/>
      <c r="N460" s="6"/>
      <c r="O460" s="6"/>
    </row>
    <row r="461" spans="1:15" x14ac:dyDescent="0.25">
      <c r="A461" s="7" t="s">
        <v>2669</v>
      </c>
      <c r="B461" s="7" t="s">
        <v>2670</v>
      </c>
      <c r="C461" s="7" t="s">
        <v>3</v>
      </c>
      <c r="D461" s="7" t="s">
        <v>887</v>
      </c>
      <c r="E461" s="7" t="s">
        <v>886</v>
      </c>
      <c r="F461" s="7" t="s">
        <v>885</v>
      </c>
      <c r="G461" s="6"/>
      <c r="H461" s="6"/>
      <c r="I461" s="6"/>
      <c r="J461" s="6"/>
      <c r="K461" s="6"/>
      <c r="L461" s="6"/>
      <c r="M461" s="6"/>
      <c r="N461" s="6"/>
      <c r="O461" s="6"/>
    </row>
    <row r="462" spans="1:15" x14ac:dyDescent="0.25">
      <c r="A462" s="7" t="s">
        <v>2671</v>
      </c>
      <c r="B462" s="7" t="s">
        <v>2672</v>
      </c>
      <c r="C462" s="7" t="s">
        <v>3</v>
      </c>
      <c r="D462" s="7" t="s">
        <v>887</v>
      </c>
      <c r="E462" s="7" t="s">
        <v>886</v>
      </c>
      <c r="F462" s="7" t="s">
        <v>885</v>
      </c>
      <c r="G462" s="6"/>
      <c r="H462" s="6"/>
      <c r="I462" s="6"/>
      <c r="J462" s="6"/>
      <c r="K462" s="6"/>
      <c r="L462" s="6"/>
      <c r="M462" s="6"/>
      <c r="N462" s="6"/>
      <c r="O462" s="6"/>
    </row>
    <row r="463" spans="1:15" x14ac:dyDescent="0.25">
      <c r="A463" s="7" t="s">
        <v>1840</v>
      </c>
      <c r="B463" s="7" t="s">
        <v>440</v>
      </c>
      <c r="C463" s="7" t="s">
        <v>1011</v>
      </c>
      <c r="D463" s="7" t="s">
        <v>1010</v>
      </c>
      <c r="E463" s="7" t="s">
        <v>862</v>
      </c>
      <c r="F463" s="7" t="s">
        <v>861</v>
      </c>
      <c r="G463" s="6"/>
      <c r="H463" s="6"/>
      <c r="I463" s="6"/>
      <c r="J463" s="6"/>
      <c r="K463" s="6"/>
      <c r="L463" s="6"/>
      <c r="M463" s="6"/>
      <c r="N463" s="6"/>
      <c r="O463" s="6"/>
    </row>
    <row r="464" spans="1:15" x14ac:dyDescent="0.25">
      <c r="A464" s="7" t="s">
        <v>541</v>
      </c>
      <c r="B464" s="7" t="s">
        <v>440</v>
      </c>
      <c r="C464" s="7" t="s">
        <v>868</v>
      </c>
      <c r="D464" s="7" t="s">
        <v>867</v>
      </c>
      <c r="E464" s="7" t="s">
        <v>862</v>
      </c>
      <c r="F464" s="7" t="s">
        <v>861</v>
      </c>
      <c r="G464" s="6"/>
      <c r="H464" s="6"/>
      <c r="I464" s="6"/>
      <c r="J464" s="6"/>
      <c r="K464" s="6"/>
      <c r="L464" s="6"/>
      <c r="M464" s="6"/>
      <c r="N464" s="6"/>
      <c r="O464" s="6"/>
    </row>
    <row r="465" spans="1:15" x14ac:dyDescent="0.25">
      <c r="A465" s="7" t="s">
        <v>262</v>
      </c>
      <c r="B465" s="7" t="s">
        <v>263</v>
      </c>
      <c r="C465" s="7" t="s">
        <v>868</v>
      </c>
      <c r="D465" s="7" t="s">
        <v>867</v>
      </c>
      <c r="E465" s="7" t="s">
        <v>862</v>
      </c>
      <c r="F465" s="7" t="s">
        <v>861</v>
      </c>
      <c r="G465" s="6"/>
      <c r="H465" s="6"/>
      <c r="I465" s="6"/>
      <c r="J465" s="6"/>
      <c r="K465" s="6"/>
      <c r="L465" s="6"/>
      <c r="M465" s="6"/>
      <c r="N465" s="6"/>
      <c r="O465" s="6"/>
    </row>
    <row r="466" spans="1:15" x14ac:dyDescent="0.25">
      <c r="A466" s="7" t="s">
        <v>1839</v>
      </c>
      <c r="B466" s="7" t="s">
        <v>46</v>
      </c>
      <c r="C466" s="7" t="s">
        <v>1011</v>
      </c>
      <c r="D466" s="7" t="s">
        <v>1010</v>
      </c>
      <c r="E466" s="7" t="s">
        <v>862</v>
      </c>
      <c r="F466" s="7" t="s">
        <v>861</v>
      </c>
      <c r="G466" s="6"/>
      <c r="H466" s="6"/>
      <c r="I466" s="6"/>
      <c r="J466" s="6"/>
      <c r="K466" s="6"/>
      <c r="L466" s="6"/>
      <c r="M466" s="6"/>
      <c r="N466" s="6"/>
      <c r="O466" s="6"/>
    </row>
    <row r="467" spans="1:15" x14ac:dyDescent="0.25">
      <c r="A467" s="7" t="s">
        <v>1838</v>
      </c>
      <c r="B467" s="7" t="s">
        <v>46</v>
      </c>
      <c r="C467" s="7" t="s">
        <v>868</v>
      </c>
      <c r="D467" s="7" t="s">
        <v>867</v>
      </c>
      <c r="E467" s="7" t="s">
        <v>862</v>
      </c>
      <c r="F467" s="7" t="s">
        <v>861</v>
      </c>
      <c r="G467" s="6"/>
      <c r="H467" s="6"/>
      <c r="I467" s="6"/>
      <c r="J467" s="6"/>
      <c r="K467" s="6"/>
      <c r="L467" s="6"/>
      <c r="M467" s="6"/>
      <c r="N467" s="6"/>
      <c r="O467" s="6"/>
    </row>
    <row r="468" spans="1:15" x14ac:dyDescent="0.25">
      <c r="A468" s="7" t="s">
        <v>1837</v>
      </c>
      <c r="B468" s="7" t="s">
        <v>1835</v>
      </c>
      <c r="C468" s="7" t="s">
        <v>868</v>
      </c>
      <c r="D468" s="7" t="s">
        <v>867</v>
      </c>
      <c r="E468" s="7" t="s">
        <v>862</v>
      </c>
      <c r="F468" s="7" t="s">
        <v>861</v>
      </c>
      <c r="G468" s="6"/>
      <c r="H468" s="6"/>
      <c r="I468" s="6"/>
      <c r="J468" s="6"/>
      <c r="K468" s="6"/>
      <c r="L468" s="6"/>
      <c r="M468" s="6"/>
      <c r="N468" s="6"/>
      <c r="O468" s="6"/>
    </row>
    <row r="469" spans="1:15" x14ac:dyDescent="0.25">
      <c r="A469" s="7" t="s">
        <v>1836</v>
      </c>
      <c r="B469" s="7" t="s">
        <v>1835</v>
      </c>
      <c r="C469" s="7" t="s">
        <v>1011</v>
      </c>
      <c r="D469" s="7" t="s">
        <v>1010</v>
      </c>
      <c r="E469" s="7" t="s">
        <v>862</v>
      </c>
      <c r="F469" s="7" t="s">
        <v>861</v>
      </c>
      <c r="G469" s="6"/>
      <c r="H469" s="6"/>
      <c r="I469" s="6"/>
      <c r="J469" s="6"/>
      <c r="K469" s="6"/>
      <c r="L469" s="6"/>
      <c r="M469" s="6"/>
      <c r="N469" s="6"/>
      <c r="O469" s="6"/>
    </row>
    <row r="470" spans="1:15" x14ac:dyDescent="0.25">
      <c r="A470" s="7" t="s">
        <v>1834</v>
      </c>
      <c r="B470" s="7" t="s">
        <v>1833</v>
      </c>
      <c r="C470" s="7" t="s">
        <v>868</v>
      </c>
      <c r="D470" s="7" t="s">
        <v>867</v>
      </c>
      <c r="E470" s="7" t="s">
        <v>862</v>
      </c>
      <c r="F470" s="7" t="s">
        <v>861</v>
      </c>
      <c r="G470" s="6"/>
      <c r="H470" s="6"/>
      <c r="I470" s="6"/>
      <c r="J470" s="6"/>
      <c r="K470" s="6"/>
      <c r="L470" s="6"/>
      <c r="M470" s="6"/>
      <c r="N470" s="6"/>
      <c r="O470" s="6"/>
    </row>
    <row r="471" spans="1:15" x14ac:dyDescent="0.25">
      <c r="A471" s="7" t="s">
        <v>1832</v>
      </c>
      <c r="B471" s="7" t="s">
        <v>1831</v>
      </c>
      <c r="C471" s="7" t="s">
        <v>868</v>
      </c>
      <c r="D471" s="7" t="s">
        <v>867</v>
      </c>
      <c r="E471" s="7" t="s">
        <v>862</v>
      </c>
      <c r="F471" s="7" t="s">
        <v>861</v>
      </c>
      <c r="G471" s="6"/>
      <c r="H471" s="6"/>
      <c r="I471" s="6"/>
      <c r="J471" s="6"/>
      <c r="K471" s="6"/>
      <c r="L471" s="6"/>
      <c r="M471" s="6"/>
      <c r="N471" s="6"/>
      <c r="O471" s="6"/>
    </row>
    <row r="472" spans="1:15" x14ac:dyDescent="0.25">
      <c r="A472" s="7" t="s">
        <v>318</v>
      </c>
      <c r="B472" s="7" t="s">
        <v>319</v>
      </c>
      <c r="C472" s="7" t="s">
        <v>868</v>
      </c>
      <c r="D472" s="7" t="s">
        <v>867</v>
      </c>
      <c r="E472" s="7" t="s">
        <v>862</v>
      </c>
      <c r="F472" s="7" t="s">
        <v>861</v>
      </c>
      <c r="G472" s="6"/>
      <c r="H472" s="6"/>
      <c r="I472" s="6"/>
      <c r="J472" s="6"/>
      <c r="K472" s="6"/>
      <c r="L472" s="6"/>
      <c r="M472" s="6"/>
      <c r="N472" s="6"/>
      <c r="O472" s="6"/>
    </row>
    <row r="473" spans="1:15" x14ac:dyDescent="0.25">
      <c r="A473" s="7" t="s">
        <v>1830</v>
      </c>
      <c r="B473" s="7" t="s">
        <v>1829</v>
      </c>
      <c r="C473" s="7" t="s">
        <v>868</v>
      </c>
      <c r="D473" s="7" t="s">
        <v>867</v>
      </c>
      <c r="E473" s="7" t="s">
        <v>862</v>
      </c>
      <c r="F473" s="7" t="s">
        <v>861</v>
      </c>
      <c r="G473" s="6"/>
      <c r="H473" s="6"/>
      <c r="I473" s="6"/>
      <c r="J473" s="6"/>
      <c r="K473" s="6"/>
      <c r="L473" s="6"/>
      <c r="M473" s="6"/>
      <c r="N473" s="6"/>
      <c r="O473" s="6"/>
    </row>
    <row r="474" spans="1:15" x14ac:dyDescent="0.25">
      <c r="A474" s="7" t="s">
        <v>1828</v>
      </c>
      <c r="B474" s="7" t="s">
        <v>1827</v>
      </c>
      <c r="C474" s="7" t="s">
        <v>868</v>
      </c>
      <c r="D474" s="7" t="s">
        <v>867</v>
      </c>
      <c r="E474" s="7" t="s">
        <v>862</v>
      </c>
      <c r="F474" s="7" t="s">
        <v>861</v>
      </c>
      <c r="G474" s="6"/>
      <c r="H474" s="6"/>
      <c r="I474" s="6"/>
      <c r="J474" s="6"/>
      <c r="K474" s="6"/>
      <c r="L474" s="6"/>
      <c r="M474" s="6"/>
      <c r="N474" s="6"/>
      <c r="O474" s="6"/>
    </row>
    <row r="475" spans="1:15" x14ac:dyDescent="0.25">
      <c r="A475" s="7" t="s">
        <v>1826</v>
      </c>
      <c r="B475" s="7" t="s">
        <v>1825</v>
      </c>
      <c r="C475" s="7" t="s">
        <v>868</v>
      </c>
      <c r="D475" s="7" t="s">
        <v>867</v>
      </c>
      <c r="E475" s="7" t="s">
        <v>862</v>
      </c>
      <c r="F475" s="7" t="s">
        <v>861</v>
      </c>
      <c r="G475" s="6"/>
      <c r="H475" s="6"/>
      <c r="I475" s="6"/>
      <c r="J475" s="6"/>
      <c r="K475" s="6"/>
      <c r="L475" s="6"/>
      <c r="M475" s="6"/>
      <c r="N475" s="6"/>
      <c r="O475" s="6"/>
    </row>
    <row r="476" spans="1:15" x14ac:dyDescent="0.25">
      <c r="A476" s="7" t="s">
        <v>1824</v>
      </c>
      <c r="B476" s="7" t="s">
        <v>1823</v>
      </c>
      <c r="C476" s="7" t="s">
        <v>868</v>
      </c>
      <c r="D476" s="7" t="s">
        <v>867</v>
      </c>
      <c r="E476" s="7" t="s">
        <v>862</v>
      </c>
      <c r="F476" s="7" t="s">
        <v>861</v>
      </c>
      <c r="G476" s="6"/>
      <c r="H476" s="6"/>
      <c r="I476" s="6"/>
      <c r="J476" s="6"/>
      <c r="K476" s="6"/>
      <c r="L476" s="6"/>
      <c r="M476" s="6"/>
      <c r="N476" s="6"/>
      <c r="O476" s="6"/>
    </row>
    <row r="477" spans="1:15" x14ac:dyDescent="0.25">
      <c r="A477" s="7" t="s">
        <v>2673</v>
      </c>
      <c r="B477" s="7" t="s">
        <v>2674</v>
      </c>
      <c r="C477" s="7" t="s">
        <v>3</v>
      </c>
      <c r="D477" s="7" t="s">
        <v>887</v>
      </c>
      <c r="E477" s="7" t="s">
        <v>886</v>
      </c>
      <c r="F477" s="7" t="s">
        <v>885</v>
      </c>
      <c r="G477" s="6"/>
      <c r="H477" s="6"/>
      <c r="I477" s="6"/>
      <c r="J477" s="6"/>
      <c r="K477" s="6"/>
      <c r="L477" s="6"/>
      <c r="M477" s="6"/>
      <c r="N477" s="6"/>
      <c r="O477" s="6"/>
    </row>
    <row r="478" spans="1:15" x14ac:dyDescent="0.25">
      <c r="A478" s="7" t="s">
        <v>2675</v>
      </c>
      <c r="B478" s="7" t="s">
        <v>2676</v>
      </c>
      <c r="C478" s="7" t="s">
        <v>3</v>
      </c>
      <c r="D478" s="7" t="s">
        <v>887</v>
      </c>
      <c r="E478" s="7" t="s">
        <v>886</v>
      </c>
      <c r="F478" s="7" t="s">
        <v>885</v>
      </c>
      <c r="G478" s="6"/>
      <c r="H478" s="6"/>
      <c r="I478" s="6"/>
      <c r="J478" s="6"/>
      <c r="K478" s="6"/>
      <c r="L478" s="6"/>
      <c r="M478" s="6"/>
      <c r="N478" s="6"/>
      <c r="O478" s="6"/>
    </row>
    <row r="479" spans="1:15" x14ac:dyDescent="0.25">
      <c r="A479" s="7" t="s">
        <v>2677</v>
      </c>
      <c r="B479" s="7" t="s">
        <v>2678</v>
      </c>
      <c r="C479" s="7" t="s">
        <v>3</v>
      </c>
      <c r="D479" s="7" t="s">
        <v>887</v>
      </c>
      <c r="E479" s="7" t="s">
        <v>886</v>
      </c>
      <c r="F479" s="7" t="s">
        <v>885</v>
      </c>
      <c r="G479" s="6"/>
      <c r="H479" s="6"/>
      <c r="I479" s="6"/>
      <c r="J479" s="6"/>
      <c r="K479" s="6"/>
      <c r="L479" s="6"/>
      <c r="M479" s="6"/>
      <c r="N479" s="6"/>
      <c r="O479" s="6"/>
    </row>
    <row r="480" spans="1:15" x14ac:dyDescent="0.25">
      <c r="A480" s="7" t="s">
        <v>2679</v>
      </c>
      <c r="B480" s="7" t="s">
        <v>2680</v>
      </c>
      <c r="C480" s="7" t="s">
        <v>3</v>
      </c>
      <c r="D480" s="7" t="s">
        <v>887</v>
      </c>
      <c r="E480" s="7" t="s">
        <v>886</v>
      </c>
      <c r="F480" s="7" t="s">
        <v>885</v>
      </c>
      <c r="G480" s="6"/>
      <c r="H480" s="6"/>
      <c r="I480" s="6"/>
      <c r="J480" s="6"/>
      <c r="K480" s="6"/>
      <c r="L480" s="6"/>
      <c r="M480" s="6"/>
      <c r="N480" s="6"/>
      <c r="O480" s="6"/>
    </row>
    <row r="481" spans="1:15" x14ac:dyDescent="0.25">
      <c r="A481" s="7" t="s">
        <v>2681</v>
      </c>
      <c r="B481" s="7" t="s">
        <v>2682</v>
      </c>
      <c r="C481" s="7" t="s">
        <v>3</v>
      </c>
      <c r="D481" s="7" t="s">
        <v>887</v>
      </c>
      <c r="E481" s="7" t="s">
        <v>886</v>
      </c>
      <c r="F481" s="7" t="s">
        <v>885</v>
      </c>
      <c r="G481" s="6"/>
      <c r="H481" s="6"/>
      <c r="I481" s="6"/>
      <c r="J481" s="6"/>
      <c r="K481" s="6"/>
      <c r="L481" s="6"/>
      <c r="M481" s="6"/>
      <c r="N481" s="6"/>
      <c r="O481" s="6"/>
    </row>
    <row r="482" spans="1:15" x14ac:dyDescent="0.25">
      <c r="A482" s="7" t="s">
        <v>2683</v>
      </c>
      <c r="B482" s="7" t="s">
        <v>2684</v>
      </c>
      <c r="C482" s="7" t="s">
        <v>3</v>
      </c>
      <c r="D482" s="7" t="s">
        <v>887</v>
      </c>
      <c r="E482" s="7" t="s">
        <v>886</v>
      </c>
      <c r="F482" s="7" t="s">
        <v>885</v>
      </c>
      <c r="G482" s="6"/>
      <c r="H482" s="6"/>
      <c r="I482" s="6"/>
      <c r="J482" s="6"/>
      <c r="K482" s="6"/>
      <c r="L482" s="6"/>
      <c r="M482" s="6"/>
      <c r="N482" s="6"/>
      <c r="O482" s="6"/>
    </row>
    <row r="483" spans="1:15" x14ac:dyDescent="0.25">
      <c r="A483" s="7" t="s">
        <v>2685</v>
      </c>
      <c r="B483" s="7" t="s">
        <v>2686</v>
      </c>
      <c r="C483" s="7" t="s">
        <v>3</v>
      </c>
      <c r="D483" s="7" t="s">
        <v>887</v>
      </c>
      <c r="E483" s="7" t="s">
        <v>886</v>
      </c>
      <c r="F483" s="7" t="s">
        <v>885</v>
      </c>
      <c r="G483" s="6"/>
      <c r="H483" s="6"/>
      <c r="I483" s="6"/>
      <c r="J483" s="6"/>
      <c r="K483" s="6"/>
      <c r="L483" s="6"/>
      <c r="M483" s="6"/>
      <c r="N483" s="6"/>
      <c r="O483" s="6"/>
    </row>
    <row r="484" spans="1:15" x14ac:dyDescent="0.25">
      <c r="A484" s="7" t="s">
        <v>2687</v>
      </c>
      <c r="B484" s="7" t="s">
        <v>2688</v>
      </c>
      <c r="C484" s="7" t="s">
        <v>3</v>
      </c>
      <c r="D484" s="7" t="s">
        <v>887</v>
      </c>
      <c r="E484" s="7" t="s">
        <v>886</v>
      </c>
      <c r="F484" s="7" t="s">
        <v>885</v>
      </c>
      <c r="G484" s="6"/>
      <c r="H484" s="6"/>
      <c r="I484" s="6"/>
      <c r="J484" s="6"/>
      <c r="K484" s="6"/>
      <c r="L484" s="6"/>
      <c r="M484" s="6"/>
      <c r="N484" s="6"/>
      <c r="O484" s="6"/>
    </row>
    <row r="485" spans="1:15" x14ac:dyDescent="0.25">
      <c r="A485" s="7" t="s">
        <v>1822</v>
      </c>
      <c r="B485" s="7" t="s">
        <v>1821</v>
      </c>
      <c r="C485" s="7" t="s">
        <v>868</v>
      </c>
      <c r="D485" s="7" t="s">
        <v>867</v>
      </c>
      <c r="E485" s="7" t="s">
        <v>862</v>
      </c>
      <c r="F485" s="7" t="s">
        <v>861</v>
      </c>
      <c r="G485" s="6"/>
      <c r="H485" s="6"/>
      <c r="I485" s="6"/>
      <c r="J485" s="6"/>
      <c r="K485" s="6"/>
      <c r="L485" s="6"/>
      <c r="M485" s="6"/>
      <c r="N485" s="6"/>
      <c r="O485" s="6"/>
    </row>
    <row r="486" spans="1:15" x14ac:dyDescent="0.25">
      <c r="A486" s="7" t="s">
        <v>1820</v>
      </c>
      <c r="B486" s="7" t="s">
        <v>1819</v>
      </c>
      <c r="C486" s="7" t="s">
        <v>868</v>
      </c>
      <c r="D486" s="7" t="s">
        <v>867</v>
      </c>
      <c r="E486" s="7" t="s">
        <v>862</v>
      </c>
      <c r="F486" s="7" t="s">
        <v>861</v>
      </c>
      <c r="G486" s="6"/>
      <c r="H486" s="6"/>
      <c r="I486" s="6"/>
      <c r="J486" s="6"/>
      <c r="K486" s="6"/>
      <c r="L486" s="6"/>
      <c r="M486" s="6"/>
      <c r="N486" s="6"/>
      <c r="O486" s="6"/>
    </row>
    <row r="487" spans="1:15" x14ac:dyDescent="0.25">
      <c r="A487" s="7" t="s">
        <v>1818</v>
      </c>
      <c r="B487" s="7" t="s">
        <v>1817</v>
      </c>
      <c r="C487" s="7" t="s">
        <v>868</v>
      </c>
      <c r="D487" s="7" t="s">
        <v>867</v>
      </c>
      <c r="E487" s="7" t="s">
        <v>862</v>
      </c>
      <c r="F487" s="7" t="s">
        <v>861</v>
      </c>
      <c r="G487" s="6"/>
      <c r="H487" s="6"/>
      <c r="I487" s="6"/>
      <c r="J487" s="6"/>
      <c r="K487" s="6"/>
      <c r="L487" s="6"/>
      <c r="M487" s="6"/>
      <c r="N487" s="6"/>
      <c r="O487" s="6"/>
    </row>
    <row r="488" spans="1:15" x14ac:dyDescent="0.25">
      <c r="A488" s="7" t="s">
        <v>1816</v>
      </c>
      <c r="B488" s="7" t="s">
        <v>1815</v>
      </c>
      <c r="C488" s="7" t="s">
        <v>868</v>
      </c>
      <c r="D488" s="7" t="s">
        <v>867</v>
      </c>
      <c r="E488" s="7" t="s">
        <v>862</v>
      </c>
      <c r="F488" s="7" t="s">
        <v>861</v>
      </c>
      <c r="G488" s="6"/>
      <c r="H488" s="6"/>
      <c r="I488" s="6"/>
      <c r="J488" s="6"/>
      <c r="K488" s="6"/>
      <c r="L488" s="6"/>
      <c r="M488" s="6"/>
      <c r="N488" s="6"/>
      <c r="O488" s="6"/>
    </row>
    <row r="489" spans="1:15" x14ac:dyDescent="0.25">
      <c r="A489" s="7" t="s">
        <v>1814</v>
      </c>
      <c r="B489" s="7" t="s">
        <v>1813</v>
      </c>
      <c r="C489" s="7" t="s">
        <v>868</v>
      </c>
      <c r="D489" s="7" t="s">
        <v>867</v>
      </c>
      <c r="E489" s="7" t="s">
        <v>862</v>
      </c>
      <c r="F489" s="7" t="s">
        <v>861</v>
      </c>
      <c r="G489" s="6"/>
      <c r="H489" s="6"/>
      <c r="I489" s="6"/>
      <c r="J489" s="6"/>
      <c r="K489" s="6"/>
      <c r="L489" s="6"/>
      <c r="M489" s="6"/>
      <c r="N489" s="6"/>
      <c r="O489" s="6"/>
    </row>
    <row r="490" spans="1:15" x14ac:dyDescent="0.25">
      <c r="A490" s="7" t="s">
        <v>1812</v>
      </c>
      <c r="B490" s="7" t="s">
        <v>1811</v>
      </c>
      <c r="C490" s="7" t="s">
        <v>868</v>
      </c>
      <c r="D490" s="7" t="s">
        <v>867</v>
      </c>
      <c r="E490" s="7" t="s">
        <v>862</v>
      </c>
      <c r="F490" s="7" t="s">
        <v>861</v>
      </c>
      <c r="G490" s="6"/>
      <c r="H490" s="6"/>
      <c r="I490" s="6"/>
      <c r="J490" s="6"/>
      <c r="K490" s="6"/>
      <c r="L490" s="6"/>
      <c r="M490" s="6"/>
      <c r="N490" s="6"/>
      <c r="O490" s="6"/>
    </row>
    <row r="491" spans="1:15" x14ac:dyDescent="0.25">
      <c r="A491" s="7" t="s">
        <v>1810</v>
      </c>
      <c r="B491" s="7" t="s">
        <v>1809</v>
      </c>
      <c r="C491" s="7" t="s">
        <v>868</v>
      </c>
      <c r="D491" s="7" t="s">
        <v>867</v>
      </c>
      <c r="E491" s="7" t="s">
        <v>862</v>
      </c>
      <c r="F491" s="7" t="s">
        <v>861</v>
      </c>
      <c r="G491" s="6"/>
      <c r="H491" s="6"/>
      <c r="I491" s="6"/>
      <c r="J491" s="6"/>
      <c r="K491" s="6"/>
      <c r="L491" s="6"/>
      <c r="M491" s="6"/>
      <c r="N491" s="6"/>
      <c r="O491" s="6"/>
    </row>
    <row r="492" spans="1:15" x14ac:dyDescent="0.25">
      <c r="A492" s="7" t="s">
        <v>1808</v>
      </c>
      <c r="B492" s="7" t="s">
        <v>1807</v>
      </c>
      <c r="C492" s="7" t="s">
        <v>3</v>
      </c>
      <c r="D492" s="7" t="s">
        <v>887</v>
      </c>
      <c r="E492" s="7" t="s">
        <v>886</v>
      </c>
      <c r="F492" s="7" t="s">
        <v>885</v>
      </c>
      <c r="G492" s="6"/>
      <c r="H492" s="6"/>
      <c r="I492" s="6"/>
      <c r="J492" s="6"/>
      <c r="K492" s="6"/>
      <c r="L492" s="6"/>
      <c r="M492" s="6"/>
      <c r="N492" s="6"/>
      <c r="O492" s="6"/>
    </row>
    <row r="493" spans="1:15" x14ac:dyDescent="0.25">
      <c r="A493" s="7" t="s">
        <v>1806</v>
      </c>
      <c r="B493" s="7" t="s">
        <v>1805</v>
      </c>
      <c r="C493" s="7" t="s">
        <v>3</v>
      </c>
      <c r="D493" s="7" t="s">
        <v>887</v>
      </c>
      <c r="E493" s="7" t="s">
        <v>886</v>
      </c>
      <c r="F493" s="7" t="s">
        <v>885</v>
      </c>
      <c r="G493" s="6"/>
      <c r="H493" s="6"/>
      <c r="I493" s="6"/>
      <c r="J493" s="6"/>
      <c r="K493" s="6"/>
      <c r="L493" s="6"/>
      <c r="M493" s="6"/>
      <c r="N493" s="6"/>
      <c r="O493" s="6"/>
    </row>
    <row r="494" spans="1:15" x14ac:dyDescent="0.25">
      <c r="A494" s="7" t="s">
        <v>1804</v>
      </c>
      <c r="B494" s="7" t="s">
        <v>1803</v>
      </c>
      <c r="C494" s="7" t="s">
        <v>868</v>
      </c>
      <c r="D494" s="7" t="s">
        <v>867</v>
      </c>
      <c r="E494" s="7" t="s">
        <v>862</v>
      </c>
      <c r="F494" s="7" t="s">
        <v>861</v>
      </c>
      <c r="G494" s="6"/>
      <c r="H494" s="6"/>
      <c r="I494" s="6"/>
      <c r="J494" s="6"/>
      <c r="K494" s="6"/>
      <c r="L494" s="6"/>
      <c r="M494" s="6"/>
      <c r="N494" s="6"/>
      <c r="O494" s="6"/>
    </row>
    <row r="495" spans="1:15" x14ac:dyDescent="0.25">
      <c r="A495" s="7" t="s">
        <v>1802</v>
      </c>
      <c r="B495" s="7" t="s">
        <v>1801</v>
      </c>
      <c r="C495" s="7" t="s">
        <v>868</v>
      </c>
      <c r="D495" s="7" t="s">
        <v>867</v>
      </c>
      <c r="E495" s="7" t="s">
        <v>862</v>
      </c>
      <c r="F495" s="7" t="s">
        <v>861</v>
      </c>
      <c r="G495" s="6"/>
      <c r="H495" s="6"/>
      <c r="I495" s="6"/>
      <c r="J495" s="6"/>
      <c r="K495" s="6"/>
      <c r="L495" s="6"/>
      <c r="M495" s="6"/>
      <c r="N495" s="6"/>
      <c r="O495" s="6"/>
    </row>
    <row r="496" spans="1:15" x14ac:dyDescent="0.25">
      <c r="A496" s="7" t="s">
        <v>1800</v>
      </c>
      <c r="B496" s="7" t="s">
        <v>1799</v>
      </c>
      <c r="C496" s="7" t="s">
        <v>868</v>
      </c>
      <c r="D496" s="7" t="s">
        <v>867</v>
      </c>
      <c r="E496" s="7" t="s">
        <v>862</v>
      </c>
      <c r="F496" s="7" t="s">
        <v>861</v>
      </c>
      <c r="G496" s="6"/>
      <c r="H496" s="6"/>
      <c r="I496" s="6"/>
      <c r="J496" s="6"/>
      <c r="K496" s="6"/>
      <c r="L496" s="6"/>
      <c r="M496" s="6"/>
      <c r="N496" s="6"/>
      <c r="O496" s="6"/>
    </row>
    <row r="497" spans="1:15" x14ac:dyDescent="0.25">
      <c r="A497" s="7" t="s">
        <v>1798</v>
      </c>
      <c r="B497" s="7" t="s">
        <v>1797</v>
      </c>
      <c r="C497" s="7" t="s">
        <v>868</v>
      </c>
      <c r="D497" s="7" t="s">
        <v>867</v>
      </c>
      <c r="E497" s="7" t="s">
        <v>862</v>
      </c>
      <c r="F497" s="7" t="s">
        <v>861</v>
      </c>
      <c r="G497" s="6"/>
      <c r="H497" s="6"/>
      <c r="I497" s="6"/>
      <c r="J497" s="6"/>
      <c r="K497" s="6"/>
      <c r="L497" s="6"/>
      <c r="M497" s="6"/>
      <c r="N497" s="6"/>
      <c r="O497" s="6"/>
    </row>
    <row r="498" spans="1:15" x14ac:dyDescent="0.25">
      <c r="A498" s="7" t="s">
        <v>1796</v>
      </c>
      <c r="B498" s="7" t="s">
        <v>1795</v>
      </c>
      <c r="C498" s="7" t="s">
        <v>868</v>
      </c>
      <c r="D498" s="7" t="s">
        <v>867</v>
      </c>
      <c r="E498" s="7" t="s">
        <v>862</v>
      </c>
      <c r="F498" s="7" t="s">
        <v>861</v>
      </c>
      <c r="G498" s="6"/>
      <c r="H498" s="6"/>
      <c r="I498" s="6"/>
      <c r="J498" s="6"/>
      <c r="K498" s="6"/>
      <c r="L498" s="6"/>
      <c r="M498" s="6"/>
      <c r="N498" s="6"/>
      <c r="O498" s="6"/>
    </row>
    <row r="499" spans="1:15" x14ac:dyDescent="0.25">
      <c r="A499" s="7" t="s">
        <v>2689</v>
      </c>
      <c r="B499" s="7" t="s">
        <v>2690</v>
      </c>
      <c r="C499" s="7" t="s">
        <v>3</v>
      </c>
      <c r="D499" s="7" t="s">
        <v>887</v>
      </c>
      <c r="E499" s="7" t="s">
        <v>886</v>
      </c>
      <c r="F499" s="7" t="s">
        <v>885</v>
      </c>
      <c r="G499" s="6"/>
      <c r="H499" s="6"/>
      <c r="I499" s="6"/>
      <c r="J499" s="6"/>
      <c r="K499" s="6"/>
      <c r="L499" s="6"/>
      <c r="M499" s="6"/>
      <c r="N499" s="6"/>
      <c r="O499" s="6"/>
    </row>
    <row r="500" spans="1:15" x14ac:dyDescent="0.25">
      <c r="A500" s="7" t="s">
        <v>2691</v>
      </c>
      <c r="B500" s="7" t="s">
        <v>2692</v>
      </c>
      <c r="C500" s="7" t="s">
        <v>3</v>
      </c>
      <c r="D500" s="7" t="s">
        <v>887</v>
      </c>
      <c r="E500" s="7" t="s">
        <v>886</v>
      </c>
      <c r="F500" s="7" t="s">
        <v>885</v>
      </c>
      <c r="G500" s="6"/>
      <c r="H500" s="6"/>
      <c r="I500" s="6"/>
      <c r="J500" s="6"/>
      <c r="K500" s="6"/>
      <c r="L500" s="6"/>
      <c r="M500" s="6"/>
      <c r="N500" s="6"/>
      <c r="O500" s="6"/>
    </row>
    <row r="501" spans="1:15" x14ac:dyDescent="0.25">
      <c r="A501" s="7" t="s">
        <v>2693</v>
      </c>
      <c r="B501" s="7" t="s">
        <v>2694</v>
      </c>
      <c r="C501" s="7" t="s">
        <v>3</v>
      </c>
      <c r="D501" s="7" t="s">
        <v>887</v>
      </c>
      <c r="E501" s="7" t="s">
        <v>886</v>
      </c>
      <c r="F501" s="7" t="s">
        <v>885</v>
      </c>
      <c r="G501" s="6"/>
      <c r="H501" s="6"/>
      <c r="I501" s="6"/>
      <c r="J501" s="6"/>
      <c r="K501" s="6"/>
      <c r="L501" s="6"/>
      <c r="M501" s="6"/>
      <c r="N501" s="6"/>
      <c r="O501" s="6"/>
    </row>
    <row r="502" spans="1:15" x14ac:dyDescent="0.25">
      <c r="A502" s="7" t="s">
        <v>1794</v>
      </c>
      <c r="B502" s="7" t="s">
        <v>1793</v>
      </c>
      <c r="C502" s="7" t="s">
        <v>1688</v>
      </c>
      <c r="D502" s="7" t="s">
        <v>1687</v>
      </c>
      <c r="E502" s="7" t="s">
        <v>993</v>
      </c>
      <c r="F502" s="7" t="s">
        <v>992</v>
      </c>
      <c r="G502" s="6"/>
      <c r="H502" s="6"/>
      <c r="I502" s="6"/>
      <c r="J502" s="6"/>
      <c r="K502" s="6"/>
      <c r="L502" s="6"/>
      <c r="M502" s="6"/>
      <c r="N502" s="6"/>
      <c r="O502" s="6"/>
    </row>
    <row r="503" spans="1:15" x14ac:dyDescent="0.25">
      <c r="A503" s="7" t="s">
        <v>1792</v>
      </c>
      <c r="B503" s="7" t="s">
        <v>1791</v>
      </c>
      <c r="C503" s="7" t="s">
        <v>3</v>
      </c>
      <c r="D503" s="7" t="s">
        <v>887</v>
      </c>
      <c r="E503" s="7" t="s">
        <v>886</v>
      </c>
      <c r="F503" s="7" t="s">
        <v>885</v>
      </c>
      <c r="G503" s="6"/>
      <c r="H503" s="6"/>
      <c r="I503" s="6"/>
      <c r="J503" s="6"/>
      <c r="K503" s="6"/>
      <c r="L503" s="6"/>
      <c r="M503" s="6"/>
      <c r="N503" s="6"/>
      <c r="O503" s="6"/>
    </row>
    <row r="504" spans="1:15" x14ac:dyDescent="0.25">
      <c r="A504" s="7" t="s">
        <v>411</v>
      </c>
      <c r="B504" s="7" t="s">
        <v>412</v>
      </c>
      <c r="C504" s="7" t="s">
        <v>868</v>
      </c>
      <c r="D504" s="7" t="s">
        <v>867</v>
      </c>
      <c r="E504" s="7" t="s">
        <v>862</v>
      </c>
      <c r="F504" s="7" t="s">
        <v>861</v>
      </c>
      <c r="G504" s="6"/>
      <c r="H504" s="6"/>
      <c r="I504" s="6"/>
      <c r="J504" s="6"/>
      <c r="K504" s="6"/>
      <c r="L504" s="6"/>
      <c r="M504" s="6"/>
      <c r="N504" s="6"/>
      <c r="O504" s="6"/>
    </row>
    <row r="505" spans="1:15" x14ac:dyDescent="0.25">
      <c r="A505" s="7" t="s">
        <v>1790</v>
      </c>
      <c r="B505" s="7" t="s">
        <v>1789</v>
      </c>
      <c r="C505" s="7" t="s">
        <v>868</v>
      </c>
      <c r="D505" s="7" t="s">
        <v>867</v>
      </c>
      <c r="E505" s="7" t="s">
        <v>862</v>
      </c>
      <c r="F505" s="7" t="s">
        <v>861</v>
      </c>
      <c r="G505" s="6"/>
      <c r="H505" s="6"/>
      <c r="I505" s="6"/>
      <c r="J505" s="6"/>
      <c r="K505" s="6"/>
      <c r="L505" s="6"/>
      <c r="M505" s="6"/>
      <c r="N505" s="6"/>
      <c r="O505" s="6"/>
    </row>
    <row r="506" spans="1:15" x14ac:dyDescent="0.25">
      <c r="A506" s="7" t="s">
        <v>1788</v>
      </c>
      <c r="B506" s="7" t="s">
        <v>1787</v>
      </c>
      <c r="C506" s="7" t="s">
        <v>868</v>
      </c>
      <c r="D506" s="7" t="s">
        <v>867</v>
      </c>
      <c r="E506" s="7" t="s">
        <v>862</v>
      </c>
      <c r="F506" s="7" t="s">
        <v>861</v>
      </c>
      <c r="G506" s="6"/>
      <c r="H506" s="6"/>
      <c r="I506" s="6"/>
      <c r="J506" s="6"/>
      <c r="K506" s="6"/>
      <c r="L506" s="6"/>
      <c r="M506" s="6"/>
      <c r="N506" s="6"/>
      <c r="O506" s="6"/>
    </row>
    <row r="507" spans="1:15" x14ac:dyDescent="0.25">
      <c r="A507" s="7" t="s">
        <v>1786</v>
      </c>
      <c r="B507" s="7" t="s">
        <v>1785</v>
      </c>
      <c r="C507" s="7" t="s">
        <v>868</v>
      </c>
      <c r="D507" s="7" t="s">
        <v>867</v>
      </c>
      <c r="E507" s="7" t="s">
        <v>862</v>
      </c>
      <c r="F507" s="7" t="s">
        <v>861</v>
      </c>
      <c r="G507" s="6"/>
      <c r="H507" s="6"/>
      <c r="I507" s="6"/>
      <c r="J507" s="6"/>
      <c r="K507" s="6"/>
      <c r="L507" s="6"/>
      <c r="M507" s="6"/>
      <c r="N507" s="6"/>
      <c r="O507" s="6"/>
    </row>
    <row r="508" spans="1:15" x14ac:dyDescent="0.25">
      <c r="A508" s="7" t="s">
        <v>2695</v>
      </c>
      <c r="B508" s="7" t="s">
        <v>2696</v>
      </c>
      <c r="C508" s="7" t="s">
        <v>3</v>
      </c>
      <c r="D508" s="7" t="s">
        <v>887</v>
      </c>
      <c r="E508" s="7" t="s">
        <v>886</v>
      </c>
      <c r="F508" s="7" t="s">
        <v>885</v>
      </c>
      <c r="G508" s="6"/>
      <c r="H508" s="6"/>
      <c r="I508" s="6"/>
      <c r="J508" s="6"/>
      <c r="K508" s="6"/>
      <c r="L508" s="6"/>
      <c r="M508" s="6"/>
      <c r="N508" s="6"/>
      <c r="O508" s="6"/>
    </row>
    <row r="509" spans="1:15" x14ac:dyDescent="0.25">
      <c r="A509" s="7" t="s">
        <v>1784</v>
      </c>
      <c r="B509" s="7" t="s">
        <v>1783</v>
      </c>
      <c r="C509" s="7" t="s">
        <v>1688</v>
      </c>
      <c r="D509" s="7" t="s">
        <v>1687</v>
      </c>
      <c r="E509" s="7" t="s">
        <v>993</v>
      </c>
      <c r="F509" s="7" t="s">
        <v>992</v>
      </c>
      <c r="G509" s="6"/>
      <c r="H509" s="6"/>
      <c r="I509" s="6"/>
      <c r="J509" s="6"/>
      <c r="K509" s="6"/>
      <c r="L509" s="6"/>
      <c r="M509" s="6"/>
      <c r="N509" s="6"/>
      <c r="O509" s="6"/>
    </row>
    <row r="510" spans="1:15" x14ac:dyDescent="0.25">
      <c r="A510" s="7" t="s">
        <v>1782</v>
      </c>
      <c r="B510" s="7" t="s">
        <v>1781</v>
      </c>
      <c r="C510" s="7" t="s">
        <v>1688</v>
      </c>
      <c r="D510" s="7" t="s">
        <v>1687</v>
      </c>
      <c r="E510" s="7" t="s">
        <v>993</v>
      </c>
      <c r="F510" s="7" t="s">
        <v>992</v>
      </c>
      <c r="G510" s="6"/>
      <c r="H510" s="6"/>
      <c r="I510" s="6"/>
      <c r="J510" s="6"/>
      <c r="K510" s="6"/>
      <c r="L510" s="6"/>
      <c r="M510" s="6"/>
      <c r="N510" s="6"/>
      <c r="O510" s="6"/>
    </row>
    <row r="511" spans="1:15" x14ac:dyDescent="0.25">
      <c r="A511" s="7" t="s">
        <v>2697</v>
      </c>
      <c r="B511" s="7" t="s">
        <v>2698</v>
      </c>
      <c r="C511" s="7" t="s">
        <v>3</v>
      </c>
      <c r="D511" s="7" t="s">
        <v>887</v>
      </c>
      <c r="E511" s="7" t="s">
        <v>886</v>
      </c>
      <c r="F511" s="7" t="s">
        <v>885</v>
      </c>
      <c r="G511" s="6"/>
      <c r="H511" s="6"/>
      <c r="I511" s="6"/>
      <c r="J511" s="6"/>
      <c r="K511" s="6"/>
      <c r="L511" s="6"/>
      <c r="M511" s="6"/>
      <c r="N511" s="6"/>
      <c r="O511" s="6"/>
    </row>
    <row r="512" spans="1:15" x14ac:dyDescent="0.25">
      <c r="A512" s="7" t="s">
        <v>2699</v>
      </c>
      <c r="B512" s="7" t="s">
        <v>2700</v>
      </c>
      <c r="C512" s="7" t="s">
        <v>3</v>
      </c>
      <c r="D512" s="7" t="s">
        <v>887</v>
      </c>
      <c r="E512" s="7" t="s">
        <v>886</v>
      </c>
      <c r="F512" s="7" t="s">
        <v>885</v>
      </c>
      <c r="G512" s="6"/>
      <c r="H512" s="6"/>
      <c r="I512" s="6"/>
      <c r="J512" s="6"/>
      <c r="K512" s="6"/>
      <c r="L512" s="6"/>
      <c r="M512" s="6"/>
      <c r="N512" s="6"/>
      <c r="O512" s="6"/>
    </row>
    <row r="513" spans="1:15" x14ac:dyDescent="0.25">
      <c r="A513" s="7" t="s">
        <v>2701</v>
      </c>
      <c r="B513" s="7" t="s">
        <v>2702</v>
      </c>
      <c r="C513" s="7" t="s">
        <v>3</v>
      </c>
      <c r="D513" s="7" t="s">
        <v>887</v>
      </c>
      <c r="E513" s="7" t="s">
        <v>886</v>
      </c>
      <c r="F513" s="7" t="s">
        <v>885</v>
      </c>
      <c r="G513" s="6"/>
      <c r="H513" s="6"/>
      <c r="I513" s="6"/>
      <c r="J513" s="6"/>
      <c r="K513" s="6"/>
      <c r="L513" s="6"/>
      <c r="M513" s="6"/>
      <c r="N513" s="6"/>
      <c r="O513" s="6"/>
    </row>
    <row r="514" spans="1:15" x14ac:dyDescent="0.25">
      <c r="A514" s="7" t="s">
        <v>1780</v>
      </c>
      <c r="B514" s="7" t="s">
        <v>1779</v>
      </c>
      <c r="C514" s="7" t="s">
        <v>868</v>
      </c>
      <c r="D514" s="7" t="s">
        <v>867</v>
      </c>
      <c r="E514" s="7" t="s">
        <v>862</v>
      </c>
      <c r="F514" s="7" t="s">
        <v>861</v>
      </c>
      <c r="G514" s="6"/>
      <c r="H514" s="6"/>
      <c r="I514" s="6"/>
      <c r="J514" s="6"/>
      <c r="K514" s="6"/>
      <c r="L514" s="6"/>
      <c r="M514" s="6"/>
      <c r="N514" s="6"/>
      <c r="O514" s="6"/>
    </row>
    <row r="515" spans="1:15" x14ac:dyDescent="0.25">
      <c r="A515" s="7" t="s">
        <v>2703</v>
      </c>
      <c r="B515" s="7" t="s">
        <v>2704</v>
      </c>
      <c r="C515" s="7" t="s">
        <v>3</v>
      </c>
      <c r="D515" s="7" t="s">
        <v>887</v>
      </c>
      <c r="E515" s="7" t="s">
        <v>886</v>
      </c>
      <c r="F515" s="7" t="s">
        <v>885</v>
      </c>
      <c r="G515" s="6"/>
      <c r="H515" s="6"/>
      <c r="I515" s="6"/>
      <c r="J515" s="6"/>
      <c r="K515" s="6"/>
      <c r="L515" s="6"/>
      <c r="M515" s="6"/>
      <c r="N515" s="6"/>
      <c r="O515" s="6"/>
    </row>
    <row r="516" spans="1:15" x14ac:dyDescent="0.25">
      <c r="A516" s="7" t="s">
        <v>1778</v>
      </c>
      <c r="B516" s="7" t="s">
        <v>1777</v>
      </c>
      <c r="C516" s="7" t="s">
        <v>868</v>
      </c>
      <c r="D516" s="7" t="s">
        <v>867</v>
      </c>
      <c r="E516" s="7" t="s">
        <v>862</v>
      </c>
      <c r="F516" s="7" t="s">
        <v>861</v>
      </c>
      <c r="G516" s="6"/>
      <c r="H516" s="6"/>
      <c r="I516" s="6"/>
      <c r="J516" s="6"/>
      <c r="K516" s="6"/>
      <c r="L516" s="6"/>
      <c r="M516" s="6"/>
      <c r="N516" s="6"/>
      <c r="O516" s="6"/>
    </row>
    <row r="517" spans="1:15" x14ac:dyDescent="0.25">
      <c r="A517" s="7" t="s">
        <v>1776</v>
      </c>
      <c r="B517" s="7" t="s">
        <v>1775</v>
      </c>
      <c r="C517" s="7" t="s">
        <v>868</v>
      </c>
      <c r="D517" s="7" t="s">
        <v>867</v>
      </c>
      <c r="E517" s="7" t="s">
        <v>862</v>
      </c>
      <c r="F517" s="7" t="s">
        <v>861</v>
      </c>
      <c r="G517" s="6"/>
      <c r="H517" s="6"/>
      <c r="I517" s="6"/>
      <c r="J517" s="6"/>
      <c r="K517" s="6"/>
      <c r="L517" s="6"/>
      <c r="M517" s="6"/>
      <c r="N517" s="6"/>
      <c r="O517" s="6"/>
    </row>
    <row r="518" spans="1:15" x14ac:dyDescent="0.25">
      <c r="A518" s="7" t="s">
        <v>1774</v>
      </c>
      <c r="B518" s="7" t="s">
        <v>1773</v>
      </c>
      <c r="C518" s="7" t="s">
        <v>1153</v>
      </c>
      <c r="D518" s="7" t="s">
        <v>1152</v>
      </c>
      <c r="E518" s="7" t="s">
        <v>1772</v>
      </c>
      <c r="F518" s="7" t="s">
        <v>1771</v>
      </c>
      <c r="G518" s="6"/>
      <c r="H518" s="6"/>
      <c r="I518" s="6"/>
      <c r="J518" s="6"/>
      <c r="K518" s="6"/>
      <c r="L518" s="6"/>
      <c r="M518" s="6"/>
      <c r="N518" s="6"/>
      <c r="O518" s="6"/>
    </row>
    <row r="519" spans="1:15" x14ac:dyDescent="0.25">
      <c r="A519" s="7" t="s">
        <v>1770</v>
      </c>
      <c r="B519" s="7" t="s">
        <v>1769</v>
      </c>
      <c r="C519" s="7" t="s">
        <v>868</v>
      </c>
      <c r="D519" s="7" t="s">
        <v>867</v>
      </c>
      <c r="E519" s="7" t="s">
        <v>862</v>
      </c>
      <c r="F519" s="7" t="s">
        <v>861</v>
      </c>
      <c r="G519" s="6"/>
      <c r="H519" s="6"/>
      <c r="I519" s="6"/>
      <c r="J519" s="6"/>
      <c r="K519" s="6"/>
      <c r="L519" s="6"/>
      <c r="M519" s="6"/>
      <c r="N519" s="6"/>
      <c r="O519" s="6"/>
    </row>
    <row r="520" spans="1:15" x14ac:dyDescent="0.25">
      <c r="A520" s="7" t="s">
        <v>1768</v>
      </c>
      <c r="B520" s="7" t="s">
        <v>1767</v>
      </c>
      <c r="C520" s="7" t="s">
        <v>1011</v>
      </c>
      <c r="D520" s="7" t="s">
        <v>1010</v>
      </c>
      <c r="E520" s="7" t="s">
        <v>1233</v>
      </c>
      <c r="F520" s="7" t="s">
        <v>1232</v>
      </c>
      <c r="G520" s="6"/>
      <c r="H520" s="6"/>
      <c r="I520" s="6"/>
      <c r="J520" s="6"/>
      <c r="K520" s="6"/>
      <c r="L520" s="6"/>
      <c r="M520" s="6"/>
      <c r="N520" s="6"/>
      <c r="O520" s="6"/>
    </row>
    <row r="521" spans="1:15" x14ac:dyDescent="0.25">
      <c r="A521" s="7" t="s">
        <v>2705</v>
      </c>
      <c r="B521" s="7" t="s">
        <v>2706</v>
      </c>
      <c r="C521" s="7" t="s">
        <v>3</v>
      </c>
      <c r="D521" s="7" t="s">
        <v>887</v>
      </c>
      <c r="E521" s="7" t="s">
        <v>886</v>
      </c>
      <c r="F521" s="7" t="s">
        <v>885</v>
      </c>
      <c r="G521" s="6"/>
      <c r="H521" s="6"/>
      <c r="I521" s="6"/>
      <c r="J521" s="6"/>
      <c r="K521" s="6"/>
      <c r="L521" s="6"/>
      <c r="M521" s="6"/>
      <c r="N521" s="6"/>
      <c r="O521" s="6"/>
    </row>
    <row r="522" spans="1:15" x14ac:dyDescent="0.25">
      <c r="A522" s="7" t="s">
        <v>1766</v>
      </c>
      <c r="B522" s="7" t="s">
        <v>1765</v>
      </c>
      <c r="C522" s="7" t="s">
        <v>1764</v>
      </c>
      <c r="D522" s="7" t="s">
        <v>1763</v>
      </c>
      <c r="E522" s="7" t="s">
        <v>1233</v>
      </c>
      <c r="F522" s="7" t="s">
        <v>1232</v>
      </c>
      <c r="G522" s="6"/>
      <c r="H522" s="6"/>
      <c r="I522" s="6"/>
      <c r="J522" s="6"/>
      <c r="K522" s="6"/>
      <c r="L522" s="6"/>
      <c r="M522" s="6"/>
      <c r="N522" s="6"/>
      <c r="O522" s="6"/>
    </row>
    <row r="523" spans="1:15" x14ac:dyDescent="0.25">
      <c r="A523" s="7" t="s">
        <v>1762</v>
      </c>
      <c r="B523" s="7" t="s">
        <v>1761</v>
      </c>
      <c r="C523" s="7" t="s">
        <v>868</v>
      </c>
      <c r="D523" s="7" t="s">
        <v>867</v>
      </c>
      <c r="E523" s="7" t="s">
        <v>1233</v>
      </c>
      <c r="F523" s="7" t="s">
        <v>1232</v>
      </c>
      <c r="G523" s="6"/>
      <c r="H523" s="6"/>
      <c r="I523" s="6"/>
      <c r="J523" s="6"/>
      <c r="K523" s="6"/>
      <c r="L523" s="6"/>
      <c r="M523" s="6"/>
      <c r="N523" s="6"/>
      <c r="O523" s="6"/>
    </row>
    <row r="524" spans="1:15" x14ac:dyDescent="0.25">
      <c r="A524" s="7" t="s">
        <v>1760</v>
      </c>
      <c r="B524" s="7" t="s">
        <v>1759</v>
      </c>
      <c r="C524" s="7" t="s">
        <v>1758</v>
      </c>
      <c r="D524" s="7" t="s">
        <v>1757</v>
      </c>
      <c r="E524" s="7" t="s">
        <v>1233</v>
      </c>
      <c r="F524" s="7" t="s">
        <v>1232</v>
      </c>
      <c r="G524" s="6"/>
      <c r="H524" s="6"/>
      <c r="I524" s="6"/>
      <c r="J524" s="6"/>
      <c r="K524" s="6"/>
      <c r="L524" s="6"/>
      <c r="M524" s="6"/>
      <c r="N524" s="6"/>
      <c r="O524" s="6"/>
    </row>
    <row r="525" spans="1:15" x14ac:dyDescent="0.25">
      <c r="A525" s="7" t="s">
        <v>1756</v>
      </c>
      <c r="B525" s="7" t="s">
        <v>1755</v>
      </c>
      <c r="C525" s="7" t="s">
        <v>923</v>
      </c>
      <c r="D525" s="7" t="s">
        <v>922</v>
      </c>
      <c r="E525" s="7" t="s">
        <v>862</v>
      </c>
      <c r="F525" s="7" t="s">
        <v>861</v>
      </c>
      <c r="G525" s="6"/>
      <c r="H525" s="6"/>
      <c r="I525" s="6"/>
      <c r="J525" s="6"/>
      <c r="K525" s="6"/>
      <c r="L525" s="6"/>
      <c r="M525" s="6"/>
      <c r="N525" s="6"/>
      <c r="O525" s="6"/>
    </row>
    <row r="526" spans="1:15" x14ac:dyDescent="0.25">
      <c r="A526" s="7" t="s">
        <v>1754</v>
      </c>
      <c r="B526" s="7" t="s">
        <v>1753</v>
      </c>
      <c r="C526" s="7" t="s">
        <v>3</v>
      </c>
      <c r="D526" s="7" t="s">
        <v>887</v>
      </c>
      <c r="E526" s="7" t="s">
        <v>886</v>
      </c>
      <c r="F526" s="7" t="s">
        <v>885</v>
      </c>
      <c r="G526" s="6"/>
      <c r="H526" s="6"/>
      <c r="I526" s="6"/>
      <c r="J526" s="6"/>
      <c r="K526" s="6"/>
      <c r="L526" s="6"/>
      <c r="M526" s="6"/>
      <c r="N526" s="6"/>
      <c r="O526" s="6"/>
    </row>
    <row r="527" spans="1:15" x14ac:dyDescent="0.25">
      <c r="A527" s="7" t="s">
        <v>1752</v>
      </c>
      <c r="B527" s="7" t="s">
        <v>1751</v>
      </c>
      <c r="C527" s="7" t="s">
        <v>1149</v>
      </c>
      <c r="D527" s="7" t="s">
        <v>1148</v>
      </c>
      <c r="E527" s="7" t="s">
        <v>1233</v>
      </c>
      <c r="F527" s="7" t="s">
        <v>1232</v>
      </c>
      <c r="G527" s="6"/>
      <c r="H527" s="6"/>
      <c r="I527" s="6"/>
      <c r="J527" s="6"/>
      <c r="K527" s="6"/>
      <c r="L527" s="6"/>
      <c r="M527" s="6"/>
      <c r="N527" s="6"/>
      <c r="O527" s="6"/>
    </row>
    <row r="528" spans="1:15" x14ac:dyDescent="0.25">
      <c r="A528" s="7" t="s">
        <v>1750</v>
      </c>
      <c r="B528" s="7" t="s">
        <v>1749</v>
      </c>
      <c r="C528" s="7" t="s">
        <v>868</v>
      </c>
      <c r="D528" s="7" t="s">
        <v>867</v>
      </c>
      <c r="E528" s="7" t="s">
        <v>862</v>
      </c>
      <c r="F528" s="7" t="s">
        <v>861</v>
      </c>
      <c r="G528" s="6"/>
      <c r="H528" s="6"/>
      <c r="I528" s="6"/>
      <c r="J528" s="6"/>
      <c r="K528" s="6"/>
      <c r="L528" s="6"/>
      <c r="M528" s="6"/>
      <c r="N528" s="6"/>
      <c r="O528" s="6"/>
    </row>
    <row r="529" spans="1:15" x14ac:dyDescent="0.25">
      <c r="A529" s="7" t="s">
        <v>1748</v>
      </c>
      <c r="B529" s="7" t="s">
        <v>1747</v>
      </c>
      <c r="C529" s="7" t="s">
        <v>868</v>
      </c>
      <c r="D529" s="7" t="s">
        <v>867</v>
      </c>
      <c r="E529" s="7" t="s">
        <v>862</v>
      </c>
      <c r="F529" s="7" t="s">
        <v>861</v>
      </c>
      <c r="G529" s="6"/>
      <c r="H529" s="6"/>
      <c r="I529" s="6"/>
      <c r="J529" s="6"/>
      <c r="K529" s="6"/>
      <c r="L529" s="6"/>
      <c r="M529" s="6"/>
      <c r="N529" s="6"/>
      <c r="O529" s="6"/>
    </row>
    <row r="530" spans="1:15" x14ac:dyDescent="0.25">
      <c r="A530" s="7" t="s">
        <v>2707</v>
      </c>
      <c r="B530" s="7" t="s">
        <v>2708</v>
      </c>
      <c r="C530" s="7" t="s">
        <v>3</v>
      </c>
      <c r="D530" s="7" t="s">
        <v>887</v>
      </c>
      <c r="E530" s="7" t="s">
        <v>886</v>
      </c>
      <c r="F530" s="7" t="s">
        <v>885</v>
      </c>
      <c r="G530" s="6"/>
      <c r="H530" s="6"/>
      <c r="I530" s="6"/>
      <c r="J530" s="6"/>
      <c r="K530" s="6"/>
      <c r="L530" s="6"/>
      <c r="M530" s="6"/>
      <c r="N530" s="6"/>
      <c r="O530" s="6"/>
    </row>
    <row r="531" spans="1:15" x14ac:dyDescent="0.25">
      <c r="A531" s="7" t="s">
        <v>1746</v>
      </c>
      <c r="B531" s="7" t="s">
        <v>1745</v>
      </c>
      <c r="C531" s="7" t="s">
        <v>1023</v>
      </c>
      <c r="D531" s="7" t="s">
        <v>1022</v>
      </c>
      <c r="E531" s="7" t="s">
        <v>862</v>
      </c>
      <c r="F531" s="7" t="s">
        <v>861</v>
      </c>
      <c r="G531" s="6"/>
      <c r="H531" s="6"/>
      <c r="I531" s="6"/>
      <c r="J531" s="6"/>
      <c r="K531" s="6"/>
      <c r="L531" s="6"/>
      <c r="M531" s="6"/>
      <c r="N531" s="6"/>
      <c r="O531" s="6"/>
    </row>
    <row r="532" spans="1:15" x14ac:dyDescent="0.25">
      <c r="A532" s="7" t="s">
        <v>2709</v>
      </c>
      <c r="B532" s="7" t="s">
        <v>2710</v>
      </c>
      <c r="C532" s="7" t="s">
        <v>3</v>
      </c>
      <c r="D532" s="7" t="s">
        <v>887</v>
      </c>
      <c r="E532" s="7" t="s">
        <v>886</v>
      </c>
      <c r="F532" s="7" t="s">
        <v>885</v>
      </c>
      <c r="G532" s="6"/>
      <c r="H532" s="6"/>
      <c r="I532" s="6"/>
      <c r="J532" s="6"/>
      <c r="K532" s="6"/>
      <c r="L532" s="6"/>
      <c r="M532" s="6"/>
      <c r="N532" s="6"/>
      <c r="O532" s="6"/>
    </row>
    <row r="533" spans="1:15" x14ac:dyDescent="0.25">
      <c r="A533" s="7" t="s">
        <v>2711</v>
      </c>
      <c r="B533" s="7" t="s">
        <v>2712</v>
      </c>
      <c r="C533" s="7" t="s">
        <v>3</v>
      </c>
      <c r="D533" s="7" t="s">
        <v>887</v>
      </c>
      <c r="E533" s="7" t="s">
        <v>886</v>
      </c>
      <c r="F533" s="7" t="s">
        <v>885</v>
      </c>
      <c r="G533" s="6"/>
      <c r="H533" s="6"/>
      <c r="I533" s="6"/>
      <c r="J533" s="6"/>
      <c r="K533" s="6"/>
      <c r="L533" s="6"/>
      <c r="M533" s="6"/>
      <c r="N533" s="6"/>
      <c r="O533" s="6"/>
    </row>
    <row r="534" spans="1:15" x14ac:dyDescent="0.25">
      <c r="A534" s="7" t="s">
        <v>2713</v>
      </c>
      <c r="B534" s="7" t="s">
        <v>2714</v>
      </c>
      <c r="C534" s="7" t="s">
        <v>3</v>
      </c>
      <c r="D534" s="7" t="s">
        <v>887</v>
      </c>
      <c r="E534" s="7" t="s">
        <v>886</v>
      </c>
      <c r="F534" s="7" t="s">
        <v>885</v>
      </c>
      <c r="G534" s="6"/>
      <c r="H534" s="6"/>
      <c r="I534" s="6"/>
      <c r="J534" s="6"/>
      <c r="K534" s="6"/>
      <c r="L534" s="6"/>
      <c r="M534" s="6"/>
      <c r="N534" s="6"/>
      <c r="O534" s="6"/>
    </row>
    <row r="535" spans="1:15" x14ac:dyDescent="0.25">
      <c r="A535" s="7" t="s">
        <v>2715</v>
      </c>
      <c r="B535" s="7" t="s">
        <v>2716</v>
      </c>
      <c r="C535" s="7" t="s">
        <v>3</v>
      </c>
      <c r="D535" s="7" t="s">
        <v>887</v>
      </c>
      <c r="E535" s="7" t="s">
        <v>886</v>
      </c>
      <c r="F535" s="7" t="s">
        <v>885</v>
      </c>
      <c r="G535" s="6"/>
      <c r="H535" s="6"/>
      <c r="I535" s="6"/>
      <c r="J535" s="6"/>
      <c r="K535" s="6"/>
      <c r="L535" s="6"/>
      <c r="M535" s="6"/>
      <c r="N535" s="6"/>
      <c r="O535" s="6"/>
    </row>
    <row r="536" spans="1:15" x14ac:dyDescent="0.25">
      <c r="A536" s="7" t="s">
        <v>2717</v>
      </c>
      <c r="B536" s="7" t="s">
        <v>2718</v>
      </c>
      <c r="C536" s="7" t="s">
        <v>3</v>
      </c>
      <c r="D536" s="7" t="s">
        <v>887</v>
      </c>
      <c r="E536" s="7" t="s">
        <v>886</v>
      </c>
      <c r="F536" s="7" t="s">
        <v>885</v>
      </c>
      <c r="G536" s="6"/>
      <c r="H536" s="6"/>
      <c r="I536" s="6"/>
      <c r="J536" s="6"/>
      <c r="K536" s="6"/>
      <c r="L536" s="6"/>
      <c r="M536" s="6"/>
      <c r="N536" s="6"/>
      <c r="O536" s="6"/>
    </row>
    <row r="537" spans="1:15" x14ac:dyDescent="0.25">
      <c r="A537" s="7" t="s">
        <v>2719</v>
      </c>
      <c r="B537" s="7" t="s">
        <v>2720</v>
      </c>
      <c r="C537" s="7" t="s">
        <v>3</v>
      </c>
      <c r="D537" s="7" t="s">
        <v>887</v>
      </c>
      <c r="E537" s="7" t="s">
        <v>886</v>
      </c>
      <c r="F537" s="7" t="s">
        <v>885</v>
      </c>
      <c r="G537" s="6"/>
      <c r="H537" s="6"/>
      <c r="I537" s="6"/>
      <c r="J537" s="6"/>
      <c r="K537" s="6"/>
      <c r="L537" s="6"/>
      <c r="M537" s="6"/>
      <c r="N537" s="6"/>
      <c r="O537" s="6"/>
    </row>
    <row r="538" spans="1:15" x14ac:dyDescent="0.25">
      <c r="A538" s="7" t="s">
        <v>2721</v>
      </c>
      <c r="B538" s="7" t="s">
        <v>2722</v>
      </c>
      <c r="C538" s="7" t="s">
        <v>3</v>
      </c>
      <c r="D538" s="7" t="s">
        <v>887</v>
      </c>
      <c r="E538" s="7" t="s">
        <v>886</v>
      </c>
      <c r="F538" s="7" t="s">
        <v>885</v>
      </c>
      <c r="G538" s="6"/>
      <c r="H538" s="6"/>
      <c r="I538" s="6"/>
      <c r="J538" s="6"/>
      <c r="K538" s="6"/>
      <c r="L538" s="6"/>
      <c r="M538" s="6"/>
      <c r="N538" s="6"/>
      <c r="O538" s="6"/>
    </row>
    <row r="539" spans="1:15" x14ac:dyDescent="0.25">
      <c r="A539" s="7" t="s">
        <v>2723</v>
      </c>
      <c r="B539" s="7" t="s">
        <v>2724</v>
      </c>
      <c r="C539" s="7" t="s">
        <v>3</v>
      </c>
      <c r="D539" s="7" t="s">
        <v>887</v>
      </c>
      <c r="E539" s="7" t="s">
        <v>886</v>
      </c>
      <c r="F539" s="7" t="s">
        <v>885</v>
      </c>
      <c r="G539" s="6"/>
      <c r="H539" s="6"/>
      <c r="I539" s="6"/>
      <c r="J539" s="6"/>
      <c r="K539" s="6"/>
      <c r="L539" s="6"/>
      <c r="M539" s="6"/>
      <c r="N539" s="6"/>
      <c r="O539" s="6"/>
    </row>
    <row r="540" spans="1:15" x14ac:dyDescent="0.25">
      <c r="A540" s="7" t="s">
        <v>2725</v>
      </c>
      <c r="B540" s="7" t="s">
        <v>2726</v>
      </c>
      <c r="C540" s="7" t="s">
        <v>3</v>
      </c>
      <c r="D540" s="7" t="s">
        <v>887</v>
      </c>
      <c r="E540" s="7" t="s">
        <v>886</v>
      </c>
      <c r="F540" s="7" t="s">
        <v>885</v>
      </c>
      <c r="G540" s="6"/>
      <c r="H540" s="6"/>
      <c r="I540" s="6"/>
      <c r="J540" s="6"/>
      <c r="K540" s="6"/>
      <c r="L540" s="6"/>
      <c r="M540" s="6"/>
      <c r="N540" s="6"/>
      <c r="O540" s="6"/>
    </row>
    <row r="541" spans="1:15" x14ac:dyDescent="0.25">
      <c r="A541" s="7" t="s">
        <v>2727</v>
      </c>
      <c r="B541" s="7" t="s">
        <v>2728</v>
      </c>
      <c r="C541" s="7" t="s">
        <v>3</v>
      </c>
      <c r="D541" s="7" t="s">
        <v>887</v>
      </c>
      <c r="E541" s="7" t="s">
        <v>886</v>
      </c>
      <c r="F541" s="7" t="s">
        <v>885</v>
      </c>
      <c r="G541" s="6"/>
      <c r="H541" s="6"/>
      <c r="I541" s="6"/>
      <c r="J541" s="6"/>
      <c r="K541" s="6"/>
      <c r="L541" s="6"/>
      <c r="M541" s="6"/>
      <c r="N541" s="6"/>
      <c r="O541" s="6"/>
    </row>
    <row r="542" spans="1:15" x14ac:dyDescent="0.25">
      <c r="A542" s="7" t="s">
        <v>2729</v>
      </c>
      <c r="B542" s="7" t="s">
        <v>2730</v>
      </c>
      <c r="C542" s="7" t="s">
        <v>3</v>
      </c>
      <c r="D542" s="7" t="s">
        <v>887</v>
      </c>
      <c r="E542" s="7" t="s">
        <v>886</v>
      </c>
      <c r="F542" s="7" t="s">
        <v>885</v>
      </c>
      <c r="G542" s="6"/>
      <c r="H542" s="6"/>
      <c r="I542" s="6"/>
      <c r="J542" s="6"/>
      <c r="K542" s="6"/>
      <c r="L542" s="6"/>
      <c r="M542" s="6"/>
      <c r="N542" s="6"/>
      <c r="O542" s="6"/>
    </row>
    <row r="543" spans="1:15" x14ac:dyDescent="0.25">
      <c r="A543" s="7" t="s">
        <v>2731</v>
      </c>
      <c r="B543" s="7" t="s">
        <v>2732</v>
      </c>
      <c r="C543" s="7" t="s">
        <v>3</v>
      </c>
      <c r="D543" s="7" t="s">
        <v>887</v>
      </c>
      <c r="E543" s="7" t="s">
        <v>886</v>
      </c>
      <c r="F543" s="7" t="s">
        <v>885</v>
      </c>
      <c r="G543" s="6"/>
      <c r="H543" s="6"/>
      <c r="I543" s="6"/>
      <c r="J543" s="6"/>
      <c r="K543" s="6"/>
      <c r="L543" s="6"/>
      <c r="M543" s="6"/>
      <c r="N543" s="6"/>
      <c r="O543" s="6"/>
    </row>
    <row r="544" spans="1:15" x14ac:dyDescent="0.25">
      <c r="A544" s="7" t="s">
        <v>2733</v>
      </c>
      <c r="B544" s="7" t="s">
        <v>2734</v>
      </c>
      <c r="C544" s="7" t="s">
        <v>3</v>
      </c>
      <c r="D544" s="7" t="s">
        <v>887</v>
      </c>
      <c r="E544" s="7" t="s">
        <v>886</v>
      </c>
      <c r="F544" s="7" t="s">
        <v>885</v>
      </c>
      <c r="G544" s="6"/>
      <c r="H544" s="6"/>
      <c r="I544" s="6"/>
      <c r="J544" s="6"/>
      <c r="K544" s="6"/>
      <c r="L544" s="6"/>
      <c r="M544" s="6"/>
      <c r="N544" s="6"/>
      <c r="O544" s="6"/>
    </row>
    <row r="545" spans="1:15" x14ac:dyDescent="0.25">
      <c r="A545" s="7" t="s">
        <v>2735</v>
      </c>
      <c r="B545" s="7" t="s">
        <v>2736</v>
      </c>
      <c r="C545" s="7" t="s">
        <v>3</v>
      </c>
      <c r="D545" s="7" t="s">
        <v>887</v>
      </c>
      <c r="E545" s="7" t="s">
        <v>886</v>
      </c>
      <c r="F545" s="7" t="s">
        <v>885</v>
      </c>
      <c r="G545" s="6"/>
      <c r="H545" s="6"/>
      <c r="I545" s="6"/>
      <c r="J545" s="6"/>
      <c r="K545" s="6"/>
      <c r="L545" s="6"/>
      <c r="M545" s="6"/>
      <c r="N545" s="6"/>
      <c r="O545" s="6"/>
    </row>
    <row r="546" spans="1:15" x14ac:dyDescent="0.25">
      <c r="A546" s="7" t="s">
        <v>2737</v>
      </c>
      <c r="B546" s="7" t="s">
        <v>2738</v>
      </c>
      <c r="C546" s="7" t="s">
        <v>3</v>
      </c>
      <c r="D546" s="7" t="s">
        <v>887</v>
      </c>
      <c r="E546" s="7" t="s">
        <v>886</v>
      </c>
      <c r="F546" s="7" t="s">
        <v>885</v>
      </c>
      <c r="G546" s="6"/>
      <c r="H546" s="6"/>
      <c r="I546" s="6"/>
      <c r="J546" s="6"/>
      <c r="K546" s="6"/>
      <c r="L546" s="6"/>
      <c r="M546" s="6"/>
      <c r="N546" s="6"/>
      <c r="O546" s="6"/>
    </row>
    <row r="547" spans="1:15" x14ac:dyDescent="0.25">
      <c r="A547" s="7" t="s">
        <v>2739</v>
      </c>
      <c r="B547" s="7" t="s">
        <v>2740</v>
      </c>
      <c r="C547" s="7" t="s">
        <v>3</v>
      </c>
      <c r="D547" s="7" t="s">
        <v>887</v>
      </c>
      <c r="E547" s="7" t="s">
        <v>886</v>
      </c>
      <c r="F547" s="7" t="s">
        <v>885</v>
      </c>
      <c r="G547" s="6"/>
      <c r="H547" s="6"/>
      <c r="I547" s="6"/>
      <c r="J547" s="6"/>
      <c r="K547" s="6"/>
      <c r="L547" s="6"/>
      <c r="M547" s="6"/>
      <c r="N547" s="6"/>
      <c r="O547" s="6"/>
    </row>
    <row r="548" spans="1:15" x14ac:dyDescent="0.25">
      <c r="A548" s="7" t="s">
        <v>2741</v>
      </c>
      <c r="B548" s="7" t="s">
        <v>2742</v>
      </c>
      <c r="C548" s="7" t="s">
        <v>3</v>
      </c>
      <c r="D548" s="7" t="s">
        <v>887</v>
      </c>
      <c r="E548" s="7" t="s">
        <v>886</v>
      </c>
      <c r="F548" s="7" t="s">
        <v>885</v>
      </c>
      <c r="G548" s="6"/>
      <c r="H548" s="6"/>
      <c r="I548" s="6"/>
      <c r="J548" s="6"/>
      <c r="K548" s="6"/>
      <c r="L548" s="6"/>
      <c r="M548" s="6"/>
      <c r="N548" s="6"/>
      <c r="O548" s="6"/>
    </row>
    <row r="549" spans="1:15" x14ac:dyDescent="0.25">
      <c r="A549" s="7" t="s">
        <v>2743</v>
      </c>
      <c r="B549" s="7" t="s">
        <v>2744</v>
      </c>
      <c r="C549" s="7" t="s">
        <v>3</v>
      </c>
      <c r="D549" s="7" t="s">
        <v>887</v>
      </c>
      <c r="E549" s="7" t="s">
        <v>886</v>
      </c>
      <c r="F549" s="7" t="s">
        <v>885</v>
      </c>
      <c r="G549" s="6"/>
      <c r="H549" s="6"/>
      <c r="I549" s="6"/>
      <c r="J549" s="6"/>
      <c r="K549" s="6"/>
      <c r="L549" s="6"/>
      <c r="M549" s="6"/>
      <c r="N549" s="6"/>
      <c r="O549" s="6"/>
    </row>
    <row r="550" spans="1:15" x14ac:dyDescent="0.25">
      <c r="A550" s="7" t="s">
        <v>2745</v>
      </c>
      <c r="B550" s="7" t="s">
        <v>2746</v>
      </c>
      <c r="C550" s="7" t="s">
        <v>3</v>
      </c>
      <c r="D550" s="7" t="s">
        <v>887</v>
      </c>
      <c r="E550" s="7" t="s">
        <v>886</v>
      </c>
      <c r="F550" s="7" t="s">
        <v>885</v>
      </c>
      <c r="G550" s="6"/>
      <c r="H550" s="6"/>
      <c r="I550" s="6"/>
      <c r="J550" s="6"/>
      <c r="K550" s="6"/>
      <c r="L550" s="6"/>
      <c r="M550" s="6"/>
      <c r="N550" s="6"/>
      <c r="O550" s="6"/>
    </row>
    <row r="551" spans="1:15" x14ac:dyDescent="0.25">
      <c r="A551" s="7" t="s">
        <v>2747</v>
      </c>
      <c r="B551" s="7" t="s">
        <v>2748</v>
      </c>
      <c r="C551" s="7" t="s">
        <v>3</v>
      </c>
      <c r="D551" s="7" t="s">
        <v>887</v>
      </c>
      <c r="E551" s="7" t="s">
        <v>886</v>
      </c>
      <c r="F551" s="7" t="s">
        <v>885</v>
      </c>
      <c r="G551" s="6"/>
      <c r="H551" s="6"/>
      <c r="I551" s="6"/>
      <c r="J551" s="6"/>
      <c r="K551" s="6"/>
      <c r="L551" s="6"/>
      <c r="M551" s="6"/>
      <c r="N551" s="6"/>
      <c r="O551" s="6"/>
    </row>
    <row r="552" spans="1:15" x14ac:dyDescent="0.25">
      <c r="A552" s="7" t="s">
        <v>2749</v>
      </c>
      <c r="B552" s="7" t="s">
        <v>2750</v>
      </c>
      <c r="C552" s="7" t="s">
        <v>3</v>
      </c>
      <c r="D552" s="7" t="s">
        <v>887</v>
      </c>
      <c r="E552" s="7" t="s">
        <v>886</v>
      </c>
      <c r="F552" s="7" t="s">
        <v>885</v>
      </c>
      <c r="G552" s="6"/>
      <c r="H552" s="6"/>
      <c r="I552" s="6"/>
      <c r="J552" s="6"/>
      <c r="K552" s="6"/>
      <c r="L552" s="6"/>
      <c r="M552" s="6"/>
      <c r="N552" s="6"/>
      <c r="O552" s="6"/>
    </row>
    <row r="553" spans="1:15" x14ac:dyDescent="0.25">
      <c r="A553" s="7" t="s">
        <v>2751</v>
      </c>
      <c r="B553" s="7" t="s">
        <v>2752</v>
      </c>
      <c r="C553" s="7" t="s">
        <v>3</v>
      </c>
      <c r="D553" s="7" t="s">
        <v>887</v>
      </c>
      <c r="E553" s="7" t="s">
        <v>886</v>
      </c>
      <c r="F553" s="7" t="s">
        <v>885</v>
      </c>
      <c r="G553" s="6"/>
      <c r="H553" s="6"/>
      <c r="I553" s="6"/>
      <c r="J553" s="6"/>
      <c r="K553" s="6"/>
      <c r="L553" s="6"/>
      <c r="M553" s="6"/>
      <c r="N553" s="6"/>
      <c r="O553" s="6"/>
    </row>
    <row r="554" spans="1:15" x14ac:dyDescent="0.25">
      <c r="A554" s="7" t="s">
        <v>2753</v>
      </c>
      <c r="B554" s="7" t="s">
        <v>2754</v>
      </c>
      <c r="C554" s="7" t="s">
        <v>3</v>
      </c>
      <c r="D554" s="7" t="s">
        <v>887</v>
      </c>
      <c r="E554" s="7" t="s">
        <v>886</v>
      </c>
      <c r="F554" s="7" t="s">
        <v>885</v>
      </c>
      <c r="G554" s="6"/>
      <c r="H554" s="6"/>
      <c r="I554" s="6"/>
      <c r="J554" s="6"/>
      <c r="K554" s="6"/>
      <c r="L554" s="6"/>
      <c r="M554" s="6"/>
      <c r="N554" s="6"/>
      <c r="O554" s="6"/>
    </row>
    <row r="555" spans="1:15" x14ac:dyDescent="0.25">
      <c r="A555" s="7" t="s">
        <v>2755</v>
      </c>
      <c r="B555" s="7" t="s">
        <v>2756</v>
      </c>
      <c r="C555" s="7" t="s">
        <v>3</v>
      </c>
      <c r="D555" s="7" t="s">
        <v>887</v>
      </c>
      <c r="E555" s="7" t="s">
        <v>886</v>
      </c>
      <c r="F555" s="7" t="s">
        <v>885</v>
      </c>
      <c r="G555" s="6"/>
      <c r="H555" s="6"/>
      <c r="I555" s="6"/>
      <c r="J555" s="6"/>
      <c r="K555" s="6"/>
      <c r="L555" s="6"/>
      <c r="M555" s="6"/>
      <c r="N555" s="6"/>
      <c r="O555" s="6"/>
    </row>
    <row r="556" spans="1:15" x14ac:dyDescent="0.25">
      <c r="A556" s="7" t="s">
        <v>2757</v>
      </c>
      <c r="B556" s="7" t="s">
        <v>2758</v>
      </c>
      <c r="C556" s="7" t="s">
        <v>3</v>
      </c>
      <c r="D556" s="7" t="s">
        <v>887</v>
      </c>
      <c r="E556" s="7" t="s">
        <v>886</v>
      </c>
      <c r="F556" s="7" t="s">
        <v>885</v>
      </c>
      <c r="G556" s="6"/>
      <c r="H556" s="6"/>
      <c r="I556" s="6"/>
      <c r="J556" s="6"/>
      <c r="K556" s="6"/>
      <c r="L556" s="6"/>
      <c r="M556" s="6"/>
      <c r="N556" s="6"/>
      <c r="O556" s="6"/>
    </row>
    <row r="557" spans="1:15" x14ac:dyDescent="0.25">
      <c r="A557" s="7" t="s">
        <v>2759</v>
      </c>
      <c r="B557" s="7" t="s">
        <v>2760</v>
      </c>
      <c r="C557" s="7" t="s">
        <v>3</v>
      </c>
      <c r="D557" s="7" t="s">
        <v>887</v>
      </c>
      <c r="E557" s="7" t="s">
        <v>886</v>
      </c>
      <c r="F557" s="7" t="s">
        <v>885</v>
      </c>
      <c r="G557" s="6"/>
      <c r="H557" s="6"/>
      <c r="I557" s="6"/>
      <c r="J557" s="6"/>
      <c r="K557" s="6"/>
      <c r="L557" s="6"/>
      <c r="M557" s="6"/>
      <c r="N557" s="6"/>
      <c r="O557" s="6"/>
    </row>
    <row r="558" spans="1:15" x14ac:dyDescent="0.25">
      <c r="A558" s="7" t="s">
        <v>2761</v>
      </c>
      <c r="B558" s="7" t="s">
        <v>2762</v>
      </c>
      <c r="C558" s="7" t="s">
        <v>3</v>
      </c>
      <c r="D558" s="7" t="s">
        <v>887</v>
      </c>
      <c r="E558" s="7" t="s">
        <v>886</v>
      </c>
      <c r="F558" s="7" t="s">
        <v>885</v>
      </c>
      <c r="G558" s="6"/>
      <c r="H558" s="6"/>
      <c r="I558" s="6"/>
      <c r="J558" s="6"/>
      <c r="K558" s="6"/>
      <c r="L558" s="6"/>
      <c r="M558" s="6"/>
      <c r="N558" s="6"/>
      <c r="O558" s="6"/>
    </row>
    <row r="559" spans="1:15" x14ac:dyDescent="0.25">
      <c r="A559" s="7" t="s">
        <v>2763</v>
      </c>
      <c r="B559" s="7" t="s">
        <v>2764</v>
      </c>
      <c r="C559" s="7" t="s">
        <v>3</v>
      </c>
      <c r="D559" s="7" t="s">
        <v>887</v>
      </c>
      <c r="E559" s="7" t="s">
        <v>886</v>
      </c>
      <c r="F559" s="7" t="s">
        <v>885</v>
      </c>
      <c r="G559" s="6"/>
      <c r="H559" s="6"/>
      <c r="I559" s="6"/>
      <c r="J559" s="6"/>
      <c r="K559" s="6"/>
      <c r="L559" s="6"/>
      <c r="M559" s="6"/>
      <c r="N559" s="6"/>
      <c r="O559" s="6"/>
    </row>
    <row r="560" spans="1:15" x14ac:dyDescent="0.25">
      <c r="A560" s="7" t="s">
        <v>2765</v>
      </c>
      <c r="B560" s="7" t="s">
        <v>2766</v>
      </c>
      <c r="C560" s="7" t="s">
        <v>3</v>
      </c>
      <c r="D560" s="7" t="s">
        <v>887</v>
      </c>
      <c r="E560" s="7" t="s">
        <v>886</v>
      </c>
      <c r="F560" s="7" t="s">
        <v>885</v>
      </c>
      <c r="G560" s="6"/>
      <c r="H560" s="6"/>
      <c r="I560" s="6"/>
      <c r="J560" s="6"/>
      <c r="K560" s="6"/>
      <c r="L560" s="6"/>
      <c r="M560" s="6"/>
      <c r="N560" s="6"/>
      <c r="O560" s="6"/>
    </row>
    <row r="561" spans="1:15" x14ac:dyDescent="0.25">
      <c r="A561" s="7" t="s">
        <v>2767</v>
      </c>
      <c r="B561" s="7" t="s">
        <v>2768</v>
      </c>
      <c r="C561" s="7" t="s">
        <v>3</v>
      </c>
      <c r="D561" s="7" t="s">
        <v>887</v>
      </c>
      <c r="E561" s="7" t="s">
        <v>886</v>
      </c>
      <c r="F561" s="7" t="s">
        <v>885</v>
      </c>
      <c r="G561" s="6"/>
      <c r="H561" s="6"/>
      <c r="I561" s="6"/>
      <c r="J561" s="6"/>
      <c r="K561" s="6"/>
      <c r="L561" s="6"/>
      <c r="M561" s="6"/>
      <c r="N561" s="6"/>
      <c r="O561" s="6"/>
    </row>
    <row r="562" spans="1:15" x14ac:dyDescent="0.25">
      <c r="A562" s="7" t="s">
        <v>2769</v>
      </c>
      <c r="B562" s="7" t="s">
        <v>2770</v>
      </c>
      <c r="C562" s="7" t="s">
        <v>3</v>
      </c>
      <c r="D562" s="7" t="s">
        <v>887</v>
      </c>
      <c r="E562" s="7" t="s">
        <v>886</v>
      </c>
      <c r="F562" s="7" t="s">
        <v>885</v>
      </c>
      <c r="G562" s="6"/>
      <c r="H562" s="6"/>
      <c r="I562" s="6"/>
      <c r="J562" s="6"/>
      <c r="K562" s="6"/>
      <c r="L562" s="6"/>
      <c r="M562" s="6"/>
      <c r="N562" s="6"/>
      <c r="O562" s="6"/>
    </row>
    <row r="563" spans="1:15" x14ac:dyDescent="0.25">
      <c r="A563" s="7" t="s">
        <v>2771</v>
      </c>
      <c r="B563" s="7" t="s">
        <v>2772</v>
      </c>
      <c r="C563" s="7" t="s">
        <v>3</v>
      </c>
      <c r="D563" s="7" t="s">
        <v>887</v>
      </c>
      <c r="E563" s="7" t="s">
        <v>886</v>
      </c>
      <c r="F563" s="7" t="s">
        <v>885</v>
      </c>
      <c r="G563" s="6"/>
      <c r="H563" s="6"/>
      <c r="I563" s="6"/>
      <c r="J563" s="6"/>
      <c r="K563" s="6"/>
      <c r="L563" s="6"/>
      <c r="M563" s="6"/>
      <c r="N563" s="6"/>
      <c r="O563" s="6"/>
    </row>
    <row r="564" spans="1:15" x14ac:dyDescent="0.25">
      <c r="A564" s="7" t="s">
        <v>2773</v>
      </c>
      <c r="B564" s="7" t="s">
        <v>2774</v>
      </c>
      <c r="C564" s="7" t="s">
        <v>3</v>
      </c>
      <c r="D564" s="7" t="s">
        <v>887</v>
      </c>
      <c r="E564" s="7" t="s">
        <v>886</v>
      </c>
      <c r="F564" s="7" t="s">
        <v>885</v>
      </c>
      <c r="G564" s="6"/>
      <c r="H564" s="6"/>
      <c r="I564" s="6"/>
      <c r="J564" s="6"/>
      <c r="K564" s="6"/>
      <c r="L564" s="6"/>
      <c r="M564" s="6"/>
      <c r="N564" s="6"/>
      <c r="O564" s="6"/>
    </row>
    <row r="565" spans="1:15" x14ac:dyDescent="0.25">
      <c r="A565" s="7" t="s">
        <v>2775</v>
      </c>
      <c r="B565" s="7" t="s">
        <v>2776</v>
      </c>
      <c r="C565" s="7" t="s">
        <v>3</v>
      </c>
      <c r="D565" s="7" t="s">
        <v>887</v>
      </c>
      <c r="E565" s="7" t="s">
        <v>886</v>
      </c>
      <c r="F565" s="7" t="s">
        <v>885</v>
      </c>
      <c r="G565" s="6"/>
      <c r="H565" s="6"/>
      <c r="I565" s="6"/>
      <c r="J565" s="6"/>
      <c r="K565" s="6"/>
      <c r="L565" s="6"/>
      <c r="M565" s="6"/>
      <c r="N565" s="6"/>
      <c r="O565" s="6"/>
    </row>
    <row r="566" spans="1:15" x14ac:dyDescent="0.25">
      <c r="A566" s="7" t="s">
        <v>2777</v>
      </c>
      <c r="B566" s="7" t="s">
        <v>2778</v>
      </c>
      <c r="C566" s="7" t="s">
        <v>3</v>
      </c>
      <c r="D566" s="7" t="s">
        <v>887</v>
      </c>
      <c r="E566" s="7" t="s">
        <v>886</v>
      </c>
      <c r="F566" s="7" t="s">
        <v>885</v>
      </c>
      <c r="G566" s="6"/>
      <c r="H566" s="6"/>
      <c r="I566" s="6"/>
      <c r="J566" s="6"/>
      <c r="K566" s="6"/>
      <c r="L566" s="6"/>
      <c r="M566" s="6"/>
      <c r="N566" s="6"/>
      <c r="O566" s="6"/>
    </row>
    <row r="567" spans="1:15" x14ac:dyDescent="0.25">
      <c r="A567" s="7" t="s">
        <v>470</v>
      </c>
      <c r="B567" s="7" t="s">
        <v>471</v>
      </c>
      <c r="C567" s="7" t="s">
        <v>3</v>
      </c>
      <c r="D567" s="7" t="s">
        <v>887</v>
      </c>
      <c r="E567" s="7" t="s">
        <v>886</v>
      </c>
      <c r="F567" s="7" t="s">
        <v>885</v>
      </c>
      <c r="G567" s="6"/>
      <c r="H567" s="6"/>
      <c r="I567" s="6"/>
      <c r="J567" s="6"/>
      <c r="K567" s="6"/>
      <c r="L567" s="6"/>
      <c r="M567" s="6"/>
      <c r="N567" s="6"/>
      <c r="O567" s="6"/>
    </row>
    <row r="568" spans="1:15" x14ac:dyDescent="0.25">
      <c r="A568" s="7" t="s">
        <v>1744</v>
      </c>
      <c r="B568" s="7" t="s">
        <v>1743</v>
      </c>
      <c r="C568" s="7" t="s">
        <v>3</v>
      </c>
      <c r="D568" s="7" t="s">
        <v>887</v>
      </c>
      <c r="E568" s="7" t="s">
        <v>886</v>
      </c>
      <c r="F568" s="7" t="s">
        <v>885</v>
      </c>
      <c r="G568" s="6"/>
      <c r="H568" s="6"/>
      <c r="I568" s="6"/>
      <c r="J568" s="6"/>
      <c r="K568" s="6"/>
      <c r="L568" s="6"/>
      <c r="M568" s="6"/>
      <c r="N568" s="6"/>
      <c r="O568" s="6"/>
    </row>
    <row r="569" spans="1:15" x14ac:dyDescent="0.25">
      <c r="A569" s="7" t="s">
        <v>1742</v>
      </c>
      <c r="B569" s="7" t="s">
        <v>1741</v>
      </c>
      <c r="C569" s="7" t="s">
        <v>868</v>
      </c>
      <c r="D569" s="7" t="s">
        <v>867</v>
      </c>
      <c r="E569" s="7" t="s">
        <v>862</v>
      </c>
      <c r="F569" s="7" t="s">
        <v>861</v>
      </c>
      <c r="G569" s="6"/>
      <c r="H569" s="6"/>
      <c r="I569" s="6"/>
      <c r="J569" s="6"/>
      <c r="K569" s="6"/>
      <c r="L569" s="6"/>
      <c r="M569" s="6"/>
      <c r="N569" s="6"/>
      <c r="O569" s="6"/>
    </row>
    <row r="570" spans="1:15" x14ac:dyDescent="0.25">
      <c r="A570" s="7" t="s">
        <v>2779</v>
      </c>
      <c r="B570" s="7" t="s">
        <v>2780</v>
      </c>
      <c r="C570" s="7" t="s">
        <v>3</v>
      </c>
      <c r="D570" s="7" t="s">
        <v>887</v>
      </c>
      <c r="E570" s="7" t="s">
        <v>886</v>
      </c>
      <c r="F570" s="7" t="s">
        <v>885</v>
      </c>
      <c r="G570" s="6"/>
      <c r="H570" s="6"/>
      <c r="I570" s="6"/>
      <c r="J570" s="6"/>
      <c r="K570" s="6"/>
      <c r="L570" s="6"/>
      <c r="M570" s="6"/>
      <c r="N570" s="6"/>
      <c r="O570" s="6"/>
    </row>
    <row r="571" spans="1:15" x14ac:dyDescent="0.25">
      <c r="A571" s="7" t="s">
        <v>2781</v>
      </c>
      <c r="B571" s="7" t="s">
        <v>2782</v>
      </c>
      <c r="C571" s="7" t="s">
        <v>3</v>
      </c>
      <c r="D571" s="7" t="s">
        <v>887</v>
      </c>
      <c r="E571" s="7" t="s">
        <v>886</v>
      </c>
      <c r="F571" s="7" t="s">
        <v>885</v>
      </c>
      <c r="G571" s="6"/>
      <c r="H571" s="6"/>
      <c r="I571" s="6"/>
      <c r="J571" s="6"/>
      <c r="K571" s="6"/>
      <c r="L571" s="6"/>
      <c r="M571" s="6"/>
      <c r="N571" s="6"/>
      <c r="O571" s="6"/>
    </row>
    <row r="572" spans="1:15" x14ac:dyDescent="0.25">
      <c r="A572" s="7" t="s">
        <v>2783</v>
      </c>
      <c r="B572" s="7" t="s">
        <v>2784</v>
      </c>
      <c r="C572" s="7" t="s">
        <v>3</v>
      </c>
      <c r="D572" s="7" t="s">
        <v>887</v>
      </c>
      <c r="E572" s="7" t="s">
        <v>886</v>
      </c>
      <c r="F572" s="7" t="s">
        <v>885</v>
      </c>
      <c r="G572" s="6"/>
      <c r="H572" s="6"/>
      <c r="I572" s="6"/>
      <c r="J572" s="6"/>
      <c r="K572" s="6"/>
      <c r="L572" s="6"/>
      <c r="M572" s="6"/>
      <c r="N572" s="6"/>
      <c r="O572" s="6"/>
    </row>
    <row r="573" spans="1:15" x14ac:dyDescent="0.25">
      <c r="A573" s="7" t="s">
        <v>2785</v>
      </c>
      <c r="B573" s="7" t="s">
        <v>2786</v>
      </c>
      <c r="C573" s="7" t="s">
        <v>3</v>
      </c>
      <c r="D573" s="7" t="s">
        <v>887</v>
      </c>
      <c r="E573" s="7" t="s">
        <v>886</v>
      </c>
      <c r="F573" s="7" t="s">
        <v>885</v>
      </c>
      <c r="G573" s="6"/>
      <c r="H573" s="6"/>
      <c r="I573" s="6"/>
      <c r="J573" s="6"/>
      <c r="K573" s="6"/>
      <c r="L573" s="6"/>
      <c r="M573" s="6"/>
      <c r="N573" s="6"/>
      <c r="O573" s="6"/>
    </row>
    <row r="574" spans="1:15" x14ac:dyDescent="0.25">
      <c r="A574" s="7" t="s">
        <v>2787</v>
      </c>
      <c r="B574" s="7" t="s">
        <v>2788</v>
      </c>
      <c r="C574" s="7" t="s">
        <v>3</v>
      </c>
      <c r="D574" s="7" t="s">
        <v>887</v>
      </c>
      <c r="E574" s="7" t="s">
        <v>886</v>
      </c>
      <c r="F574" s="7" t="s">
        <v>885</v>
      </c>
      <c r="G574" s="6"/>
      <c r="H574" s="6"/>
      <c r="I574" s="6"/>
      <c r="J574" s="6"/>
      <c r="K574" s="6"/>
      <c r="L574" s="6"/>
      <c r="M574" s="6"/>
      <c r="N574" s="6"/>
      <c r="O574" s="6"/>
    </row>
    <row r="575" spans="1:15" x14ac:dyDescent="0.25">
      <c r="A575" s="7" t="s">
        <v>2789</v>
      </c>
      <c r="B575" s="7" t="s">
        <v>2790</v>
      </c>
      <c r="C575" s="7" t="s">
        <v>3</v>
      </c>
      <c r="D575" s="7" t="s">
        <v>887</v>
      </c>
      <c r="E575" s="7" t="s">
        <v>1333</v>
      </c>
      <c r="F575" s="7" t="s">
        <v>1332</v>
      </c>
      <c r="G575" s="6"/>
      <c r="H575" s="6"/>
      <c r="I575" s="6"/>
      <c r="J575" s="6"/>
      <c r="K575" s="6"/>
      <c r="L575" s="6"/>
      <c r="M575" s="6"/>
      <c r="N575" s="6"/>
      <c r="O575" s="6"/>
    </row>
    <row r="576" spans="1:15" x14ac:dyDescent="0.25">
      <c r="A576" s="7" t="s">
        <v>1740</v>
      </c>
      <c r="B576" s="7" t="s">
        <v>1739</v>
      </c>
      <c r="C576" s="7" t="s">
        <v>3</v>
      </c>
      <c r="D576" s="7" t="s">
        <v>887</v>
      </c>
      <c r="E576" s="7" t="s">
        <v>886</v>
      </c>
      <c r="F576" s="7" t="s">
        <v>885</v>
      </c>
      <c r="G576" s="6"/>
      <c r="H576" s="6"/>
      <c r="I576" s="6"/>
      <c r="J576" s="6"/>
      <c r="K576" s="6"/>
      <c r="L576" s="6"/>
      <c r="M576" s="6"/>
      <c r="N576" s="6"/>
      <c r="O576" s="6"/>
    </row>
    <row r="577" spans="1:15" x14ac:dyDescent="0.25">
      <c r="A577" s="7" t="s">
        <v>2791</v>
      </c>
      <c r="B577" s="7" t="s">
        <v>2792</v>
      </c>
      <c r="C577" s="7" t="s">
        <v>3</v>
      </c>
      <c r="D577" s="7" t="s">
        <v>887</v>
      </c>
      <c r="E577" s="7" t="s">
        <v>886</v>
      </c>
      <c r="F577" s="7" t="s">
        <v>885</v>
      </c>
      <c r="G577" s="6"/>
      <c r="H577" s="6"/>
      <c r="I577" s="6"/>
      <c r="J577" s="6"/>
      <c r="K577" s="6"/>
      <c r="L577" s="6"/>
      <c r="M577" s="6"/>
      <c r="N577" s="6"/>
      <c r="O577" s="6"/>
    </row>
    <row r="578" spans="1:15" x14ac:dyDescent="0.25">
      <c r="A578" s="7" t="s">
        <v>2793</v>
      </c>
      <c r="B578" s="7" t="s">
        <v>2794</v>
      </c>
      <c r="C578" s="7" t="s">
        <v>3</v>
      </c>
      <c r="D578" s="7" t="s">
        <v>887</v>
      </c>
      <c r="E578" s="7" t="s">
        <v>886</v>
      </c>
      <c r="F578" s="7" t="s">
        <v>885</v>
      </c>
      <c r="G578" s="6"/>
      <c r="H578" s="6"/>
      <c r="I578" s="6"/>
      <c r="J578" s="6"/>
      <c r="K578" s="6"/>
      <c r="L578" s="6"/>
      <c r="M578" s="6"/>
      <c r="N578" s="6"/>
      <c r="O578" s="6"/>
    </row>
    <row r="579" spans="1:15" x14ac:dyDescent="0.25">
      <c r="A579" s="7" t="s">
        <v>1738</v>
      </c>
      <c r="B579" s="7" t="s">
        <v>1737</v>
      </c>
      <c r="C579" s="7" t="s">
        <v>868</v>
      </c>
      <c r="D579" s="7" t="s">
        <v>867</v>
      </c>
      <c r="E579" s="7" t="s">
        <v>862</v>
      </c>
      <c r="F579" s="7" t="s">
        <v>861</v>
      </c>
      <c r="G579" s="6"/>
      <c r="H579" s="6"/>
      <c r="I579" s="6"/>
      <c r="J579" s="6"/>
      <c r="K579" s="6"/>
      <c r="L579" s="6"/>
      <c r="M579" s="6"/>
      <c r="N579" s="6"/>
      <c r="O579" s="6"/>
    </row>
    <row r="580" spans="1:15" x14ac:dyDescent="0.25">
      <c r="A580" s="7" t="s">
        <v>1736</v>
      </c>
      <c r="B580" s="7" t="s">
        <v>1735</v>
      </c>
      <c r="C580" s="7" t="s">
        <v>3</v>
      </c>
      <c r="D580" s="7" t="s">
        <v>887</v>
      </c>
      <c r="E580" s="7" t="s">
        <v>886</v>
      </c>
      <c r="F580" s="7" t="s">
        <v>885</v>
      </c>
      <c r="G580" s="6"/>
      <c r="H580" s="6"/>
      <c r="I580" s="6"/>
      <c r="J580" s="6"/>
      <c r="K580" s="6"/>
      <c r="L580" s="6"/>
      <c r="M580" s="6"/>
      <c r="N580" s="6"/>
      <c r="O580" s="6"/>
    </row>
    <row r="581" spans="1:15" x14ac:dyDescent="0.25">
      <c r="A581" s="7" t="s">
        <v>1734</v>
      </c>
      <c r="B581" s="7" t="s">
        <v>1733</v>
      </c>
      <c r="C581" s="7" t="s">
        <v>3</v>
      </c>
      <c r="D581" s="7" t="s">
        <v>887</v>
      </c>
      <c r="E581" s="7" t="s">
        <v>886</v>
      </c>
      <c r="F581" s="7" t="s">
        <v>885</v>
      </c>
      <c r="G581" s="6"/>
      <c r="H581" s="6"/>
      <c r="I581" s="6"/>
      <c r="J581" s="6"/>
      <c r="K581" s="6"/>
      <c r="L581" s="6"/>
      <c r="M581" s="6"/>
      <c r="N581" s="6"/>
      <c r="O581" s="6"/>
    </row>
    <row r="582" spans="1:15" x14ac:dyDescent="0.25">
      <c r="A582" s="7" t="s">
        <v>1732</v>
      </c>
      <c r="B582" s="7" t="s">
        <v>1731</v>
      </c>
      <c r="C582" s="7" t="s">
        <v>868</v>
      </c>
      <c r="D582" s="7" t="s">
        <v>867</v>
      </c>
      <c r="E582" s="7" t="s">
        <v>862</v>
      </c>
      <c r="F582" s="7" t="s">
        <v>861</v>
      </c>
      <c r="G582" s="6"/>
      <c r="H582" s="6"/>
      <c r="I582" s="6"/>
      <c r="J582" s="6"/>
      <c r="K582" s="6"/>
      <c r="L582" s="6"/>
      <c r="M582" s="6"/>
      <c r="N582" s="6"/>
      <c r="O582" s="6"/>
    </row>
    <row r="583" spans="1:15" x14ac:dyDescent="0.25">
      <c r="A583" s="7" t="s">
        <v>1730</v>
      </c>
      <c r="B583" s="7" t="s">
        <v>1729</v>
      </c>
      <c r="C583" s="7" t="s">
        <v>1149</v>
      </c>
      <c r="D583" s="7" t="s">
        <v>1148</v>
      </c>
      <c r="E583" s="7" t="s">
        <v>973</v>
      </c>
      <c r="F583" s="7" t="s">
        <v>972</v>
      </c>
      <c r="G583" s="6"/>
      <c r="H583" s="6"/>
      <c r="I583" s="6"/>
      <c r="J583" s="6"/>
      <c r="K583" s="6"/>
      <c r="L583" s="6"/>
      <c r="M583" s="6"/>
      <c r="N583" s="6"/>
      <c r="O583" s="6"/>
    </row>
    <row r="584" spans="1:15" x14ac:dyDescent="0.25">
      <c r="A584" s="7" t="s">
        <v>1728</v>
      </c>
      <c r="B584" s="7" t="s">
        <v>1727</v>
      </c>
      <c r="C584" s="7" t="s">
        <v>3</v>
      </c>
      <c r="D584" s="7" t="s">
        <v>887</v>
      </c>
      <c r="E584" s="7" t="s">
        <v>886</v>
      </c>
      <c r="F584" s="7" t="s">
        <v>885</v>
      </c>
      <c r="G584" s="6"/>
      <c r="H584" s="6"/>
      <c r="I584" s="6"/>
      <c r="J584" s="6"/>
      <c r="K584" s="6"/>
      <c r="L584" s="6"/>
      <c r="M584" s="6"/>
      <c r="N584" s="6"/>
      <c r="O584" s="6"/>
    </row>
    <row r="585" spans="1:15" x14ac:dyDescent="0.25">
      <c r="A585" s="7" t="s">
        <v>2795</v>
      </c>
      <c r="B585" s="7" t="s">
        <v>2796</v>
      </c>
      <c r="C585" s="7" t="s">
        <v>3</v>
      </c>
      <c r="D585" s="7" t="s">
        <v>887</v>
      </c>
      <c r="E585" s="7" t="s">
        <v>886</v>
      </c>
      <c r="F585" s="7" t="s">
        <v>885</v>
      </c>
      <c r="G585" s="6"/>
      <c r="H585" s="6"/>
      <c r="I585" s="6"/>
      <c r="J585" s="6"/>
      <c r="K585" s="6"/>
      <c r="L585" s="6"/>
      <c r="M585" s="6"/>
      <c r="N585" s="6"/>
      <c r="O585" s="6"/>
    </row>
    <row r="586" spans="1:15" x14ac:dyDescent="0.25">
      <c r="A586" s="7" t="s">
        <v>2797</v>
      </c>
      <c r="B586" s="7" t="s">
        <v>2798</v>
      </c>
      <c r="C586" s="7" t="s">
        <v>3</v>
      </c>
      <c r="D586" s="7" t="s">
        <v>887</v>
      </c>
      <c r="E586" s="7" t="s">
        <v>886</v>
      </c>
      <c r="F586" s="7" t="s">
        <v>885</v>
      </c>
      <c r="G586" s="6"/>
      <c r="H586" s="6"/>
      <c r="I586" s="6"/>
      <c r="J586" s="6"/>
      <c r="K586" s="6"/>
      <c r="L586" s="6"/>
      <c r="M586" s="6"/>
      <c r="N586" s="6"/>
      <c r="O586" s="6"/>
    </row>
    <row r="587" spans="1:15" x14ac:dyDescent="0.25">
      <c r="A587" s="7" t="s">
        <v>1726</v>
      </c>
      <c r="B587" s="7" t="s">
        <v>1725</v>
      </c>
      <c r="C587" s="7" t="s">
        <v>1149</v>
      </c>
      <c r="D587" s="7" t="s">
        <v>1148</v>
      </c>
      <c r="E587" s="7" t="s">
        <v>1233</v>
      </c>
      <c r="F587" s="7" t="s">
        <v>1232</v>
      </c>
      <c r="G587" s="6"/>
      <c r="H587" s="6"/>
      <c r="I587" s="6"/>
      <c r="J587" s="6"/>
      <c r="K587" s="6"/>
      <c r="L587" s="6"/>
      <c r="M587" s="6"/>
      <c r="N587" s="6"/>
      <c r="O587" s="6"/>
    </row>
    <row r="588" spans="1:15" x14ac:dyDescent="0.25">
      <c r="A588" s="7" t="s">
        <v>1724</v>
      </c>
      <c r="B588" s="7" t="s">
        <v>1723</v>
      </c>
      <c r="C588" s="7" t="s">
        <v>868</v>
      </c>
      <c r="D588" s="7" t="s">
        <v>867</v>
      </c>
      <c r="E588" s="7" t="s">
        <v>862</v>
      </c>
      <c r="F588" s="7" t="s">
        <v>861</v>
      </c>
      <c r="G588" s="6"/>
      <c r="H588" s="6"/>
      <c r="I588" s="6"/>
      <c r="J588" s="6"/>
      <c r="K588" s="6"/>
      <c r="L588" s="6"/>
      <c r="M588" s="6"/>
      <c r="N588" s="6"/>
      <c r="O588" s="6"/>
    </row>
    <row r="589" spans="1:15" x14ac:dyDescent="0.25">
      <c r="A589" s="7" t="s">
        <v>2799</v>
      </c>
      <c r="B589" s="7" t="s">
        <v>2800</v>
      </c>
      <c r="C589" s="7" t="s">
        <v>868</v>
      </c>
      <c r="D589" s="7" t="s">
        <v>867</v>
      </c>
      <c r="E589" s="7" t="s">
        <v>862</v>
      </c>
      <c r="F589" s="7" t="s">
        <v>861</v>
      </c>
      <c r="G589" s="6"/>
      <c r="H589" s="6"/>
      <c r="I589" s="6"/>
      <c r="J589" s="6"/>
      <c r="K589" s="6"/>
      <c r="L589" s="6"/>
      <c r="M589" s="6"/>
      <c r="N589" s="6"/>
      <c r="O589" s="6"/>
    </row>
    <row r="590" spans="1:15" x14ac:dyDescent="0.25">
      <c r="A590" s="7" t="s">
        <v>1722</v>
      </c>
      <c r="B590" s="7" t="s">
        <v>1721</v>
      </c>
      <c r="C590" s="7" t="s">
        <v>868</v>
      </c>
      <c r="D590" s="7" t="s">
        <v>867</v>
      </c>
      <c r="E590" s="7" t="s">
        <v>862</v>
      </c>
      <c r="F590" s="7" t="s">
        <v>861</v>
      </c>
      <c r="G590" s="6"/>
      <c r="H590" s="6"/>
      <c r="I590" s="6"/>
      <c r="J590" s="6"/>
      <c r="K590" s="6"/>
      <c r="L590" s="6"/>
      <c r="M590" s="6"/>
      <c r="N590" s="6"/>
      <c r="O590" s="6"/>
    </row>
    <row r="591" spans="1:15" x14ac:dyDescent="0.25">
      <c r="A591" s="7" t="s">
        <v>1720</v>
      </c>
      <c r="B591" s="7" t="s">
        <v>1719</v>
      </c>
      <c r="C591" s="7" t="s">
        <v>1688</v>
      </c>
      <c r="D591" s="7" t="s">
        <v>1687</v>
      </c>
      <c r="E591" s="7" t="s">
        <v>993</v>
      </c>
      <c r="F591" s="7" t="s">
        <v>992</v>
      </c>
      <c r="G591" s="6"/>
      <c r="H591" s="6"/>
      <c r="I591" s="6"/>
      <c r="J591" s="6"/>
      <c r="K591" s="6"/>
      <c r="L591" s="6"/>
      <c r="M591" s="6"/>
      <c r="N591" s="6"/>
      <c r="O591" s="6"/>
    </row>
    <row r="592" spans="1:15" x14ac:dyDescent="0.25">
      <c r="A592" s="7" t="s">
        <v>2801</v>
      </c>
      <c r="B592" s="7" t="s">
        <v>2802</v>
      </c>
      <c r="C592" s="7" t="s">
        <v>3</v>
      </c>
      <c r="D592" s="7" t="s">
        <v>887</v>
      </c>
      <c r="E592" s="7" t="s">
        <v>886</v>
      </c>
      <c r="F592" s="7" t="s">
        <v>885</v>
      </c>
      <c r="G592" s="6"/>
      <c r="H592" s="6"/>
      <c r="I592" s="6"/>
      <c r="J592" s="6"/>
      <c r="K592" s="6"/>
      <c r="L592" s="6"/>
      <c r="M592" s="6"/>
      <c r="N592" s="6"/>
      <c r="O592" s="6"/>
    </row>
    <row r="593" spans="1:15" x14ac:dyDescent="0.25">
      <c r="A593" s="7" t="s">
        <v>2803</v>
      </c>
      <c r="B593" s="7" t="s">
        <v>2804</v>
      </c>
      <c r="C593" s="7" t="s">
        <v>3</v>
      </c>
      <c r="D593" s="7" t="s">
        <v>887</v>
      </c>
      <c r="E593" s="7" t="s">
        <v>886</v>
      </c>
      <c r="F593" s="7" t="s">
        <v>885</v>
      </c>
      <c r="G593" s="6"/>
      <c r="H593" s="6"/>
      <c r="I593" s="6"/>
      <c r="J593" s="6"/>
      <c r="K593" s="6"/>
      <c r="L593" s="6"/>
      <c r="M593" s="6"/>
      <c r="N593" s="6"/>
      <c r="O593" s="6"/>
    </row>
    <row r="594" spans="1:15" x14ac:dyDescent="0.25">
      <c r="A594" s="7" t="s">
        <v>2805</v>
      </c>
      <c r="B594" s="7" t="s">
        <v>2806</v>
      </c>
      <c r="C594" s="7" t="s">
        <v>3</v>
      </c>
      <c r="D594" s="7" t="s">
        <v>887</v>
      </c>
      <c r="E594" s="7" t="s">
        <v>886</v>
      </c>
      <c r="F594" s="7" t="s">
        <v>885</v>
      </c>
      <c r="G594" s="6"/>
      <c r="H594" s="6"/>
      <c r="I594" s="6"/>
      <c r="J594" s="6"/>
      <c r="K594" s="6"/>
      <c r="L594" s="6"/>
      <c r="M594" s="6"/>
      <c r="N594" s="6"/>
      <c r="O594" s="6"/>
    </row>
    <row r="595" spans="1:15" x14ac:dyDescent="0.25">
      <c r="A595" s="7" t="s">
        <v>1718</v>
      </c>
      <c r="B595" s="7" t="s">
        <v>1717</v>
      </c>
      <c r="C595" s="7" t="s">
        <v>1149</v>
      </c>
      <c r="D595" s="7" t="s">
        <v>1148</v>
      </c>
      <c r="E595" s="7" t="s">
        <v>973</v>
      </c>
      <c r="F595" s="7" t="s">
        <v>972</v>
      </c>
      <c r="G595" s="6"/>
      <c r="H595" s="6"/>
      <c r="I595" s="6"/>
      <c r="J595" s="6"/>
      <c r="K595" s="6"/>
      <c r="L595" s="6"/>
      <c r="M595" s="6"/>
      <c r="N595" s="6"/>
      <c r="O595" s="6"/>
    </row>
    <row r="596" spans="1:15" x14ac:dyDescent="0.25">
      <c r="A596" s="7" t="s">
        <v>2807</v>
      </c>
      <c r="B596" s="7" t="s">
        <v>2808</v>
      </c>
      <c r="C596" s="7" t="s">
        <v>868</v>
      </c>
      <c r="D596" s="7" t="s">
        <v>867</v>
      </c>
      <c r="E596" s="7" t="s">
        <v>862</v>
      </c>
      <c r="F596" s="7" t="s">
        <v>861</v>
      </c>
      <c r="G596" s="6"/>
      <c r="H596" s="6"/>
      <c r="I596" s="6"/>
      <c r="J596" s="6"/>
      <c r="K596" s="6"/>
      <c r="L596" s="6"/>
      <c r="M596" s="6"/>
      <c r="N596" s="6"/>
      <c r="O596" s="6"/>
    </row>
    <row r="597" spans="1:15" x14ac:dyDescent="0.25">
      <c r="A597" s="7" t="s">
        <v>1716</v>
      </c>
      <c r="B597" s="7" t="s">
        <v>1715</v>
      </c>
      <c r="C597" s="7" t="s">
        <v>3</v>
      </c>
      <c r="D597" s="7" t="s">
        <v>887</v>
      </c>
      <c r="E597" s="7" t="s">
        <v>1101</v>
      </c>
      <c r="F597" s="7" t="s">
        <v>1100</v>
      </c>
      <c r="G597" s="6"/>
      <c r="H597" s="6"/>
      <c r="I597" s="6"/>
      <c r="J597" s="6"/>
      <c r="K597" s="6"/>
      <c r="L597" s="6"/>
      <c r="M597" s="6"/>
      <c r="N597" s="6"/>
      <c r="O597" s="6"/>
    </row>
    <row r="598" spans="1:15" x14ac:dyDescent="0.25">
      <c r="A598" s="7" t="s">
        <v>1714</v>
      </c>
      <c r="B598" s="7" t="s">
        <v>1713</v>
      </c>
      <c r="C598" s="7" t="s">
        <v>868</v>
      </c>
      <c r="D598" s="7" t="s">
        <v>867</v>
      </c>
      <c r="E598" s="7" t="s">
        <v>862</v>
      </c>
      <c r="F598" s="7" t="s">
        <v>861</v>
      </c>
      <c r="G598" s="6"/>
      <c r="H598" s="6"/>
      <c r="I598" s="6"/>
      <c r="J598" s="6"/>
      <c r="K598" s="6"/>
      <c r="L598" s="6"/>
      <c r="M598" s="6"/>
      <c r="N598" s="6"/>
      <c r="O598" s="6"/>
    </row>
    <row r="599" spans="1:15" x14ac:dyDescent="0.25">
      <c r="A599" s="7" t="s">
        <v>1712</v>
      </c>
      <c r="B599" s="7" t="s">
        <v>1711</v>
      </c>
      <c r="C599" s="7" t="s">
        <v>1688</v>
      </c>
      <c r="D599" s="7" t="s">
        <v>1687</v>
      </c>
      <c r="E599" s="7" t="s">
        <v>993</v>
      </c>
      <c r="F599" s="7" t="s">
        <v>992</v>
      </c>
      <c r="G599" s="6"/>
      <c r="H599" s="6"/>
      <c r="I599" s="6"/>
      <c r="J599" s="6"/>
      <c r="K599" s="6"/>
      <c r="L599" s="6"/>
      <c r="M599" s="6"/>
      <c r="N599" s="6"/>
      <c r="O599" s="6"/>
    </row>
    <row r="600" spans="1:15" x14ac:dyDescent="0.25">
      <c r="A600" s="7" t="s">
        <v>1710</v>
      </c>
      <c r="B600" s="7" t="s">
        <v>1709</v>
      </c>
      <c r="C600" s="7" t="s">
        <v>868</v>
      </c>
      <c r="D600" s="7" t="s">
        <v>867</v>
      </c>
      <c r="E600" s="7" t="s">
        <v>862</v>
      </c>
      <c r="F600" s="7" t="s">
        <v>861</v>
      </c>
      <c r="G600" s="6"/>
      <c r="H600" s="6"/>
      <c r="I600" s="6"/>
      <c r="J600" s="6"/>
      <c r="K600" s="6"/>
      <c r="L600" s="6"/>
      <c r="M600" s="6"/>
      <c r="N600" s="6"/>
      <c r="O600" s="6"/>
    </row>
    <row r="601" spans="1:15" x14ac:dyDescent="0.25">
      <c r="A601" s="7" t="s">
        <v>1708</v>
      </c>
      <c r="B601" s="7" t="s">
        <v>1707</v>
      </c>
      <c r="C601" s="7" t="s">
        <v>868</v>
      </c>
      <c r="D601" s="7" t="s">
        <v>867</v>
      </c>
      <c r="E601" s="7" t="s">
        <v>862</v>
      </c>
      <c r="F601" s="7" t="s">
        <v>861</v>
      </c>
      <c r="G601" s="6"/>
      <c r="H601" s="6"/>
      <c r="I601" s="6"/>
      <c r="J601" s="6"/>
      <c r="K601" s="6"/>
      <c r="L601" s="6"/>
      <c r="M601" s="6"/>
      <c r="N601" s="6"/>
      <c r="O601" s="6"/>
    </row>
    <row r="602" spans="1:15" x14ac:dyDescent="0.25">
      <c r="A602" s="7" t="s">
        <v>1706</v>
      </c>
      <c r="B602" s="7" t="s">
        <v>1705</v>
      </c>
      <c r="C602" s="7" t="s">
        <v>3</v>
      </c>
      <c r="D602" s="7" t="s">
        <v>887</v>
      </c>
      <c r="E602" s="7" t="s">
        <v>886</v>
      </c>
      <c r="F602" s="7" t="s">
        <v>885</v>
      </c>
      <c r="G602" s="6"/>
      <c r="H602" s="6"/>
      <c r="I602" s="6"/>
      <c r="J602" s="6"/>
      <c r="K602" s="6"/>
      <c r="L602" s="6"/>
      <c r="M602" s="6"/>
      <c r="N602" s="6"/>
      <c r="O602" s="6"/>
    </row>
    <row r="603" spans="1:15" x14ac:dyDescent="0.25">
      <c r="A603" s="7" t="s">
        <v>1704</v>
      </c>
      <c r="B603" s="7" t="s">
        <v>1703</v>
      </c>
      <c r="C603" s="7" t="s">
        <v>923</v>
      </c>
      <c r="D603" s="7" t="s">
        <v>922</v>
      </c>
      <c r="E603" s="7" t="s">
        <v>1702</v>
      </c>
      <c r="F603" s="7" t="s">
        <v>1701</v>
      </c>
      <c r="G603" s="6"/>
      <c r="H603" s="6"/>
      <c r="I603" s="6"/>
      <c r="J603" s="6"/>
      <c r="K603" s="6"/>
      <c r="L603" s="6"/>
      <c r="M603" s="6"/>
      <c r="N603" s="6"/>
      <c r="O603" s="6"/>
    </row>
    <row r="604" spans="1:15" x14ac:dyDescent="0.25">
      <c r="A604" s="7" t="s">
        <v>1700</v>
      </c>
      <c r="B604" s="7" t="s">
        <v>1699</v>
      </c>
      <c r="C604" s="7" t="s">
        <v>868</v>
      </c>
      <c r="D604" s="7" t="s">
        <v>867</v>
      </c>
      <c r="E604" s="7" t="s">
        <v>862</v>
      </c>
      <c r="F604" s="7" t="s">
        <v>861</v>
      </c>
      <c r="G604" s="6"/>
      <c r="H604" s="6"/>
      <c r="I604" s="6"/>
      <c r="J604" s="6"/>
      <c r="K604" s="6"/>
      <c r="L604" s="6"/>
      <c r="M604" s="6"/>
      <c r="N604" s="6"/>
      <c r="O604" s="6"/>
    </row>
    <row r="605" spans="1:15" x14ac:dyDescent="0.25">
      <c r="A605" s="7" t="s">
        <v>1698</v>
      </c>
      <c r="B605" s="7" t="s">
        <v>1697</v>
      </c>
      <c r="C605" s="7" t="s">
        <v>1688</v>
      </c>
      <c r="D605" s="7" t="s">
        <v>1687</v>
      </c>
      <c r="E605" s="7" t="s">
        <v>993</v>
      </c>
      <c r="F605" s="7" t="s">
        <v>992</v>
      </c>
      <c r="G605" s="6"/>
      <c r="H605" s="6"/>
      <c r="I605" s="6"/>
      <c r="J605" s="6"/>
      <c r="K605" s="6"/>
      <c r="L605" s="6"/>
      <c r="M605" s="6"/>
      <c r="N605" s="6"/>
      <c r="O605" s="6"/>
    </row>
    <row r="606" spans="1:15" x14ac:dyDescent="0.25">
      <c r="A606" s="7" t="s">
        <v>1696</v>
      </c>
      <c r="B606" s="7" t="s">
        <v>1695</v>
      </c>
      <c r="C606" s="7" t="s">
        <v>1011</v>
      </c>
      <c r="D606" s="7" t="s">
        <v>1010</v>
      </c>
      <c r="E606" s="7" t="s">
        <v>973</v>
      </c>
      <c r="F606" s="7" t="s">
        <v>972</v>
      </c>
      <c r="G606" s="6"/>
      <c r="H606" s="6"/>
      <c r="I606" s="6"/>
      <c r="J606" s="6"/>
      <c r="K606" s="6"/>
      <c r="L606" s="6"/>
      <c r="M606" s="6"/>
      <c r="N606" s="6"/>
      <c r="O606" s="6"/>
    </row>
    <row r="607" spans="1:15" x14ac:dyDescent="0.25">
      <c r="A607" s="7" t="s">
        <v>1694</v>
      </c>
      <c r="B607" s="7" t="s">
        <v>1693</v>
      </c>
      <c r="C607" s="7" t="s">
        <v>1688</v>
      </c>
      <c r="D607" s="7" t="s">
        <v>1687</v>
      </c>
      <c r="E607" s="7" t="s">
        <v>993</v>
      </c>
      <c r="F607" s="7" t="s">
        <v>992</v>
      </c>
      <c r="G607" s="6"/>
      <c r="H607" s="6"/>
      <c r="I607" s="6"/>
      <c r="J607" s="6"/>
      <c r="K607" s="6"/>
      <c r="L607" s="6"/>
      <c r="M607" s="6"/>
      <c r="N607" s="6"/>
      <c r="O607" s="6"/>
    </row>
    <row r="608" spans="1:15" x14ac:dyDescent="0.25">
      <c r="A608" s="7" t="s">
        <v>1692</v>
      </c>
      <c r="B608" s="7" t="s">
        <v>1691</v>
      </c>
      <c r="C608" s="7" t="s">
        <v>868</v>
      </c>
      <c r="D608" s="7" t="s">
        <v>867</v>
      </c>
      <c r="E608" s="7" t="s">
        <v>862</v>
      </c>
      <c r="F608" s="7" t="s">
        <v>861</v>
      </c>
      <c r="G608" s="6"/>
      <c r="H608" s="6"/>
      <c r="I608" s="6"/>
      <c r="J608" s="6"/>
      <c r="K608" s="6"/>
      <c r="L608" s="6"/>
      <c r="M608" s="6"/>
      <c r="N608" s="6"/>
      <c r="O608" s="6"/>
    </row>
    <row r="609" spans="1:15" x14ac:dyDescent="0.25">
      <c r="A609" s="7" t="s">
        <v>1690</v>
      </c>
      <c r="B609" s="7" t="s">
        <v>1689</v>
      </c>
      <c r="C609" s="7" t="s">
        <v>1688</v>
      </c>
      <c r="D609" s="7" t="s">
        <v>1687</v>
      </c>
      <c r="E609" s="7" t="s">
        <v>993</v>
      </c>
      <c r="F609" s="7" t="s">
        <v>992</v>
      </c>
      <c r="G609" s="6"/>
      <c r="H609" s="6"/>
      <c r="I609" s="6"/>
      <c r="J609" s="6"/>
      <c r="K609" s="6"/>
      <c r="L609" s="6"/>
      <c r="M609" s="6"/>
      <c r="N609" s="6"/>
      <c r="O609" s="6"/>
    </row>
    <row r="610" spans="1:15" x14ac:dyDescent="0.25">
      <c r="A610" s="7" t="s">
        <v>1686</v>
      </c>
      <c r="B610" s="7" t="s">
        <v>1685</v>
      </c>
      <c r="C610" s="7" t="s">
        <v>1149</v>
      </c>
      <c r="D610" s="7" t="s">
        <v>1148</v>
      </c>
      <c r="E610" s="7" t="s">
        <v>931</v>
      </c>
      <c r="F610" s="7" t="s">
        <v>930</v>
      </c>
      <c r="G610" s="6"/>
      <c r="H610" s="6"/>
      <c r="I610" s="6"/>
      <c r="J610" s="6"/>
      <c r="K610" s="6"/>
      <c r="L610" s="6"/>
      <c r="M610" s="6"/>
      <c r="N610" s="6"/>
      <c r="O610" s="6"/>
    </row>
    <row r="611" spans="1:15" x14ac:dyDescent="0.25">
      <c r="A611" s="7" t="s">
        <v>1684</v>
      </c>
      <c r="B611" s="7" t="s">
        <v>1683</v>
      </c>
      <c r="C611" s="7" t="s">
        <v>868</v>
      </c>
      <c r="D611" s="7" t="s">
        <v>867</v>
      </c>
      <c r="E611" s="7" t="s">
        <v>862</v>
      </c>
      <c r="F611" s="7" t="s">
        <v>861</v>
      </c>
      <c r="G611" s="6"/>
      <c r="H611" s="6"/>
      <c r="I611" s="6"/>
      <c r="J611" s="6"/>
      <c r="K611" s="6"/>
      <c r="L611" s="6"/>
      <c r="M611" s="6"/>
      <c r="N611" s="6"/>
      <c r="O611" s="6"/>
    </row>
    <row r="612" spans="1:15" x14ac:dyDescent="0.25">
      <c r="A612" s="7" t="s">
        <v>1682</v>
      </c>
      <c r="B612" s="7" t="s">
        <v>1681</v>
      </c>
      <c r="C612" s="7" t="s">
        <v>868</v>
      </c>
      <c r="D612" s="7" t="s">
        <v>867</v>
      </c>
      <c r="E612" s="7" t="s">
        <v>862</v>
      </c>
      <c r="F612" s="7" t="s">
        <v>861</v>
      </c>
      <c r="G612" s="6"/>
      <c r="H612" s="6"/>
      <c r="I612" s="6"/>
      <c r="J612" s="6"/>
      <c r="K612" s="6"/>
      <c r="L612" s="6"/>
      <c r="M612" s="6"/>
      <c r="N612" s="6"/>
      <c r="O612" s="6"/>
    </row>
    <row r="613" spans="1:15" x14ac:dyDescent="0.25">
      <c r="A613" s="7" t="s">
        <v>1680</v>
      </c>
      <c r="B613" s="7" t="s">
        <v>1679</v>
      </c>
      <c r="C613" s="7" t="s">
        <v>3</v>
      </c>
      <c r="D613" s="7" t="s">
        <v>887</v>
      </c>
      <c r="E613" s="7" t="s">
        <v>886</v>
      </c>
      <c r="F613" s="7" t="s">
        <v>885</v>
      </c>
      <c r="G613" s="6"/>
      <c r="H613" s="6"/>
      <c r="I613" s="6"/>
      <c r="J613" s="6"/>
      <c r="K613" s="6"/>
      <c r="L613" s="6"/>
      <c r="M613" s="6"/>
      <c r="N613" s="6"/>
      <c r="O613" s="6"/>
    </row>
    <row r="614" spans="1:15" x14ac:dyDescent="0.25">
      <c r="A614" s="7" t="s">
        <v>1678</v>
      </c>
      <c r="B614" s="7" t="s">
        <v>1677</v>
      </c>
      <c r="C614" s="7" t="s">
        <v>3</v>
      </c>
      <c r="D614" s="7" t="s">
        <v>887</v>
      </c>
      <c r="E614" s="7" t="s">
        <v>886</v>
      </c>
      <c r="F614" s="7" t="s">
        <v>885</v>
      </c>
      <c r="G614" s="6"/>
      <c r="H614" s="6"/>
      <c r="I614" s="6"/>
      <c r="J614" s="6"/>
      <c r="K614" s="6"/>
      <c r="L614" s="6"/>
      <c r="M614" s="6"/>
      <c r="N614" s="6"/>
      <c r="O614" s="6"/>
    </row>
    <row r="615" spans="1:15" x14ac:dyDescent="0.25">
      <c r="A615" s="7" t="s">
        <v>1676</v>
      </c>
      <c r="B615" s="7" t="s">
        <v>1675</v>
      </c>
      <c r="C615" s="7" t="s">
        <v>3</v>
      </c>
      <c r="D615" s="7" t="s">
        <v>887</v>
      </c>
      <c r="E615" s="7" t="s">
        <v>886</v>
      </c>
      <c r="F615" s="7" t="s">
        <v>885</v>
      </c>
      <c r="G615" s="6"/>
      <c r="H615" s="6"/>
      <c r="I615" s="6"/>
      <c r="J615" s="6"/>
      <c r="K615" s="6"/>
      <c r="L615" s="6"/>
      <c r="M615" s="6"/>
      <c r="N615" s="6"/>
      <c r="O615" s="6"/>
    </row>
    <row r="616" spans="1:15" x14ac:dyDescent="0.25">
      <c r="A616" s="7" t="s">
        <v>1674</v>
      </c>
      <c r="B616" s="7" t="s">
        <v>1673</v>
      </c>
      <c r="C616" s="7" t="s">
        <v>868</v>
      </c>
      <c r="D616" s="7" t="s">
        <v>867</v>
      </c>
      <c r="E616" s="7" t="s">
        <v>862</v>
      </c>
      <c r="F616" s="7" t="s">
        <v>861</v>
      </c>
      <c r="G616" s="6"/>
      <c r="H616" s="6"/>
      <c r="I616" s="6"/>
      <c r="J616" s="6"/>
      <c r="K616" s="6"/>
      <c r="L616" s="6"/>
      <c r="M616" s="6"/>
      <c r="N616" s="6"/>
      <c r="O616" s="6"/>
    </row>
    <row r="617" spans="1:15" x14ac:dyDescent="0.25">
      <c r="A617" s="7" t="s">
        <v>1672</v>
      </c>
      <c r="B617" s="7" t="s">
        <v>1671</v>
      </c>
      <c r="C617" s="7" t="s">
        <v>923</v>
      </c>
      <c r="D617" s="7" t="s">
        <v>922</v>
      </c>
      <c r="E617" s="7" t="s">
        <v>1233</v>
      </c>
      <c r="F617" s="7" t="s">
        <v>1232</v>
      </c>
      <c r="G617" s="6"/>
      <c r="H617" s="6"/>
      <c r="I617" s="6"/>
      <c r="J617" s="6"/>
      <c r="K617" s="6"/>
      <c r="L617" s="6"/>
      <c r="M617" s="6"/>
      <c r="N617" s="6"/>
      <c r="O617" s="6"/>
    </row>
    <row r="618" spans="1:15" x14ac:dyDescent="0.25">
      <c r="A618" s="7" t="s">
        <v>2809</v>
      </c>
      <c r="B618" s="7" t="s">
        <v>2810</v>
      </c>
      <c r="C618" s="7" t="s">
        <v>3</v>
      </c>
      <c r="D618" s="7" t="s">
        <v>887</v>
      </c>
      <c r="E618" s="7" t="s">
        <v>886</v>
      </c>
      <c r="F618" s="7" t="s">
        <v>885</v>
      </c>
      <c r="G618" s="6"/>
      <c r="H618" s="6"/>
      <c r="I618" s="6"/>
      <c r="J618" s="6"/>
      <c r="K618" s="6"/>
      <c r="L618" s="6"/>
      <c r="M618" s="6"/>
      <c r="N618" s="6"/>
      <c r="O618" s="6"/>
    </row>
    <row r="619" spans="1:15" x14ac:dyDescent="0.25">
      <c r="A619" s="7" t="s">
        <v>1670</v>
      </c>
      <c r="B619" s="7" t="s">
        <v>1669</v>
      </c>
      <c r="C619" s="7" t="s">
        <v>1149</v>
      </c>
      <c r="D619" s="7" t="s">
        <v>1148</v>
      </c>
      <c r="E619" s="7" t="s">
        <v>1233</v>
      </c>
      <c r="F619" s="7" t="s">
        <v>1232</v>
      </c>
      <c r="G619" s="6"/>
      <c r="H619" s="6"/>
      <c r="I619" s="6"/>
      <c r="J619" s="6"/>
      <c r="K619" s="6"/>
      <c r="L619" s="6"/>
      <c r="M619" s="6"/>
      <c r="N619" s="6"/>
      <c r="O619" s="6"/>
    </row>
    <row r="620" spans="1:15" x14ac:dyDescent="0.25">
      <c r="A620" s="7" t="s">
        <v>1668</v>
      </c>
      <c r="B620" s="7" t="s">
        <v>1667</v>
      </c>
      <c r="C620" s="7" t="s">
        <v>3</v>
      </c>
      <c r="D620" s="7" t="s">
        <v>887</v>
      </c>
      <c r="E620" s="7" t="s">
        <v>886</v>
      </c>
      <c r="F620" s="7" t="s">
        <v>885</v>
      </c>
      <c r="G620" s="6"/>
      <c r="H620" s="6"/>
      <c r="I620" s="6"/>
      <c r="J620" s="6"/>
      <c r="K620" s="6"/>
      <c r="L620" s="6"/>
      <c r="M620" s="6"/>
      <c r="N620" s="6"/>
      <c r="O620" s="6"/>
    </row>
    <row r="621" spans="1:15" x14ac:dyDescent="0.25">
      <c r="A621" s="7" t="s">
        <v>1666</v>
      </c>
      <c r="B621" s="7" t="s">
        <v>1665</v>
      </c>
      <c r="C621" s="7" t="s">
        <v>868</v>
      </c>
      <c r="D621" s="7" t="s">
        <v>867</v>
      </c>
      <c r="E621" s="7" t="s">
        <v>862</v>
      </c>
      <c r="F621" s="7" t="s">
        <v>861</v>
      </c>
      <c r="G621" s="6"/>
      <c r="H621" s="6"/>
      <c r="I621" s="6"/>
      <c r="J621" s="6"/>
      <c r="K621" s="6"/>
      <c r="L621" s="6"/>
      <c r="M621" s="6"/>
      <c r="N621" s="6"/>
      <c r="O621" s="6"/>
    </row>
    <row r="622" spans="1:15" x14ac:dyDescent="0.25">
      <c r="A622" s="7" t="s">
        <v>2474</v>
      </c>
      <c r="B622" s="7" t="s">
        <v>2475</v>
      </c>
      <c r="C622" s="7" t="s">
        <v>878</v>
      </c>
      <c r="D622" s="7" t="s">
        <v>877</v>
      </c>
      <c r="E622" s="7" t="s">
        <v>872</v>
      </c>
      <c r="F622" s="7" t="s">
        <v>871</v>
      </c>
      <c r="G622" s="6"/>
      <c r="H622" s="6"/>
      <c r="I622" s="6"/>
      <c r="J622" s="6"/>
      <c r="K622" s="6"/>
      <c r="L622" s="6"/>
      <c r="M622" s="6"/>
      <c r="N622" s="6"/>
      <c r="O622" s="6"/>
    </row>
    <row r="623" spans="1:15" x14ac:dyDescent="0.25">
      <c r="A623" s="7" t="s">
        <v>773</v>
      </c>
      <c r="B623" s="7" t="s">
        <v>1664</v>
      </c>
      <c r="C623" s="7" t="s">
        <v>868</v>
      </c>
      <c r="D623" s="7" t="s">
        <v>867</v>
      </c>
      <c r="E623" s="7" t="s">
        <v>862</v>
      </c>
      <c r="F623" s="7" t="s">
        <v>861</v>
      </c>
      <c r="G623" s="6"/>
      <c r="H623" s="6"/>
      <c r="I623" s="6"/>
      <c r="J623" s="6"/>
      <c r="K623" s="6"/>
      <c r="L623" s="6"/>
      <c r="M623" s="6"/>
      <c r="N623" s="6"/>
      <c r="O623" s="6"/>
    </row>
    <row r="624" spans="1:15" x14ac:dyDescent="0.25">
      <c r="A624" s="7" t="s">
        <v>1663</v>
      </c>
      <c r="B624" s="7" t="s">
        <v>1662</v>
      </c>
      <c r="C624" s="7" t="s">
        <v>868</v>
      </c>
      <c r="D624" s="7" t="s">
        <v>867</v>
      </c>
      <c r="E624" s="7" t="s">
        <v>862</v>
      </c>
      <c r="F624" s="7" t="s">
        <v>861</v>
      </c>
      <c r="G624" s="6"/>
      <c r="H624" s="6"/>
      <c r="I624" s="6"/>
      <c r="J624" s="6"/>
      <c r="K624" s="6"/>
      <c r="L624" s="6"/>
      <c r="M624" s="6"/>
      <c r="N624" s="6"/>
      <c r="O624" s="6"/>
    </row>
    <row r="625" spans="1:15" x14ac:dyDescent="0.25">
      <c r="A625" s="7" t="s">
        <v>1661</v>
      </c>
      <c r="B625" s="7" t="s">
        <v>1660</v>
      </c>
      <c r="C625" s="7" t="s">
        <v>868</v>
      </c>
      <c r="D625" s="7" t="s">
        <v>867</v>
      </c>
      <c r="E625" s="7" t="s">
        <v>862</v>
      </c>
      <c r="F625" s="7" t="s">
        <v>861</v>
      </c>
      <c r="G625" s="6"/>
      <c r="H625" s="6"/>
      <c r="I625" s="6"/>
      <c r="J625" s="6"/>
      <c r="K625" s="6"/>
      <c r="L625" s="6"/>
      <c r="M625" s="6"/>
      <c r="N625" s="6"/>
      <c r="O625" s="6"/>
    </row>
    <row r="626" spans="1:15" x14ac:dyDescent="0.25">
      <c r="A626" s="7" t="s">
        <v>1659</v>
      </c>
      <c r="B626" s="7" t="s">
        <v>1658</v>
      </c>
      <c r="C626" s="7" t="s">
        <v>868</v>
      </c>
      <c r="D626" s="7" t="s">
        <v>867</v>
      </c>
      <c r="E626" s="7" t="s">
        <v>862</v>
      </c>
      <c r="F626" s="7" t="s">
        <v>861</v>
      </c>
      <c r="G626" s="6"/>
      <c r="H626" s="6"/>
      <c r="I626" s="6"/>
      <c r="J626" s="6"/>
      <c r="K626" s="6"/>
      <c r="L626" s="6"/>
      <c r="M626" s="6"/>
      <c r="N626" s="6"/>
      <c r="O626" s="6"/>
    </row>
    <row r="627" spans="1:15" x14ac:dyDescent="0.25">
      <c r="A627" s="7" t="s">
        <v>1657</v>
      </c>
      <c r="B627" s="7" t="s">
        <v>1656</v>
      </c>
      <c r="C627" s="7" t="s">
        <v>868</v>
      </c>
      <c r="D627" s="7" t="s">
        <v>867</v>
      </c>
      <c r="E627" s="7" t="s">
        <v>862</v>
      </c>
      <c r="F627" s="7" t="s">
        <v>861</v>
      </c>
      <c r="G627" s="6"/>
      <c r="H627" s="6"/>
      <c r="I627" s="6"/>
      <c r="J627" s="6"/>
      <c r="K627" s="6"/>
      <c r="L627" s="6"/>
      <c r="M627" s="6"/>
      <c r="N627" s="6"/>
      <c r="O627" s="6"/>
    </row>
    <row r="628" spans="1:15" x14ac:dyDescent="0.25">
      <c r="A628" s="7" t="s">
        <v>1655</v>
      </c>
      <c r="B628" s="7" t="s">
        <v>1654</v>
      </c>
      <c r="C628" s="7" t="s">
        <v>868</v>
      </c>
      <c r="D628" s="7" t="s">
        <v>867</v>
      </c>
      <c r="E628" s="7" t="s">
        <v>862</v>
      </c>
      <c r="F628" s="7" t="s">
        <v>861</v>
      </c>
      <c r="G628" s="6"/>
      <c r="H628" s="6"/>
      <c r="I628" s="6"/>
      <c r="J628" s="6"/>
      <c r="K628" s="6"/>
      <c r="L628" s="6"/>
      <c r="M628" s="6"/>
      <c r="N628" s="6"/>
      <c r="O628" s="6"/>
    </row>
    <row r="629" spans="1:15" x14ac:dyDescent="0.25">
      <c r="A629" s="7" t="s">
        <v>1653</v>
      </c>
      <c r="B629" s="7" t="s">
        <v>1652</v>
      </c>
      <c r="C629" s="7" t="s">
        <v>868</v>
      </c>
      <c r="D629" s="7" t="s">
        <v>867</v>
      </c>
      <c r="E629" s="7" t="s">
        <v>862</v>
      </c>
      <c r="F629" s="7" t="s">
        <v>861</v>
      </c>
      <c r="G629" s="6"/>
      <c r="H629" s="6"/>
      <c r="I629" s="6"/>
      <c r="J629" s="6"/>
      <c r="K629" s="6"/>
      <c r="L629" s="6"/>
      <c r="M629" s="6"/>
      <c r="N629" s="6"/>
      <c r="O629" s="6"/>
    </row>
    <row r="630" spans="1:15" x14ac:dyDescent="0.25">
      <c r="A630" s="7" t="s">
        <v>1651</v>
      </c>
      <c r="B630" s="7" t="s">
        <v>1650</v>
      </c>
      <c r="C630" s="7" t="s">
        <v>868</v>
      </c>
      <c r="D630" s="7" t="s">
        <v>867</v>
      </c>
      <c r="E630" s="7" t="s">
        <v>862</v>
      </c>
      <c r="F630" s="7" t="s">
        <v>861</v>
      </c>
      <c r="G630" s="6"/>
      <c r="H630" s="6"/>
      <c r="I630" s="6"/>
      <c r="J630" s="6"/>
      <c r="K630" s="6"/>
      <c r="L630" s="6"/>
      <c r="M630" s="6"/>
      <c r="N630" s="6"/>
      <c r="O630" s="6"/>
    </row>
    <row r="631" spans="1:15" x14ac:dyDescent="0.25">
      <c r="A631" s="7" t="s">
        <v>1649</v>
      </c>
      <c r="B631" s="7" t="s">
        <v>1648</v>
      </c>
      <c r="C631" s="7" t="s">
        <v>868</v>
      </c>
      <c r="D631" s="7" t="s">
        <v>867</v>
      </c>
      <c r="E631" s="7" t="s">
        <v>862</v>
      </c>
      <c r="F631" s="7" t="s">
        <v>861</v>
      </c>
      <c r="G631" s="6"/>
      <c r="H631" s="6"/>
      <c r="I631" s="6"/>
      <c r="J631" s="6"/>
      <c r="K631" s="6"/>
      <c r="L631" s="6"/>
      <c r="M631" s="6"/>
      <c r="N631" s="6"/>
      <c r="O631" s="6"/>
    </row>
    <row r="632" spans="1:15" x14ac:dyDescent="0.25">
      <c r="A632" s="7" t="s">
        <v>1647</v>
      </c>
      <c r="B632" s="7" t="s">
        <v>1646</v>
      </c>
      <c r="C632" s="7" t="s">
        <v>868</v>
      </c>
      <c r="D632" s="7" t="s">
        <v>867</v>
      </c>
      <c r="E632" s="7" t="s">
        <v>862</v>
      </c>
      <c r="F632" s="7" t="s">
        <v>861</v>
      </c>
      <c r="G632" s="6"/>
      <c r="H632" s="6"/>
      <c r="I632" s="6"/>
      <c r="J632" s="6"/>
      <c r="K632" s="6"/>
      <c r="L632" s="6"/>
      <c r="M632" s="6"/>
      <c r="N632" s="6"/>
      <c r="O632" s="6"/>
    </row>
    <row r="633" spans="1:15" x14ac:dyDescent="0.25">
      <c r="A633" s="7" t="s">
        <v>1645</v>
      </c>
      <c r="B633" s="7" t="s">
        <v>1644</v>
      </c>
      <c r="C633" s="7" t="s">
        <v>868</v>
      </c>
      <c r="D633" s="7" t="s">
        <v>867</v>
      </c>
      <c r="E633" s="7" t="s">
        <v>862</v>
      </c>
      <c r="F633" s="7" t="s">
        <v>861</v>
      </c>
      <c r="G633" s="6"/>
      <c r="H633" s="6"/>
      <c r="I633" s="6"/>
      <c r="J633" s="6"/>
      <c r="K633" s="6"/>
      <c r="L633" s="6"/>
      <c r="M633" s="6"/>
      <c r="N633" s="6"/>
      <c r="O633" s="6"/>
    </row>
    <row r="634" spans="1:15" x14ac:dyDescent="0.25">
      <c r="A634" s="7" t="s">
        <v>1643</v>
      </c>
      <c r="B634" s="7" t="s">
        <v>1642</v>
      </c>
      <c r="C634" s="7" t="s">
        <v>1011</v>
      </c>
      <c r="D634" s="7" t="s">
        <v>1010</v>
      </c>
      <c r="E634" s="7" t="s">
        <v>862</v>
      </c>
      <c r="F634" s="7" t="s">
        <v>861</v>
      </c>
      <c r="G634" s="6"/>
      <c r="H634" s="6"/>
      <c r="I634" s="6"/>
      <c r="J634" s="6"/>
      <c r="K634" s="6"/>
      <c r="L634" s="6"/>
      <c r="M634" s="6"/>
      <c r="N634" s="6"/>
      <c r="O634" s="6"/>
    </row>
    <row r="635" spans="1:15" x14ac:dyDescent="0.25">
      <c r="A635" s="7" t="s">
        <v>1641</v>
      </c>
      <c r="B635" s="7" t="s">
        <v>1640</v>
      </c>
      <c r="C635" s="7" t="s">
        <v>868</v>
      </c>
      <c r="D635" s="7" t="s">
        <v>867</v>
      </c>
      <c r="E635" s="7" t="s">
        <v>862</v>
      </c>
      <c r="F635" s="7" t="s">
        <v>861</v>
      </c>
      <c r="G635" s="6"/>
      <c r="H635" s="6"/>
      <c r="I635" s="6"/>
      <c r="J635" s="6"/>
      <c r="K635" s="6"/>
      <c r="L635" s="6"/>
      <c r="M635" s="6"/>
      <c r="N635" s="6"/>
      <c r="O635" s="6"/>
    </row>
    <row r="636" spans="1:15" x14ac:dyDescent="0.25">
      <c r="A636" s="7" t="s">
        <v>1639</v>
      </c>
      <c r="B636" s="7" t="s">
        <v>1638</v>
      </c>
      <c r="C636" s="7" t="s">
        <v>868</v>
      </c>
      <c r="D636" s="7" t="s">
        <v>867</v>
      </c>
      <c r="E636" s="7" t="s">
        <v>862</v>
      </c>
      <c r="F636" s="7" t="s">
        <v>861</v>
      </c>
      <c r="G636" s="6"/>
      <c r="H636" s="6"/>
      <c r="I636" s="6"/>
      <c r="J636" s="6"/>
      <c r="K636" s="6"/>
      <c r="L636" s="6"/>
      <c r="M636" s="6"/>
      <c r="N636" s="6"/>
      <c r="O636" s="6"/>
    </row>
    <row r="637" spans="1:15" x14ac:dyDescent="0.25">
      <c r="A637" s="7" t="s">
        <v>1637</v>
      </c>
      <c r="B637" s="7" t="s">
        <v>1636</v>
      </c>
      <c r="C637" s="7" t="s">
        <v>868</v>
      </c>
      <c r="D637" s="7" t="s">
        <v>867</v>
      </c>
      <c r="E637" s="7" t="s">
        <v>862</v>
      </c>
      <c r="F637" s="7" t="s">
        <v>861</v>
      </c>
      <c r="G637" s="6"/>
      <c r="H637" s="6"/>
      <c r="I637" s="6"/>
      <c r="J637" s="6"/>
      <c r="K637" s="6"/>
      <c r="L637" s="6"/>
      <c r="M637" s="6"/>
      <c r="N637" s="6"/>
      <c r="O637" s="6"/>
    </row>
    <row r="638" spans="1:15" x14ac:dyDescent="0.25">
      <c r="A638" s="7" t="s">
        <v>1635</v>
      </c>
      <c r="B638" s="7" t="s">
        <v>1634</v>
      </c>
      <c r="C638" s="7" t="s">
        <v>868</v>
      </c>
      <c r="D638" s="7" t="s">
        <v>867</v>
      </c>
      <c r="E638" s="7" t="s">
        <v>862</v>
      </c>
      <c r="F638" s="7" t="s">
        <v>861</v>
      </c>
      <c r="G638" s="6"/>
      <c r="H638" s="6"/>
      <c r="I638" s="6"/>
      <c r="J638" s="6"/>
      <c r="K638" s="6"/>
      <c r="L638" s="6"/>
      <c r="M638" s="6"/>
      <c r="N638" s="6"/>
      <c r="O638" s="6"/>
    </row>
    <row r="639" spans="1:15" x14ac:dyDescent="0.25">
      <c r="A639" s="7" t="s">
        <v>1633</v>
      </c>
      <c r="B639" s="7" t="s">
        <v>1632</v>
      </c>
      <c r="C639" s="7" t="s">
        <v>868</v>
      </c>
      <c r="D639" s="7" t="s">
        <v>867</v>
      </c>
      <c r="E639" s="7" t="s">
        <v>862</v>
      </c>
      <c r="F639" s="7" t="s">
        <v>861</v>
      </c>
      <c r="G639" s="6"/>
      <c r="H639" s="6"/>
      <c r="I639" s="6"/>
      <c r="J639" s="6"/>
      <c r="K639" s="6"/>
      <c r="L639" s="6"/>
      <c r="M639" s="6"/>
      <c r="N639" s="6"/>
      <c r="O639" s="6"/>
    </row>
    <row r="640" spans="1:15" x14ac:dyDescent="0.25">
      <c r="A640" s="7" t="s">
        <v>1631</v>
      </c>
      <c r="B640" s="7" t="s">
        <v>1630</v>
      </c>
      <c r="C640" s="7" t="s">
        <v>868</v>
      </c>
      <c r="D640" s="7" t="s">
        <v>867</v>
      </c>
      <c r="E640" s="7" t="s">
        <v>862</v>
      </c>
      <c r="F640" s="7" t="s">
        <v>861</v>
      </c>
      <c r="G640" s="6"/>
      <c r="H640" s="6"/>
      <c r="I640" s="6"/>
      <c r="J640" s="6"/>
      <c r="K640" s="6"/>
      <c r="L640" s="6"/>
      <c r="M640" s="6"/>
      <c r="N640" s="6"/>
      <c r="O640" s="6"/>
    </row>
    <row r="641" spans="1:15" x14ac:dyDescent="0.25">
      <c r="A641" s="7" t="s">
        <v>1629</v>
      </c>
      <c r="B641" s="7" t="s">
        <v>1628</v>
      </c>
      <c r="C641" s="7" t="s">
        <v>868</v>
      </c>
      <c r="D641" s="7" t="s">
        <v>867</v>
      </c>
      <c r="E641" s="7" t="s">
        <v>862</v>
      </c>
      <c r="F641" s="7" t="s">
        <v>861</v>
      </c>
      <c r="G641" s="6"/>
      <c r="H641" s="6"/>
      <c r="I641" s="6"/>
      <c r="J641" s="6"/>
      <c r="K641" s="6"/>
      <c r="L641" s="6"/>
      <c r="M641" s="6"/>
      <c r="N641" s="6"/>
      <c r="O641" s="6"/>
    </row>
    <row r="642" spans="1:15" x14ac:dyDescent="0.25">
      <c r="A642" s="7" t="s">
        <v>1627</v>
      </c>
      <c r="B642" s="7" t="s">
        <v>1626</v>
      </c>
      <c r="C642" s="7" t="s">
        <v>868</v>
      </c>
      <c r="D642" s="7" t="s">
        <v>867</v>
      </c>
      <c r="E642" s="7" t="s">
        <v>862</v>
      </c>
      <c r="F642" s="7" t="s">
        <v>861</v>
      </c>
      <c r="G642" s="6"/>
      <c r="H642" s="6"/>
      <c r="I642" s="6"/>
      <c r="J642" s="6"/>
      <c r="K642" s="6"/>
      <c r="L642" s="6"/>
      <c r="M642" s="6"/>
      <c r="N642" s="6"/>
      <c r="O642" s="6"/>
    </row>
    <row r="643" spans="1:15" x14ac:dyDescent="0.25">
      <c r="A643" s="7" t="s">
        <v>1625</v>
      </c>
      <c r="B643" s="7" t="s">
        <v>1624</v>
      </c>
      <c r="C643" s="7" t="s">
        <v>868</v>
      </c>
      <c r="D643" s="7" t="s">
        <v>867</v>
      </c>
      <c r="E643" s="7" t="s">
        <v>862</v>
      </c>
      <c r="F643" s="7" t="s">
        <v>861</v>
      </c>
      <c r="G643" s="6"/>
      <c r="H643" s="6"/>
      <c r="I643" s="6"/>
      <c r="J643" s="6"/>
      <c r="K643" s="6"/>
      <c r="L643" s="6"/>
      <c r="M643" s="6"/>
      <c r="N643" s="6"/>
      <c r="O643" s="6"/>
    </row>
    <row r="644" spans="1:15" x14ac:dyDescent="0.25">
      <c r="A644" s="7" t="s">
        <v>1623</v>
      </c>
      <c r="B644" s="7" t="s">
        <v>1622</v>
      </c>
      <c r="C644" s="7" t="s">
        <v>868</v>
      </c>
      <c r="D644" s="7" t="s">
        <v>867</v>
      </c>
      <c r="E644" s="7" t="s">
        <v>862</v>
      </c>
      <c r="F644" s="7" t="s">
        <v>861</v>
      </c>
      <c r="G644" s="6"/>
      <c r="H644" s="6"/>
      <c r="I644" s="6"/>
      <c r="J644" s="6"/>
      <c r="K644" s="6"/>
      <c r="L644" s="6"/>
      <c r="M644" s="6"/>
      <c r="N644" s="6"/>
      <c r="O644" s="6"/>
    </row>
    <row r="645" spans="1:15" x14ac:dyDescent="0.25">
      <c r="A645" s="7" t="s">
        <v>1621</v>
      </c>
      <c r="B645" s="7" t="s">
        <v>1620</v>
      </c>
      <c r="C645" s="7" t="s">
        <v>923</v>
      </c>
      <c r="D645" s="7" t="s">
        <v>922</v>
      </c>
      <c r="E645" s="7" t="s">
        <v>862</v>
      </c>
      <c r="F645" s="7" t="s">
        <v>861</v>
      </c>
      <c r="G645" s="6"/>
      <c r="H645" s="6"/>
      <c r="I645" s="6"/>
      <c r="J645" s="6"/>
      <c r="K645" s="6"/>
      <c r="L645" s="6"/>
      <c r="M645" s="6"/>
      <c r="N645" s="6"/>
      <c r="O645" s="6"/>
    </row>
    <row r="646" spans="1:15" x14ac:dyDescent="0.25">
      <c r="A646" s="7" t="s">
        <v>1619</v>
      </c>
      <c r="B646" s="7" t="s">
        <v>1618</v>
      </c>
      <c r="C646" s="7" t="s">
        <v>868</v>
      </c>
      <c r="D646" s="7" t="s">
        <v>867</v>
      </c>
      <c r="E646" s="7" t="s">
        <v>862</v>
      </c>
      <c r="F646" s="7" t="s">
        <v>861</v>
      </c>
      <c r="G646" s="6"/>
      <c r="H646" s="6"/>
      <c r="I646" s="6"/>
      <c r="J646" s="6"/>
      <c r="K646" s="6"/>
      <c r="L646" s="6"/>
      <c r="M646" s="6"/>
      <c r="N646" s="6"/>
      <c r="O646" s="6"/>
    </row>
    <row r="647" spans="1:15" x14ac:dyDescent="0.25">
      <c r="A647" s="7" t="s">
        <v>1617</v>
      </c>
      <c r="B647" s="7" t="s">
        <v>1616</v>
      </c>
      <c r="C647" s="7" t="s">
        <v>868</v>
      </c>
      <c r="D647" s="7" t="s">
        <v>867</v>
      </c>
      <c r="E647" s="7" t="s">
        <v>862</v>
      </c>
      <c r="F647" s="7" t="s">
        <v>861</v>
      </c>
      <c r="G647" s="6"/>
      <c r="H647" s="6"/>
      <c r="I647" s="6"/>
      <c r="J647" s="6"/>
      <c r="K647" s="6"/>
      <c r="L647" s="6"/>
      <c r="M647" s="6"/>
      <c r="N647" s="6"/>
      <c r="O647" s="6"/>
    </row>
    <row r="648" spans="1:15" x14ac:dyDescent="0.25">
      <c r="A648" s="7" t="s">
        <v>1615</v>
      </c>
      <c r="B648" s="7" t="s">
        <v>1614</v>
      </c>
      <c r="C648" s="7" t="s">
        <v>923</v>
      </c>
      <c r="D648" s="7" t="s">
        <v>922</v>
      </c>
      <c r="E648" s="7" t="s">
        <v>862</v>
      </c>
      <c r="F648" s="7" t="s">
        <v>861</v>
      </c>
      <c r="G648" s="6"/>
      <c r="H648" s="6"/>
      <c r="I648" s="6"/>
      <c r="J648" s="6"/>
      <c r="K648" s="6"/>
      <c r="L648" s="6"/>
      <c r="M648" s="6"/>
      <c r="N648" s="6"/>
      <c r="O648" s="6"/>
    </row>
    <row r="649" spans="1:15" x14ac:dyDescent="0.25">
      <c r="A649" s="7" t="s">
        <v>1613</v>
      </c>
      <c r="B649" s="7" t="s">
        <v>1612</v>
      </c>
      <c r="C649" s="7" t="s">
        <v>868</v>
      </c>
      <c r="D649" s="7" t="s">
        <v>867</v>
      </c>
      <c r="E649" s="7" t="s">
        <v>862</v>
      </c>
      <c r="F649" s="7" t="s">
        <v>861</v>
      </c>
      <c r="G649" s="6"/>
      <c r="H649" s="6"/>
      <c r="I649" s="6"/>
      <c r="J649" s="6"/>
      <c r="K649" s="6"/>
      <c r="L649" s="6"/>
      <c r="M649" s="6"/>
      <c r="N649" s="6"/>
      <c r="O649" s="6"/>
    </row>
    <row r="650" spans="1:15" x14ac:dyDescent="0.25">
      <c r="A650" s="7" t="s">
        <v>1611</v>
      </c>
      <c r="B650" s="7" t="s">
        <v>1610</v>
      </c>
      <c r="C650" s="7" t="s">
        <v>923</v>
      </c>
      <c r="D650" s="7" t="s">
        <v>922</v>
      </c>
      <c r="E650" s="7" t="s">
        <v>862</v>
      </c>
      <c r="F650" s="7" t="s">
        <v>861</v>
      </c>
      <c r="G650" s="6"/>
      <c r="H650" s="6"/>
      <c r="I650" s="6"/>
      <c r="J650" s="6"/>
      <c r="K650" s="6"/>
      <c r="L650" s="6"/>
      <c r="M650" s="6"/>
      <c r="N650" s="6"/>
      <c r="O650" s="6"/>
    </row>
    <row r="651" spans="1:15" x14ac:dyDescent="0.25">
      <c r="A651" s="7" t="s">
        <v>1609</v>
      </c>
      <c r="B651" s="7" t="s">
        <v>1608</v>
      </c>
      <c r="C651" s="7" t="s">
        <v>868</v>
      </c>
      <c r="D651" s="7" t="s">
        <v>867</v>
      </c>
      <c r="E651" s="7" t="s">
        <v>862</v>
      </c>
      <c r="F651" s="7" t="s">
        <v>861</v>
      </c>
      <c r="G651" s="6"/>
      <c r="H651" s="6"/>
      <c r="I651" s="6"/>
      <c r="J651" s="6"/>
      <c r="K651" s="6"/>
      <c r="L651" s="6"/>
      <c r="M651" s="6"/>
      <c r="N651" s="6"/>
      <c r="O651" s="6"/>
    </row>
    <row r="652" spans="1:15" x14ac:dyDescent="0.25">
      <c r="A652" s="7" t="s">
        <v>1607</v>
      </c>
      <c r="B652" s="7" t="s">
        <v>1606</v>
      </c>
      <c r="C652" s="7" t="s">
        <v>868</v>
      </c>
      <c r="D652" s="7" t="s">
        <v>867</v>
      </c>
      <c r="E652" s="7" t="s">
        <v>862</v>
      </c>
      <c r="F652" s="7" t="s">
        <v>861</v>
      </c>
      <c r="G652" s="6"/>
      <c r="H652" s="6"/>
      <c r="I652" s="6"/>
      <c r="J652" s="6"/>
      <c r="K652" s="6"/>
      <c r="L652" s="6"/>
      <c r="M652" s="6"/>
      <c r="N652" s="6"/>
      <c r="O652" s="6"/>
    </row>
    <row r="653" spans="1:15" x14ac:dyDescent="0.25">
      <c r="A653" s="7" t="s">
        <v>1605</v>
      </c>
      <c r="B653" s="7" t="s">
        <v>1604</v>
      </c>
      <c r="C653" s="7" t="s">
        <v>868</v>
      </c>
      <c r="D653" s="7" t="s">
        <v>867</v>
      </c>
      <c r="E653" s="7" t="s">
        <v>862</v>
      </c>
      <c r="F653" s="7" t="s">
        <v>861</v>
      </c>
      <c r="G653" s="6"/>
      <c r="H653" s="6"/>
      <c r="I653" s="6"/>
      <c r="J653" s="6"/>
      <c r="K653" s="6"/>
      <c r="L653" s="6"/>
      <c r="M653" s="6"/>
      <c r="N653" s="6"/>
      <c r="O653" s="6"/>
    </row>
    <row r="654" spans="1:15" x14ac:dyDescent="0.25">
      <c r="A654" s="7" t="s">
        <v>1603</v>
      </c>
      <c r="B654" s="7" t="s">
        <v>1602</v>
      </c>
      <c r="C654" s="7" t="s">
        <v>868</v>
      </c>
      <c r="D654" s="7" t="s">
        <v>867</v>
      </c>
      <c r="E654" s="7" t="s">
        <v>862</v>
      </c>
      <c r="F654" s="7" t="s">
        <v>861</v>
      </c>
      <c r="G654" s="6"/>
      <c r="H654" s="6"/>
      <c r="I654" s="6"/>
      <c r="J654" s="6"/>
      <c r="K654" s="6"/>
      <c r="L654" s="6"/>
      <c r="M654" s="6"/>
      <c r="N654" s="6"/>
      <c r="O654" s="6"/>
    </row>
    <row r="655" spans="1:15" x14ac:dyDescent="0.25">
      <c r="A655" s="7" t="s">
        <v>1601</v>
      </c>
      <c r="B655" s="7" t="s">
        <v>1600</v>
      </c>
      <c r="C655" s="7" t="s">
        <v>868</v>
      </c>
      <c r="D655" s="7" t="s">
        <v>867</v>
      </c>
      <c r="E655" s="7" t="s">
        <v>862</v>
      </c>
      <c r="F655" s="7" t="s">
        <v>861</v>
      </c>
      <c r="G655" s="6"/>
      <c r="H655" s="6"/>
      <c r="I655" s="6"/>
      <c r="J655" s="6"/>
      <c r="K655" s="6"/>
      <c r="L655" s="6"/>
      <c r="M655" s="6"/>
      <c r="N655" s="6"/>
      <c r="O655" s="6"/>
    </row>
    <row r="656" spans="1:15" x14ac:dyDescent="0.25">
      <c r="A656" s="7" t="s">
        <v>1599</v>
      </c>
      <c r="B656" s="7" t="s">
        <v>1598</v>
      </c>
      <c r="C656" s="7" t="s">
        <v>868</v>
      </c>
      <c r="D656" s="7" t="s">
        <v>867</v>
      </c>
      <c r="E656" s="7" t="s">
        <v>862</v>
      </c>
      <c r="F656" s="7" t="s">
        <v>861</v>
      </c>
      <c r="G656" s="6"/>
      <c r="H656" s="6"/>
      <c r="I656" s="6"/>
      <c r="J656" s="6"/>
      <c r="K656" s="6"/>
      <c r="L656" s="6"/>
      <c r="M656" s="6"/>
      <c r="N656" s="6"/>
      <c r="O656" s="6"/>
    </row>
    <row r="657" spans="1:15" x14ac:dyDescent="0.25">
      <c r="A657" s="7" t="s">
        <v>1597</v>
      </c>
      <c r="B657" s="7" t="s">
        <v>1596</v>
      </c>
      <c r="C657" s="7" t="s">
        <v>868</v>
      </c>
      <c r="D657" s="7" t="s">
        <v>867</v>
      </c>
      <c r="E657" s="7" t="s">
        <v>862</v>
      </c>
      <c r="F657" s="7" t="s">
        <v>861</v>
      </c>
      <c r="G657" s="6"/>
      <c r="H657" s="6"/>
      <c r="I657" s="6"/>
      <c r="J657" s="6"/>
      <c r="K657" s="6"/>
      <c r="L657" s="6"/>
      <c r="M657" s="6"/>
      <c r="N657" s="6"/>
      <c r="O657" s="6"/>
    </row>
    <row r="658" spans="1:15" x14ac:dyDescent="0.25">
      <c r="A658" s="7" t="s">
        <v>1595</v>
      </c>
      <c r="B658" s="7" t="s">
        <v>1594</v>
      </c>
      <c r="C658" s="7" t="s">
        <v>868</v>
      </c>
      <c r="D658" s="7" t="s">
        <v>867</v>
      </c>
      <c r="E658" s="7" t="s">
        <v>862</v>
      </c>
      <c r="F658" s="7" t="s">
        <v>861</v>
      </c>
      <c r="G658" s="6"/>
      <c r="H658" s="6"/>
      <c r="I658" s="6"/>
      <c r="J658" s="6"/>
      <c r="K658" s="6"/>
      <c r="L658" s="6"/>
      <c r="M658" s="6"/>
      <c r="N658" s="6"/>
      <c r="O658" s="6"/>
    </row>
    <row r="659" spans="1:15" x14ac:dyDescent="0.25">
      <c r="A659" s="7" t="s">
        <v>1593</v>
      </c>
      <c r="B659" s="7" t="s">
        <v>1592</v>
      </c>
      <c r="C659" s="7" t="s">
        <v>868</v>
      </c>
      <c r="D659" s="7" t="s">
        <v>867</v>
      </c>
      <c r="E659" s="7" t="s">
        <v>862</v>
      </c>
      <c r="F659" s="7" t="s">
        <v>861</v>
      </c>
      <c r="G659" s="6"/>
      <c r="H659" s="6"/>
      <c r="I659" s="6"/>
      <c r="J659" s="6"/>
      <c r="K659" s="6"/>
      <c r="L659" s="6"/>
      <c r="M659" s="6"/>
      <c r="N659" s="6"/>
      <c r="O659" s="6"/>
    </row>
    <row r="660" spans="1:15" x14ac:dyDescent="0.25">
      <c r="A660" s="7" t="s">
        <v>1591</v>
      </c>
      <c r="B660" s="7" t="s">
        <v>1590</v>
      </c>
      <c r="C660" s="7" t="s">
        <v>868</v>
      </c>
      <c r="D660" s="7" t="s">
        <v>867</v>
      </c>
      <c r="E660" s="7" t="s">
        <v>862</v>
      </c>
      <c r="F660" s="7" t="s">
        <v>861</v>
      </c>
      <c r="G660" s="6"/>
      <c r="H660" s="6"/>
      <c r="I660" s="6"/>
      <c r="J660" s="6"/>
      <c r="K660" s="6"/>
      <c r="L660" s="6"/>
      <c r="M660" s="6"/>
      <c r="N660" s="6"/>
      <c r="O660" s="6"/>
    </row>
    <row r="661" spans="1:15" x14ac:dyDescent="0.25">
      <c r="A661" s="7" t="s">
        <v>1589</v>
      </c>
      <c r="B661" s="7" t="s">
        <v>1588</v>
      </c>
      <c r="C661" s="7" t="s">
        <v>868</v>
      </c>
      <c r="D661" s="7" t="s">
        <v>867</v>
      </c>
      <c r="E661" s="7" t="s">
        <v>862</v>
      </c>
      <c r="F661" s="7" t="s">
        <v>861</v>
      </c>
      <c r="G661" s="6"/>
      <c r="H661" s="6"/>
      <c r="I661" s="6"/>
      <c r="J661" s="6"/>
      <c r="K661" s="6"/>
      <c r="L661" s="6"/>
      <c r="M661" s="6"/>
      <c r="N661" s="6"/>
      <c r="O661" s="6"/>
    </row>
    <row r="662" spans="1:15" x14ac:dyDescent="0.25">
      <c r="A662" s="7" t="s">
        <v>1587</v>
      </c>
      <c r="B662" s="7" t="s">
        <v>1586</v>
      </c>
      <c r="C662" s="7" t="s">
        <v>868</v>
      </c>
      <c r="D662" s="7" t="s">
        <v>867</v>
      </c>
      <c r="E662" s="7" t="s">
        <v>862</v>
      </c>
      <c r="F662" s="7" t="s">
        <v>861</v>
      </c>
      <c r="G662" s="6"/>
      <c r="H662" s="6"/>
      <c r="I662" s="6"/>
      <c r="J662" s="6"/>
      <c r="K662" s="6"/>
      <c r="L662" s="6"/>
      <c r="M662" s="6"/>
      <c r="N662" s="6"/>
      <c r="O662" s="6"/>
    </row>
    <row r="663" spans="1:15" x14ac:dyDescent="0.25">
      <c r="A663" s="7" t="s">
        <v>1585</v>
      </c>
      <c r="B663" s="7" t="s">
        <v>1584</v>
      </c>
      <c r="C663" s="7" t="s">
        <v>868</v>
      </c>
      <c r="D663" s="7" t="s">
        <v>867</v>
      </c>
      <c r="E663" s="7" t="s">
        <v>862</v>
      </c>
      <c r="F663" s="7" t="s">
        <v>861</v>
      </c>
      <c r="G663" s="6"/>
      <c r="H663" s="6"/>
      <c r="I663" s="6"/>
      <c r="J663" s="6"/>
      <c r="K663" s="6"/>
      <c r="L663" s="6"/>
      <c r="M663" s="6"/>
      <c r="N663" s="6"/>
      <c r="O663" s="6"/>
    </row>
    <row r="664" spans="1:15" x14ac:dyDescent="0.25">
      <c r="A664" s="7" t="s">
        <v>1583</v>
      </c>
      <c r="B664" s="7" t="s">
        <v>1582</v>
      </c>
      <c r="C664" s="7" t="s">
        <v>868</v>
      </c>
      <c r="D664" s="7" t="s">
        <v>867</v>
      </c>
      <c r="E664" s="7" t="s">
        <v>862</v>
      </c>
      <c r="F664" s="7" t="s">
        <v>861</v>
      </c>
      <c r="G664" s="6"/>
      <c r="H664" s="6"/>
      <c r="I664" s="6"/>
      <c r="J664" s="6"/>
      <c r="K664" s="6"/>
      <c r="L664" s="6"/>
      <c r="M664" s="6"/>
      <c r="N664" s="6"/>
      <c r="O664" s="6"/>
    </row>
    <row r="665" spans="1:15" x14ac:dyDescent="0.25">
      <c r="A665" s="7" t="s">
        <v>1581</v>
      </c>
      <c r="B665" s="7" t="s">
        <v>1580</v>
      </c>
      <c r="C665" s="7" t="s">
        <v>868</v>
      </c>
      <c r="D665" s="7" t="s">
        <v>867</v>
      </c>
      <c r="E665" s="7" t="s">
        <v>862</v>
      </c>
      <c r="F665" s="7" t="s">
        <v>861</v>
      </c>
      <c r="G665" s="6"/>
      <c r="H665" s="6"/>
      <c r="I665" s="6"/>
      <c r="J665" s="6"/>
      <c r="K665" s="6"/>
      <c r="L665" s="6"/>
      <c r="M665" s="6"/>
      <c r="N665" s="6"/>
      <c r="O665" s="6"/>
    </row>
    <row r="666" spans="1:15" x14ac:dyDescent="0.25">
      <c r="A666" s="7" t="s">
        <v>1579</v>
      </c>
      <c r="B666" s="7" t="s">
        <v>1578</v>
      </c>
      <c r="C666" s="7" t="s">
        <v>868</v>
      </c>
      <c r="D666" s="7" t="s">
        <v>867</v>
      </c>
      <c r="E666" s="7" t="s">
        <v>862</v>
      </c>
      <c r="F666" s="7" t="s">
        <v>861</v>
      </c>
      <c r="G666" s="6"/>
      <c r="H666" s="6"/>
      <c r="I666" s="6"/>
      <c r="J666" s="6"/>
      <c r="K666" s="6"/>
      <c r="L666" s="6"/>
      <c r="M666" s="6"/>
      <c r="N666" s="6"/>
      <c r="O666" s="6"/>
    </row>
    <row r="667" spans="1:15" x14ac:dyDescent="0.25">
      <c r="A667" s="7" t="s">
        <v>1577</v>
      </c>
      <c r="B667" s="7" t="s">
        <v>1576</v>
      </c>
      <c r="C667" s="7" t="s">
        <v>923</v>
      </c>
      <c r="D667" s="7" t="s">
        <v>922</v>
      </c>
      <c r="E667" s="7" t="s">
        <v>862</v>
      </c>
      <c r="F667" s="7" t="s">
        <v>861</v>
      </c>
      <c r="G667" s="6"/>
      <c r="H667" s="6"/>
      <c r="I667" s="6"/>
      <c r="J667" s="6"/>
      <c r="K667" s="6"/>
      <c r="L667" s="6"/>
      <c r="M667" s="6"/>
      <c r="N667" s="6"/>
      <c r="O667" s="6"/>
    </row>
    <row r="668" spans="1:15" x14ac:dyDescent="0.25">
      <c r="A668" s="7" t="s">
        <v>1575</v>
      </c>
      <c r="B668" s="7" t="s">
        <v>1574</v>
      </c>
      <c r="C668" s="7" t="s">
        <v>868</v>
      </c>
      <c r="D668" s="7" t="s">
        <v>867</v>
      </c>
      <c r="E668" s="7" t="s">
        <v>862</v>
      </c>
      <c r="F668" s="7" t="s">
        <v>861</v>
      </c>
      <c r="G668" s="6"/>
      <c r="H668" s="6"/>
      <c r="I668" s="6"/>
      <c r="J668" s="6"/>
      <c r="K668" s="6"/>
      <c r="L668" s="6"/>
      <c r="M668" s="6"/>
      <c r="N668" s="6"/>
      <c r="O668" s="6"/>
    </row>
    <row r="669" spans="1:15" x14ac:dyDescent="0.25">
      <c r="A669" s="7" t="s">
        <v>1573</v>
      </c>
      <c r="B669" s="7" t="s">
        <v>1572</v>
      </c>
      <c r="C669" s="7" t="s">
        <v>868</v>
      </c>
      <c r="D669" s="7" t="s">
        <v>867</v>
      </c>
      <c r="E669" s="7" t="s">
        <v>862</v>
      </c>
      <c r="F669" s="7" t="s">
        <v>861</v>
      </c>
      <c r="G669" s="6"/>
      <c r="H669" s="6"/>
      <c r="I669" s="6"/>
      <c r="J669" s="6"/>
      <c r="K669" s="6"/>
      <c r="L669" s="6"/>
      <c r="M669" s="6"/>
      <c r="N669" s="6"/>
      <c r="O669" s="6"/>
    </row>
    <row r="670" spans="1:15" x14ac:dyDescent="0.25">
      <c r="A670" s="7" t="s">
        <v>1571</v>
      </c>
      <c r="B670" s="7" t="s">
        <v>1570</v>
      </c>
      <c r="C670" s="7" t="s">
        <v>868</v>
      </c>
      <c r="D670" s="7" t="s">
        <v>867</v>
      </c>
      <c r="E670" s="7" t="s">
        <v>862</v>
      </c>
      <c r="F670" s="7" t="s">
        <v>861</v>
      </c>
      <c r="G670" s="6"/>
      <c r="H670" s="6"/>
      <c r="I670" s="6"/>
      <c r="J670" s="6"/>
      <c r="K670" s="6"/>
      <c r="L670" s="6"/>
      <c r="M670" s="6"/>
      <c r="N670" s="6"/>
      <c r="O670" s="6"/>
    </row>
    <row r="671" spans="1:15" x14ac:dyDescent="0.25">
      <c r="A671" s="7" t="s">
        <v>1569</v>
      </c>
      <c r="B671" s="7" t="s">
        <v>1568</v>
      </c>
      <c r="C671" s="7" t="s">
        <v>923</v>
      </c>
      <c r="D671" s="7" t="s">
        <v>922</v>
      </c>
      <c r="E671" s="7" t="s">
        <v>862</v>
      </c>
      <c r="F671" s="7" t="s">
        <v>861</v>
      </c>
      <c r="G671" s="6"/>
      <c r="H671" s="6"/>
      <c r="I671" s="6"/>
      <c r="J671" s="6"/>
      <c r="K671" s="6"/>
      <c r="L671" s="6"/>
      <c r="M671" s="6"/>
      <c r="N671" s="6"/>
      <c r="O671" s="6"/>
    </row>
    <row r="672" spans="1:15" x14ac:dyDescent="0.25">
      <c r="A672" s="7" t="s">
        <v>1567</v>
      </c>
      <c r="B672" s="7" t="s">
        <v>1566</v>
      </c>
      <c r="C672" s="7" t="s">
        <v>868</v>
      </c>
      <c r="D672" s="7" t="s">
        <v>867</v>
      </c>
      <c r="E672" s="7" t="s">
        <v>862</v>
      </c>
      <c r="F672" s="7" t="s">
        <v>861</v>
      </c>
      <c r="G672" s="6"/>
      <c r="H672" s="6"/>
      <c r="I672" s="6"/>
      <c r="J672" s="6"/>
      <c r="K672" s="6"/>
      <c r="L672" s="6"/>
      <c r="M672" s="6"/>
      <c r="N672" s="6"/>
      <c r="O672" s="6"/>
    </row>
    <row r="673" spans="1:15" x14ac:dyDescent="0.25">
      <c r="A673" s="7" t="s">
        <v>1565</v>
      </c>
      <c r="B673" s="7" t="s">
        <v>1564</v>
      </c>
      <c r="C673" s="7" t="s">
        <v>868</v>
      </c>
      <c r="D673" s="7" t="s">
        <v>867</v>
      </c>
      <c r="E673" s="7" t="s">
        <v>862</v>
      </c>
      <c r="F673" s="7" t="s">
        <v>861</v>
      </c>
      <c r="G673" s="6"/>
      <c r="H673" s="6"/>
      <c r="I673" s="6"/>
      <c r="J673" s="6"/>
      <c r="K673" s="6"/>
      <c r="L673" s="6"/>
      <c r="M673" s="6"/>
      <c r="N673" s="6"/>
      <c r="O673" s="6"/>
    </row>
    <row r="674" spans="1:15" x14ac:dyDescent="0.25">
      <c r="A674" s="7" t="s">
        <v>1563</v>
      </c>
      <c r="B674" s="7" t="s">
        <v>1562</v>
      </c>
      <c r="C674" s="7" t="s">
        <v>868</v>
      </c>
      <c r="D674" s="7" t="s">
        <v>867</v>
      </c>
      <c r="E674" s="7" t="s">
        <v>862</v>
      </c>
      <c r="F674" s="7" t="s">
        <v>861</v>
      </c>
      <c r="G674" s="6"/>
      <c r="H674" s="6"/>
      <c r="I674" s="6"/>
      <c r="J674" s="6"/>
      <c r="K674" s="6"/>
      <c r="L674" s="6"/>
      <c r="M674" s="6"/>
      <c r="N674" s="6"/>
      <c r="O674" s="6"/>
    </row>
    <row r="675" spans="1:15" x14ac:dyDescent="0.25">
      <c r="A675" s="7" t="s">
        <v>1561</v>
      </c>
      <c r="B675" s="7" t="s">
        <v>1560</v>
      </c>
      <c r="C675" s="7" t="s">
        <v>868</v>
      </c>
      <c r="D675" s="7" t="s">
        <v>867</v>
      </c>
      <c r="E675" s="7" t="s">
        <v>862</v>
      </c>
      <c r="F675" s="7" t="s">
        <v>861</v>
      </c>
      <c r="G675" s="6"/>
      <c r="H675" s="6"/>
      <c r="I675" s="6"/>
      <c r="J675" s="6"/>
      <c r="K675" s="6"/>
      <c r="L675" s="6"/>
      <c r="M675" s="6"/>
      <c r="N675" s="6"/>
      <c r="O675" s="6"/>
    </row>
    <row r="676" spans="1:15" x14ac:dyDescent="0.25">
      <c r="A676" s="7" t="s">
        <v>1559</v>
      </c>
      <c r="B676" s="7" t="s">
        <v>1558</v>
      </c>
      <c r="C676" s="7" t="s">
        <v>868</v>
      </c>
      <c r="D676" s="7" t="s">
        <v>867</v>
      </c>
      <c r="E676" s="7" t="s">
        <v>862</v>
      </c>
      <c r="F676" s="7" t="s">
        <v>861</v>
      </c>
      <c r="G676" s="6"/>
      <c r="H676" s="6"/>
      <c r="I676" s="6"/>
      <c r="J676" s="6"/>
      <c r="K676" s="6"/>
      <c r="L676" s="6"/>
      <c r="M676" s="6"/>
      <c r="N676" s="6"/>
      <c r="O676" s="6"/>
    </row>
    <row r="677" spans="1:15" x14ac:dyDescent="0.25">
      <c r="A677" s="7" t="s">
        <v>1557</v>
      </c>
      <c r="B677" s="7" t="s">
        <v>1556</v>
      </c>
      <c r="C677" s="7" t="s">
        <v>868</v>
      </c>
      <c r="D677" s="7" t="s">
        <v>867</v>
      </c>
      <c r="E677" s="7" t="s">
        <v>862</v>
      </c>
      <c r="F677" s="7" t="s">
        <v>861</v>
      </c>
      <c r="G677" s="6"/>
      <c r="H677" s="6"/>
      <c r="I677" s="6"/>
      <c r="J677" s="6"/>
      <c r="K677" s="6"/>
      <c r="L677" s="6"/>
      <c r="M677" s="6"/>
      <c r="N677" s="6"/>
      <c r="O677" s="6"/>
    </row>
    <row r="678" spans="1:15" x14ac:dyDescent="0.25">
      <c r="A678" s="7" t="s">
        <v>1555</v>
      </c>
      <c r="B678" s="7" t="s">
        <v>1554</v>
      </c>
      <c r="C678" s="7" t="s">
        <v>868</v>
      </c>
      <c r="D678" s="7" t="s">
        <v>867</v>
      </c>
      <c r="E678" s="7" t="s">
        <v>862</v>
      </c>
      <c r="F678" s="7" t="s">
        <v>861</v>
      </c>
      <c r="G678" s="6"/>
      <c r="H678" s="6"/>
      <c r="I678" s="6"/>
      <c r="J678" s="6"/>
      <c r="K678" s="6"/>
      <c r="L678" s="6"/>
      <c r="M678" s="6"/>
      <c r="N678" s="6"/>
      <c r="O678" s="6"/>
    </row>
    <row r="679" spans="1:15" x14ac:dyDescent="0.25">
      <c r="A679" s="7" t="s">
        <v>1553</v>
      </c>
      <c r="B679" s="7" t="s">
        <v>1552</v>
      </c>
      <c r="C679" s="7" t="s">
        <v>923</v>
      </c>
      <c r="D679" s="7" t="s">
        <v>922</v>
      </c>
      <c r="E679" s="7" t="s">
        <v>862</v>
      </c>
      <c r="F679" s="7" t="s">
        <v>861</v>
      </c>
      <c r="G679" s="6"/>
      <c r="H679" s="6"/>
      <c r="I679" s="6"/>
      <c r="J679" s="6"/>
      <c r="K679" s="6"/>
      <c r="L679" s="6"/>
      <c r="M679" s="6"/>
      <c r="N679" s="6"/>
      <c r="O679" s="6"/>
    </row>
    <row r="680" spans="1:15" x14ac:dyDescent="0.25">
      <c r="A680" s="7" t="s">
        <v>1551</v>
      </c>
      <c r="B680" s="7" t="s">
        <v>1550</v>
      </c>
      <c r="C680" s="7" t="s">
        <v>923</v>
      </c>
      <c r="D680" s="7" t="s">
        <v>922</v>
      </c>
      <c r="E680" s="7" t="s">
        <v>862</v>
      </c>
      <c r="F680" s="7" t="s">
        <v>861</v>
      </c>
      <c r="G680" s="6"/>
      <c r="H680" s="6"/>
      <c r="I680" s="6"/>
      <c r="J680" s="6"/>
      <c r="K680" s="6"/>
      <c r="L680" s="6"/>
      <c r="M680" s="6"/>
      <c r="N680" s="6"/>
      <c r="O680" s="6"/>
    </row>
    <row r="681" spans="1:15" x14ac:dyDescent="0.25">
      <c r="A681" s="7" t="s">
        <v>1549</v>
      </c>
      <c r="B681" s="7" t="s">
        <v>1548</v>
      </c>
      <c r="C681" s="7" t="s">
        <v>868</v>
      </c>
      <c r="D681" s="7" t="s">
        <v>867</v>
      </c>
      <c r="E681" s="7" t="s">
        <v>862</v>
      </c>
      <c r="F681" s="7" t="s">
        <v>861</v>
      </c>
      <c r="G681" s="6"/>
      <c r="H681" s="6"/>
      <c r="I681" s="6"/>
      <c r="J681" s="6"/>
      <c r="K681" s="6"/>
      <c r="L681" s="6"/>
      <c r="M681" s="6"/>
      <c r="N681" s="6"/>
      <c r="O681" s="6"/>
    </row>
    <row r="682" spans="1:15" x14ac:dyDescent="0.25">
      <c r="A682" s="7" t="s">
        <v>1547</v>
      </c>
      <c r="B682" s="7" t="s">
        <v>1546</v>
      </c>
      <c r="C682" s="7" t="s">
        <v>868</v>
      </c>
      <c r="D682" s="7" t="s">
        <v>867</v>
      </c>
      <c r="E682" s="7" t="s">
        <v>862</v>
      </c>
      <c r="F682" s="7" t="s">
        <v>861</v>
      </c>
      <c r="G682" s="6"/>
      <c r="H682" s="6"/>
      <c r="I682" s="6"/>
      <c r="J682" s="6"/>
      <c r="K682" s="6"/>
      <c r="L682" s="6"/>
      <c r="M682" s="6"/>
      <c r="N682" s="6"/>
      <c r="O682" s="6"/>
    </row>
    <row r="683" spans="1:15" x14ac:dyDescent="0.25">
      <c r="A683" s="7" t="s">
        <v>1545</v>
      </c>
      <c r="B683" s="7" t="s">
        <v>1544</v>
      </c>
      <c r="C683" s="7" t="s">
        <v>868</v>
      </c>
      <c r="D683" s="7" t="s">
        <v>867</v>
      </c>
      <c r="E683" s="7" t="s">
        <v>862</v>
      </c>
      <c r="F683" s="7" t="s">
        <v>861</v>
      </c>
      <c r="G683" s="6"/>
      <c r="H683" s="6"/>
      <c r="I683" s="6"/>
      <c r="J683" s="6"/>
      <c r="K683" s="6"/>
      <c r="L683" s="6"/>
      <c r="M683" s="6"/>
      <c r="N683" s="6"/>
      <c r="O683" s="6"/>
    </row>
    <row r="684" spans="1:15" x14ac:dyDescent="0.25">
      <c r="A684" s="7" t="s">
        <v>1543</v>
      </c>
      <c r="B684" s="7" t="s">
        <v>1542</v>
      </c>
      <c r="C684" s="7" t="s">
        <v>868</v>
      </c>
      <c r="D684" s="7" t="s">
        <v>867</v>
      </c>
      <c r="E684" s="7" t="s">
        <v>862</v>
      </c>
      <c r="F684" s="7" t="s">
        <v>861</v>
      </c>
      <c r="G684" s="6"/>
      <c r="H684" s="6"/>
      <c r="I684" s="6"/>
      <c r="J684" s="6"/>
      <c r="K684" s="6"/>
      <c r="L684" s="6"/>
      <c r="M684" s="6"/>
      <c r="N684" s="6"/>
      <c r="O684" s="6"/>
    </row>
    <row r="685" spans="1:15" x14ac:dyDescent="0.25">
      <c r="A685" s="7" t="s">
        <v>1541</v>
      </c>
      <c r="B685" s="7" t="s">
        <v>1540</v>
      </c>
      <c r="C685" s="7" t="s">
        <v>923</v>
      </c>
      <c r="D685" s="7" t="s">
        <v>922</v>
      </c>
      <c r="E685" s="7" t="s">
        <v>862</v>
      </c>
      <c r="F685" s="7" t="s">
        <v>861</v>
      </c>
      <c r="G685" s="6"/>
      <c r="H685" s="6"/>
      <c r="I685" s="6"/>
      <c r="J685" s="6"/>
      <c r="K685" s="6"/>
      <c r="L685" s="6"/>
      <c r="M685" s="6"/>
      <c r="N685" s="6"/>
      <c r="O685" s="6"/>
    </row>
    <row r="686" spans="1:15" x14ac:dyDescent="0.25">
      <c r="A686" s="7" t="s">
        <v>1539</v>
      </c>
      <c r="B686" s="7" t="s">
        <v>1538</v>
      </c>
      <c r="C686" s="7" t="s">
        <v>878</v>
      </c>
      <c r="D686" s="7" t="s">
        <v>877</v>
      </c>
      <c r="E686" s="7" t="s">
        <v>1333</v>
      </c>
      <c r="F686" s="7" t="s">
        <v>1332</v>
      </c>
      <c r="G686" s="6"/>
      <c r="H686" s="6"/>
      <c r="I686" s="6"/>
      <c r="J686" s="6"/>
      <c r="K686" s="6"/>
      <c r="L686" s="6"/>
      <c r="M686" s="6"/>
      <c r="N686" s="6"/>
      <c r="O686" s="6"/>
    </row>
    <row r="687" spans="1:15" x14ac:dyDescent="0.25">
      <c r="A687" s="7" t="s">
        <v>1537</v>
      </c>
      <c r="B687" s="7" t="s">
        <v>1536</v>
      </c>
      <c r="C687" s="7" t="s">
        <v>1517</v>
      </c>
      <c r="D687" s="7" t="s">
        <v>1516</v>
      </c>
      <c r="E687" s="7" t="s">
        <v>1033</v>
      </c>
      <c r="F687" s="7" t="s">
        <v>1032</v>
      </c>
      <c r="G687" s="6"/>
      <c r="H687" s="6"/>
      <c r="I687" s="6"/>
      <c r="J687" s="6"/>
      <c r="K687" s="6"/>
      <c r="L687" s="6"/>
      <c r="M687" s="6"/>
      <c r="N687" s="6"/>
      <c r="O687" s="6"/>
    </row>
    <row r="688" spans="1:15" x14ac:dyDescent="0.25">
      <c r="A688" s="7" t="s">
        <v>1535</v>
      </c>
      <c r="B688" s="7" t="s">
        <v>1534</v>
      </c>
      <c r="C688" s="7" t="s">
        <v>868</v>
      </c>
      <c r="D688" s="7" t="s">
        <v>867</v>
      </c>
      <c r="E688" s="7" t="s">
        <v>862</v>
      </c>
      <c r="F688" s="7" t="s">
        <v>861</v>
      </c>
      <c r="G688" s="6"/>
      <c r="H688" s="6"/>
      <c r="I688" s="6"/>
      <c r="J688" s="6"/>
      <c r="K688" s="6"/>
      <c r="L688" s="6"/>
      <c r="M688" s="6"/>
      <c r="N688" s="6"/>
      <c r="O688" s="6"/>
    </row>
    <row r="689" spans="1:15" x14ac:dyDescent="0.25">
      <c r="A689" s="7" t="s">
        <v>1533</v>
      </c>
      <c r="B689" s="7" t="s">
        <v>1532</v>
      </c>
      <c r="C689" s="7" t="s">
        <v>868</v>
      </c>
      <c r="D689" s="7" t="s">
        <v>867</v>
      </c>
      <c r="E689" s="7" t="s">
        <v>862</v>
      </c>
      <c r="F689" s="7" t="s">
        <v>861</v>
      </c>
      <c r="G689" s="6"/>
      <c r="H689" s="6"/>
      <c r="I689" s="6"/>
      <c r="J689" s="6"/>
      <c r="K689" s="6"/>
      <c r="L689" s="6"/>
      <c r="M689" s="6"/>
      <c r="N689" s="6"/>
      <c r="O689" s="6"/>
    </row>
    <row r="690" spans="1:15" x14ac:dyDescent="0.25">
      <c r="A690" s="7" t="s">
        <v>1531</v>
      </c>
      <c r="B690" s="7" t="s">
        <v>1530</v>
      </c>
      <c r="C690" s="7" t="s">
        <v>868</v>
      </c>
      <c r="D690" s="7" t="s">
        <v>867</v>
      </c>
      <c r="E690" s="7" t="s">
        <v>862</v>
      </c>
      <c r="F690" s="7" t="s">
        <v>861</v>
      </c>
      <c r="G690" s="6"/>
      <c r="H690" s="6"/>
      <c r="I690" s="6"/>
      <c r="J690" s="6"/>
      <c r="K690" s="6"/>
      <c r="L690" s="6"/>
      <c r="M690" s="6"/>
      <c r="N690" s="6"/>
      <c r="O690" s="6"/>
    </row>
    <row r="691" spans="1:15" x14ac:dyDescent="0.25">
      <c r="A691" s="7" t="s">
        <v>1529</v>
      </c>
      <c r="B691" s="7" t="s">
        <v>1528</v>
      </c>
      <c r="C691" s="7" t="s">
        <v>923</v>
      </c>
      <c r="D691" s="7" t="s">
        <v>922</v>
      </c>
      <c r="E691" s="7" t="s">
        <v>862</v>
      </c>
      <c r="F691" s="7" t="s">
        <v>861</v>
      </c>
      <c r="G691" s="6"/>
      <c r="H691" s="6"/>
      <c r="I691" s="6"/>
      <c r="J691" s="6"/>
      <c r="K691" s="6"/>
      <c r="L691" s="6"/>
      <c r="M691" s="6"/>
      <c r="N691" s="6"/>
      <c r="O691" s="6"/>
    </row>
    <row r="692" spans="1:15" x14ac:dyDescent="0.25">
      <c r="A692" s="7" t="s">
        <v>1527</v>
      </c>
      <c r="B692" s="7" t="s">
        <v>1526</v>
      </c>
      <c r="C692" s="7" t="s">
        <v>923</v>
      </c>
      <c r="D692" s="7" t="s">
        <v>922</v>
      </c>
      <c r="E692" s="7" t="s">
        <v>862</v>
      </c>
      <c r="F692" s="7" t="s">
        <v>861</v>
      </c>
      <c r="G692" s="6"/>
      <c r="H692" s="6"/>
      <c r="I692" s="6"/>
      <c r="J692" s="6"/>
      <c r="K692" s="6"/>
      <c r="L692" s="6"/>
      <c r="M692" s="6"/>
      <c r="N692" s="6"/>
      <c r="O692" s="6"/>
    </row>
    <row r="693" spans="1:15" x14ac:dyDescent="0.25">
      <c r="A693" s="7" t="s">
        <v>1525</v>
      </c>
      <c r="B693" s="7" t="s">
        <v>1524</v>
      </c>
      <c r="C693" s="7" t="s">
        <v>868</v>
      </c>
      <c r="D693" s="7" t="s">
        <v>867</v>
      </c>
      <c r="E693" s="7" t="s">
        <v>862</v>
      </c>
      <c r="F693" s="7" t="s">
        <v>861</v>
      </c>
      <c r="G693" s="6"/>
      <c r="H693" s="6"/>
      <c r="I693" s="6"/>
      <c r="J693" s="6"/>
      <c r="K693" s="6"/>
      <c r="L693" s="6"/>
      <c r="M693" s="6"/>
      <c r="N693" s="6"/>
      <c r="O693" s="6"/>
    </row>
    <row r="694" spans="1:15" x14ac:dyDescent="0.25">
      <c r="A694" s="7" t="s">
        <v>1523</v>
      </c>
      <c r="B694" s="7" t="s">
        <v>1522</v>
      </c>
      <c r="C694" s="7" t="s">
        <v>868</v>
      </c>
      <c r="D694" s="7" t="s">
        <v>867</v>
      </c>
      <c r="E694" s="7" t="s">
        <v>862</v>
      </c>
      <c r="F694" s="7" t="s">
        <v>861</v>
      </c>
      <c r="G694" s="6"/>
      <c r="H694" s="6"/>
      <c r="I694" s="6"/>
      <c r="J694" s="6"/>
      <c r="K694" s="6"/>
      <c r="L694" s="6"/>
      <c r="M694" s="6"/>
      <c r="N694" s="6"/>
      <c r="O694" s="6"/>
    </row>
    <row r="695" spans="1:15" x14ac:dyDescent="0.25">
      <c r="A695" s="7" t="s">
        <v>1521</v>
      </c>
      <c r="B695" s="7" t="s">
        <v>1520</v>
      </c>
      <c r="C695" s="7" t="s">
        <v>868</v>
      </c>
      <c r="D695" s="7" t="s">
        <v>867</v>
      </c>
      <c r="E695" s="7" t="s">
        <v>862</v>
      </c>
      <c r="F695" s="7" t="s">
        <v>861</v>
      </c>
      <c r="G695" s="6"/>
      <c r="H695" s="6"/>
      <c r="I695" s="6"/>
      <c r="J695" s="6"/>
      <c r="K695" s="6"/>
      <c r="L695" s="6"/>
      <c r="M695" s="6"/>
      <c r="N695" s="6"/>
      <c r="O695" s="6"/>
    </row>
    <row r="696" spans="1:15" x14ac:dyDescent="0.25">
      <c r="A696" s="7" t="s">
        <v>1519</v>
      </c>
      <c r="B696" s="7" t="s">
        <v>1518</v>
      </c>
      <c r="C696" s="7" t="s">
        <v>1517</v>
      </c>
      <c r="D696" s="7" t="s">
        <v>1516</v>
      </c>
      <c r="E696" s="7" t="s">
        <v>1033</v>
      </c>
      <c r="F696" s="7" t="s">
        <v>1032</v>
      </c>
      <c r="G696" s="6"/>
      <c r="H696" s="6"/>
      <c r="I696" s="6"/>
      <c r="J696" s="6"/>
      <c r="K696" s="6"/>
      <c r="L696" s="6"/>
      <c r="M696" s="6"/>
      <c r="N696" s="6"/>
      <c r="O696" s="6"/>
    </row>
    <row r="697" spans="1:15" x14ac:dyDescent="0.25">
      <c r="A697" s="7" t="s">
        <v>1515</v>
      </c>
      <c r="B697" s="7" t="s">
        <v>1514</v>
      </c>
      <c r="C697" s="7" t="s">
        <v>868</v>
      </c>
      <c r="D697" s="7" t="s">
        <v>867</v>
      </c>
      <c r="E697" s="7" t="s">
        <v>862</v>
      </c>
      <c r="F697" s="7" t="s">
        <v>861</v>
      </c>
      <c r="G697" s="6"/>
      <c r="H697" s="6"/>
      <c r="I697" s="6"/>
      <c r="J697" s="6"/>
      <c r="K697" s="6"/>
      <c r="L697" s="6"/>
      <c r="M697" s="6"/>
      <c r="N697" s="6"/>
      <c r="O697" s="6"/>
    </row>
    <row r="698" spans="1:15" x14ac:dyDescent="0.25">
      <c r="A698" s="7" t="s">
        <v>1513</v>
      </c>
      <c r="B698" s="7" t="s">
        <v>1512</v>
      </c>
      <c r="C698" s="7" t="s">
        <v>868</v>
      </c>
      <c r="D698" s="7" t="s">
        <v>867</v>
      </c>
      <c r="E698" s="7" t="s">
        <v>862</v>
      </c>
      <c r="F698" s="7" t="s">
        <v>861</v>
      </c>
      <c r="G698" s="6"/>
      <c r="H698" s="6"/>
      <c r="I698" s="6"/>
      <c r="J698" s="6"/>
      <c r="K698" s="6"/>
      <c r="L698" s="6"/>
      <c r="M698" s="6"/>
      <c r="N698" s="6"/>
      <c r="O698" s="6"/>
    </row>
    <row r="699" spans="1:15" x14ac:dyDescent="0.25">
      <c r="A699" s="7" t="s">
        <v>1511</v>
      </c>
      <c r="B699" s="7" t="s">
        <v>1510</v>
      </c>
      <c r="C699" s="7" t="s">
        <v>868</v>
      </c>
      <c r="D699" s="7" t="s">
        <v>867</v>
      </c>
      <c r="E699" s="7" t="s">
        <v>862</v>
      </c>
      <c r="F699" s="7" t="s">
        <v>861</v>
      </c>
      <c r="G699" s="6"/>
      <c r="H699" s="6"/>
      <c r="I699" s="6"/>
      <c r="J699" s="6"/>
      <c r="K699" s="6"/>
      <c r="L699" s="6"/>
      <c r="M699" s="6"/>
      <c r="N699" s="6"/>
      <c r="O699" s="6"/>
    </row>
    <row r="700" spans="1:15" x14ac:dyDescent="0.25">
      <c r="A700" s="7" t="s">
        <v>1509</v>
      </c>
      <c r="B700" s="7" t="s">
        <v>1508</v>
      </c>
      <c r="C700" s="7" t="s">
        <v>868</v>
      </c>
      <c r="D700" s="7" t="s">
        <v>867</v>
      </c>
      <c r="E700" s="7" t="s">
        <v>862</v>
      </c>
      <c r="F700" s="7" t="s">
        <v>861</v>
      </c>
      <c r="G700" s="6"/>
      <c r="H700" s="6"/>
      <c r="I700" s="6"/>
      <c r="J700" s="6"/>
      <c r="K700" s="6"/>
      <c r="L700" s="6"/>
      <c r="M700" s="6"/>
      <c r="N700" s="6"/>
      <c r="O700" s="6"/>
    </row>
    <row r="701" spans="1:15" x14ac:dyDescent="0.25">
      <c r="A701" s="7" t="s">
        <v>1507</v>
      </c>
      <c r="B701" s="7" t="s">
        <v>1506</v>
      </c>
      <c r="C701" s="7" t="s">
        <v>868</v>
      </c>
      <c r="D701" s="7" t="s">
        <v>867</v>
      </c>
      <c r="E701" s="7" t="s">
        <v>862</v>
      </c>
      <c r="F701" s="7" t="s">
        <v>861</v>
      </c>
      <c r="G701" s="6"/>
      <c r="H701" s="6"/>
      <c r="I701" s="6"/>
      <c r="J701" s="6"/>
      <c r="K701" s="6"/>
      <c r="L701" s="6"/>
      <c r="M701" s="6"/>
      <c r="N701" s="6"/>
      <c r="O701" s="6"/>
    </row>
    <row r="702" spans="1:15" x14ac:dyDescent="0.25">
      <c r="A702" s="7" t="s">
        <v>1505</v>
      </c>
      <c r="B702" s="7" t="s">
        <v>1504</v>
      </c>
      <c r="C702" s="7" t="s">
        <v>868</v>
      </c>
      <c r="D702" s="7" t="s">
        <v>867</v>
      </c>
      <c r="E702" s="7" t="s">
        <v>862</v>
      </c>
      <c r="F702" s="7" t="s">
        <v>861</v>
      </c>
      <c r="G702" s="6"/>
      <c r="H702" s="6"/>
      <c r="I702" s="6"/>
      <c r="J702" s="6"/>
      <c r="K702" s="6"/>
      <c r="L702" s="6"/>
      <c r="M702" s="6"/>
      <c r="N702" s="6"/>
      <c r="O702" s="6"/>
    </row>
    <row r="703" spans="1:15" x14ac:dyDescent="0.25">
      <c r="A703" s="7" t="s">
        <v>1503</v>
      </c>
      <c r="B703" s="7" t="s">
        <v>1502</v>
      </c>
      <c r="C703" s="7" t="s">
        <v>868</v>
      </c>
      <c r="D703" s="7" t="s">
        <v>867</v>
      </c>
      <c r="E703" s="7" t="s">
        <v>862</v>
      </c>
      <c r="F703" s="7" t="s">
        <v>861</v>
      </c>
      <c r="G703" s="6"/>
      <c r="H703" s="6"/>
      <c r="I703" s="6"/>
      <c r="J703" s="6"/>
      <c r="K703" s="6"/>
      <c r="L703" s="6"/>
      <c r="M703" s="6"/>
      <c r="N703" s="6"/>
      <c r="O703" s="6"/>
    </row>
    <row r="704" spans="1:15" x14ac:dyDescent="0.25">
      <c r="A704" s="7" t="s">
        <v>1501</v>
      </c>
      <c r="B704" s="7" t="s">
        <v>1500</v>
      </c>
      <c r="C704" s="7" t="s">
        <v>923</v>
      </c>
      <c r="D704" s="7" t="s">
        <v>922</v>
      </c>
      <c r="E704" s="7" t="s">
        <v>862</v>
      </c>
      <c r="F704" s="7" t="s">
        <v>861</v>
      </c>
      <c r="G704" s="6"/>
      <c r="H704" s="6"/>
      <c r="I704" s="6"/>
      <c r="J704" s="6"/>
      <c r="K704" s="6"/>
      <c r="L704" s="6"/>
      <c r="M704" s="6"/>
      <c r="N704" s="6"/>
      <c r="O704" s="6"/>
    </row>
    <row r="705" spans="1:15" x14ac:dyDescent="0.25">
      <c r="A705" s="7" t="s">
        <v>1499</v>
      </c>
      <c r="B705" s="7" t="s">
        <v>1498</v>
      </c>
      <c r="C705" s="7" t="s">
        <v>868</v>
      </c>
      <c r="D705" s="7" t="s">
        <v>867</v>
      </c>
      <c r="E705" s="7" t="s">
        <v>862</v>
      </c>
      <c r="F705" s="7" t="s">
        <v>861</v>
      </c>
      <c r="G705" s="6"/>
      <c r="H705" s="6"/>
      <c r="I705" s="6"/>
      <c r="J705" s="6"/>
      <c r="K705" s="6"/>
      <c r="L705" s="6"/>
      <c r="M705" s="6"/>
      <c r="N705" s="6"/>
      <c r="O705" s="6"/>
    </row>
    <row r="706" spans="1:15" x14ac:dyDescent="0.25">
      <c r="A706" s="7" t="s">
        <v>1497</v>
      </c>
      <c r="B706" s="7" t="s">
        <v>1496</v>
      </c>
      <c r="C706" s="7" t="s">
        <v>868</v>
      </c>
      <c r="D706" s="7" t="s">
        <v>867</v>
      </c>
      <c r="E706" s="7" t="s">
        <v>862</v>
      </c>
      <c r="F706" s="7" t="s">
        <v>861</v>
      </c>
      <c r="G706" s="6"/>
      <c r="H706" s="6"/>
      <c r="I706" s="6"/>
      <c r="J706" s="6"/>
      <c r="K706" s="6"/>
      <c r="L706" s="6"/>
      <c r="M706" s="6"/>
      <c r="N706" s="6"/>
      <c r="O706" s="6"/>
    </row>
    <row r="707" spans="1:15" x14ac:dyDescent="0.25">
      <c r="A707" s="7" t="s">
        <v>1495</v>
      </c>
      <c r="B707" s="7" t="s">
        <v>1494</v>
      </c>
      <c r="C707" s="7" t="s">
        <v>868</v>
      </c>
      <c r="D707" s="7" t="s">
        <v>867</v>
      </c>
      <c r="E707" s="7" t="s">
        <v>862</v>
      </c>
      <c r="F707" s="7" t="s">
        <v>861</v>
      </c>
      <c r="G707" s="6"/>
      <c r="H707" s="6"/>
      <c r="I707" s="6"/>
      <c r="J707" s="6"/>
      <c r="K707" s="6"/>
      <c r="L707" s="6"/>
      <c r="M707" s="6"/>
      <c r="N707" s="6"/>
      <c r="O707" s="6"/>
    </row>
    <row r="708" spans="1:15" x14ac:dyDescent="0.25">
      <c r="A708" s="7" t="s">
        <v>1493</v>
      </c>
      <c r="B708" s="7" t="s">
        <v>1492</v>
      </c>
      <c r="C708" s="7" t="s">
        <v>868</v>
      </c>
      <c r="D708" s="7" t="s">
        <v>867</v>
      </c>
      <c r="E708" s="7" t="s">
        <v>862</v>
      </c>
      <c r="F708" s="7" t="s">
        <v>861</v>
      </c>
      <c r="G708" s="6"/>
      <c r="H708" s="6"/>
      <c r="I708" s="6"/>
      <c r="J708" s="6"/>
      <c r="K708" s="6"/>
      <c r="L708" s="6"/>
      <c r="M708" s="6"/>
      <c r="N708" s="6"/>
      <c r="O708" s="6"/>
    </row>
    <row r="709" spans="1:15" x14ac:dyDescent="0.25">
      <c r="A709" s="7" t="s">
        <v>1491</v>
      </c>
      <c r="B709" s="7" t="s">
        <v>1490</v>
      </c>
      <c r="C709" s="7" t="s">
        <v>868</v>
      </c>
      <c r="D709" s="7" t="s">
        <v>867</v>
      </c>
      <c r="E709" s="7" t="s">
        <v>862</v>
      </c>
      <c r="F709" s="7" t="s">
        <v>861</v>
      </c>
      <c r="G709" s="6"/>
      <c r="H709" s="6"/>
      <c r="I709" s="6"/>
      <c r="J709" s="6"/>
      <c r="K709" s="6"/>
      <c r="L709" s="6"/>
      <c r="M709" s="6"/>
      <c r="N709" s="6"/>
      <c r="O709" s="6"/>
    </row>
    <row r="710" spans="1:15" x14ac:dyDescent="0.25">
      <c r="A710" s="7" t="s">
        <v>1489</v>
      </c>
      <c r="B710" s="7" t="s">
        <v>1488</v>
      </c>
      <c r="C710" s="7" t="s">
        <v>868</v>
      </c>
      <c r="D710" s="7" t="s">
        <v>867</v>
      </c>
      <c r="E710" s="7" t="s">
        <v>862</v>
      </c>
      <c r="F710" s="7" t="s">
        <v>861</v>
      </c>
      <c r="G710" s="6"/>
      <c r="H710" s="6"/>
      <c r="I710" s="6"/>
      <c r="J710" s="6"/>
      <c r="K710" s="6"/>
      <c r="L710" s="6"/>
      <c r="M710" s="6"/>
      <c r="N710" s="6"/>
      <c r="O710" s="6"/>
    </row>
    <row r="711" spans="1:15" x14ac:dyDescent="0.25">
      <c r="A711" s="7" t="s">
        <v>1487</v>
      </c>
      <c r="B711" s="7" t="s">
        <v>1486</v>
      </c>
      <c r="C711" s="7" t="s">
        <v>868</v>
      </c>
      <c r="D711" s="7" t="s">
        <v>867</v>
      </c>
      <c r="E711" s="7" t="s">
        <v>862</v>
      </c>
      <c r="F711" s="7" t="s">
        <v>861</v>
      </c>
      <c r="G711" s="6"/>
      <c r="H711" s="6"/>
      <c r="I711" s="6"/>
      <c r="J711" s="6"/>
      <c r="K711" s="6"/>
      <c r="L711" s="6"/>
      <c r="M711" s="6"/>
      <c r="N711" s="6"/>
      <c r="O711" s="6"/>
    </row>
    <row r="712" spans="1:15" x14ac:dyDescent="0.25">
      <c r="A712" s="7" t="s">
        <v>1485</v>
      </c>
      <c r="B712" s="7" t="s">
        <v>1484</v>
      </c>
      <c r="C712" s="7" t="s">
        <v>868</v>
      </c>
      <c r="D712" s="7" t="s">
        <v>867</v>
      </c>
      <c r="E712" s="7" t="s">
        <v>862</v>
      </c>
      <c r="F712" s="7" t="s">
        <v>861</v>
      </c>
      <c r="G712" s="6"/>
      <c r="H712" s="6"/>
      <c r="I712" s="6"/>
      <c r="J712" s="6"/>
      <c r="K712" s="6"/>
      <c r="L712" s="6"/>
      <c r="M712" s="6"/>
      <c r="N712" s="6"/>
      <c r="O712" s="6"/>
    </row>
    <row r="713" spans="1:15" x14ac:dyDescent="0.25">
      <c r="A713" s="7" t="s">
        <v>1483</v>
      </c>
      <c r="B713" s="7" t="s">
        <v>1482</v>
      </c>
      <c r="C713" s="7" t="s">
        <v>868</v>
      </c>
      <c r="D713" s="7" t="s">
        <v>867</v>
      </c>
      <c r="E713" s="7" t="s">
        <v>862</v>
      </c>
      <c r="F713" s="7" t="s">
        <v>861</v>
      </c>
      <c r="G713" s="6"/>
      <c r="H713" s="6"/>
      <c r="I713" s="6"/>
      <c r="J713" s="6"/>
      <c r="K713" s="6"/>
      <c r="L713" s="6"/>
      <c r="M713" s="6"/>
      <c r="N713" s="6"/>
      <c r="O713" s="6"/>
    </row>
    <row r="714" spans="1:15" x14ac:dyDescent="0.25">
      <c r="A714" s="7" t="s">
        <v>1481</v>
      </c>
      <c r="B714" s="7" t="s">
        <v>1480</v>
      </c>
      <c r="C714" s="7" t="s">
        <v>868</v>
      </c>
      <c r="D714" s="7" t="s">
        <v>867</v>
      </c>
      <c r="E714" s="7" t="s">
        <v>862</v>
      </c>
      <c r="F714" s="7" t="s">
        <v>861</v>
      </c>
      <c r="G714" s="6"/>
      <c r="H714" s="6"/>
      <c r="I714" s="6"/>
      <c r="J714" s="6"/>
      <c r="K714" s="6"/>
      <c r="L714" s="6"/>
      <c r="M714" s="6"/>
      <c r="N714" s="6"/>
      <c r="O714" s="6"/>
    </row>
    <row r="715" spans="1:15" x14ac:dyDescent="0.25">
      <c r="A715" s="7" t="s">
        <v>1479</v>
      </c>
      <c r="B715" s="7" t="s">
        <v>1478</v>
      </c>
      <c r="C715" s="7" t="s">
        <v>868</v>
      </c>
      <c r="D715" s="7" t="s">
        <v>867</v>
      </c>
      <c r="E715" s="7" t="s">
        <v>862</v>
      </c>
      <c r="F715" s="7" t="s">
        <v>861</v>
      </c>
      <c r="G715" s="6"/>
      <c r="H715" s="6"/>
      <c r="I715" s="6"/>
      <c r="J715" s="6"/>
      <c r="K715" s="6"/>
      <c r="L715" s="6"/>
      <c r="M715" s="6"/>
      <c r="N715" s="6"/>
      <c r="O715" s="6"/>
    </row>
    <row r="716" spans="1:15" x14ac:dyDescent="0.25">
      <c r="A716" s="7" t="s">
        <v>1477</v>
      </c>
      <c r="B716" s="7" t="s">
        <v>1476</v>
      </c>
      <c r="C716" s="7" t="s">
        <v>1023</v>
      </c>
      <c r="D716" s="7" t="s">
        <v>1022</v>
      </c>
      <c r="E716" s="7" t="s">
        <v>862</v>
      </c>
      <c r="F716" s="7" t="s">
        <v>861</v>
      </c>
      <c r="G716" s="6"/>
      <c r="H716" s="6"/>
      <c r="I716" s="6"/>
      <c r="J716" s="6"/>
      <c r="K716" s="6"/>
      <c r="L716" s="6"/>
      <c r="M716" s="6"/>
      <c r="N716" s="6"/>
      <c r="O716" s="6"/>
    </row>
    <row r="717" spans="1:15" x14ac:dyDescent="0.25">
      <c r="A717" s="7" t="s">
        <v>1475</v>
      </c>
      <c r="B717" s="7" t="s">
        <v>1474</v>
      </c>
      <c r="C717" s="7" t="s">
        <v>923</v>
      </c>
      <c r="D717" s="7" t="s">
        <v>922</v>
      </c>
      <c r="E717" s="7" t="s">
        <v>862</v>
      </c>
      <c r="F717" s="7" t="s">
        <v>861</v>
      </c>
      <c r="G717" s="6"/>
      <c r="H717" s="6"/>
      <c r="I717" s="6"/>
      <c r="J717" s="6"/>
      <c r="K717" s="6"/>
      <c r="L717" s="6"/>
      <c r="M717" s="6"/>
      <c r="N717" s="6"/>
      <c r="O717" s="6"/>
    </row>
    <row r="718" spans="1:15" x14ac:dyDescent="0.25">
      <c r="A718" s="7" t="s">
        <v>1473</v>
      </c>
      <c r="B718" s="7" t="s">
        <v>1472</v>
      </c>
      <c r="C718" s="7" t="s">
        <v>923</v>
      </c>
      <c r="D718" s="7" t="s">
        <v>922</v>
      </c>
      <c r="E718" s="7" t="s">
        <v>862</v>
      </c>
      <c r="F718" s="7" t="s">
        <v>861</v>
      </c>
      <c r="G718" s="6"/>
      <c r="H718" s="6"/>
      <c r="I718" s="6"/>
      <c r="J718" s="6"/>
      <c r="K718" s="6"/>
      <c r="L718" s="6"/>
      <c r="M718" s="6"/>
      <c r="N718" s="6"/>
      <c r="O718" s="6"/>
    </row>
    <row r="719" spans="1:15" x14ac:dyDescent="0.25">
      <c r="A719" s="7" t="s">
        <v>1471</v>
      </c>
      <c r="B719" s="7" t="s">
        <v>1470</v>
      </c>
      <c r="C719" s="7" t="s">
        <v>868</v>
      </c>
      <c r="D719" s="7" t="s">
        <v>867</v>
      </c>
      <c r="E719" s="7" t="s">
        <v>862</v>
      </c>
      <c r="F719" s="7" t="s">
        <v>861</v>
      </c>
      <c r="G719" s="6"/>
      <c r="H719" s="6"/>
      <c r="I719" s="6"/>
      <c r="J719" s="6"/>
      <c r="K719" s="6"/>
      <c r="L719" s="6"/>
      <c r="M719" s="6"/>
      <c r="N719" s="6"/>
      <c r="O719" s="6"/>
    </row>
    <row r="720" spans="1:15" x14ac:dyDescent="0.25">
      <c r="A720" s="7" t="s">
        <v>1469</v>
      </c>
      <c r="B720" s="7" t="s">
        <v>1468</v>
      </c>
      <c r="C720" s="7" t="s">
        <v>923</v>
      </c>
      <c r="D720" s="7" t="s">
        <v>922</v>
      </c>
      <c r="E720" s="7" t="s">
        <v>862</v>
      </c>
      <c r="F720" s="7" t="s">
        <v>861</v>
      </c>
      <c r="G720" s="6"/>
      <c r="H720" s="6"/>
      <c r="I720" s="6"/>
      <c r="J720" s="6"/>
      <c r="K720" s="6"/>
      <c r="L720" s="6"/>
      <c r="M720" s="6"/>
      <c r="N720" s="6"/>
      <c r="O720" s="6"/>
    </row>
    <row r="721" spans="1:15" x14ac:dyDescent="0.25">
      <c r="A721" s="7" t="s">
        <v>1467</v>
      </c>
      <c r="B721" s="7" t="s">
        <v>1466</v>
      </c>
      <c r="C721" s="7" t="s">
        <v>868</v>
      </c>
      <c r="D721" s="7" t="s">
        <v>867</v>
      </c>
      <c r="E721" s="7" t="s">
        <v>862</v>
      </c>
      <c r="F721" s="7" t="s">
        <v>861</v>
      </c>
      <c r="G721" s="6"/>
      <c r="H721" s="6"/>
      <c r="I721" s="6"/>
      <c r="J721" s="6"/>
      <c r="K721" s="6"/>
      <c r="L721" s="6"/>
      <c r="M721" s="6"/>
      <c r="N721" s="6"/>
      <c r="O721" s="6"/>
    </row>
    <row r="722" spans="1:15" x14ac:dyDescent="0.25">
      <c r="A722" s="7" t="s">
        <v>1465</v>
      </c>
      <c r="B722" s="7" t="s">
        <v>1464</v>
      </c>
      <c r="C722" s="7" t="s">
        <v>868</v>
      </c>
      <c r="D722" s="7" t="s">
        <v>867</v>
      </c>
      <c r="E722" s="7" t="s">
        <v>862</v>
      </c>
      <c r="F722" s="7" t="s">
        <v>861</v>
      </c>
      <c r="G722" s="6"/>
      <c r="H722" s="6"/>
      <c r="I722" s="6"/>
      <c r="J722" s="6"/>
      <c r="K722" s="6"/>
      <c r="L722" s="6"/>
      <c r="M722" s="6"/>
      <c r="N722" s="6"/>
      <c r="O722" s="6"/>
    </row>
    <row r="723" spans="1:15" x14ac:dyDescent="0.25">
      <c r="A723" s="7" t="s">
        <v>1463</v>
      </c>
      <c r="B723" s="7" t="s">
        <v>1462</v>
      </c>
      <c r="C723" s="7" t="s">
        <v>868</v>
      </c>
      <c r="D723" s="7" t="s">
        <v>867</v>
      </c>
      <c r="E723" s="7" t="s">
        <v>862</v>
      </c>
      <c r="F723" s="7" t="s">
        <v>861</v>
      </c>
      <c r="G723" s="6"/>
      <c r="H723" s="6"/>
      <c r="I723" s="6"/>
      <c r="J723" s="6"/>
      <c r="K723" s="6"/>
      <c r="L723" s="6"/>
      <c r="M723" s="6"/>
      <c r="N723" s="6"/>
      <c r="O723" s="6"/>
    </row>
    <row r="724" spans="1:15" x14ac:dyDescent="0.25">
      <c r="A724" s="7" t="s">
        <v>1461</v>
      </c>
      <c r="B724" s="7" t="s">
        <v>1460</v>
      </c>
      <c r="C724" s="7" t="s">
        <v>1011</v>
      </c>
      <c r="D724" s="7" t="s">
        <v>1010</v>
      </c>
      <c r="E724" s="7" t="s">
        <v>862</v>
      </c>
      <c r="F724" s="7" t="s">
        <v>861</v>
      </c>
      <c r="G724" s="6"/>
      <c r="H724" s="6"/>
      <c r="I724" s="6"/>
      <c r="J724" s="6"/>
      <c r="K724" s="6"/>
      <c r="L724" s="6"/>
      <c r="M724" s="6"/>
      <c r="N724" s="6"/>
      <c r="O724" s="6"/>
    </row>
    <row r="725" spans="1:15" x14ac:dyDescent="0.25">
      <c r="A725" s="7" t="s">
        <v>1459</v>
      </c>
      <c r="B725" s="7" t="s">
        <v>1458</v>
      </c>
      <c r="C725" s="7" t="s">
        <v>868</v>
      </c>
      <c r="D725" s="7" t="s">
        <v>867</v>
      </c>
      <c r="E725" s="7" t="s">
        <v>862</v>
      </c>
      <c r="F725" s="7" t="s">
        <v>861</v>
      </c>
      <c r="G725" s="6"/>
      <c r="H725" s="6"/>
      <c r="I725" s="6"/>
      <c r="J725" s="6"/>
      <c r="K725" s="6"/>
      <c r="L725" s="6"/>
      <c r="M725" s="6"/>
      <c r="N725" s="6"/>
      <c r="O725" s="6"/>
    </row>
    <row r="726" spans="1:15" x14ac:dyDescent="0.25">
      <c r="A726" s="7" t="s">
        <v>1457</v>
      </c>
      <c r="B726" s="7" t="s">
        <v>1456</v>
      </c>
      <c r="C726" s="7" t="s">
        <v>868</v>
      </c>
      <c r="D726" s="7" t="s">
        <v>867</v>
      </c>
      <c r="E726" s="7" t="s">
        <v>862</v>
      </c>
      <c r="F726" s="7" t="s">
        <v>861</v>
      </c>
      <c r="G726" s="6"/>
      <c r="H726" s="6"/>
      <c r="I726" s="6"/>
      <c r="J726" s="6"/>
      <c r="K726" s="6"/>
      <c r="L726" s="6"/>
      <c r="M726" s="6"/>
      <c r="N726" s="6"/>
      <c r="O726" s="6"/>
    </row>
    <row r="727" spans="1:15" x14ac:dyDescent="0.25">
      <c r="A727" s="7" t="s">
        <v>1455</v>
      </c>
      <c r="B727" s="7" t="s">
        <v>1454</v>
      </c>
      <c r="C727" s="7" t="s">
        <v>868</v>
      </c>
      <c r="D727" s="7" t="s">
        <v>867</v>
      </c>
      <c r="E727" s="7" t="s">
        <v>862</v>
      </c>
      <c r="F727" s="7" t="s">
        <v>861</v>
      </c>
      <c r="G727" s="6"/>
      <c r="H727" s="6"/>
      <c r="I727" s="6"/>
      <c r="J727" s="6"/>
      <c r="K727" s="6"/>
      <c r="L727" s="6"/>
      <c r="M727" s="6"/>
      <c r="N727" s="6"/>
      <c r="O727" s="6"/>
    </row>
    <row r="728" spans="1:15" x14ac:dyDescent="0.25">
      <c r="A728" s="7" t="s">
        <v>1453</v>
      </c>
      <c r="B728" s="7" t="s">
        <v>1452</v>
      </c>
      <c r="C728" s="7" t="s">
        <v>868</v>
      </c>
      <c r="D728" s="7" t="s">
        <v>867</v>
      </c>
      <c r="E728" s="7" t="s">
        <v>862</v>
      </c>
      <c r="F728" s="7" t="s">
        <v>861</v>
      </c>
      <c r="G728" s="6"/>
      <c r="H728" s="6"/>
      <c r="I728" s="6"/>
      <c r="J728" s="6"/>
      <c r="K728" s="6"/>
      <c r="L728" s="6"/>
      <c r="M728" s="6"/>
      <c r="N728" s="6"/>
      <c r="O728" s="6"/>
    </row>
    <row r="729" spans="1:15" x14ac:dyDescent="0.25">
      <c r="A729" s="7" t="s">
        <v>1451</v>
      </c>
      <c r="B729" s="7" t="s">
        <v>1450</v>
      </c>
      <c r="C729" s="7" t="s">
        <v>868</v>
      </c>
      <c r="D729" s="7" t="s">
        <v>867</v>
      </c>
      <c r="E729" s="7" t="s">
        <v>862</v>
      </c>
      <c r="F729" s="7" t="s">
        <v>861</v>
      </c>
      <c r="G729" s="6"/>
      <c r="H729" s="6"/>
      <c r="I729" s="6"/>
      <c r="J729" s="6"/>
      <c r="K729" s="6"/>
      <c r="L729" s="6"/>
      <c r="M729" s="6"/>
      <c r="N729" s="6"/>
      <c r="O729" s="6"/>
    </row>
    <row r="730" spans="1:15" x14ac:dyDescent="0.25">
      <c r="A730" s="7" t="s">
        <v>1449</v>
      </c>
      <c r="B730" s="7" t="s">
        <v>1448</v>
      </c>
      <c r="C730" s="7" t="s">
        <v>868</v>
      </c>
      <c r="D730" s="7" t="s">
        <v>867</v>
      </c>
      <c r="E730" s="7" t="s">
        <v>862</v>
      </c>
      <c r="F730" s="7" t="s">
        <v>861</v>
      </c>
      <c r="G730" s="6"/>
      <c r="H730" s="6"/>
      <c r="I730" s="6"/>
      <c r="J730" s="6"/>
      <c r="K730" s="6"/>
      <c r="L730" s="6"/>
      <c r="M730" s="6"/>
      <c r="N730" s="6"/>
      <c r="O730" s="6"/>
    </row>
    <row r="731" spans="1:15" x14ac:dyDescent="0.25">
      <c r="A731" s="7" t="s">
        <v>1447</v>
      </c>
      <c r="B731" s="7" t="s">
        <v>1446</v>
      </c>
      <c r="C731" s="7" t="s">
        <v>868</v>
      </c>
      <c r="D731" s="7" t="s">
        <v>867</v>
      </c>
      <c r="E731" s="7" t="s">
        <v>862</v>
      </c>
      <c r="F731" s="7" t="s">
        <v>861</v>
      </c>
      <c r="G731" s="6"/>
      <c r="H731" s="6"/>
      <c r="I731" s="6"/>
      <c r="J731" s="6"/>
      <c r="K731" s="6"/>
      <c r="L731" s="6"/>
      <c r="M731" s="6"/>
      <c r="N731" s="6"/>
      <c r="O731" s="6"/>
    </row>
    <row r="732" spans="1:15" x14ac:dyDescent="0.25">
      <c r="A732" s="7" t="s">
        <v>1445</v>
      </c>
      <c r="B732" s="7" t="s">
        <v>1444</v>
      </c>
      <c r="C732" s="7" t="s">
        <v>868</v>
      </c>
      <c r="D732" s="7" t="s">
        <v>867</v>
      </c>
      <c r="E732" s="7" t="s">
        <v>862</v>
      </c>
      <c r="F732" s="7" t="s">
        <v>861</v>
      </c>
      <c r="G732" s="6"/>
      <c r="H732" s="6"/>
      <c r="I732" s="6"/>
      <c r="J732" s="6"/>
      <c r="K732" s="6"/>
      <c r="L732" s="6"/>
      <c r="M732" s="6"/>
      <c r="N732" s="6"/>
      <c r="O732" s="6"/>
    </row>
    <row r="733" spans="1:15" x14ac:dyDescent="0.25">
      <c r="A733" s="7" t="s">
        <v>1443</v>
      </c>
      <c r="B733" s="7" t="s">
        <v>1442</v>
      </c>
      <c r="C733" s="7" t="s">
        <v>868</v>
      </c>
      <c r="D733" s="7" t="s">
        <v>867</v>
      </c>
      <c r="E733" s="7" t="s">
        <v>862</v>
      </c>
      <c r="F733" s="7" t="s">
        <v>861</v>
      </c>
      <c r="G733" s="6"/>
      <c r="H733" s="6"/>
      <c r="I733" s="6"/>
      <c r="J733" s="6"/>
      <c r="K733" s="6"/>
      <c r="L733" s="6"/>
      <c r="M733" s="6"/>
      <c r="N733" s="6"/>
      <c r="O733" s="6"/>
    </row>
    <row r="734" spans="1:15" x14ac:dyDescent="0.25">
      <c r="A734" s="7" t="s">
        <v>1441</v>
      </c>
      <c r="B734" s="7" t="s">
        <v>1440</v>
      </c>
      <c r="C734" s="7" t="s">
        <v>868</v>
      </c>
      <c r="D734" s="7" t="s">
        <v>867</v>
      </c>
      <c r="E734" s="7" t="s">
        <v>862</v>
      </c>
      <c r="F734" s="7" t="s">
        <v>861</v>
      </c>
      <c r="G734" s="6"/>
      <c r="H734" s="6"/>
      <c r="I734" s="6"/>
      <c r="J734" s="6"/>
      <c r="K734" s="6"/>
      <c r="L734" s="6"/>
      <c r="M734" s="6"/>
      <c r="N734" s="6"/>
      <c r="O734" s="6"/>
    </row>
    <row r="735" spans="1:15" x14ac:dyDescent="0.25">
      <c r="A735" s="7" t="s">
        <v>1439</v>
      </c>
      <c r="B735" s="7" t="s">
        <v>1438</v>
      </c>
      <c r="C735" s="7" t="s">
        <v>868</v>
      </c>
      <c r="D735" s="7" t="s">
        <v>867</v>
      </c>
      <c r="E735" s="7" t="s">
        <v>862</v>
      </c>
      <c r="F735" s="7" t="s">
        <v>861</v>
      </c>
      <c r="G735" s="6"/>
      <c r="H735" s="6"/>
      <c r="I735" s="6"/>
      <c r="J735" s="6"/>
      <c r="K735" s="6"/>
      <c r="L735" s="6"/>
      <c r="M735" s="6"/>
      <c r="N735" s="6"/>
      <c r="O735" s="6"/>
    </row>
    <row r="736" spans="1:15" x14ac:dyDescent="0.25">
      <c r="A736" s="7" t="s">
        <v>1437</v>
      </c>
      <c r="B736" s="7" t="s">
        <v>1436</v>
      </c>
      <c r="C736" s="7" t="s">
        <v>868</v>
      </c>
      <c r="D736" s="7" t="s">
        <v>867</v>
      </c>
      <c r="E736" s="7" t="s">
        <v>862</v>
      </c>
      <c r="F736" s="7" t="s">
        <v>861</v>
      </c>
      <c r="G736" s="6"/>
      <c r="H736" s="6"/>
      <c r="I736" s="6"/>
      <c r="J736" s="6"/>
      <c r="K736" s="6"/>
      <c r="L736" s="6"/>
      <c r="M736" s="6"/>
      <c r="N736" s="6"/>
      <c r="O736" s="6"/>
    </row>
    <row r="737" spans="1:15" x14ac:dyDescent="0.25">
      <c r="A737" s="7" t="s">
        <v>1435</v>
      </c>
      <c r="B737" s="7" t="s">
        <v>1434</v>
      </c>
      <c r="C737" s="7" t="s">
        <v>868</v>
      </c>
      <c r="D737" s="7" t="s">
        <v>867</v>
      </c>
      <c r="E737" s="7" t="s">
        <v>862</v>
      </c>
      <c r="F737" s="7" t="s">
        <v>861</v>
      </c>
      <c r="G737" s="6"/>
      <c r="H737" s="6"/>
      <c r="I737" s="6"/>
      <c r="J737" s="6"/>
      <c r="K737" s="6"/>
      <c r="L737" s="6"/>
      <c r="M737" s="6"/>
      <c r="N737" s="6"/>
      <c r="O737" s="6"/>
    </row>
    <row r="738" spans="1:15" x14ac:dyDescent="0.25">
      <c r="A738" s="7" t="s">
        <v>1433</v>
      </c>
      <c r="B738" s="7" t="s">
        <v>1432</v>
      </c>
      <c r="C738" s="7" t="s">
        <v>868</v>
      </c>
      <c r="D738" s="7" t="s">
        <v>867</v>
      </c>
      <c r="E738" s="7" t="s">
        <v>862</v>
      </c>
      <c r="F738" s="7" t="s">
        <v>861</v>
      </c>
      <c r="G738" s="6"/>
      <c r="H738" s="6"/>
      <c r="I738" s="6"/>
      <c r="J738" s="6"/>
      <c r="K738" s="6"/>
      <c r="L738" s="6"/>
      <c r="M738" s="6"/>
      <c r="N738" s="6"/>
      <c r="O738" s="6"/>
    </row>
    <row r="739" spans="1:15" x14ac:dyDescent="0.25">
      <c r="A739" s="7" t="s">
        <v>1431</v>
      </c>
      <c r="B739" s="7" t="s">
        <v>1430</v>
      </c>
      <c r="C739" s="7" t="s">
        <v>868</v>
      </c>
      <c r="D739" s="7" t="s">
        <v>867</v>
      </c>
      <c r="E739" s="7" t="s">
        <v>862</v>
      </c>
      <c r="F739" s="7" t="s">
        <v>861</v>
      </c>
      <c r="G739" s="6"/>
      <c r="H739" s="6"/>
      <c r="I739" s="6"/>
      <c r="J739" s="6"/>
      <c r="K739" s="6"/>
      <c r="L739" s="6"/>
      <c r="M739" s="6"/>
      <c r="N739" s="6"/>
      <c r="O739" s="6"/>
    </row>
    <row r="740" spans="1:15" x14ac:dyDescent="0.25">
      <c r="A740" s="7" t="s">
        <v>1429</v>
      </c>
      <c r="B740" s="7" t="s">
        <v>1428</v>
      </c>
      <c r="C740" s="7" t="s">
        <v>868</v>
      </c>
      <c r="D740" s="7" t="s">
        <v>867</v>
      </c>
      <c r="E740" s="7" t="s">
        <v>862</v>
      </c>
      <c r="F740" s="7" t="s">
        <v>861</v>
      </c>
      <c r="G740" s="6"/>
      <c r="H740" s="6"/>
      <c r="I740" s="6"/>
      <c r="J740" s="6"/>
      <c r="K740" s="6"/>
      <c r="L740" s="6"/>
      <c r="M740" s="6"/>
      <c r="N740" s="6"/>
      <c r="O740" s="6"/>
    </row>
    <row r="741" spans="1:15" x14ac:dyDescent="0.25">
      <c r="A741" s="7" t="s">
        <v>1427</v>
      </c>
      <c r="B741" s="7" t="s">
        <v>1426</v>
      </c>
      <c r="C741" s="7" t="s">
        <v>868</v>
      </c>
      <c r="D741" s="7" t="s">
        <v>867</v>
      </c>
      <c r="E741" s="7" t="s">
        <v>862</v>
      </c>
      <c r="F741" s="7" t="s">
        <v>861</v>
      </c>
      <c r="G741" s="6"/>
      <c r="H741" s="6"/>
      <c r="I741" s="6"/>
      <c r="J741" s="6"/>
      <c r="K741" s="6"/>
      <c r="L741" s="6"/>
      <c r="M741" s="6"/>
      <c r="N741" s="6"/>
      <c r="O741" s="6"/>
    </row>
    <row r="742" spans="1:15" x14ac:dyDescent="0.25">
      <c r="A742" s="7" t="s">
        <v>1425</v>
      </c>
      <c r="B742" s="7" t="s">
        <v>1424</v>
      </c>
      <c r="C742" s="7" t="s">
        <v>868</v>
      </c>
      <c r="D742" s="7" t="s">
        <v>867</v>
      </c>
      <c r="E742" s="7" t="s">
        <v>862</v>
      </c>
      <c r="F742" s="7" t="s">
        <v>861</v>
      </c>
      <c r="G742" s="6"/>
      <c r="H742" s="6"/>
      <c r="I742" s="6"/>
      <c r="J742" s="6"/>
      <c r="K742" s="6"/>
      <c r="L742" s="6"/>
      <c r="M742" s="6"/>
      <c r="N742" s="6"/>
      <c r="O742" s="6"/>
    </row>
    <row r="743" spans="1:15" x14ac:dyDescent="0.25">
      <c r="A743" s="7" t="s">
        <v>1423</v>
      </c>
      <c r="B743" s="7" t="s">
        <v>1422</v>
      </c>
      <c r="C743" s="7" t="s">
        <v>868</v>
      </c>
      <c r="D743" s="7" t="s">
        <v>867</v>
      </c>
      <c r="E743" s="7" t="s">
        <v>862</v>
      </c>
      <c r="F743" s="7" t="s">
        <v>861</v>
      </c>
      <c r="G743" s="6"/>
      <c r="H743" s="6"/>
      <c r="I743" s="6"/>
      <c r="J743" s="6"/>
      <c r="K743" s="6"/>
      <c r="L743" s="6"/>
      <c r="M743" s="6"/>
      <c r="N743" s="6"/>
      <c r="O743" s="6"/>
    </row>
    <row r="744" spans="1:15" x14ac:dyDescent="0.25">
      <c r="A744" s="7" t="s">
        <v>1421</v>
      </c>
      <c r="B744" s="7" t="s">
        <v>1420</v>
      </c>
      <c r="C744" s="7" t="s">
        <v>923</v>
      </c>
      <c r="D744" s="7" t="s">
        <v>922</v>
      </c>
      <c r="E744" s="7" t="s">
        <v>862</v>
      </c>
      <c r="F744" s="7" t="s">
        <v>861</v>
      </c>
      <c r="G744" s="6"/>
      <c r="H744" s="6"/>
      <c r="I744" s="6"/>
      <c r="J744" s="6"/>
      <c r="K744" s="6"/>
      <c r="L744" s="6"/>
      <c r="M744" s="6"/>
      <c r="N744" s="6"/>
      <c r="O744" s="6"/>
    </row>
    <row r="745" spans="1:15" x14ac:dyDescent="0.25">
      <c r="A745" s="7" t="s">
        <v>1419</v>
      </c>
      <c r="B745" s="7" t="s">
        <v>1418</v>
      </c>
      <c r="C745" s="7" t="s">
        <v>868</v>
      </c>
      <c r="D745" s="7" t="s">
        <v>867</v>
      </c>
      <c r="E745" s="7" t="s">
        <v>862</v>
      </c>
      <c r="F745" s="7" t="s">
        <v>861</v>
      </c>
      <c r="G745" s="6"/>
      <c r="H745" s="6"/>
      <c r="I745" s="6"/>
      <c r="J745" s="6"/>
      <c r="K745" s="6"/>
      <c r="L745" s="6"/>
      <c r="M745" s="6"/>
      <c r="N745" s="6"/>
      <c r="O745" s="6"/>
    </row>
    <row r="746" spans="1:15" x14ac:dyDescent="0.25">
      <c r="A746" s="7" t="s">
        <v>1417</v>
      </c>
      <c r="B746" s="7" t="s">
        <v>1416</v>
      </c>
      <c r="C746" s="7" t="s">
        <v>868</v>
      </c>
      <c r="D746" s="7" t="s">
        <v>867</v>
      </c>
      <c r="E746" s="7" t="s">
        <v>862</v>
      </c>
      <c r="F746" s="7" t="s">
        <v>861</v>
      </c>
      <c r="G746" s="6"/>
      <c r="H746" s="6"/>
      <c r="I746" s="6"/>
      <c r="J746" s="6"/>
      <c r="K746" s="6"/>
      <c r="L746" s="6"/>
      <c r="M746" s="6"/>
      <c r="N746" s="6"/>
      <c r="O746" s="6"/>
    </row>
    <row r="747" spans="1:15" x14ac:dyDescent="0.25">
      <c r="A747" s="7" t="s">
        <v>1415</v>
      </c>
      <c r="B747" s="7" t="s">
        <v>1414</v>
      </c>
      <c r="C747" s="7" t="s">
        <v>868</v>
      </c>
      <c r="D747" s="7" t="s">
        <v>867</v>
      </c>
      <c r="E747" s="7" t="s">
        <v>862</v>
      </c>
      <c r="F747" s="7" t="s">
        <v>861</v>
      </c>
      <c r="G747" s="6"/>
      <c r="H747" s="6"/>
      <c r="I747" s="6"/>
      <c r="J747" s="6"/>
      <c r="K747" s="6"/>
      <c r="L747" s="6"/>
      <c r="M747" s="6"/>
      <c r="N747" s="6"/>
      <c r="O747" s="6"/>
    </row>
    <row r="748" spans="1:15" x14ac:dyDescent="0.25">
      <c r="A748" s="7" t="s">
        <v>1413</v>
      </c>
      <c r="B748" s="7" t="s">
        <v>1412</v>
      </c>
      <c r="C748" s="7" t="s">
        <v>868</v>
      </c>
      <c r="D748" s="7" t="s">
        <v>867</v>
      </c>
      <c r="E748" s="7" t="s">
        <v>862</v>
      </c>
      <c r="F748" s="7" t="s">
        <v>861</v>
      </c>
      <c r="G748" s="6"/>
      <c r="H748" s="6"/>
      <c r="I748" s="6"/>
      <c r="J748" s="6"/>
      <c r="K748" s="6"/>
      <c r="L748" s="6"/>
      <c r="M748" s="6"/>
      <c r="N748" s="6"/>
      <c r="O748" s="6"/>
    </row>
    <row r="749" spans="1:15" x14ac:dyDescent="0.25">
      <c r="A749" s="7" t="s">
        <v>1411</v>
      </c>
      <c r="B749" s="7" t="s">
        <v>1410</v>
      </c>
      <c r="C749" s="7" t="s">
        <v>868</v>
      </c>
      <c r="D749" s="7" t="s">
        <v>867</v>
      </c>
      <c r="E749" s="7" t="s">
        <v>862</v>
      </c>
      <c r="F749" s="7" t="s">
        <v>861</v>
      </c>
      <c r="G749" s="6"/>
      <c r="H749" s="6"/>
      <c r="I749" s="6"/>
      <c r="J749" s="6"/>
      <c r="K749" s="6"/>
      <c r="L749" s="6"/>
      <c r="M749" s="6"/>
      <c r="N749" s="6"/>
      <c r="O749" s="6"/>
    </row>
    <row r="750" spans="1:15" x14ac:dyDescent="0.25">
      <c r="A750" s="7" t="s">
        <v>1409</v>
      </c>
      <c r="B750" s="7" t="s">
        <v>1408</v>
      </c>
      <c r="C750" s="7" t="s">
        <v>868</v>
      </c>
      <c r="D750" s="7" t="s">
        <v>867</v>
      </c>
      <c r="E750" s="7" t="s">
        <v>862</v>
      </c>
      <c r="F750" s="7" t="s">
        <v>861</v>
      </c>
      <c r="G750" s="6"/>
      <c r="H750" s="6"/>
      <c r="I750" s="6"/>
      <c r="J750" s="6"/>
      <c r="K750" s="6"/>
      <c r="L750" s="6"/>
      <c r="M750" s="6"/>
      <c r="N750" s="6"/>
      <c r="O750" s="6"/>
    </row>
    <row r="751" spans="1:15" x14ac:dyDescent="0.25">
      <c r="A751" s="7" t="s">
        <v>1407</v>
      </c>
      <c r="B751" s="7" t="s">
        <v>1406</v>
      </c>
      <c r="C751" s="7" t="s">
        <v>923</v>
      </c>
      <c r="D751" s="7" t="s">
        <v>922</v>
      </c>
      <c r="E751" s="7" t="s">
        <v>862</v>
      </c>
      <c r="F751" s="7" t="s">
        <v>861</v>
      </c>
      <c r="G751" s="6"/>
      <c r="H751" s="6"/>
      <c r="I751" s="6"/>
      <c r="J751" s="6"/>
      <c r="K751" s="6"/>
      <c r="L751" s="6"/>
      <c r="M751" s="6"/>
      <c r="N751" s="6"/>
      <c r="O751" s="6"/>
    </row>
    <row r="752" spans="1:15" x14ac:dyDescent="0.25">
      <c r="A752" s="7" t="s">
        <v>1405</v>
      </c>
      <c r="B752" s="7" t="s">
        <v>1404</v>
      </c>
      <c r="C752" s="7" t="s">
        <v>923</v>
      </c>
      <c r="D752" s="7" t="s">
        <v>922</v>
      </c>
      <c r="E752" s="7" t="s">
        <v>862</v>
      </c>
      <c r="F752" s="7" t="s">
        <v>861</v>
      </c>
      <c r="G752" s="6"/>
      <c r="H752" s="6"/>
      <c r="I752" s="6"/>
      <c r="J752" s="6"/>
      <c r="K752" s="6"/>
      <c r="L752" s="6"/>
      <c r="M752" s="6"/>
      <c r="N752" s="6"/>
      <c r="O752" s="6"/>
    </row>
    <row r="753" spans="1:15" x14ac:dyDescent="0.25">
      <c r="A753" s="7" t="s">
        <v>1403</v>
      </c>
      <c r="B753" s="7" t="s">
        <v>1402</v>
      </c>
      <c r="C753" s="7" t="s">
        <v>868</v>
      </c>
      <c r="D753" s="7" t="s">
        <v>867</v>
      </c>
      <c r="E753" s="7" t="s">
        <v>862</v>
      </c>
      <c r="F753" s="7" t="s">
        <v>861</v>
      </c>
      <c r="G753" s="6"/>
      <c r="H753" s="6"/>
      <c r="I753" s="6"/>
      <c r="J753" s="6"/>
      <c r="K753" s="6"/>
      <c r="L753" s="6"/>
      <c r="M753" s="6"/>
      <c r="N753" s="6"/>
      <c r="O753" s="6"/>
    </row>
    <row r="754" spans="1:15" x14ac:dyDescent="0.25">
      <c r="A754" s="7" t="s">
        <v>1401</v>
      </c>
      <c r="B754" s="7" t="s">
        <v>1400</v>
      </c>
      <c r="C754" s="7" t="s">
        <v>868</v>
      </c>
      <c r="D754" s="7" t="s">
        <v>867</v>
      </c>
      <c r="E754" s="7" t="s">
        <v>862</v>
      </c>
      <c r="F754" s="7" t="s">
        <v>861</v>
      </c>
      <c r="G754" s="6"/>
      <c r="H754" s="6"/>
      <c r="I754" s="6"/>
      <c r="J754" s="6"/>
      <c r="K754" s="6"/>
      <c r="L754" s="6"/>
      <c r="M754" s="6"/>
      <c r="N754" s="6"/>
      <c r="O754" s="6"/>
    </row>
    <row r="755" spans="1:15" x14ac:dyDescent="0.25">
      <c r="A755" s="7" t="s">
        <v>1399</v>
      </c>
      <c r="B755" s="7" t="s">
        <v>1398</v>
      </c>
      <c r="C755" s="7" t="s">
        <v>868</v>
      </c>
      <c r="D755" s="7" t="s">
        <v>867</v>
      </c>
      <c r="E755" s="7" t="s">
        <v>862</v>
      </c>
      <c r="F755" s="7" t="s">
        <v>861</v>
      </c>
      <c r="G755" s="6"/>
      <c r="H755" s="6"/>
      <c r="I755" s="6"/>
      <c r="J755" s="6"/>
      <c r="K755" s="6"/>
      <c r="L755" s="6"/>
      <c r="M755" s="6"/>
      <c r="N755" s="6"/>
      <c r="O755" s="6"/>
    </row>
    <row r="756" spans="1:15" x14ac:dyDescent="0.25">
      <c r="A756" s="7" t="s">
        <v>1397</v>
      </c>
      <c r="B756" s="7" t="s">
        <v>1396</v>
      </c>
      <c r="C756" s="7" t="s">
        <v>868</v>
      </c>
      <c r="D756" s="7" t="s">
        <v>867</v>
      </c>
      <c r="E756" s="7" t="s">
        <v>862</v>
      </c>
      <c r="F756" s="7" t="s">
        <v>861</v>
      </c>
      <c r="G756" s="6"/>
      <c r="H756" s="6"/>
      <c r="I756" s="6"/>
      <c r="J756" s="6"/>
      <c r="K756" s="6"/>
      <c r="L756" s="6"/>
      <c r="M756" s="6"/>
      <c r="N756" s="6"/>
      <c r="O756" s="6"/>
    </row>
    <row r="757" spans="1:15" x14ac:dyDescent="0.25">
      <c r="A757" s="7" t="s">
        <v>1395</v>
      </c>
      <c r="B757" s="7" t="s">
        <v>1394</v>
      </c>
      <c r="C757" s="7" t="s">
        <v>868</v>
      </c>
      <c r="D757" s="7" t="s">
        <v>867</v>
      </c>
      <c r="E757" s="7" t="s">
        <v>862</v>
      </c>
      <c r="F757" s="7" t="s">
        <v>861</v>
      </c>
      <c r="G757" s="6"/>
      <c r="H757" s="6"/>
      <c r="I757" s="6"/>
      <c r="J757" s="6"/>
      <c r="K757" s="6"/>
      <c r="L757" s="6"/>
      <c r="M757" s="6"/>
      <c r="N757" s="6"/>
      <c r="O757" s="6"/>
    </row>
    <row r="758" spans="1:15" x14ac:dyDescent="0.25">
      <c r="A758" s="7" t="s">
        <v>1393</v>
      </c>
      <c r="B758" s="7" t="s">
        <v>1392</v>
      </c>
      <c r="C758" s="7" t="s">
        <v>868</v>
      </c>
      <c r="D758" s="7" t="s">
        <v>867</v>
      </c>
      <c r="E758" s="7" t="s">
        <v>862</v>
      </c>
      <c r="F758" s="7" t="s">
        <v>861</v>
      </c>
      <c r="G758" s="6"/>
      <c r="H758" s="6"/>
      <c r="I758" s="6"/>
      <c r="J758" s="6"/>
      <c r="K758" s="6"/>
      <c r="L758" s="6"/>
      <c r="M758" s="6"/>
      <c r="N758" s="6"/>
      <c r="O758" s="6"/>
    </row>
    <row r="759" spans="1:15" x14ac:dyDescent="0.25">
      <c r="A759" s="7" t="s">
        <v>1391</v>
      </c>
      <c r="B759" s="7" t="s">
        <v>1390</v>
      </c>
      <c r="C759" s="7" t="s">
        <v>868</v>
      </c>
      <c r="D759" s="7" t="s">
        <v>867</v>
      </c>
      <c r="E759" s="7" t="s">
        <v>862</v>
      </c>
      <c r="F759" s="7" t="s">
        <v>861</v>
      </c>
      <c r="G759" s="6"/>
      <c r="H759" s="6"/>
      <c r="I759" s="6"/>
      <c r="J759" s="6"/>
      <c r="K759" s="6"/>
      <c r="L759" s="6"/>
      <c r="M759" s="6"/>
      <c r="N759" s="6"/>
      <c r="O759" s="6"/>
    </row>
    <row r="760" spans="1:15" x14ac:dyDescent="0.25">
      <c r="A760" s="7" t="s">
        <v>1389</v>
      </c>
      <c r="B760" s="7" t="s">
        <v>1388</v>
      </c>
      <c r="C760" s="7" t="s">
        <v>868</v>
      </c>
      <c r="D760" s="7" t="s">
        <v>867</v>
      </c>
      <c r="E760" s="7" t="s">
        <v>862</v>
      </c>
      <c r="F760" s="7" t="s">
        <v>861</v>
      </c>
      <c r="G760" s="6"/>
      <c r="H760" s="6"/>
      <c r="I760" s="6"/>
      <c r="J760" s="6"/>
      <c r="K760" s="6"/>
      <c r="L760" s="6"/>
      <c r="M760" s="6"/>
      <c r="N760" s="6"/>
      <c r="O760" s="6"/>
    </row>
    <row r="761" spans="1:15" x14ac:dyDescent="0.25">
      <c r="A761" s="7" t="s">
        <v>1387</v>
      </c>
      <c r="B761" s="7" t="s">
        <v>1386</v>
      </c>
      <c r="C761" s="7" t="s">
        <v>923</v>
      </c>
      <c r="D761" s="7" t="s">
        <v>922</v>
      </c>
      <c r="E761" s="7" t="s">
        <v>862</v>
      </c>
      <c r="F761" s="7" t="s">
        <v>861</v>
      </c>
      <c r="G761" s="6"/>
      <c r="H761" s="6"/>
      <c r="I761" s="6"/>
      <c r="J761" s="6"/>
      <c r="K761" s="6"/>
      <c r="L761" s="6"/>
      <c r="M761" s="6"/>
      <c r="N761" s="6"/>
      <c r="O761" s="6"/>
    </row>
    <row r="762" spans="1:15" x14ac:dyDescent="0.25">
      <c r="A762" s="7" t="s">
        <v>1385</v>
      </c>
      <c r="B762" s="7" t="s">
        <v>1384</v>
      </c>
      <c r="C762" s="7" t="s">
        <v>868</v>
      </c>
      <c r="D762" s="7" t="s">
        <v>867</v>
      </c>
      <c r="E762" s="7" t="s">
        <v>862</v>
      </c>
      <c r="F762" s="7" t="s">
        <v>861</v>
      </c>
      <c r="G762" s="6"/>
      <c r="H762" s="6"/>
      <c r="I762" s="6"/>
      <c r="J762" s="6"/>
      <c r="K762" s="6"/>
      <c r="L762" s="6"/>
      <c r="M762" s="6"/>
      <c r="N762" s="6"/>
      <c r="O762" s="6"/>
    </row>
    <row r="763" spans="1:15" x14ac:dyDescent="0.25">
      <c r="A763" s="7" t="s">
        <v>1383</v>
      </c>
      <c r="B763" s="7" t="s">
        <v>1382</v>
      </c>
      <c r="C763" s="7" t="s">
        <v>868</v>
      </c>
      <c r="D763" s="7" t="s">
        <v>867</v>
      </c>
      <c r="E763" s="7" t="s">
        <v>862</v>
      </c>
      <c r="F763" s="7" t="s">
        <v>861</v>
      </c>
      <c r="G763" s="6"/>
      <c r="H763" s="6"/>
      <c r="I763" s="6"/>
      <c r="J763" s="6"/>
      <c r="K763" s="6"/>
      <c r="L763" s="6"/>
      <c r="M763" s="6"/>
      <c r="N763" s="6"/>
      <c r="O763" s="6"/>
    </row>
    <row r="764" spans="1:15" x14ac:dyDescent="0.25">
      <c r="A764" s="7" t="s">
        <v>1381</v>
      </c>
      <c r="B764" s="7" t="s">
        <v>1380</v>
      </c>
      <c r="C764" s="7" t="s">
        <v>868</v>
      </c>
      <c r="D764" s="7" t="s">
        <v>867</v>
      </c>
      <c r="E764" s="7" t="s">
        <v>862</v>
      </c>
      <c r="F764" s="7" t="s">
        <v>861</v>
      </c>
      <c r="G764" s="6"/>
      <c r="H764" s="6"/>
      <c r="I764" s="6"/>
      <c r="J764" s="6"/>
      <c r="K764" s="6"/>
      <c r="L764" s="6"/>
      <c r="M764" s="6"/>
      <c r="N764" s="6"/>
      <c r="O764" s="6"/>
    </row>
    <row r="765" spans="1:15" x14ac:dyDescent="0.25">
      <c r="A765" s="7" t="s">
        <v>1379</v>
      </c>
      <c r="B765" s="7" t="s">
        <v>1378</v>
      </c>
      <c r="C765" s="7" t="s">
        <v>868</v>
      </c>
      <c r="D765" s="7" t="s">
        <v>867</v>
      </c>
      <c r="E765" s="7" t="s">
        <v>862</v>
      </c>
      <c r="F765" s="7" t="s">
        <v>861</v>
      </c>
      <c r="G765" s="6"/>
      <c r="H765" s="6"/>
      <c r="I765" s="6"/>
      <c r="J765" s="6"/>
      <c r="K765" s="6"/>
      <c r="L765" s="6"/>
      <c r="M765" s="6"/>
      <c r="N765" s="6"/>
      <c r="O765" s="6"/>
    </row>
    <row r="766" spans="1:15" x14ac:dyDescent="0.25">
      <c r="A766" s="7" t="s">
        <v>1377</v>
      </c>
      <c r="B766" s="7" t="s">
        <v>1376</v>
      </c>
      <c r="C766" s="7" t="s">
        <v>868</v>
      </c>
      <c r="D766" s="7" t="s">
        <v>867</v>
      </c>
      <c r="E766" s="7" t="s">
        <v>862</v>
      </c>
      <c r="F766" s="7" t="s">
        <v>861</v>
      </c>
      <c r="G766" s="6"/>
      <c r="H766" s="6"/>
      <c r="I766" s="6"/>
      <c r="J766" s="6"/>
      <c r="K766" s="6"/>
      <c r="L766" s="6"/>
      <c r="M766" s="6"/>
      <c r="N766" s="6"/>
      <c r="O766" s="6"/>
    </row>
    <row r="767" spans="1:15" x14ac:dyDescent="0.25">
      <c r="A767" s="7" t="s">
        <v>1375</v>
      </c>
      <c r="B767" s="7" t="s">
        <v>1374</v>
      </c>
      <c r="C767" s="7" t="s">
        <v>868</v>
      </c>
      <c r="D767" s="7" t="s">
        <v>867</v>
      </c>
      <c r="E767" s="7" t="s">
        <v>862</v>
      </c>
      <c r="F767" s="7" t="s">
        <v>861</v>
      </c>
      <c r="G767" s="6"/>
      <c r="H767" s="6"/>
      <c r="I767" s="6"/>
      <c r="J767" s="6"/>
      <c r="K767" s="6"/>
      <c r="L767" s="6"/>
      <c r="M767" s="6"/>
      <c r="N767" s="6"/>
      <c r="O767" s="6"/>
    </row>
    <row r="768" spans="1:15" x14ac:dyDescent="0.25">
      <c r="A768" s="7" t="s">
        <v>1373</v>
      </c>
      <c r="B768" s="7" t="s">
        <v>1372</v>
      </c>
      <c r="C768" s="7" t="s">
        <v>868</v>
      </c>
      <c r="D768" s="7" t="s">
        <v>867</v>
      </c>
      <c r="E768" s="7" t="s">
        <v>862</v>
      </c>
      <c r="F768" s="7" t="s">
        <v>861</v>
      </c>
      <c r="G768" s="6"/>
      <c r="H768" s="6"/>
      <c r="I768" s="6"/>
      <c r="J768" s="6"/>
      <c r="K768" s="6"/>
      <c r="L768" s="6"/>
      <c r="M768" s="6"/>
      <c r="N768" s="6"/>
      <c r="O768" s="6"/>
    </row>
    <row r="769" spans="1:15" x14ac:dyDescent="0.25">
      <c r="A769" s="7" t="s">
        <v>1371</v>
      </c>
      <c r="B769" s="7" t="s">
        <v>1370</v>
      </c>
      <c r="C769" s="7" t="s">
        <v>868</v>
      </c>
      <c r="D769" s="7" t="s">
        <v>867</v>
      </c>
      <c r="E769" s="7" t="s">
        <v>862</v>
      </c>
      <c r="F769" s="7" t="s">
        <v>861</v>
      </c>
      <c r="G769" s="6"/>
      <c r="H769" s="6"/>
      <c r="I769" s="6"/>
      <c r="J769" s="6"/>
      <c r="K769" s="6"/>
      <c r="L769" s="6"/>
      <c r="M769" s="6"/>
      <c r="N769" s="6"/>
      <c r="O769" s="6"/>
    </row>
    <row r="770" spans="1:15" x14ac:dyDescent="0.25">
      <c r="A770" s="7" t="s">
        <v>1369</v>
      </c>
      <c r="B770" s="7" t="s">
        <v>1368</v>
      </c>
      <c r="C770" s="7" t="s">
        <v>868</v>
      </c>
      <c r="D770" s="7" t="s">
        <v>867</v>
      </c>
      <c r="E770" s="7" t="s">
        <v>862</v>
      </c>
      <c r="F770" s="7" t="s">
        <v>861</v>
      </c>
      <c r="G770" s="6"/>
      <c r="H770" s="6"/>
      <c r="I770" s="6"/>
      <c r="J770" s="6"/>
      <c r="K770" s="6"/>
      <c r="L770" s="6"/>
      <c r="M770" s="6"/>
      <c r="N770" s="6"/>
      <c r="O770" s="6"/>
    </row>
    <row r="771" spans="1:15" x14ac:dyDescent="0.25">
      <c r="A771" s="7" t="s">
        <v>1367</v>
      </c>
      <c r="B771" s="7" t="s">
        <v>1366</v>
      </c>
      <c r="C771" s="7" t="s">
        <v>868</v>
      </c>
      <c r="D771" s="7" t="s">
        <v>867</v>
      </c>
      <c r="E771" s="7" t="s">
        <v>862</v>
      </c>
      <c r="F771" s="7" t="s">
        <v>861</v>
      </c>
      <c r="G771" s="6"/>
      <c r="H771" s="6"/>
      <c r="I771" s="6"/>
      <c r="J771" s="6"/>
      <c r="K771" s="6"/>
      <c r="L771" s="6"/>
      <c r="M771" s="6"/>
      <c r="N771" s="6"/>
      <c r="O771" s="6"/>
    </row>
    <row r="772" spans="1:15" x14ac:dyDescent="0.25">
      <c r="A772" s="7" t="s">
        <v>1365</v>
      </c>
      <c r="B772" s="7" t="s">
        <v>1364</v>
      </c>
      <c r="C772" s="7" t="s">
        <v>868</v>
      </c>
      <c r="D772" s="7" t="s">
        <v>867</v>
      </c>
      <c r="E772" s="7" t="s">
        <v>862</v>
      </c>
      <c r="F772" s="7" t="s">
        <v>861</v>
      </c>
      <c r="G772" s="6"/>
      <c r="H772" s="6"/>
      <c r="I772" s="6"/>
      <c r="J772" s="6"/>
      <c r="K772" s="6"/>
      <c r="L772" s="6"/>
      <c r="M772" s="6"/>
      <c r="N772" s="6"/>
      <c r="O772" s="6"/>
    </row>
    <row r="773" spans="1:15" x14ac:dyDescent="0.25">
      <c r="A773" s="7" t="s">
        <v>1363</v>
      </c>
      <c r="B773" s="7" t="s">
        <v>1362</v>
      </c>
      <c r="C773" s="7" t="s">
        <v>868</v>
      </c>
      <c r="D773" s="7" t="s">
        <v>867</v>
      </c>
      <c r="E773" s="7" t="s">
        <v>862</v>
      </c>
      <c r="F773" s="7" t="s">
        <v>861</v>
      </c>
      <c r="G773" s="6"/>
      <c r="H773" s="6"/>
      <c r="I773" s="6"/>
      <c r="J773" s="6"/>
      <c r="K773" s="6"/>
      <c r="L773" s="6"/>
      <c r="M773" s="6"/>
      <c r="N773" s="6"/>
      <c r="O773" s="6"/>
    </row>
    <row r="774" spans="1:15" x14ac:dyDescent="0.25">
      <c r="A774" s="7" t="s">
        <v>1361</v>
      </c>
      <c r="B774" s="7" t="s">
        <v>1360</v>
      </c>
      <c r="C774" s="7" t="s">
        <v>868</v>
      </c>
      <c r="D774" s="7" t="s">
        <v>867</v>
      </c>
      <c r="E774" s="7" t="s">
        <v>862</v>
      </c>
      <c r="F774" s="7" t="s">
        <v>861</v>
      </c>
      <c r="G774" s="6"/>
      <c r="H774" s="6"/>
      <c r="I774" s="6"/>
      <c r="J774" s="6"/>
      <c r="K774" s="6"/>
      <c r="L774" s="6"/>
      <c r="M774" s="6"/>
      <c r="N774" s="6"/>
      <c r="O774" s="6"/>
    </row>
    <row r="775" spans="1:15" x14ac:dyDescent="0.25">
      <c r="A775" s="7" t="s">
        <v>1359</v>
      </c>
      <c r="B775" s="7" t="s">
        <v>1358</v>
      </c>
      <c r="C775" s="7" t="s">
        <v>923</v>
      </c>
      <c r="D775" s="7" t="s">
        <v>922</v>
      </c>
      <c r="E775" s="7" t="s">
        <v>862</v>
      </c>
      <c r="F775" s="7" t="s">
        <v>861</v>
      </c>
      <c r="G775" s="6"/>
      <c r="H775" s="6"/>
      <c r="I775" s="6"/>
      <c r="J775" s="6"/>
      <c r="K775" s="6"/>
      <c r="L775" s="6"/>
      <c r="M775" s="6"/>
      <c r="N775" s="6"/>
      <c r="O775" s="6"/>
    </row>
    <row r="776" spans="1:15" x14ac:dyDescent="0.25">
      <c r="A776" s="7" t="s">
        <v>1357</v>
      </c>
      <c r="B776" s="7" t="s">
        <v>1356</v>
      </c>
      <c r="C776" s="7" t="s">
        <v>923</v>
      </c>
      <c r="D776" s="7" t="s">
        <v>922</v>
      </c>
      <c r="E776" s="7" t="s">
        <v>862</v>
      </c>
      <c r="F776" s="7" t="s">
        <v>861</v>
      </c>
      <c r="G776" s="6"/>
      <c r="H776" s="6"/>
      <c r="I776" s="6"/>
      <c r="J776" s="6"/>
      <c r="K776" s="6"/>
      <c r="L776" s="6"/>
      <c r="M776" s="6"/>
      <c r="N776" s="6"/>
      <c r="O776" s="6"/>
    </row>
    <row r="777" spans="1:15" x14ac:dyDescent="0.25">
      <c r="A777" s="7" t="s">
        <v>1355</v>
      </c>
      <c r="B777" s="7" t="s">
        <v>1354</v>
      </c>
      <c r="C777" s="7" t="s">
        <v>868</v>
      </c>
      <c r="D777" s="7" t="s">
        <v>867</v>
      </c>
      <c r="E777" s="7" t="s">
        <v>862</v>
      </c>
      <c r="F777" s="7" t="s">
        <v>861</v>
      </c>
      <c r="G777" s="6"/>
      <c r="H777" s="6"/>
      <c r="I777" s="6"/>
      <c r="J777" s="6"/>
      <c r="K777" s="6"/>
      <c r="L777" s="6"/>
      <c r="M777" s="6"/>
      <c r="N777" s="6"/>
      <c r="O777" s="6"/>
    </row>
    <row r="778" spans="1:15" x14ac:dyDescent="0.25">
      <c r="A778" s="7" t="s">
        <v>1353</v>
      </c>
      <c r="B778" s="7" t="s">
        <v>1352</v>
      </c>
      <c r="C778" s="7" t="s">
        <v>868</v>
      </c>
      <c r="D778" s="7" t="s">
        <v>867</v>
      </c>
      <c r="E778" s="7" t="s">
        <v>862</v>
      </c>
      <c r="F778" s="7" t="s">
        <v>861</v>
      </c>
      <c r="G778" s="6"/>
      <c r="H778" s="6"/>
      <c r="I778" s="6"/>
      <c r="J778" s="6"/>
      <c r="K778" s="6"/>
      <c r="L778" s="6"/>
      <c r="M778" s="6"/>
      <c r="N778" s="6"/>
      <c r="O778" s="6"/>
    </row>
    <row r="779" spans="1:15" x14ac:dyDescent="0.25">
      <c r="A779" s="7" t="s">
        <v>1351</v>
      </c>
      <c r="B779" s="7" t="s">
        <v>1350</v>
      </c>
      <c r="C779" s="7" t="s">
        <v>868</v>
      </c>
      <c r="D779" s="7" t="s">
        <v>867</v>
      </c>
      <c r="E779" s="7" t="s">
        <v>862</v>
      </c>
      <c r="F779" s="7" t="s">
        <v>861</v>
      </c>
      <c r="G779" s="6"/>
      <c r="H779" s="6"/>
      <c r="I779" s="6"/>
      <c r="J779" s="6"/>
      <c r="K779" s="6"/>
      <c r="L779" s="6"/>
      <c r="M779" s="6"/>
      <c r="N779" s="6"/>
      <c r="O779" s="6"/>
    </row>
    <row r="780" spans="1:15" x14ac:dyDescent="0.25">
      <c r="A780" s="7" t="s">
        <v>1349</v>
      </c>
      <c r="B780" s="7" t="s">
        <v>1348</v>
      </c>
      <c r="C780" s="7" t="s">
        <v>868</v>
      </c>
      <c r="D780" s="7" t="s">
        <v>867</v>
      </c>
      <c r="E780" s="7" t="s">
        <v>862</v>
      </c>
      <c r="F780" s="7" t="s">
        <v>861</v>
      </c>
      <c r="G780" s="6"/>
      <c r="H780" s="6"/>
      <c r="I780" s="6"/>
      <c r="J780" s="6"/>
      <c r="K780" s="6"/>
      <c r="L780" s="6"/>
      <c r="M780" s="6"/>
      <c r="N780" s="6"/>
      <c r="O780" s="6"/>
    </row>
    <row r="781" spans="1:15" x14ac:dyDescent="0.25">
      <c r="A781" s="7" t="s">
        <v>2811</v>
      </c>
      <c r="B781" s="7" t="s">
        <v>2812</v>
      </c>
      <c r="C781" s="7" t="s">
        <v>868</v>
      </c>
      <c r="D781" s="7" t="s">
        <v>867</v>
      </c>
      <c r="E781" s="7" t="s">
        <v>862</v>
      </c>
      <c r="F781" s="7" t="s">
        <v>861</v>
      </c>
      <c r="G781" s="6"/>
      <c r="H781" s="6"/>
      <c r="I781" s="6"/>
      <c r="J781" s="6"/>
      <c r="K781" s="6"/>
      <c r="L781" s="6"/>
      <c r="M781" s="6"/>
      <c r="N781" s="6"/>
      <c r="O781" s="6"/>
    </row>
    <row r="782" spans="1:15" x14ac:dyDescent="0.25">
      <c r="A782" s="7" t="s">
        <v>1347</v>
      </c>
      <c r="B782" s="7" t="s">
        <v>1346</v>
      </c>
      <c r="C782" s="7" t="s">
        <v>868</v>
      </c>
      <c r="D782" s="7" t="s">
        <v>867</v>
      </c>
      <c r="E782" s="7" t="s">
        <v>862</v>
      </c>
      <c r="F782" s="7" t="s">
        <v>861</v>
      </c>
      <c r="G782" s="6"/>
      <c r="H782" s="6"/>
      <c r="I782" s="6"/>
      <c r="J782" s="6"/>
      <c r="K782" s="6"/>
      <c r="L782" s="6"/>
      <c r="M782" s="6"/>
      <c r="N782" s="6"/>
      <c r="O782" s="6"/>
    </row>
    <row r="783" spans="1:15" x14ac:dyDescent="0.25">
      <c r="A783" s="7" t="s">
        <v>1345</v>
      </c>
      <c r="B783" s="7" t="s">
        <v>1344</v>
      </c>
      <c r="C783" s="7" t="s">
        <v>868</v>
      </c>
      <c r="D783" s="7" t="s">
        <v>867</v>
      </c>
      <c r="E783" s="7" t="s">
        <v>862</v>
      </c>
      <c r="F783" s="7" t="s">
        <v>861</v>
      </c>
      <c r="G783" s="6"/>
      <c r="H783" s="6"/>
      <c r="I783" s="6"/>
      <c r="J783" s="6"/>
      <c r="K783" s="6"/>
      <c r="L783" s="6"/>
      <c r="M783" s="6"/>
      <c r="N783" s="6"/>
      <c r="O783" s="6"/>
    </row>
    <row r="784" spans="1:15" x14ac:dyDescent="0.25">
      <c r="A784" s="7" t="s">
        <v>1343</v>
      </c>
      <c r="B784" s="7" t="s">
        <v>1342</v>
      </c>
      <c r="C784" s="7" t="s">
        <v>868</v>
      </c>
      <c r="D784" s="7" t="s">
        <v>867</v>
      </c>
      <c r="E784" s="7" t="s">
        <v>862</v>
      </c>
      <c r="F784" s="7" t="s">
        <v>861</v>
      </c>
      <c r="G784" s="6"/>
      <c r="H784" s="6"/>
      <c r="I784" s="6"/>
      <c r="J784" s="6"/>
      <c r="K784" s="6"/>
      <c r="L784" s="6"/>
      <c r="M784" s="6"/>
      <c r="N784" s="6"/>
      <c r="O784" s="6"/>
    </row>
    <row r="785" spans="1:15" x14ac:dyDescent="0.25">
      <c r="A785" s="7" t="s">
        <v>1341</v>
      </c>
      <c r="B785" s="7" t="s">
        <v>1340</v>
      </c>
      <c r="C785" s="7" t="s">
        <v>878</v>
      </c>
      <c r="D785" s="7" t="s">
        <v>877</v>
      </c>
      <c r="E785" s="7" t="s">
        <v>872</v>
      </c>
      <c r="F785" s="7" t="s">
        <v>871</v>
      </c>
      <c r="G785" s="6"/>
      <c r="H785" s="6"/>
      <c r="I785" s="6"/>
      <c r="J785" s="6"/>
      <c r="K785" s="6"/>
      <c r="L785" s="6"/>
      <c r="M785" s="6"/>
      <c r="N785" s="6"/>
      <c r="O785" s="6"/>
    </row>
    <row r="786" spans="1:15" x14ac:dyDescent="0.25">
      <c r="A786" s="7" t="s">
        <v>1339</v>
      </c>
      <c r="B786" s="7" t="s">
        <v>1338</v>
      </c>
      <c r="C786" s="7" t="s">
        <v>3</v>
      </c>
      <c r="D786" s="7" t="s">
        <v>887</v>
      </c>
      <c r="E786" s="7" t="s">
        <v>1233</v>
      </c>
      <c r="F786" s="7" t="s">
        <v>1232</v>
      </c>
      <c r="G786" s="6"/>
      <c r="H786" s="6"/>
      <c r="I786" s="6"/>
      <c r="J786" s="6"/>
      <c r="K786" s="6"/>
      <c r="L786" s="6"/>
      <c r="M786" s="6"/>
      <c r="N786" s="6"/>
      <c r="O786" s="6"/>
    </row>
    <row r="787" spans="1:15" x14ac:dyDescent="0.25">
      <c r="A787" s="7" t="s">
        <v>134</v>
      </c>
      <c r="B787" s="7" t="s">
        <v>135</v>
      </c>
      <c r="C787" s="7" t="s">
        <v>1337</v>
      </c>
      <c r="D787" s="7" t="s">
        <v>1336</v>
      </c>
      <c r="E787" s="7" t="s">
        <v>1233</v>
      </c>
      <c r="F787" s="7" t="s">
        <v>1232</v>
      </c>
      <c r="G787" s="6"/>
      <c r="H787" s="6"/>
      <c r="I787" s="6"/>
      <c r="J787" s="6"/>
      <c r="K787" s="6"/>
      <c r="L787" s="6"/>
      <c r="M787" s="6"/>
      <c r="N787" s="6"/>
      <c r="O787" s="6"/>
    </row>
    <row r="788" spans="1:15" x14ac:dyDescent="0.25">
      <c r="A788" s="7" t="s">
        <v>1335</v>
      </c>
      <c r="B788" s="7" t="s">
        <v>1334</v>
      </c>
      <c r="C788" s="7" t="s">
        <v>878</v>
      </c>
      <c r="D788" s="7" t="s">
        <v>877</v>
      </c>
      <c r="E788" s="7" t="s">
        <v>1333</v>
      </c>
      <c r="F788" s="7" t="s">
        <v>1332</v>
      </c>
      <c r="G788" s="6"/>
      <c r="H788" s="6"/>
      <c r="I788" s="6"/>
      <c r="J788" s="6"/>
      <c r="K788" s="6"/>
      <c r="L788" s="6"/>
      <c r="M788" s="6"/>
      <c r="N788" s="6"/>
      <c r="O788" s="6"/>
    </row>
    <row r="789" spans="1:15" x14ac:dyDescent="0.25">
      <c r="A789" s="7" t="s">
        <v>552</v>
      </c>
      <c r="B789" s="7" t="s">
        <v>553</v>
      </c>
      <c r="C789" s="7" t="s">
        <v>3</v>
      </c>
      <c r="D789" s="7" t="s">
        <v>887</v>
      </c>
      <c r="E789" s="7" t="s">
        <v>886</v>
      </c>
      <c r="F789" s="7" t="s">
        <v>885</v>
      </c>
      <c r="G789" s="6"/>
      <c r="H789" s="6"/>
      <c r="I789" s="6"/>
      <c r="J789" s="6"/>
      <c r="K789" s="6"/>
      <c r="L789" s="6"/>
      <c r="M789" s="6"/>
      <c r="N789" s="6"/>
      <c r="O789" s="6"/>
    </row>
    <row r="790" spans="1:15" x14ac:dyDescent="0.25">
      <c r="A790" s="7" t="s">
        <v>1331</v>
      </c>
      <c r="B790" s="7" t="s">
        <v>1330</v>
      </c>
      <c r="C790" s="7" t="s">
        <v>882</v>
      </c>
      <c r="D790" s="7" t="s">
        <v>881</v>
      </c>
      <c r="E790" s="7" t="s">
        <v>862</v>
      </c>
      <c r="F790" s="7" t="s">
        <v>861</v>
      </c>
      <c r="G790" s="6"/>
      <c r="H790" s="6"/>
      <c r="I790" s="6"/>
      <c r="J790" s="6"/>
      <c r="K790" s="6"/>
      <c r="L790" s="6"/>
      <c r="M790" s="6"/>
      <c r="N790" s="6"/>
      <c r="O790" s="6"/>
    </row>
    <row r="791" spans="1:15" x14ac:dyDescent="0.25">
      <c r="A791" s="7" t="s">
        <v>1329</v>
      </c>
      <c r="B791" s="7" t="s">
        <v>1328</v>
      </c>
      <c r="C791" s="7" t="s">
        <v>882</v>
      </c>
      <c r="D791" s="7" t="s">
        <v>881</v>
      </c>
      <c r="E791" s="7" t="s">
        <v>862</v>
      </c>
      <c r="F791" s="7" t="s">
        <v>861</v>
      </c>
      <c r="G791" s="6"/>
      <c r="H791" s="6"/>
      <c r="I791" s="6"/>
      <c r="J791" s="6"/>
      <c r="K791" s="6"/>
      <c r="L791" s="6"/>
      <c r="M791" s="6"/>
      <c r="N791" s="6"/>
      <c r="O791" s="6"/>
    </row>
    <row r="792" spans="1:15" x14ac:dyDescent="0.25">
      <c r="A792" s="7" t="s">
        <v>1327</v>
      </c>
      <c r="B792" s="7" t="s">
        <v>237</v>
      </c>
      <c r="C792" s="7" t="s">
        <v>1326</v>
      </c>
      <c r="D792" s="7" t="s">
        <v>1325</v>
      </c>
      <c r="E792" s="7" t="s">
        <v>872</v>
      </c>
      <c r="F792" s="7" t="s">
        <v>871</v>
      </c>
      <c r="G792" s="6"/>
      <c r="H792" s="6"/>
      <c r="I792" s="6"/>
      <c r="J792" s="6"/>
      <c r="K792" s="6"/>
      <c r="L792" s="6"/>
      <c r="M792" s="6"/>
      <c r="N792" s="6"/>
      <c r="O792" s="6"/>
    </row>
    <row r="793" spans="1:15" x14ac:dyDescent="0.25">
      <c r="A793" s="7" t="s">
        <v>1324</v>
      </c>
      <c r="B793" s="7" t="s">
        <v>1323</v>
      </c>
      <c r="C793" s="7" t="s">
        <v>868</v>
      </c>
      <c r="D793" s="7" t="s">
        <v>867</v>
      </c>
      <c r="E793" s="7" t="s">
        <v>862</v>
      </c>
      <c r="F793" s="7" t="s">
        <v>861</v>
      </c>
      <c r="G793" s="6"/>
      <c r="H793" s="6"/>
      <c r="I793" s="6"/>
      <c r="J793" s="6"/>
      <c r="K793" s="6"/>
      <c r="L793" s="6"/>
      <c r="M793" s="6"/>
      <c r="N793" s="6"/>
      <c r="O793" s="6"/>
    </row>
    <row r="794" spans="1:15" x14ac:dyDescent="0.25">
      <c r="A794" s="7" t="s">
        <v>1322</v>
      </c>
      <c r="B794" s="7" t="s">
        <v>1321</v>
      </c>
      <c r="C794" s="7" t="s">
        <v>878</v>
      </c>
      <c r="D794" s="7" t="s">
        <v>877</v>
      </c>
      <c r="E794" s="7" t="s">
        <v>872</v>
      </c>
      <c r="F794" s="7" t="s">
        <v>871</v>
      </c>
      <c r="G794" s="6"/>
      <c r="H794" s="6"/>
      <c r="I794" s="6"/>
      <c r="J794" s="6"/>
      <c r="K794" s="6"/>
      <c r="L794" s="6"/>
      <c r="M794" s="6"/>
      <c r="N794" s="6"/>
      <c r="O794" s="6"/>
    </row>
    <row r="795" spans="1:15" x14ac:dyDescent="0.25">
      <c r="A795" s="7" t="s">
        <v>1320</v>
      </c>
      <c r="B795" s="7" t="s">
        <v>1319</v>
      </c>
      <c r="C795" s="7" t="s">
        <v>444</v>
      </c>
      <c r="D795" s="7" t="s">
        <v>1318</v>
      </c>
      <c r="E795" s="7" t="s">
        <v>1233</v>
      </c>
      <c r="F795" s="7" t="s">
        <v>1232</v>
      </c>
      <c r="G795" s="6"/>
      <c r="H795" s="6"/>
      <c r="I795" s="6"/>
      <c r="J795" s="6"/>
      <c r="K795" s="6"/>
      <c r="L795" s="6"/>
      <c r="M795" s="6"/>
      <c r="N795" s="6"/>
      <c r="O795" s="6"/>
    </row>
    <row r="796" spans="1:15" x14ac:dyDescent="0.25">
      <c r="A796" s="7" t="s">
        <v>1317</v>
      </c>
      <c r="B796" s="7" t="s">
        <v>1316</v>
      </c>
      <c r="C796" s="7" t="s">
        <v>868</v>
      </c>
      <c r="D796" s="7" t="s">
        <v>867</v>
      </c>
      <c r="E796" s="7" t="s">
        <v>862</v>
      </c>
      <c r="F796" s="7" t="s">
        <v>861</v>
      </c>
      <c r="G796" s="6"/>
      <c r="H796" s="6"/>
      <c r="I796" s="6"/>
      <c r="J796" s="6"/>
      <c r="K796" s="6"/>
      <c r="L796" s="6"/>
      <c r="M796" s="6"/>
      <c r="N796" s="6"/>
      <c r="O796" s="6"/>
    </row>
    <row r="797" spans="1:15" x14ac:dyDescent="0.25">
      <c r="A797" s="7" t="s">
        <v>1315</v>
      </c>
      <c r="B797" s="7" t="s">
        <v>1314</v>
      </c>
      <c r="C797" s="7" t="s">
        <v>1149</v>
      </c>
      <c r="D797" s="7" t="s">
        <v>1148</v>
      </c>
      <c r="E797" s="7" t="s">
        <v>1233</v>
      </c>
      <c r="F797" s="7" t="s">
        <v>1232</v>
      </c>
      <c r="G797" s="6"/>
      <c r="H797" s="6"/>
      <c r="I797" s="6"/>
      <c r="J797" s="6"/>
      <c r="K797" s="6"/>
      <c r="L797" s="6"/>
      <c r="M797" s="6"/>
      <c r="N797" s="6"/>
      <c r="O797" s="6"/>
    </row>
    <row r="798" spans="1:15" x14ac:dyDescent="0.25">
      <c r="A798" s="7" t="s">
        <v>1313</v>
      </c>
      <c r="B798" s="7" t="s">
        <v>1312</v>
      </c>
      <c r="C798" s="7" t="s">
        <v>1149</v>
      </c>
      <c r="D798" s="7" t="s">
        <v>1148</v>
      </c>
      <c r="E798" s="7" t="s">
        <v>1233</v>
      </c>
      <c r="F798" s="7" t="s">
        <v>1232</v>
      </c>
      <c r="G798" s="6"/>
      <c r="H798" s="6"/>
      <c r="I798" s="6"/>
      <c r="J798" s="6"/>
      <c r="K798" s="6"/>
      <c r="L798" s="6"/>
      <c r="M798" s="6"/>
      <c r="N798" s="6"/>
      <c r="O798" s="6"/>
    </row>
    <row r="799" spans="1:15" x14ac:dyDescent="0.25">
      <c r="A799" s="7" t="s">
        <v>1311</v>
      </c>
      <c r="B799" s="7" t="s">
        <v>1310</v>
      </c>
      <c r="C799" s="7" t="s">
        <v>1149</v>
      </c>
      <c r="D799" s="7" t="s">
        <v>1148</v>
      </c>
      <c r="E799" s="7" t="s">
        <v>1233</v>
      </c>
      <c r="F799" s="7" t="s">
        <v>1232</v>
      </c>
      <c r="G799" s="6"/>
      <c r="H799" s="6"/>
      <c r="I799" s="6"/>
      <c r="J799" s="6"/>
      <c r="K799" s="6"/>
      <c r="L799" s="6"/>
      <c r="M799" s="6"/>
      <c r="N799" s="6"/>
      <c r="O799" s="6"/>
    </row>
    <row r="800" spans="1:15" x14ac:dyDescent="0.25">
      <c r="A800" s="7" t="s">
        <v>1309</v>
      </c>
      <c r="B800" s="7" t="s">
        <v>1308</v>
      </c>
      <c r="C800" s="7" t="s">
        <v>868</v>
      </c>
      <c r="D800" s="7" t="s">
        <v>867</v>
      </c>
      <c r="E800" s="7" t="s">
        <v>862</v>
      </c>
      <c r="F800" s="7" t="s">
        <v>861</v>
      </c>
      <c r="G800" s="6"/>
      <c r="H800" s="6"/>
      <c r="I800" s="6"/>
      <c r="J800" s="6"/>
      <c r="K800" s="6"/>
      <c r="L800" s="6"/>
      <c r="M800" s="6"/>
      <c r="N800" s="6"/>
      <c r="O800" s="6"/>
    </row>
    <row r="801" spans="1:15" x14ac:dyDescent="0.25">
      <c r="A801" s="7" t="s">
        <v>1307</v>
      </c>
      <c r="B801" s="7" t="s">
        <v>1306</v>
      </c>
      <c r="C801" s="7" t="s">
        <v>868</v>
      </c>
      <c r="D801" s="7" t="s">
        <v>867</v>
      </c>
      <c r="E801" s="7" t="s">
        <v>862</v>
      </c>
      <c r="F801" s="7" t="s">
        <v>861</v>
      </c>
      <c r="G801" s="6"/>
      <c r="H801" s="6"/>
      <c r="I801" s="6"/>
      <c r="J801" s="6"/>
      <c r="K801" s="6"/>
      <c r="L801" s="6"/>
      <c r="M801" s="6"/>
      <c r="N801" s="6"/>
      <c r="O801" s="6"/>
    </row>
    <row r="802" spans="1:15" x14ac:dyDescent="0.25">
      <c r="A802" s="7" t="s">
        <v>1305</v>
      </c>
      <c r="B802" s="7" t="s">
        <v>1304</v>
      </c>
      <c r="C802" s="7" t="s">
        <v>923</v>
      </c>
      <c r="D802" s="7" t="s">
        <v>922</v>
      </c>
      <c r="E802" s="7" t="s">
        <v>862</v>
      </c>
      <c r="F802" s="7" t="s">
        <v>861</v>
      </c>
      <c r="G802" s="6"/>
      <c r="H802" s="6"/>
      <c r="I802" s="6"/>
      <c r="J802" s="6"/>
      <c r="K802" s="6"/>
      <c r="L802" s="6"/>
      <c r="M802" s="6"/>
      <c r="N802" s="6"/>
      <c r="O802" s="6"/>
    </row>
    <row r="803" spans="1:15" x14ac:dyDescent="0.25">
      <c r="A803" s="7" t="s">
        <v>1303</v>
      </c>
      <c r="B803" s="7" t="s">
        <v>1302</v>
      </c>
      <c r="C803" s="7" t="s">
        <v>878</v>
      </c>
      <c r="D803" s="7" t="s">
        <v>877</v>
      </c>
      <c r="E803" s="7" t="s">
        <v>993</v>
      </c>
      <c r="F803" s="7" t="s">
        <v>992</v>
      </c>
      <c r="G803" s="6"/>
      <c r="H803" s="6"/>
      <c r="I803" s="6"/>
      <c r="J803" s="6"/>
      <c r="K803" s="6"/>
      <c r="L803" s="6"/>
      <c r="M803" s="6"/>
      <c r="N803" s="6"/>
      <c r="O803" s="6"/>
    </row>
    <row r="804" spans="1:15" x14ac:dyDescent="0.25">
      <c r="A804" s="7" t="s">
        <v>67</v>
      </c>
      <c r="B804" s="7" t="s">
        <v>68</v>
      </c>
      <c r="C804" s="7" t="s">
        <v>3</v>
      </c>
      <c r="D804" s="7" t="s">
        <v>887</v>
      </c>
      <c r="E804" s="7" t="s">
        <v>886</v>
      </c>
      <c r="F804" s="7" t="s">
        <v>885</v>
      </c>
      <c r="G804" s="6"/>
      <c r="H804" s="6"/>
      <c r="I804" s="6"/>
      <c r="J804" s="6"/>
      <c r="K804" s="6"/>
      <c r="L804" s="6"/>
      <c r="M804" s="6"/>
      <c r="N804" s="6"/>
      <c r="O804" s="6"/>
    </row>
    <row r="805" spans="1:15" x14ac:dyDescent="0.25">
      <c r="A805" s="7" t="s">
        <v>1301</v>
      </c>
      <c r="B805" s="7" t="s">
        <v>1300</v>
      </c>
      <c r="C805" s="7" t="s">
        <v>3</v>
      </c>
      <c r="D805" s="7" t="s">
        <v>887</v>
      </c>
      <c r="E805" s="7" t="s">
        <v>886</v>
      </c>
      <c r="F805" s="7" t="s">
        <v>885</v>
      </c>
      <c r="G805" s="6"/>
      <c r="H805" s="6"/>
      <c r="I805" s="6"/>
      <c r="J805" s="6"/>
      <c r="K805" s="6"/>
      <c r="L805" s="6"/>
      <c r="M805" s="6"/>
      <c r="N805" s="6"/>
      <c r="O805" s="6"/>
    </row>
    <row r="806" spans="1:15" x14ac:dyDescent="0.25">
      <c r="A806" s="7" t="s">
        <v>1299</v>
      </c>
      <c r="B806" s="7" t="s">
        <v>1298</v>
      </c>
      <c r="C806" s="7" t="s">
        <v>878</v>
      </c>
      <c r="D806" s="7" t="s">
        <v>877</v>
      </c>
      <c r="E806" s="7" t="s">
        <v>872</v>
      </c>
      <c r="F806" s="7" t="s">
        <v>871</v>
      </c>
      <c r="G806" s="6"/>
      <c r="H806" s="6"/>
      <c r="I806" s="6"/>
      <c r="J806" s="6"/>
      <c r="K806" s="6"/>
      <c r="L806" s="6"/>
      <c r="M806" s="6"/>
      <c r="N806" s="6"/>
      <c r="O806" s="6"/>
    </row>
    <row r="807" spans="1:15" x14ac:dyDescent="0.25">
      <c r="A807" s="7" t="s">
        <v>1297</v>
      </c>
      <c r="B807" s="7" t="s">
        <v>1264</v>
      </c>
      <c r="C807" s="7" t="s">
        <v>1295</v>
      </c>
      <c r="D807" s="7" t="s">
        <v>1294</v>
      </c>
      <c r="E807" s="7" t="s">
        <v>872</v>
      </c>
      <c r="F807" s="7" t="s">
        <v>871</v>
      </c>
      <c r="G807" s="6"/>
      <c r="H807" s="6"/>
      <c r="I807" s="6"/>
      <c r="J807" s="6"/>
      <c r="K807" s="6"/>
      <c r="L807" s="6"/>
      <c r="M807" s="6"/>
      <c r="N807" s="6"/>
      <c r="O807" s="6"/>
    </row>
    <row r="808" spans="1:15" x14ac:dyDescent="0.25">
      <c r="A808" s="7" t="s">
        <v>1296</v>
      </c>
      <c r="B808" s="7" t="s">
        <v>1266</v>
      </c>
      <c r="C808" s="7" t="s">
        <v>1295</v>
      </c>
      <c r="D808" s="7" t="s">
        <v>1294</v>
      </c>
      <c r="E808" s="7" t="s">
        <v>872</v>
      </c>
      <c r="F808" s="7" t="s">
        <v>871</v>
      </c>
      <c r="G808" s="6"/>
      <c r="H808" s="6"/>
      <c r="I808" s="6"/>
      <c r="J808" s="6"/>
      <c r="K808" s="6"/>
      <c r="L808" s="6"/>
      <c r="M808" s="6"/>
      <c r="N808" s="6"/>
      <c r="O808" s="6"/>
    </row>
    <row r="809" spans="1:15" x14ac:dyDescent="0.25">
      <c r="A809" s="7" t="s">
        <v>1293</v>
      </c>
      <c r="B809" s="7" t="s">
        <v>1292</v>
      </c>
      <c r="C809" s="7" t="s">
        <v>3</v>
      </c>
      <c r="D809" s="7" t="s">
        <v>887</v>
      </c>
      <c r="E809" s="7" t="s">
        <v>886</v>
      </c>
      <c r="F809" s="7" t="s">
        <v>885</v>
      </c>
      <c r="G809" s="6"/>
      <c r="H809" s="6"/>
      <c r="I809" s="6"/>
      <c r="J809" s="6"/>
      <c r="K809" s="6"/>
      <c r="L809" s="6"/>
      <c r="M809" s="6"/>
      <c r="N809" s="6"/>
      <c r="O809" s="6"/>
    </row>
    <row r="810" spans="1:15" x14ac:dyDescent="0.25">
      <c r="A810" s="7" t="s">
        <v>60</v>
      </c>
      <c r="B810" s="7" t="s">
        <v>61</v>
      </c>
      <c r="C810" s="7" t="s">
        <v>3</v>
      </c>
      <c r="D810" s="7" t="s">
        <v>887</v>
      </c>
      <c r="E810" s="7" t="s">
        <v>886</v>
      </c>
      <c r="F810" s="7" t="s">
        <v>885</v>
      </c>
      <c r="G810" s="6"/>
      <c r="H810" s="6"/>
      <c r="I810" s="6"/>
      <c r="J810" s="6"/>
      <c r="K810" s="6"/>
      <c r="L810" s="6"/>
      <c r="M810" s="6"/>
      <c r="N810" s="6"/>
      <c r="O810" s="6"/>
    </row>
    <row r="811" spans="1:15" x14ac:dyDescent="0.25">
      <c r="A811" s="7" t="s">
        <v>1291</v>
      </c>
      <c r="B811" s="7" t="s">
        <v>1290</v>
      </c>
      <c r="C811" s="7" t="s">
        <v>868</v>
      </c>
      <c r="D811" s="7" t="s">
        <v>867</v>
      </c>
      <c r="E811" s="7" t="s">
        <v>862</v>
      </c>
      <c r="F811" s="7" t="s">
        <v>861</v>
      </c>
      <c r="G811" s="6"/>
      <c r="H811" s="6"/>
      <c r="I811" s="6"/>
      <c r="J811" s="6"/>
      <c r="K811" s="6"/>
      <c r="L811" s="6"/>
      <c r="M811" s="6"/>
      <c r="N811" s="6"/>
      <c r="O811" s="6"/>
    </row>
    <row r="812" spans="1:15" x14ac:dyDescent="0.25">
      <c r="A812" s="7" t="s">
        <v>1289</v>
      </c>
      <c r="B812" s="7" t="s">
        <v>1288</v>
      </c>
      <c r="C812" s="7" t="s">
        <v>868</v>
      </c>
      <c r="D812" s="7" t="s">
        <v>867</v>
      </c>
      <c r="E812" s="7" t="s">
        <v>862</v>
      </c>
      <c r="F812" s="7" t="s">
        <v>861</v>
      </c>
      <c r="G812" s="6"/>
      <c r="H812" s="6"/>
      <c r="I812" s="6"/>
      <c r="J812" s="6"/>
      <c r="K812" s="6"/>
      <c r="L812" s="6"/>
      <c r="M812" s="6"/>
      <c r="N812" s="6"/>
      <c r="O812" s="6"/>
    </row>
    <row r="813" spans="1:15" x14ac:dyDescent="0.25">
      <c r="A813" s="7" t="s">
        <v>102</v>
      </c>
      <c r="B813" s="7" t="s">
        <v>103</v>
      </c>
      <c r="C813" s="7" t="s">
        <v>868</v>
      </c>
      <c r="D813" s="7" t="s">
        <v>867</v>
      </c>
      <c r="E813" s="7" t="s">
        <v>862</v>
      </c>
      <c r="F813" s="7" t="s">
        <v>861</v>
      </c>
      <c r="G813" s="6"/>
      <c r="H813" s="6"/>
      <c r="I813" s="6"/>
      <c r="J813" s="6"/>
      <c r="K813" s="6"/>
      <c r="L813" s="6"/>
      <c r="M813" s="6"/>
      <c r="N813" s="6"/>
      <c r="O813" s="6"/>
    </row>
    <row r="814" spans="1:15" x14ac:dyDescent="0.25">
      <c r="A814" s="7" t="s">
        <v>86</v>
      </c>
      <c r="B814" s="7" t="s">
        <v>87</v>
      </c>
      <c r="C814" s="7" t="s">
        <v>868</v>
      </c>
      <c r="D814" s="7" t="s">
        <v>867</v>
      </c>
      <c r="E814" s="7" t="s">
        <v>862</v>
      </c>
      <c r="F814" s="7" t="s">
        <v>861</v>
      </c>
      <c r="G814" s="6"/>
      <c r="H814" s="6"/>
      <c r="I814" s="6"/>
      <c r="J814" s="6"/>
      <c r="K814" s="6"/>
      <c r="L814" s="6"/>
      <c r="M814" s="6"/>
      <c r="N814" s="6"/>
      <c r="O814" s="6"/>
    </row>
    <row r="815" spans="1:15" x14ac:dyDescent="0.25">
      <c r="A815" s="7" t="s">
        <v>1287</v>
      </c>
      <c r="B815" s="7" t="s">
        <v>1286</v>
      </c>
      <c r="C815" s="7" t="s">
        <v>3</v>
      </c>
      <c r="D815" s="7" t="s">
        <v>887</v>
      </c>
      <c r="E815" s="7" t="s">
        <v>886</v>
      </c>
      <c r="F815" s="7" t="s">
        <v>885</v>
      </c>
      <c r="G815" s="6"/>
      <c r="H815" s="6"/>
      <c r="I815" s="6"/>
      <c r="J815" s="6"/>
      <c r="K815" s="6"/>
      <c r="L815" s="6"/>
      <c r="M815" s="6"/>
      <c r="N815" s="6"/>
      <c r="O815" s="6"/>
    </row>
    <row r="816" spans="1:15" x14ac:dyDescent="0.25">
      <c r="A816" s="7" t="s">
        <v>1285</v>
      </c>
      <c r="B816" s="7" t="s">
        <v>1284</v>
      </c>
      <c r="C816" s="7" t="s">
        <v>3</v>
      </c>
      <c r="D816" s="7" t="s">
        <v>887</v>
      </c>
      <c r="E816" s="7" t="s">
        <v>886</v>
      </c>
      <c r="F816" s="7" t="s">
        <v>885</v>
      </c>
      <c r="G816" s="6"/>
      <c r="H816" s="6"/>
      <c r="I816" s="6"/>
      <c r="J816" s="6"/>
      <c r="K816" s="6"/>
      <c r="L816" s="6"/>
      <c r="M816" s="6"/>
      <c r="N816" s="6"/>
      <c r="O816" s="6"/>
    </row>
    <row r="817" spans="1:15" x14ac:dyDescent="0.25">
      <c r="A817" s="7" t="s">
        <v>1283</v>
      </c>
      <c r="B817" s="7" t="s">
        <v>1282</v>
      </c>
      <c r="C817" s="7" t="s">
        <v>868</v>
      </c>
      <c r="D817" s="7" t="s">
        <v>867</v>
      </c>
      <c r="E817" s="7" t="s">
        <v>862</v>
      </c>
      <c r="F817" s="7" t="s">
        <v>861</v>
      </c>
      <c r="G817" s="6"/>
      <c r="H817" s="6"/>
      <c r="I817" s="6"/>
      <c r="J817" s="6"/>
      <c r="K817" s="6"/>
      <c r="L817" s="6"/>
      <c r="M817" s="6"/>
      <c r="N817" s="6"/>
      <c r="O817" s="6"/>
    </row>
    <row r="818" spans="1:15" x14ac:dyDescent="0.25">
      <c r="A818" s="7" t="s">
        <v>1281</v>
      </c>
      <c r="B818" s="7" t="s">
        <v>1280</v>
      </c>
      <c r="C818" s="7" t="s">
        <v>868</v>
      </c>
      <c r="D818" s="7" t="s">
        <v>867</v>
      </c>
      <c r="E818" s="7" t="s">
        <v>862</v>
      </c>
      <c r="F818" s="7" t="s">
        <v>861</v>
      </c>
      <c r="G818" s="6"/>
      <c r="H818" s="6"/>
      <c r="I818" s="6"/>
      <c r="J818" s="6"/>
      <c r="K818" s="6"/>
      <c r="L818" s="6"/>
      <c r="M818" s="6"/>
      <c r="N818" s="6"/>
      <c r="O818" s="6"/>
    </row>
    <row r="819" spans="1:15" x14ac:dyDescent="0.25">
      <c r="A819" s="7" t="s">
        <v>1279</v>
      </c>
      <c r="B819" s="7" t="s">
        <v>1278</v>
      </c>
      <c r="C819" s="7" t="s">
        <v>868</v>
      </c>
      <c r="D819" s="7" t="s">
        <v>867</v>
      </c>
      <c r="E819" s="7" t="s">
        <v>862</v>
      </c>
      <c r="F819" s="7" t="s">
        <v>861</v>
      </c>
      <c r="G819" s="6"/>
      <c r="H819" s="6"/>
      <c r="I819" s="6"/>
      <c r="J819" s="6"/>
      <c r="K819" s="6"/>
      <c r="L819" s="6"/>
      <c r="M819" s="6"/>
      <c r="N819" s="6"/>
      <c r="O819" s="6"/>
    </row>
    <row r="820" spans="1:15" x14ac:dyDescent="0.25">
      <c r="A820" s="7" t="s">
        <v>596</v>
      </c>
      <c r="B820" s="7" t="s">
        <v>597</v>
      </c>
      <c r="C820" s="7" t="s">
        <v>868</v>
      </c>
      <c r="D820" s="7" t="s">
        <v>867</v>
      </c>
      <c r="E820" s="7" t="s">
        <v>862</v>
      </c>
      <c r="F820" s="7" t="s">
        <v>861</v>
      </c>
      <c r="G820" s="6"/>
      <c r="H820" s="6"/>
      <c r="I820" s="6"/>
      <c r="J820" s="6"/>
      <c r="K820" s="6"/>
      <c r="L820" s="6"/>
      <c r="M820" s="6"/>
      <c r="N820" s="6"/>
      <c r="O820" s="6"/>
    </row>
    <row r="821" spans="1:15" x14ac:dyDescent="0.25">
      <c r="A821" s="7" t="s">
        <v>1277</v>
      </c>
      <c r="B821" s="7" t="s">
        <v>1276</v>
      </c>
      <c r="C821" s="7" t="s">
        <v>868</v>
      </c>
      <c r="D821" s="7" t="s">
        <v>867</v>
      </c>
      <c r="E821" s="7" t="s">
        <v>862</v>
      </c>
      <c r="F821" s="7" t="s">
        <v>861</v>
      </c>
      <c r="G821" s="6"/>
      <c r="H821" s="6"/>
      <c r="I821" s="6"/>
      <c r="J821" s="6"/>
      <c r="K821" s="6"/>
      <c r="L821" s="6"/>
      <c r="M821" s="6"/>
      <c r="N821" s="6"/>
      <c r="O821" s="6"/>
    </row>
    <row r="822" spans="1:15" x14ac:dyDescent="0.25">
      <c r="A822" s="7" t="s">
        <v>1275</v>
      </c>
      <c r="B822" s="7" t="s">
        <v>1274</v>
      </c>
      <c r="C822" s="7" t="s">
        <v>868</v>
      </c>
      <c r="D822" s="7" t="s">
        <v>867</v>
      </c>
      <c r="E822" s="7" t="s">
        <v>862</v>
      </c>
      <c r="F822" s="7" t="s">
        <v>861</v>
      </c>
      <c r="G822" s="6"/>
      <c r="H822" s="6"/>
      <c r="I822" s="6"/>
      <c r="J822" s="6"/>
      <c r="K822" s="6"/>
      <c r="L822" s="6"/>
      <c r="M822" s="6"/>
      <c r="N822" s="6"/>
      <c r="O822" s="6"/>
    </row>
    <row r="823" spans="1:15" x14ac:dyDescent="0.25">
      <c r="A823" s="7" t="s">
        <v>1273</v>
      </c>
      <c r="B823" s="7" t="s">
        <v>1272</v>
      </c>
      <c r="C823" s="7" t="s">
        <v>868</v>
      </c>
      <c r="D823" s="7" t="s">
        <v>867</v>
      </c>
      <c r="E823" s="7" t="s">
        <v>862</v>
      </c>
      <c r="F823" s="7" t="s">
        <v>861</v>
      </c>
      <c r="G823" s="6"/>
      <c r="H823" s="6"/>
      <c r="I823" s="6"/>
      <c r="J823" s="6"/>
      <c r="K823" s="6"/>
      <c r="L823" s="6"/>
      <c r="M823" s="6"/>
      <c r="N823" s="6"/>
      <c r="O823" s="6"/>
    </row>
    <row r="824" spans="1:15" x14ac:dyDescent="0.25">
      <c r="A824" s="7" t="s">
        <v>1271</v>
      </c>
      <c r="B824" s="7" t="s">
        <v>1270</v>
      </c>
      <c r="C824" s="7" t="s">
        <v>868</v>
      </c>
      <c r="D824" s="7" t="s">
        <v>867</v>
      </c>
      <c r="E824" s="7" t="s">
        <v>862</v>
      </c>
      <c r="F824" s="7" t="s">
        <v>861</v>
      </c>
      <c r="G824" s="6"/>
      <c r="H824" s="6"/>
      <c r="I824" s="6"/>
      <c r="J824" s="6"/>
      <c r="K824" s="6"/>
      <c r="L824" s="6"/>
      <c r="M824" s="6"/>
      <c r="N824" s="6"/>
      <c r="O824" s="6"/>
    </row>
    <row r="825" spans="1:15" x14ac:dyDescent="0.25">
      <c r="A825" s="7" t="s">
        <v>1269</v>
      </c>
      <c r="B825" s="7" t="s">
        <v>1268</v>
      </c>
      <c r="C825" s="7" t="s">
        <v>868</v>
      </c>
      <c r="D825" s="7" t="s">
        <v>867</v>
      </c>
      <c r="E825" s="7" t="s">
        <v>862</v>
      </c>
      <c r="F825" s="7" t="s">
        <v>861</v>
      </c>
      <c r="G825" s="6"/>
      <c r="H825" s="6"/>
      <c r="I825" s="6"/>
      <c r="J825" s="6"/>
      <c r="K825" s="6"/>
      <c r="L825" s="6"/>
      <c r="M825" s="6"/>
      <c r="N825" s="6"/>
      <c r="O825" s="6"/>
    </row>
    <row r="826" spans="1:15" x14ac:dyDescent="0.25">
      <c r="A826" s="7" t="s">
        <v>693</v>
      </c>
      <c r="B826" s="7" t="s">
        <v>694</v>
      </c>
      <c r="C826" s="7" t="s">
        <v>868</v>
      </c>
      <c r="D826" s="7" t="s">
        <v>867</v>
      </c>
      <c r="E826" s="7" t="s">
        <v>862</v>
      </c>
      <c r="F826" s="7" t="s">
        <v>861</v>
      </c>
      <c r="G826" s="6"/>
      <c r="H826" s="6"/>
      <c r="I826" s="6"/>
      <c r="J826" s="6"/>
      <c r="K826" s="6"/>
      <c r="L826" s="6"/>
      <c r="M826" s="6"/>
      <c r="N826" s="6"/>
      <c r="O826" s="6"/>
    </row>
    <row r="827" spans="1:15" x14ac:dyDescent="0.25">
      <c r="A827" s="7" t="s">
        <v>1267</v>
      </c>
      <c r="B827" s="7" t="s">
        <v>1266</v>
      </c>
      <c r="C827" s="7" t="s">
        <v>874</v>
      </c>
      <c r="D827" s="7" t="s">
        <v>873</v>
      </c>
      <c r="E827" s="7" t="s">
        <v>993</v>
      </c>
      <c r="F827" s="7" t="s">
        <v>992</v>
      </c>
      <c r="G827" s="6"/>
      <c r="H827" s="6"/>
      <c r="I827" s="6"/>
      <c r="J827" s="6"/>
      <c r="K827" s="6"/>
      <c r="L827" s="6"/>
      <c r="M827" s="6"/>
      <c r="N827" s="6"/>
      <c r="O827" s="6"/>
    </row>
    <row r="828" spans="1:15" x14ac:dyDescent="0.25">
      <c r="A828" s="7" t="s">
        <v>1265</v>
      </c>
      <c r="B828" s="7" t="s">
        <v>1264</v>
      </c>
      <c r="C828" s="7" t="s">
        <v>874</v>
      </c>
      <c r="D828" s="7" t="s">
        <v>873</v>
      </c>
      <c r="E828" s="7" t="s">
        <v>993</v>
      </c>
      <c r="F828" s="7" t="s">
        <v>992</v>
      </c>
      <c r="G828" s="6"/>
      <c r="H828" s="6"/>
      <c r="I828" s="6"/>
      <c r="J828" s="6"/>
      <c r="K828" s="6"/>
      <c r="L828" s="6"/>
      <c r="M828" s="6"/>
      <c r="N828" s="6"/>
      <c r="O828" s="6"/>
    </row>
    <row r="829" spans="1:15" x14ac:dyDescent="0.25">
      <c r="A829" s="7" t="s">
        <v>1263</v>
      </c>
      <c r="B829" s="7" t="s">
        <v>1262</v>
      </c>
      <c r="C829" s="7" t="s">
        <v>868</v>
      </c>
      <c r="D829" s="7" t="s">
        <v>867</v>
      </c>
      <c r="E829" s="7" t="s">
        <v>862</v>
      </c>
      <c r="F829" s="7" t="s">
        <v>861</v>
      </c>
      <c r="G829" s="6"/>
      <c r="H829" s="6"/>
      <c r="I829" s="6"/>
      <c r="J829" s="6"/>
      <c r="K829" s="6"/>
      <c r="L829" s="6"/>
      <c r="M829" s="6"/>
      <c r="N829" s="6"/>
      <c r="O829" s="6"/>
    </row>
    <row r="830" spans="1:15" x14ac:dyDescent="0.25">
      <c r="A830" s="7" t="s">
        <v>1261</v>
      </c>
      <c r="B830" s="7" t="s">
        <v>1260</v>
      </c>
      <c r="C830" s="7" t="s">
        <v>868</v>
      </c>
      <c r="D830" s="7" t="s">
        <v>867</v>
      </c>
      <c r="E830" s="7" t="s">
        <v>862</v>
      </c>
      <c r="F830" s="7" t="s">
        <v>861</v>
      </c>
      <c r="G830" s="6"/>
      <c r="H830" s="6"/>
      <c r="I830" s="6"/>
      <c r="J830" s="6"/>
      <c r="K830" s="6"/>
      <c r="L830" s="6"/>
      <c r="M830" s="6"/>
      <c r="N830" s="6"/>
      <c r="O830" s="6"/>
    </row>
    <row r="831" spans="1:15" x14ac:dyDescent="0.25">
      <c r="A831" s="7" t="s">
        <v>200</v>
      </c>
      <c r="B831" s="7" t="s">
        <v>201</v>
      </c>
      <c r="C831" s="7" t="s">
        <v>868</v>
      </c>
      <c r="D831" s="7" t="s">
        <v>867</v>
      </c>
      <c r="E831" s="7" t="s">
        <v>862</v>
      </c>
      <c r="F831" s="7" t="s">
        <v>861</v>
      </c>
      <c r="G831" s="6"/>
      <c r="H831" s="6"/>
      <c r="I831" s="6"/>
      <c r="J831" s="6"/>
      <c r="K831" s="6"/>
      <c r="L831" s="6"/>
      <c r="M831" s="6"/>
      <c r="N831" s="6"/>
      <c r="O831" s="6"/>
    </row>
    <row r="832" spans="1:15" x14ac:dyDescent="0.25">
      <c r="A832" s="7" t="s">
        <v>16</v>
      </c>
      <c r="B832" s="7" t="s">
        <v>177</v>
      </c>
      <c r="C832" s="7" t="s">
        <v>868</v>
      </c>
      <c r="D832" s="7" t="s">
        <v>867</v>
      </c>
      <c r="E832" s="7" t="s">
        <v>862</v>
      </c>
      <c r="F832" s="7" t="s">
        <v>861</v>
      </c>
      <c r="G832" s="6"/>
      <c r="H832" s="6"/>
      <c r="I832" s="6"/>
      <c r="J832" s="6"/>
      <c r="K832" s="6"/>
      <c r="L832" s="6"/>
      <c r="M832" s="6"/>
      <c r="N832" s="6"/>
      <c r="O832" s="6"/>
    </row>
    <row r="833" spans="1:15" x14ac:dyDescent="0.25">
      <c r="A833" s="7" t="s">
        <v>1259</v>
      </c>
      <c r="B833" s="7" t="s">
        <v>1258</v>
      </c>
      <c r="C833" s="7" t="s">
        <v>868</v>
      </c>
      <c r="D833" s="7" t="s">
        <v>867</v>
      </c>
      <c r="E833" s="7" t="s">
        <v>862</v>
      </c>
      <c r="F833" s="7" t="s">
        <v>861</v>
      </c>
      <c r="G833" s="6"/>
      <c r="H833" s="6"/>
      <c r="I833" s="6"/>
      <c r="J833" s="6"/>
      <c r="K833" s="6"/>
      <c r="L833" s="6"/>
      <c r="M833" s="6"/>
      <c r="N833" s="6"/>
      <c r="O833" s="6"/>
    </row>
    <row r="834" spans="1:15" x14ac:dyDescent="0.25">
      <c r="A834" s="7" t="s">
        <v>1257</v>
      </c>
      <c r="B834" s="7" t="s">
        <v>1256</v>
      </c>
      <c r="C834" s="7" t="s">
        <v>868</v>
      </c>
      <c r="D834" s="7" t="s">
        <v>867</v>
      </c>
      <c r="E834" s="7" t="s">
        <v>862</v>
      </c>
      <c r="F834" s="7" t="s">
        <v>861</v>
      </c>
      <c r="G834" s="6"/>
      <c r="H834" s="6"/>
      <c r="I834" s="6"/>
      <c r="J834" s="6"/>
      <c r="K834" s="6"/>
      <c r="L834" s="6"/>
      <c r="M834" s="6"/>
      <c r="N834" s="6"/>
      <c r="O834" s="6"/>
    </row>
    <row r="835" spans="1:15" x14ac:dyDescent="0.25">
      <c r="A835" s="7" t="s">
        <v>564</v>
      </c>
      <c r="B835" s="7" t="s">
        <v>565</v>
      </c>
      <c r="C835" s="7" t="s">
        <v>868</v>
      </c>
      <c r="D835" s="7" t="s">
        <v>867</v>
      </c>
      <c r="E835" s="7" t="s">
        <v>862</v>
      </c>
      <c r="F835" s="7" t="s">
        <v>861</v>
      </c>
      <c r="G835" s="6"/>
      <c r="H835" s="6"/>
      <c r="I835" s="6"/>
      <c r="J835" s="6"/>
      <c r="K835" s="6"/>
      <c r="L835" s="6"/>
      <c r="M835" s="6"/>
      <c r="N835" s="6"/>
      <c r="O835" s="6"/>
    </row>
    <row r="836" spans="1:15" x14ac:dyDescent="0.25">
      <c r="A836" s="7" t="s">
        <v>1255</v>
      </c>
      <c r="B836" s="7" t="s">
        <v>1254</v>
      </c>
      <c r="C836" s="7" t="s">
        <v>868</v>
      </c>
      <c r="D836" s="7" t="s">
        <v>867</v>
      </c>
      <c r="E836" s="7" t="s">
        <v>862</v>
      </c>
      <c r="F836" s="7" t="s">
        <v>861</v>
      </c>
      <c r="G836" s="6"/>
      <c r="H836" s="6"/>
      <c r="I836" s="6"/>
      <c r="J836" s="6"/>
      <c r="K836" s="6"/>
      <c r="L836" s="6"/>
      <c r="M836" s="6"/>
      <c r="N836" s="6"/>
      <c r="O836" s="6"/>
    </row>
    <row r="837" spans="1:15" x14ac:dyDescent="0.25">
      <c r="A837" s="7" t="s">
        <v>614</v>
      </c>
      <c r="B837" s="7" t="s">
        <v>615</v>
      </c>
      <c r="C837" s="7" t="s">
        <v>868</v>
      </c>
      <c r="D837" s="7" t="s">
        <v>867</v>
      </c>
      <c r="E837" s="7" t="s">
        <v>862</v>
      </c>
      <c r="F837" s="7" t="s">
        <v>861</v>
      </c>
      <c r="G837" s="6"/>
      <c r="H837" s="6"/>
      <c r="I837" s="6"/>
      <c r="J837" s="6"/>
      <c r="K837" s="6"/>
      <c r="L837" s="6"/>
      <c r="M837" s="6"/>
      <c r="N837" s="6"/>
      <c r="O837" s="6"/>
    </row>
    <row r="838" spans="1:15" x14ac:dyDescent="0.25">
      <c r="A838" s="7" t="s">
        <v>1253</v>
      </c>
      <c r="B838" s="7" t="s">
        <v>1252</v>
      </c>
      <c r="C838" s="7" t="s">
        <v>868</v>
      </c>
      <c r="D838" s="7" t="s">
        <v>867</v>
      </c>
      <c r="E838" s="7" t="s">
        <v>862</v>
      </c>
      <c r="F838" s="7" t="s">
        <v>861</v>
      </c>
      <c r="G838" s="6"/>
      <c r="H838" s="6"/>
      <c r="I838" s="6"/>
      <c r="J838" s="6"/>
      <c r="K838" s="6"/>
      <c r="L838" s="6"/>
      <c r="M838" s="6"/>
      <c r="N838" s="6"/>
      <c r="O838" s="6"/>
    </row>
    <row r="839" spans="1:15" x14ac:dyDescent="0.25">
      <c r="A839" s="7" t="s">
        <v>1251</v>
      </c>
      <c r="B839" s="7" t="s">
        <v>1250</v>
      </c>
      <c r="C839" s="7" t="s">
        <v>868</v>
      </c>
      <c r="D839" s="7" t="s">
        <v>867</v>
      </c>
      <c r="E839" s="7" t="s">
        <v>862</v>
      </c>
      <c r="F839" s="7" t="s">
        <v>861</v>
      </c>
      <c r="G839" s="6"/>
      <c r="H839" s="6"/>
      <c r="I839" s="6"/>
      <c r="J839" s="6"/>
      <c r="K839" s="6"/>
      <c r="L839" s="6"/>
      <c r="M839" s="6"/>
      <c r="N839" s="6"/>
      <c r="O839" s="6"/>
    </row>
    <row r="840" spans="1:15" x14ac:dyDescent="0.25">
      <c r="A840" s="7" t="s">
        <v>1249</v>
      </c>
      <c r="B840" s="7" t="s">
        <v>1248</v>
      </c>
      <c r="C840" s="7" t="s">
        <v>868</v>
      </c>
      <c r="D840" s="7" t="s">
        <v>867</v>
      </c>
      <c r="E840" s="7" t="s">
        <v>862</v>
      </c>
      <c r="F840" s="7" t="s">
        <v>861</v>
      </c>
      <c r="G840" s="6"/>
      <c r="H840" s="6"/>
      <c r="I840" s="6"/>
      <c r="J840" s="6"/>
      <c r="K840" s="6"/>
      <c r="L840" s="6"/>
      <c r="M840" s="6"/>
      <c r="N840" s="6"/>
      <c r="O840" s="6"/>
    </row>
    <row r="841" spans="1:15" x14ac:dyDescent="0.25">
      <c r="A841" s="7" t="s">
        <v>1247</v>
      </c>
      <c r="B841" s="7" t="s">
        <v>1246</v>
      </c>
      <c r="C841" s="7" t="s">
        <v>868</v>
      </c>
      <c r="D841" s="7" t="s">
        <v>867</v>
      </c>
      <c r="E841" s="7" t="s">
        <v>862</v>
      </c>
      <c r="F841" s="7" t="s">
        <v>861</v>
      </c>
      <c r="G841" s="6"/>
      <c r="H841" s="6"/>
      <c r="I841" s="6"/>
      <c r="J841" s="6"/>
      <c r="K841" s="6"/>
      <c r="L841" s="6"/>
      <c r="M841" s="6"/>
      <c r="N841" s="6"/>
      <c r="O841" s="6"/>
    </row>
    <row r="842" spans="1:15" x14ac:dyDescent="0.25">
      <c r="A842" s="7" t="s">
        <v>140</v>
      </c>
      <c r="B842" s="7" t="s">
        <v>141</v>
      </c>
      <c r="C842" s="7" t="s">
        <v>868</v>
      </c>
      <c r="D842" s="7" t="s">
        <v>867</v>
      </c>
      <c r="E842" s="7" t="s">
        <v>862</v>
      </c>
      <c r="F842" s="7" t="s">
        <v>861</v>
      </c>
      <c r="G842" s="6"/>
      <c r="H842" s="6"/>
      <c r="I842" s="6"/>
      <c r="J842" s="6"/>
      <c r="K842" s="6"/>
      <c r="L842" s="6"/>
      <c r="M842" s="6"/>
      <c r="N842" s="6"/>
      <c r="O842" s="6"/>
    </row>
    <row r="843" spans="1:15" x14ac:dyDescent="0.25">
      <c r="A843" s="7" t="s">
        <v>425</v>
      </c>
      <c r="B843" s="7" t="s">
        <v>426</v>
      </c>
      <c r="C843" s="7" t="s">
        <v>868</v>
      </c>
      <c r="D843" s="7" t="s">
        <v>867</v>
      </c>
      <c r="E843" s="7" t="s">
        <v>862</v>
      </c>
      <c r="F843" s="7" t="s">
        <v>861</v>
      </c>
      <c r="G843" s="6"/>
      <c r="H843" s="6"/>
      <c r="I843" s="6"/>
      <c r="J843" s="6"/>
      <c r="K843" s="6"/>
      <c r="L843" s="6"/>
      <c r="M843" s="6"/>
      <c r="N843" s="6"/>
      <c r="O843" s="6"/>
    </row>
    <row r="844" spans="1:15" x14ac:dyDescent="0.25">
      <c r="A844" s="7" t="s">
        <v>1245</v>
      </c>
      <c r="B844" s="7" t="s">
        <v>1192</v>
      </c>
      <c r="C844" s="7" t="s">
        <v>868</v>
      </c>
      <c r="D844" s="7" t="s">
        <v>867</v>
      </c>
      <c r="E844" s="7" t="s">
        <v>862</v>
      </c>
      <c r="F844" s="7" t="s">
        <v>861</v>
      </c>
      <c r="G844" s="6"/>
      <c r="H844" s="6"/>
      <c r="I844" s="6"/>
      <c r="J844" s="6"/>
      <c r="K844" s="6"/>
      <c r="L844" s="6"/>
      <c r="M844" s="6"/>
      <c r="N844" s="6"/>
      <c r="O844" s="6"/>
    </row>
    <row r="845" spans="1:15" x14ac:dyDescent="0.25">
      <c r="A845" s="7" t="s">
        <v>1244</v>
      </c>
      <c r="B845" s="7" t="s">
        <v>1243</v>
      </c>
      <c r="C845" s="7" t="s">
        <v>868</v>
      </c>
      <c r="D845" s="7" t="s">
        <v>867</v>
      </c>
      <c r="E845" s="7" t="s">
        <v>862</v>
      </c>
      <c r="F845" s="7" t="s">
        <v>861</v>
      </c>
      <c r="G845" s="6"/>
      <c r="H845" s="6"/>
      <c r="I845" s="6"/>
      <c r="J845" s="6"/>
      <c r="K845" s="6"/>
      <c r="L845" s="6"/>
      <c r="M845" s="6"/>
      <c r="N845" s="6"/>
      <c r="O845" s="6"/>
    </row>
    <row r="846" spans="1:15" x14ac:dyDescent="0.25">
      <c r="A846" s="7" t="s">
        <v>71</v>
      </c>
      <c r="B846" s="7" t="s">
        <v>72</v>
      </c>
      <c r="C846" s="7" t="s">
        <v>1023</v>
      </c>
      <c r="D846" s="7" t="s">
        <v>1022</v>
      </c>
      <c r="E846" s="7" t="s">
        <v>973</v>
      </c>
      <c r="F846" s="7" t="s">
        <v>972</v>
      </c>
      <c r="G846" s="6"/>
      <c r="H846" s="6"/>
      <c r="I846" s="6"/>
      <c r="J846" s="6"/>
      <c r="K846" s="6"/>
      <c r="L846" s="6"/>
      <c r="M846" s="6"/>
      <c r="N846" s="6"/>
      <c r="O846" s="6"/>
    </row>
    <row r="847" spans="1:15" x14ac:dyDescent="0.25">
      <c r="A847" s="7" t="s">
        <v>169</v>
      </c>
      <c r="B847" s="7" t="s">
        <v>170</v>
      </c>
      <c r="C847" s="7" t="s">
        <v>3</v>
      </c>
      <c r="D847" s="7" t="s">
        <v>887</v>
      </c>
      <c r="E847" s="7" t="s">
        <v>886</v>
      </c>
      <c r="F847" s="7" t="s">
        <v>885</v>
      </c>
      <c r="G847" s="6"/>
      <c r="H847" s="6"/>
      <c r="I847" s="6"/>
      <c r="J847" s="6"/>
      <c r="K847" s="6"/>
      <c r="L847" s="6"/>
      <c r="M847" s="6"/>
      <c r="N847" s="6"/>
      <c r="O847" s="6"/>
    </row>
    <row r="848" spans="1:15" x14ac:dyDescent="0.25">
      <c r="A848" s="7" t="s">
        <v>196</v>
      </c>
      <c r="B848" s="7" t="s">
        <v>197</v>
      </c>
      <c r="C848" s="7" t="s">
        <v>923</v>
      </c>
      <c r="D848" s="7" t="s">
        <v>922</v>
      </c>
      <c r="E848" s="7" t="s">
        <v>973</v>
      </c>
      <c r="F848" s="7" t="s">
        <v>972</v>
      </c>
      <c r="G848" s="6"/>
      <c r="H848" s="6"/>
      <c r="I848" s="6"/>
      <c r="J848" s="6"/>
      <c r="K848" s="6"/>
      <c r="L848" s="6"/>
      <c r="M848" s="6"/>
      <c r="N848" s="6"/>
      <c r="O848" s="6"/>
    </row>
    <row r="849" spans="1:15" x14ac:dyDescent="0.25">
      <c r="A849" s="7" t="s">
        <v>266</v>
      </c>
      <c r="B849" s="7" t="s">
        <v>267</v>
      </c>
      <c r="C849" s="7" t="s">
        <v>933</v>
      </c>
      <c r="D849" s="7" t="s">
        <v>932</v>
      </c>
      <c r="E849" s="7" t="s">
        <v>973</v>
      </c>
      <c r="F849" s="7" t="s">
        <v>972</v>
      </c>
      <c r="G849" s="6"/>
      <c r="H849" s="6"/>
      <c r="I849" s="6"/>
      <c r="J849" s="6"/>
      <c r="K849" s="6"/>
      <c r="L849" s="6"/>
      <c r="M849" s="6"/>
      <c r="N849" s="6"/>
      <c r="O849" s="6"/>
    </row>
    <row r="850" spans="1:15" x14ac:dyDescent="0.25">
      <c r="A850" s="7" t="s">
        <v>1242</v>
      </c>
      <c r="B850" s="7" t="s">
        <v>1241</v>
      </c>
      <c r="C850" s="7" t="s">
        <v>3</v>
      </c>
      <c r="D850" s="7" t="s">
        <v>887</v>
      </c>
      <c r="E850" s="7" t="s">
        <v>886</v>
      </c>
      <c r="F850" s="7" t="s">
        <v>885</v>
      </c>
      <c r="G850" s="6"/>
      <c r="H850" s="6"/>
      <c r="I850" s="6"/>
      <c r="J850" s="6"/>
      <c r="K850" s="6"/>
      <c r="L850" s="6"/>
      <c r="M850" s="6"/>
      <c r="N850" s="6"/>
      <c r="O850" s="6"/>
    </row>
    <row r="851" spans="1:15" x14ac:dyDescent="0.25">
      <c r="A851" s="7" t="s">
        <v>1240</v>
      </c>
      <c r="B851" s="7" t="s">
        <v>1239</v>
      </c>
      <c r="C851" s="7" t="s">
        <v>3</v>
      </c>
      <c r="D851" s="7" t="s">
        <v>887</v>
      </c>
      <c r="E851" s="7" t="s">
        <v>886</v>
      </c>
      <c r="F851" s="7" t="s">
        <v>885</v>
      </c>
      <c r="G851" s="6"/>
      <c r="H851" s="6"/>
      <c r="I851" s="6"/>
      <c r="J851" s="6"/>
      <c r="K851" s="6"/>
      <c r="L851" s="6"/>
      <c r="M851" s="6"/>
      <c r="N851" s="6"/>
      <c r="O851" s="6"/>
    </row>
    <row r="852" spans="1:15" x14ac:dyDescent="0.25">
      <c r="A852" s="7" t="s">
        <v>1238</v>
      </c>
      <c r="B852" s="7" t="s">
        <v>1237</v>
      </c>
      <c r="C852" s="7" t="s">
        <v>3</v>
      </c>
      <c r="D852" s="7" t="s">
        <v>887</v>
      </c>
      <c r="E852" s="7" t="s">
        <v>886</v>
      </c>
      <c r="F852" s="7" t="s">
        <v>885</v>
      </c>
      <c r="G852" s="6"/>
      <c r="H852" s="6"/>
      <c r="I852" s="6"/>
      <c r="J852" s="6"/>
      <c r="K852" s="6"/>
      <c r="L852" s="6"/>
      <c r="M852" s="6"/>
      <c r="N852" s="6"/>
      <c r="O852" s="6"/>
    </row>
    <row r="853" spans="1:15" x14ac:dyDescent="0.25">
      <c r="A853" s="7" t="s">
        <v>153</v>
      </c>
      <c r="B853" s="7" t="s">
        <v>154</v>
      </c>
      <c r="C853" s="7" t="s">
        <v>1011</v>
      </c>
      <c r="D853" s="7" t="s">
        <v>1010</v>
      </c>
      <c r="E853" s="7" t="s">
        <v>1233</v>
      </c>
      <c r="F853" s="7" t="s">
        <v>1232</v>
      </c>
      <c r="G853" s="6"/>
      <c r="H853" s="6"/>
      <c r="I853" s="6"/>
      <c r="J853" s="6"/>
      <c r="K853" s="6"/>
      <c r="L853" s="6"/>
      <c r="M853" s="6"/>
      <c r="N853" s="6"/>
      <c r="O853" s="6"/>
    </row>
    <row r="854" spans="1:15" x14ac:dyDescent="0.25">
      <c r="A854" s="7" t="s">
        <v>480</v>
      </c>
      <c r="B854" s="7" t="s">
        <v>481</v>
      </c>
      <c r="C854" s="7" t="s">
        <v>1011</v>
      </c>
      <c r="D854" s="7" t="s">
        <v>1010</v>
      </c>
      <c r="E854" s="7" t="s">
        <v>1233</v>
      </c>
      <c r="F854" s="7" t="s">
        <v>1232</v>
      </c>
      <c r="G854" s="6"/>
      <c r="H854" s="6"/>
      <c r="I854" s="6"/>
      <c r="J854" s="6"/>
      <c r="K854" s="6"/>
      <c r="L854" s="6"/>
      <c r="M854" s="6"/>
      <c r="N854" s="6"/>
      <c r="O854" s="6"/>
    </row>
    <row r="855" spans="1:15" x14ac:dyDescent="0.25">
      <c r="A855" s="7" t="s">
        <v>1236</v>
      </c>
      <c r="B855" s="7" t="s">
        <v>481</v>
      </c>
      <c r="C855" s="7" t="s">
        <v>1235</v>
      </c>
      <c r="D855" s="7" t="s">
        <v>1234</v>
      </c>
      <c r="E855" s="7" t="s">
        <v>1233</v>
      </c>
      <c r="F855" s="7" t="s">
        <v>1232</v>
      </c>
      <c r="G855" s="6"/>
      <c r="H855" s="6"/>
      <c r="I855" s="6"/>
      <c r="J855" s="6"/>
      <c r="K855" s="6"/>
      <c r="L855" s="6"/>
      <c r="M855" s="6"/>
      <c r="N855" s="6"/>
      <c r="O855" s="6"/>
    </row>
    <row r="856" spans="1:15" x14ac:dyDescent="0.25">
      <c r="A856" s="7" t="s">
        <v>1231</v>
      </c>
      <c r="B856" s="7" t="s">
        <v>1230</v>
      </c>
      <c r="C856" s="7" t="s">
        <v>868</v>
      </c>
      <c r="D856" s="7" t="s">
        <v>867</v>
      </c>
      <c r="E856" s="7" t="s">
        <v>862</v>
      </c>
      <c r="F856" s="7" t="s">
        <v>861</v>
      </c>
      <c r="G856" s="6"/>
      <c r="H856" s="6"/>
      <c r="I856" s="6"/>
      <c r="J856" s="6"/>
      <c r="K856" s="6"/>
      <c r="L856" s="6"/>
      <c r="M856" s="6"/>
      <c r="N856" s="6"/>
      <c r="O856" s="6"/>
    </row>
    <row r="857" spans="1:15" x14ac:dyDescent="0.25">
      <c r="A857" s="7" t="s">
        <v>1229</v>
      </c>
      <c r="B857" s="7" t="s">
        <v>1228</v>
      </c>
      <c r="C857" s="7" t="s">
        <v>868</v>
      </c>
      <c r="D857" s="7" t="s">
        <v>867</v>
      </c>
      <c r="E857" s="7" t="s">
        <v>862</v>
      </c>
      <c r="F857" s="7" t="s">
        <v>861</v>
      </c>
      <c r="G857" s="6"/>
      <c r="H857" s="6"/>
      <c r="I857" s="6"/>
      <c r="J857" s="6"/>
      <c r="K857" s="6"/>
      <c r="L857" s="6"/>
      <c r="M857" s="6"/>
      <c r="N857" s="6"/>
      <c r="O857" s="6"/>
    </row>
    <row r="858" spans="1:15" x14ac:dyDescent="0.25">
      <c r="A858" s="7" t="s">
        <v>1227</v>
      </c>
      <c r="B858" s="7" t="s">
        <v>1226</v>
      </c>
      <c r="C858" s="7" t="s">
        <v>3</v>
      </c>
      <c r="D858" s="7" t="s">
        <v>887</v>
      </c>
      <c r="E858" s="7" t="s">
        <v>886</v>
      </c>
      <c r="F858" s="7" t="s">
        <v>885</v>
      </c>
      <c r="G858" s="6"/>
      <c r="H858" s="6"/>
      <c r="I858" s="6"/>
      <c r="J858" s="6"/>
      <c r="K858" s="6"/>
      <c r="L858" s="6"/>
      <c r="M858" s="6"/>
      <c r="N858" s="6"/>
      <c r="O858" s="6"/>
    </row>
    <row r="859" spans="1:15" x14ac:dyDescent="0.25">
      <c r="A859" s="7" t="s">
        <v>1225</v>
      </c>
      <c r="B859" s="7" t="s">
        <v>1224</v>
      </c>
      <c r="C859" s="7" t="s">
        <v>868</v>
      </c>
      <c r="D859" s="7" t="s">
        <v>867</v>
      </c>
      <c r="E859" s="7" t="s">
        <v>862</v>
      </c>
      <c r="F859" s="7" t="s">
        <v>861</v>
      </c>
      <c r="G859" s="6"/>
      <c r="H859" s="6"/>
      <c r="I859" s="6"/>
      <c r="J859" s="6"/>
      <c r="K859" s="6"/>
      <c r="L859" s="6"/>
      <c r="M859" s="6"/>
      <c r="N859" s="6"/>
      <c r="O859" s="6"/>
    </row>
    <row r="860" spans="1:15" x14ac:dyDescent="0.25">
      <c r="A860" s="7" t="s">
        <v>516</v>
      </c>
      <c r="B860" s="7" t="s">
        <v>517</v>
      </c>
      <c r="C860" s="7" t="s">
        <v>868</v>
      </c>
      <c r="D860" s="7" t="s">
        <v>867</v>
      </c>
      <c r="E860" s="7" t="s">
        <v>862</v>
      </c>
      <c r="F860" s="7" t="s">
        <v>861</v>
      </c>
      <c r="G860" s="6"/>
      <c r="H860" s="6"/>
      <c r="I860" s="6"/>
      <c r="J860" s="6"/>
      <c r="K860" s="6"/>
      <c r="L860" s="6"/>
      <c r="M860" s="6"/>
      <c r="N860" s="6"/>
      <c r="O860" s="6"/>
    </row>
    <row r="861" spans="1:15" x14ac:dyDescent="0.25">
      <c r="A861" s="7" t="s">
        <v>1223</v>
      </c>
      <c r="B861" s="7" t="s">
        <v>1222</v>
      </c>
      <c r="C861" s="7" t="s">
        <v>923</v>
      </c>
      <c r="D861" s="7" t="s">
        <v>922</v>
      </c>
      <c r="E861" s="7" t="s">
        <v>973</v>
      </c>
      <c r="F861" s="7" t="s">
        <v>972</v>
      </c>
      <c r="G861" s="6"/>
      <c r="H861" s="6"/>
      <c r="I861" s="6"/>
      <c r="J861" s="6"/>
      <c r="K861" s="6"/>
      <c r="L861" s="6"/>
      <c r="M861" s="6"/>
      <c r="N861" s="6"/>
      <c r="O861" s="6"/>
    </row>
    <row r="862" spans="1:15" x14ac:dyDescent="0.25">
      <c r="A862" s="7" t="s">
        <v>1221</v>
      </c>
      <c r="B862" s="7" t="s">
        <v>1220</v>
      </c>
      <c r="C862" s="7" t="s">
        <v>1011</v>
      </c>
      <c r="D862" s="7" t="s">
        <v>1010</v>
      </c>
      <c r="E862" s="7" t="s">
        <v>973</v>
      </c>
      <c r="F862" s="7" t="s">
        <v>972</v>
      </c>
      <c r="G862" s="6"/>
      <c r="H862" s="6"/>
      <c r="I862" s="6"/>
      <c r="J862" s="6"/>
      <c r="K862" s="6"/>
      <c r="L862" s="6"/>
      <c r="M862" s="6"/>
      <c r="N862" s="6"/>
      <c r="O862" s="6"/>
    </row>
    <row r="863" spans="1:15" x14ac:dyDescent="0.25">
      <c r="A863" s="7" t="s">
        <v>1219</v>
      </c>
      <c r="B863" s="7" t="s">
        <v>1218</v>
      </c>
      <c r="C863" s="7" t="s">
        <v>868</v>
      </c>
      <c r="D863" s="7" t="s">
        <v>867</v>
      </c>
      <c r="E863" s="7" t="s">
        <v>862</v>
      </c>
      <c r="F863" s="7" t="s">
        <v>861</v>
      </c>
      <c r="G863" s="6"/>
      <c r="H863" s="6"/>
      <c r="I863" s="6"/>
      <c r="J863" s="6"/>
      <c r="K863" s="6"/>
      <c r="L863" s="6"/>
      <c r="M863" s="6"/>
      <c r="N863" s="6"/>
      <c r="O863" s="6"/>
    </row>
    <row r="864" spans="1:15" x14ac:dyDescent="0.25">
      <c r="A864" s="7" t="s">
        <v>1217</v>
      </c>
      <c r="B864" s="7" t="s">
        <v>1216</v>
      </c>
      <c r="C864" s="7" t="s">
        <v>868</v>
      </c>
      <c r="D864" s="7" t="s">
        <v>867</v>
      </c>
      <c r="E864" s="7" t="s">
        <v>862</v>
      </c>
      <c r="F864" s="7" t="s">
        <v>861</v>
      </c>
      <c r="G864" s="6"/>
      <c r="H864" s="6"/>
      <c r="I864" s="6"/>
      <c r="J864" s="6"/>
      <c r="K864" s="6"/>
      <c r="L864" s="6"/>
      <c r="M864" s="6"/>
      <c r="N864" s="6"/>
      <c r="O864" s="6"/>
    </row>
    <row r="865" spans="1:15" x14ac:dyDescent="0.25">
      <c r="A865" s="7" t="s">
        <v>1215</v>
      </c>
      <c r="B865" s="7" t="s">
        <v>1214</v>
      </c>
      <c r="C865" s="7" t="s">
        <v>868</v>
      </c>
      <c r="D865" s="7" t="s">
        <v>867</v>
      </c>
      <c r="E865" s="7" t="s">
        <v>862</v>
      </c>
      <c r="F865" s="7" t="s">
        <v>861</v>
      </c>
      <c r="G865" s="6"/>
      <c r="H865" s="6"/>
      <c r="I865" s="6"/>
      <c r="J865" s="6"/>
      <c r="K865" s="6"/>
      <c r="L865" s="6"/>
      <c r="M865" s="6"/>
      <c r="N865" s="6"/>
      <c r="O865" s="6"/>
    </row>
    <row r="866" spans="1:15" x14ac:dyDescent="0.25">
      <c r="A866" s="7" t="s">
        <v>1213</v>
      </c>
      <c r="B866" s="7" t="s">
        <v>1212</v>
      </c>
      <c r="C866" s="7" t="s">
        <v>868</v>
      </c>
      <c r="D866" s="7" t="s">
        <v>867</v>
      </c>
      <c r="E866" s="7" t="s">
        <v>862</v>
      </c>
      <c r="F866" s="7" t="s">
        <v>861</v>
      </c>
      <c r="G866" s="6"/>
      <c r="H866" s="6"/>
      <c r="I866" s="6"/>
      <c r="J866" s="6"/>
      <c r="K866" s="6"/>
      <c r="L866" s="6"/>
      <c r="M866" s="6"/>
      <c r="N866" s="6"/>
      <c r="O866" s="6"/>
    </row>
    <row r="867" spans="1:15" x14ac:dyDescent="0.25">
      <c r="A867" s="7" t="s">
        <v>1211</v>
      </c>
      <c r="B867" s="7" t="s">
        <v>1210</v>
      </c>
      <c r="C867" s="7" t="s">
        <v>868</v>
      </c>
      <c r="D867" s="7" t="s">
        <v>867</v>
      </c>
      <c r="E867" s="7" t="s">
        <v>862</v>
      </c>
      <c r="F867" s="7" t="s">
        <v>861</v>
      </c>
      <c r="G867" s="6"/>
      <c r="H867" s="6"/>
      <c r="I867" s="6"/>
      <c r="J867" s="6"/>
      <c r="K867" s="6"/>
      <c r="L867" s="6"/>
      <c r="M867" s="6"/>
      <c r="N867" s="6"/>
      <c r="O867" s="6"/>
    </row>
    <row r="868" spans="1:15" x14ac:dyDescent="0.25">
      <c r="A868" s="7" t="s">
        <v>1209</v>
      </c>
      <c r="B868" s="7" t="s">
        <v>1208</v>
      </c>
      <c r="C868" s="7" t="s">
        <v>868</v>
      </c>
      <c r="D868" s="7" t="s">
        <v>867</v>
      </c>
      <c r="E868" s="7" t="s">
        <v>862</v>
      </c>
      <c r="F868" s="7" t="s">
        <v>861</v>
      </c>
      <c r="G868" s="6"/>
      <c r="H868" s="6"/>
      <c r="I868" s="6"/>
      <c r="J868" s="6"/>
      <c r="K868" s="6"/>
      <c r="L868" s="6"/>
      <c r="M868" s="6"/>
      <c r="N868" s="6"/>
      <c r="O868" s="6"/>
    </row>
    <row r="869" spans="1:15" x14ac:dyDescent="0.25">
      <c r="A869" s="7" t="s">
        <v>1207</v>
      </c>
      <c r="B869" s="7" t="s">
        <v>1206</v>
      </c>
      <c r="C869" s="7" t="s">
        <v>3</v>
      </c>
      <c r="D869" s="7" t="s">
        <v>887</v>
      </c>
      <c r="E869" s="7" t="s">
        <v>886</v>
      </c>
      <c r="F869" s="7" t="s">
        <v>885</v>
      </c>
      <c r="G869" s="6"/>
      <c r="H869" s="6"/>
      <c r="I869" s="6"/>
      <c r="J869" s="6"/>
      <c r="K869" s="6"/>
      <c r="L869" s="6"/>
      <c r="M869" s="6"/>
      <c r="N869" s="6"/>
      <c r="O869" s="6"/>
    </row>
    <row r="870" spans="1:15" x14ac:dyDescent="0.25">
      <c r="A870" s="7" t="s">
        <v>1205</v>
      </c>
      <c r="B870" s="7" t="s">
        <v>1204</v>
      </c>
      <c r="C870" s="7" t="s">
        <v>868</v>
      </c>
      <c r="D870" s="7" t="s">
        <v>867</v>
      </c>
      <c r="E870" s="7" t="s">
        <v>862</v>
      </c>
      <c r="F870" s="7" t="s">
        <v>861</v>
      </c>
      <c r="G870" s="6"/>
      <c r="H870" s="6"/>
      <c r="I870" s="6"/>
      <c r="J870" s="6"/>
      <c r="K870" s="6"/>
      <c r="L870" s="6"/>
      <c r="M870" s="6"/>
      <c r="N870" s="6"/>
      <c r="O870" s="6"/>
    </row>
    <row r="871" spans="1:15" x14ac:dyDescent="0.25">
      <c r="A871" s="7" t="s">
        <v>1203</v>
      </c>
      <c r="B871" s="7" t="s">
        <v>1202</v>
      </c>
      <c r="C871" s="7" t="s">
        <v>868</v>
      </c>
      <c r="D871" s="7" t="s">
        <v>867</v>
      </c>
      <c r="E871" s="7" t="s">
        <v>862</v>
      </c>
      <c r="F871" s="7" t="s">
        <v>861</v>
      </c>
      <c r="G871" s="6"/>
      <c r="H871" s="6"/>
      <c r="I871" s="6"/>
      <c r="J871" s="6"/>
      <c r="K871" s="6"/>
      <c r="L871" s="6"/>
      <c r="M871" s="6"/>
      <c r="N871" s="6"/>
      <c r="O871" s="6"/>
    </row>
    <row r="872" spans="1:15" x14ac:dyDescent="0.25">
      <c r="A872" s="7" t="s">
        <v>1201</v>
      </c>
      <c r="B872" s="7" t="s">
        <v>1200</v>
      </c>
      <c r="C872" s="7" t="s">
        <v>868</v>
      </c>
      <c r="D872" s="7" t="s">
        <v>867</v>
      </c>
      <c r="E872" s="7" t="s">
        <v>862</v>
      </c>
      <c r="F872" s="7" t="s">
        <v>861</v>
      </c>
      <c r="G872" s="6"/>
      <c r="H872" s="6"/>
      <c r="I872" s="6"/>
      <c r="J872" s="6"/>
      <c r="K872" s="6"/>
      <c r="L872" s="6"/>
      <c r="M872" s="6"/>
      <c r="N872" s="6"/>
      <c r="O872" s="6"/>
    </row>
    <row r="873" spans="1:15" x14ac:dyDescent="0.25">
      <c r="A873" s="7" t="s">
        <v>568</v>
      </c>
      <c r="B873" s="7" t="s">
        <v>569</v>
      </c>
      <c r="C873" s="7" t="s">
        <v>868</v>
      </c>
      <c r="D873" s="7" t="s">
        <v>867</v>
      </c>
      <c r="E873" s="7" t="s">
        <v>862</v>
      </c>
      <c r="F873" s="7" t="s">
        <v>861</v>
      </c>
      <c r="G873" s="6"/>
      <c r="H873" s="6"/>
      <c r="I873" s="6"/>
      <c r="J873" s="6"/>
      <c r="K873" s="6"/>
      <c r="L873" s="6"/>
      <c r="M873" s="6"/>
      <c r="N873" s="6"/>
      <c r="O873" s="6"/>
    </row>
    <row r="874" spans="1:15" x14ac:dyDescent="0.25">
      <c r="A874" s="7" t="s">
        <v>1199</v>
      </c>
      <c r="B874" s="7" t="s">
        <v>1198</v>
      </c>
      <c r="C874" s="7" t="s">
        <v>868</v>
      </c>
      <c r="D874" s="7" t="s">
        <v>867</v>
      </c>
      <c r="E874" s="7" t="s">
        <v>862</v>
      </c>
      <c r="F874" s="7" t="s">
        <v>861</v>
      </c>
      <c r="G874" s="6"/>
      <c r="H874" s="6"/>
      <c r="I874" s="6"/>
      <c r="J874" s="6"/>
      <c r="K874" s="6"/>
      <c r="L874" s="6"/>
      <c r="M874" s="6"/>
      <c r="N874" s="6"/>
      <c r="O874" s="6"/>
    </row>
    <row r="875" spans="1:15" x14ac:dyDescent="0.25">
      <c r="A875" s="7" t="s">
        <v>1197</v>
      </c>
      <c r="B875" s="7" t="s">
        <v>1196</v>
      </c>
      <c r="C875" s="7" t="s">
        <v>868</v>
      </c>
      <c r="D875" s="7" t="s">
        <v>867</v>
      </c>
      <c r="E875" s="7" t="s">
        <v>862</v>
      </c>
      <c r="F875" s="7" t="s">
        <v>861</v>
      </c>
      <c r="G875" s="6"/>
      <c r="H875" s="6"/>
      <c r="I875" s="6"/>
      <c r="J875" s="6"/>
      <c r="K875" s="6"/>
      <c r="L875" s="6"/>
      <c r="M875" s="6"/>
      <c r="N875" s="6"/>
      <c r="O875" s="6"/>
    </row>
    <row r="876" spans="1:15" x14ac:dyDescent="0.25">
      <c r="A876" s="7" t="s">
        <v>1195</v>
      </c>
      <c r="B876" s="7" t="s">
        <v>1194</v>
      </c>
      <c r="C876" s="7" t="s">
        <v>868</v>
      </c>
      <c r="D876" s="7" t="s">
        <v>867</v>
      </c>
      <c r="E876" s="7" t="s">
        <v>862</v>
      </c>
      <c r="F876" s="7" t="s">
        <v>861</v>
      </c>
      <c r="G876" s="6"/>
      <c r="H876" s="6"/>
      <c r="I876" s="6"/>
      <c r="J876" s="6"/>
      <c r="K876" s="6"/>
      <c r="L876" s="6"/>
      <c r="M876" s="6"/>
      <c r="N876" s="6"/>
      <c r="O876" s="6"/>
    </row>
    <row r="877" spans="1:15" x14ac:dyDescent="0.25">
      <c r="A877" s="7" t="s">
        <v>2813</v>
      </c>
      <c r="B877" s="7" t="s">
        <v>2814</v>
      </c>
      <c r="C877" s="7" t="s">
        <v>3</v>
      </c>
      <c r="D877" s="7" t="s">
        <v>887</v>
      </c>
      <c r="E877" s="7" t="s">
        <v>886</v>
      </c>
      <c r="F877" s="7" t="s">
        <v>885</v>
      </c>
      <c r="G877" s="6"/>
      <c r="H877" s="6"/>
      <c r="I877" s="6"/>
      <c r="J877" s="6"/>
      <c r="K877" s="6"/>
      <c r="L877" s="6"/>
      <c r="M877" s="6"/>
      <c r="N877" s="6"/>
      <c r="O877" s="6"/>
    </row>
    <row r="878" spans="1:15" x14ac:dyDescent="0.25">
      <c r="A878" s="7" t="s">
        <v>1193</v>
      </c>
      <c r="B878" s="7" t="s">
        <v>1192</v>
      </c>
      <c r="C878" s="7" t="s">
        <v>868</v>
      </c>
      <c r="D878" s="7" t="s">
        <v>867</v>
      </c>
      <c r="E878" s="7" t="s">
        <v>862</v>
      </c>
      <c r="F878" s="7" t="s">
        <v>861</v>
      </c>
      <c r="G878" s="6"/>
      <c r="H878" s="6"/>
      <c r="I878" s="6"/>
      <c r="J878" s="6"/>
      <c r="K878" s="6"/>
      <c r="L878" s="6"/>
      <c r="M878" s="6"/>
      <c r="N878" s="6"/>
      <c r="O878" s="6"/>
    </row>
    <row r="879" spans="1:15" x14ac:dyDescent="0.25">
      <c r="A879" s="7" t="s">
        <v>1191</v>
      </c>
      <c r="B879" s="7" t="s">
        <v>426</v>
      </c>
      <c r="C879" s="7" t="s">
        <v>868</v>
      </c>
      <c r="D879" s="7" t="s">
        <v>867</v>
      </c>
      <c r="E879" s="7" t="s">
        <v>862</v>
      </c>
      <c r="F879" s="7" t="s">
        <v>861</v>
      </c>
      <c r="G879" s="6"/>
      <c r="H879" s="6"/>
      <c r="I879" s="6"/>
      <c r="J879" s="6"/>
      <c r="K879" s="6"/>
      <c r="L879" s="6"/>
      <c r="M879" s="6"/>
      <c r="N879" s="6"/>
      <c r="O879" s="6"/>
    </row>
    <row r="880" spans="1:15" x14ac:dyDescent="0.25">
      <c r="A880" s="7" t="s">
        <v>1190</v>
      </c>
      <c r="B880" s="7" t="s">
        <v>1188</v>
      </c>
      <c r="C880" s="7" t="s">
        <v>868</v>
      </c>
      <c r="D880" s="7" t="s">
        <v>867</v>
      </c>
      <c r="E880" s="7" t="s">
        <v>862</v>
      </c>
      <c r="F880" s="7" t="s">
        <v>861</v>
      </c>
      <c r="G880" s="6"/>
      <c r="H880" s="6"/>
      <c r="I880" s="6"/>
      <c r="J880" s="6"/>
      <c r="K880" s="6"/>
      <c r="L880" s="6"/>
      <c r="M880" s="6"/>
      <c r="N880" s="6"/>
      <c r="O880" s="6"/>
    </row>
    <row r="881" spans="1:15" x14ac:dyDescent="0.25">
      <c r="A881" s="7" t="s">
        <v>1189</v>
      </c>
      <c r="B881" s="7" t="s">
        <v>1188</v>
      </c>
      <c r="C881" s="7" t="s">
        <v>868</v>
      </c>
      <c r="D881" s="7" t="s">
        <v>867</v>
      </c>
      <c r="E881" s="7" t="s">
        <v>862</v>
      </c>
      <c r="F881" s="7" t="s">
        <v>861</v>
      </c>
      <c r="G881" s="6"/>
      <c r="H881" s="6"/>
      <c r="I881" s="6"/>
      <c r="J881" s="6"/>
      <c r="K881" s="6"/>
      <c r="L881" s="6"/>
      <c r="M881" s="6"/>
      <c r="N881" s="6"/>
      <c r="O881" s="6"/>
    </row>
    <row r="882" spans="1:15" x14ac:dyDescent="0.25">
      <c r="A882" s="7" t="s">
        <v>1187</v>
      </c>
      <c r="B882" s="7" t="s">
        <v>1186</v>
      </c>
      <c r="C882" s="7" t="s">
        <v>3</v>
      </c>
      <c r="D882" s="7" t="s">
        <v>887</v>
      </c>
      <c r="E882" s="7" t="s">
        <v>886</v>
      </c>
      <c r="F882" s="7" t="s">
        <v>885</v>
      </c>
      <c r="G882" s="6"/>
      <c r="H882" s="6"/>
      <c r="I882" s="6"/>
      <c r="J882" s="6"/>
      <c r="K882" s="6"/>
      <c r="L882" s="6"/>
      <c r="M882" s="6"/>
      <c r="N882" s="6"/>
      <c r="O882" s="6"/>
    </row>
    <row r="883" spans="1:15" x14ac:dyDescent="0.25">
      <c r="A883" s="7" t="s">
        <v>310</v>
      </c>
      <c r="B883" s="7" t="s">
        <v>311</v>
      </c>
      <c r="C883" s="7" t="s">
        <v>868</v>
      </c>
      <c r="D883" s="7" t="s">
        <v>867</v>
      </c>
      <c r="E883" s="7" t="s">
        <v>862</v>
      </c>
      <c r="F883" s="7" t="s">
        <v>861</v>
      </c>
      <c r="G883" s="6"/>
      <c r="H883" s="6"/>
      <c r="I883" s="6"/>
      <c r="J883" s="6"/>
      <c r="K883" s="6"/>
      <c r="L883" s="6"/>
      <c r="M883" s="6"/>
      <c r="N883" s="6"/>
      <c r="O883" s="6"/>
    </row>
    <row r="884" spans="1:15" x14ac:dyDescent="0.25">
      <c r="A884" s="7" t="s">
        <v>1185</v>
      </c>
      <c r="B884" s="7" t="s">
        <v>1184</v>
      </c>
      <c r="C884" s="7" t="s">
        <v>868</v>
      </c>
      <c r="D884" s="7" t="s">
        <v>867</v>
      </c>
      <c r="E884" s="7" t="s">
        <v>862</v>
      </c>
      <c r="F884" s="7" t="s">
        <v>861</v>
      </c>
      <c r="G884" s="6"/>
      <c r="H884" s="6"/>
      <c r="I884" s="6"/>
      <c r="J884" s="6"/>
      <c r="K884" s="6"/>
      <c r="L884" s="6"/>
      <c r="M884" s="6"/>
      <c r="N884" s="6"/>
      <c r="O884" s="6"/>
    </row>
    <row r="885" spans="1:15" x14ac:dyDescent="0.25">
      <c r="A885" s="7" t="s">
        <v>324</v>
      </c>
      <c r="B885" s="7" t="s">
        <v>325</v>
      </c>
      <c r="C885" s="7" t="s">
        <v>868</v>
      </c>
      <c r="D885" s="7" t="s">
        <v>867</v>
      </c>
      <c r="E885" s="7" t="s">
        <v>862</v>
      </c>
      <c r="F885" s="7" t="s">
        <v>861</v>
      </c>
      <c r="G885" s="6"/>
      <c r="H885" s="6"/>
      <c r="I885" s="6"/>
      <c r="J885" s="6"/>
      <c r="K885" s="6"/>
      <c r="L885" s="6"/>
      <c r="M885" s="6"/>
      <c r="N885" s="6"/>
      <c r="O885" s="6"/>
    </row>
    <row r="886" spans="1:15" x14ac:dyDescent="0.25">
      <c r="A886" s="7" t="s">
        <v>1183</v>
      </c>
      <c r="B886" s="7" t="s">
        <v>1182</v>
      </c>
      <c r="C886" s="7" t="s">
        <v>923</v>
      </c>
      <c r="D886" s="7" t="s">
        <v>922</v>
      </c>
      <c r="E886" s="7" t="s">
        <v>862</v>
      </c>
      <c r="F886" s="7" t="s">
        <v>861</v>
      </c>
      <c r="G886" s="6"/>
      <c r="H886" s="6"/>
      <c r="I886" s="6"/>
      <c r="J886" s="6"/>
      <c r="K886" s="6"/>
      <c r="L886" s="6"/>
      <c r="M886" s="6"/>
      <c r="N886" s="6"/>
      <c r="O886" s="6"/>
    </row>
    <row r="887" spans="1:15" x14ac:dyDescent="0.25">
      <c r="A887" s="7" t="s">
        <v>1181</v>
      </c>
      <c r="B887" s="7" t="s">
        <v>1180</v>
      </c>
      <c r="C887" s="7" t="s">
        <v>923</v>
      </c>
      <c r="D887" s="7" t="s">
        <v>922</v>
      </c>
      <c r="E887" s="7" t="s">
        <v>862</v>
      </c>
      <c r="F887" s="7" t="s">
        <v>861</v>
      </c>
      <c r="G887" s="6"/>
      <c r="H887" s="6"/>
      <c r="I887" s="6"/>
      <c r="J887" s="6"/>
      <c r="K887" s="6"/>
      <c r="L887" s="6"/>
      <c r="M887" s="6"/>
      <c r="N887" s="6"/>
      <c r="O887" s="6"/>
    </row>
    <row r="888" spans="1:15" x14ac:dyDescent="0.25">
      <c r="A888" s="7" t="s">
        <v>2815</v>
      </c>
      <c r="B888" s="7" t="s">
        <v>2816</v>
      </c>
      <c r="C888" s="7" t="s">
        <v>3</v>
      </c>
      <c r="D888" s="7" t="s">
        <v>887</v>
      </c>
      <c r="E888" s="7" t="s">
        <v>886</v>
      </c>
      <c r="F888" s="7" t="s">
        <v>885</v>
      </c>
      <c r="G888" s="6"/>
      <c r="H888" s="6"/>
      <c r="I888" s="6"/>
      <c r="J888" s="6"/>
      <c r="K888" s="6"/>
      <c r="L888" s="6"/>
      <c r="M888" s="6"/>
      <c r="N888" s="6"/>
      <c r="O888" s="6"/>
    </row>
    <row r="889" spans="1:15" x14ac:dyDescent="0.25">
      <c r="A889" s="7" t="s">
        <v>1179</v>
      </c>
      <c r="B889" s="7" t="s">
        <v>1178</v>
      </c>
      <c r="C889" s="7" t="s">
        <v>868</v>
      </c>
      <c r="D889" s="7" t="s">
        <v>867</v>
      </c>
      <c r="E889" s="7" t="s">
        <v>862</v>
      </c>
      <c r="F889" s="7" t="s">
        <v>861</v>
      </c>
      <c r="G889" s="6"/>
      <c r="H889" s="6"/>
      <c r="I889" s="6"/>
      <c r="J889" s="6"/>
      <c r="K889" s="6"/>
      <c r="L889" s="6"/>
      <c r="M889" s="6"/>
      <c r="N889" s="6"/>
      <c r="O889" s="6"/>
    </row>
    <row r="890" spans="1:15" x14ac:dyDescent="0.25">
      <c r="A890" s="7" t="s">
        <v>1177</v>
      </c>
      <c r="B890" s="7" t="s">
        <v>1176</v>
      </c>
      <c r="C890" s="7" t="s">
        <v>878</v>
      </c>
      <c r="D890" s="7" t="s">
        <v>877</v>
      </c>
      <c r="E890" s="7" t="s">
        <v>872</v>
      </c>
      <c r="F890" s="7" t="s">
        <v>871</v>
      </c>
      <c r="G890" s="6"/>
      <c r="H890" s="6"/>
      <c r="I890" s="6"/>
      <c r="J890" s="6"/>
      <c r="K890" s="6"/>
      <c r="L890" s="6"/>
      <c r="M890" s="6"/>
      <c r="N890" s="6"/>
      <c r="O890" s="6"/>
    </row>
    <row r="891" spans="1:15" x14ac:dyDescent="0.25">
      <c r="A891" s="7" t="s">
        <v>1175</v>
      </c>
      <c r="B891" s="7" t="s">
        <v>1174</v>
      </c>
      <c r="C891" s="7" t="s">
        <v>1149</v>
      </c>
      <c r="D891" s="7" t="s">
        <v>1148</v>
      </c>
      <c r="E891" s="7" t="s">
        <v>973</v>
      </c>
      <c r="F891" s="7" t="s">
        <v>972</v>
      </c>
      <c r="G891" s="6"/>
      <c r="H891" s="6"/>
      <c r="I891" s="6"/>
      <c r="J891" s="6"/>
      <c r="K891" s="6"/>
      <c r="L891" s="6"/>
      <c r="M891" s="6"/>
      <c r="N891" s="6"/>
      <c r="O891" s="6"/>
    </row>
    <row r="892" spans="1:15" x14ac:dyDescent="0.25">
      <c r="A892" s="7" t="s">
        <v>1173</v>
      </c>
      <c r="B892" s="7" t="s">
        <v>1172</v>
      </c>
      <c r="C892" s="7" t="s">
        <v>878</v>
      </c>
      <c r="D892" s="7" t="s">
        <v>877</v>
      </c>
      <c r="E892" s="7" t="s">
        <v>872</v>
      </c>
      <c r="F892" s="7" t="s">
        <v>871</v>
      </c>
      <c r="G892" s="6"/>
      <c r="H892" s="6"/>
      <c r="I892" s="6"/>
      <c r="J892" s="6"/>
      <c r="K892" s="6"/>
      <c r="L892" s="6"/>
      <c r="M892" s="6"/>
      <c r="N892" s="6"/>
      <c r="O892" s="6"/>
    </row>
    <row r="893" spans="1:15" x14ac:dyDescent="0.25">
      <c r="A893" s="7" t="s">
        <v>1171</v>
      </c>
      <c r="B893" s="7" t="s">
        <v>1170</v>
      </c>
      <c r="C893" s="7" t="s">
        <v>868</v>
      </c>
      <c r="D893" s="7" t="s">
        <v>867</v>
      </c>
      <c r="E893" s="7" t="s">
        <v>862</v>
      </c>
      <c r="F893" s="7" t="s">
        <v>861</v>
      </c>
      <c r="G893" s="6"/>
      <c r="H893" s="6"/>
      <c r="I893" s="6"/>
      <c r="J893" s="6"/>
      <c r="K893" s="6"/>
      <c r="L893" s="6"/>
      <c r="M893" s="6"/>
      <c r="N893" s="6"/>
      <c r="O893" s="6"/>
    </row>
    <row r="894" spans="1:15" x14ac:dyDescent="0.25">
      <c r="A894" s="7" t="s">
        <v>1169</v>
      </c>
      <c r="B894" s="7" t="s">
        <v>1168</v>
      </c>
      <c r="C894" s="7" t="s">
        <v>878</v>
      </c>
      <c r="D894" s="7" t="s">
        <v>877</v>
      </c>
      <c r="E894" s="7" t="s">
        <v>872</v>
      </c>
      <c r="F894" s="7" t="s">
        <v>871</v>
      </c>
      <c r="G894" s="6"/>
      <c r="H894" s="6"/>
      <c r="I894" s="6"/>
      <c r="J894" s="6"/>
      <c r="K894" s="6"/>
      <c r="L894" s="6"/>
      <c r="M894" s="6"/>
      <c r="N894" s="6"/>
      <c r="O894" s="6"/>
    </row>
    <row r="895" spans="1:15" x14ac:dyDescent="0.25">
      <c r="A895" s="7" t="s">
        <v>1167</v>
      </c>
      <c r="B895" s="7" t="s">
        <v>1166</v>
      </c>
      <c r="C895" s="7" t="s">
        <v>868</v>
      </c>
      <c r="D895" s="7" t="s">
        <v>867</v>
      </c>
      <c r="E895" s="7" t="s">
        <v>862</v>
      </c>
      <c r="F895" s="7" t="s">
        <v>861</v>
      </c>
      <c r="G895" s="6"/>
      <c r="H895" s="6"/>
      <c r="I895" s="6"/>
      <c r="J895" s="6"/>
      <c r="K895" s="6"/>
      <c r="L895" s="6"/>
      <c r="M895" s="6"/>
      <c r="N895" s="6"/>
      <c r="O895" s="6"/>
    </row>
    <row r="896" spans="1:15" x14ac:dyDescent="0.25">
      <c r="A896" s="7" t="s">
        <v>1165</v>
      </c>
      <c r="B896" s="7" t="s">
        <v>1164</v>
      </c>
      <c r="C896" s="7" t="s">
        <v>878</v>
      </c>
      <c r="D896" s="7" t="s">
        <v>877</v>
      </c>
      <c r="E896" s="7" t="s">
        <v>872</v>
      </c>
      <c r="F896" s="7" t="s">
        <v>871</v>
      </c>
      <c r="G896" s="6"/>
      <c r="H896" s="6"/>
      <c r="I896" s="6"/>
      <c r="J896" s="6"/>
      <c r="K896" s="6"/>
      <c r="L896" s="6"/>
      <c r="M896" s="6"/>
      <c r="N896" s="6"/>
      <c r="O896" s="6"/>
    </row>
    <row r="897" spans="1:15" x14ac:dyDescent="0.25">
      <c r="A897" s="7" t="s">
        <v>1163</v>
      </c>
      <c r="B897" s="7" t="s">
        <v>1162</v>
      </c>
      <c r="C897" s="7" t="s">
        <v>868</v>
      </c>
      <c r="D897" s="7" t="s">
        <v>867</v>
      </c>
      <c r="E897" s="7" t="s">
        <v>862</v>
      </c>
      <c r="F897" s="7" t="s">
        <v>861</v>
      </c>
      <c r="G897" s="6"/>
      <c r="H897" s="6"/>
      <c r="I897" s="6"/>
      <c r="J897" s="6"/>
      <c r="K897" s="6"/>
      <c r="L897" s="6"/>
      <c r="M897" s="6"/>
      <c r="N897" s="6"/>
      <c r="O897" s="6"/>
    </row>
    <row r="898" spans="1:15" x14ac:dyDescent="0.25">
      <c r="A898" s="7" t="s">
        <v>1161</v>
      </c>
      <c r="B898" s="7" t="s">
        <v>1160</v>
      </c>
      <c r="C898" s="7" t="s">
        <v>878</v>
      </c>
      <c r="D898" s="7" t="s">
        <v>877</v>
      </c>
      <c r="E898" s="7" t="s">
        <v>872</v>
      </c>
      <c r="F898" s="7" t="s">
        <v>871</v>
      </c>
      <c r="G898" s="6"/>
      <c r="H898" s="6"/>
      <c r="I898" s="6"/>
      <c r="J898" s="6"/>
      <c r="K898" s="6"/>
      <c r="L898" s="6"/>
      <c r="M898" s="6"/>
      <c r="N898" s="6"/>
      <c r="O898" s="6"/>
    </row>
    <row r="899" spans="1:15" x14ac:dyDescent="0.25">
      <c r="A899" s="7" t="s">
        <v>1159</v>
      </c>
      <c r="B899" s="7" t="s">
        <v>1158</v>
      </c>
      <c r="C899" s="7" t="s">
        <v>868</v>
      </c>
      <c r="D899" s="7" t="s">
        <v>867</v>
      </c>
      <c r="E899" s="7" t="s">
        <v>862</v>
      </c>
      <c r="F899" s="7" t="s">
        <v>861</v>
      </c>
      <c r="G899" s="6"/>
      <c r="H899" s="6"/>
      <c r="I899" s="6"/>
      <c r="J899" s="6"/>
      <c r="K899" s="6"/>
      <c r="L899" s="6"/>
      <c r="M899" s="6"/>
      <c r="N899" s="6"/>
      <c r="O899" s="6"/>
    </row>
    <row r="900" spans="1:15" x14ac:dyDescent="0.25">
      <c r="A900" s="7" t="s">
        <v>1157</v>
      </c>
      <c r="B900" s="7" t="s">
        <v>1156</v>
      </c>
      <c r="C900" s="7" t="s">
        <v>868</v>
      </c>
      <c r="D900" s="7" t="s">
        <v>867</v>
      </c>
      <c r="E900" s="7" t="s">
        <v>862</v>
      </c>
      <c r="F900" s="7" t="s">
        <v>861</v>
      </c>
      <c r="G900" s="6"/>
      <c r="H900" s="6"/>
      <c r="I900" s="6"/>
      <c r="J900" s="6"/>
      <c r="K900" s="6"/>
      <c r="L900" s="6"/>
      <c r="M900" s="6"/>
      <c r="N900" s="6"/>
      <c r="O900" s="6"/>
    </row>
    <row r="901" spans="1:15" x14ac:dyDescent="0.25">
      <c r="A901" s="7" t="s">
        <v>1155</v>
      </c>
      <c r="B901" s="7" t="s">
        <v>1154</v>
      </c>
      <c r="C901" s="7" t="s">
        <v>1153</v>
      </c>
      <c r="D901" s="7" t="s">
        <v>1152</v>
      </c>
      <c r="E901" s="7" t="s">
        <v>862</v>
      </c>
      <c r="F901" s="7" t="s">
        <v>861</v>
      </c>
      <c r="G901" s="6"/>
      <c r="H901" s="6"/>
      <c r="I901" s="6"/>
      <c r="J901" s="6"/>
      <c r="K901" s="6"/>
      <c r="L901" s="6"/>
      <c r="M901" s="6"/>
      <c r="N901" s="6"/>
      <c r="O901" s="6"/>
    </row>
    <row r="902" spans="1:15" x14ac:dyDescent="0.25">
      <c r="A902" s="7" t="s">
        <v>1151</v>
      </c>
      <c r="B902" s="7" t="s">
        <v>1150</v>
      </c>
      <c r="C902" s="7" t="s">
        <v>1149</v>
      </c>
      <c r="D902" s="7" t="s">
        <v>1148</v>
      </c>
      <c r="E902" s="7" t="s">
        <v>862</v>
      </c>
      <c r="F902" s="7" t="s">
        <v>861</v>
      </c>
      <c r="G902" s="6"/>
      <c r="H902" s="6"/>
      <c r="I902" s="6"/>
      <c r="J902" s="6"/>
      <c r="K902" s="6"/>
      <c r="L902" s="6"/>
      <c r="M902" s="6"/>
      <c r="N902" s="6"/>
      <c r="O902" s="6"/>
    </row>
    <row r="903" spans="1:15" x14ac:dyDescent="0.25">
      <c r="A903" s="7" t="s">
        <v>1147</v>
      </c>
      <c r="B903" s="7" t="s">
        <v>1146</v>
      </c>
      <c r="C903" s="7" t="s">
        <v>868</v>
      </c>
      <c r="D903" s="7" t="s">
        <v>867</v>
      </c>
      <c r="E903" s="7" t="s">
        <v>862</v>
      </c>
      <c r="F903" s="7" t="s">
        <v>861</v>
      </c>
      <c r="G903" s="6"/>
      <c r="H903" s="6"/>
      <c r="I903" s="6"/>
      <c r="J903" s="6"/>
      <c r="K903" s="6"/>
      <c r="L903" s="6"/>
      <c r="M903" s="6"/>
      <c r="N903" s="6"/>
      <c r="O903" s="6"/>
    </row>
    <row r="904" spans="1:15" x14ac:dyDescent="0.25">
      <c r="A904" s="7" t="s">
        <v>260</v>
      </c>
      <c r="B904" s="7" t="s">
        <v>261</v>
      </c>
      <c r="C904" s="7" t="s">
        <v>933</v>
      </c>
      <c r="D904" s="7" t="s">
        <v>932</v>
      </c>
      <c r="E904" s="7" t="s">
        <v>973</v>
      </c>
      <c r="F904" s="7" t="s">
        <v>972</v>
      </c>
      <c r="G904" s="6"/>
      <c r="H904" s="6"/>
      <c r="I904" s="6"/>
      <c r="J904" s="6"/>
      <c r="K904" s="6"/>
      <c r="L904" s="6"/>
      <c r="M904" s="6"/>
      <c r="N904" s="6"/>
      <c r="O904" s="6"/>
    </row>
    <row r="905" spans="1:15" x14ac:dyDescent="0.25">
      <c r="A905" s="7" t="s">
        <v>1145</v>
      </c>
      <c r="B905" s="7" t="s">
        <v>1144</v>
      </c>
      <c r="C905" s="7" t="s">
        <v>923</v>
      </c>
      <c r="D905" s="7" t="s">
        <v>922</v>
      </c>
      <c r="E905" s="7" t="s">
        <v>862</v>
      </c>
      <c r="F905" s="7" t="s">
        <v>861</v>
      </c>
      <c r="G905" s="6"/>
      <c r="H905" s="6"/>
      <c r="I905" s="6"/>
      <c r="J905" s="6"/>
      <c r="K905" s="6"/>
      <c r="L905" s="6"/>
      <c r="M905" s="6"/>
      <c r="N905" s="6"/>
      <c r="O905" s="6"/>
    </row>
    <row r="906" spans="1:15" x14ac:dyDescent="0.25">
      <c r="A906" s="7" t="s">
        <v>1143</v>
      </c>
      <c r="B906" s="7" t="s">
        <v>1142</v>
      </c>
      <c r="C906" s="7" t="s">
        <v>923</v>
      </c>
      <c r="D906" s="7" t="s">
        <v>922</v>
      </c>
      <c r="E906" s="7" t="s">
        <v>862</v>
      </c>
      <c r="F906" s="7" t="s">
        <v>861</v>
      </c>
      <c r="G906" s="6"/>
      <c r="H906" s="6"/>
      <c r="I906" s="6"/>
      <c r="J906" s="6"/>
      <c r="K906" s="6"/>
      <c r="L906" s="6"/>
      <c r="M906" s="6"/>
      <c r="N906" s="6"/>
      <c r="O906" s="6"/>
    </row>
    <row r="907" spans="1:15" x14ac:dyDescent="0.25">
      <c r="A907" s="7" t="s">
        <v>1141</v>
      </c>
      <c r="B907" s="7" t="s">
        <v>1140</v>
      </c>
      <c r="C907" s="7" t="s">
        <v>3</v>
      </c>
      <c r="D907" s="7" t="s">
        <v>887</v>
      </c>
      <c r="E907" s="7" t="s">
        <v>886</v>
      </c>
      <c r="F907" s="7" t="s">
        <v>885</v>
      </c>
      <c r="G907" s="6"/>
      <c r="H907" s="6"/>
      <c r="I907" s="6"/>
      <c r="J907" s="6"/>
      <c r="K907" s="6"/>
      <c r="L907" s="6"/>
      <c r="M907" s="6"/>
      <c r="N907" s="6"/>
      <c r="O907" s="6"/>
    </row>
    <row r="908" spans="1:15" x14ac:dyDescent="0.25">
      <c r="A908" s="7" t="s">
        <v>1139</v>
      </c>
      <c r="B908" s="7" t="s">
        <v>1138</v>
      </c>
      <c r="C908" s="7" t="s">
        <v>874</v>
      </c>
      <c r="D908" s="7" t="s">
        <v>873</v>
      </c>
      <c r="E908" s="7" t="s">
        <v>872</v>
      </c>
      <c r="F908" s="7" t="s">
        <v>871</v>
      </c>
      <c r="G908" s="6"/>
      <c r="H908" s="6"/>
      <c r="I908" s="6"/>
      <c r="J908" s="6"/>
      <c r="K908" s="6"/>
      <c r="L908" s="6"/>
      <c r="M908" s="6"/>
      <c r="N908" s="6"/>
      <c r="O908" s="6"/>
    </row>
    <row r="909" spans="1:15" x14ac:dyDescent="0.25">
      <c r="A909" s="7" t="s">
        <v>600</v>
      </c>
      <c r="B909" s="7" t="s">
        <v>601</v>
      </c>
      <c r="C909" s="7" t="s">
        <v>868</v>
      </c>
      <c r="D909" s="7" t="s">
        <v>867</v>
      </c>
      <c r="E909" s="7" t="s">
        <v>862</v>
      </c>
      <c r="F909" s="7" t="s">
        <v>861</v>
      </c>
      <c r="G909" s="6"/>
      <c r="H909" s="6"/>
      <c r="I909" s="6"/>
      <c r="J909" s="6"/>
      <c r="K909" s="6"/>
      <c r="L909" s="6"/>
      <c r="M909" s="6"/>
      <c r="N909" s="6"/>
      <c r="O909" s="6"/>
    </row>
    <row r="910" spans="1:15" x14ac:dyDescent="0.25">
      <c r="A910" s="7" t="s">
        <v>1137</v>
      </c>
      <c r="B910" s="7" t="s">
        <v>1136</v>
      </c>
      <c r="C910" s="7" t="s">
        <v>868</v>
      </c>
      <c r="D910" s="7" t="s">
        <v>867</v>
      </c>
      <c r="E910" s="7" t="s">
        <v>862</v>
      </c>
      <c r="F910" s="7" t="s">
        <v>861</v>
      </c>
      <c r="G910" s="6"/>
      <c r="H910" s="6"/>
      <c r="I910" s="6"/>
      <c r="J910" s="6"/>
      <c r="K910" s="6"/>
      <c r="L910" s="6"/>
      <c r="M910" s="6"/>
      <c r="N910" s="6"/>
      <c r="O910" s="6"/>
    </row>
    <row r="911" spans="1:15" x14ac:dyDescent="0.25">
      <c r="A911" s="7" t="s">
        <v>1135</v>
      </c>
      <c r="B911" s="7" t="s">
        <v>1134</v>
      </c>
      <c r="C911" s="7" t="s">
        <v>868</v>
      </c>
      <c r="D911" s="7" t="s">
        <v>867</v>
      </c>
      <c r="E911" s="7" t="s">
        <v>862</v>
      </c>
      <c r="F911" s="7" t="s">
        <v>861</v>
      </c>
      <c r="G911" s="6"/>
      <c r="H911" s="6"/>
      <c r="I911" s="6"/>
      <c r="J911" s="6"/>
      <c r="K911" s="6"/>
      <c r="L911" s="6"/>
      <c r="M911" s="6"/>
      <c r="N911" s="6"/>
      <c r="O911" s="6"/>
    </row>
    <row r="912" spans="1:15" x14ac:dyDescent="0.25">
      <c r="A912" s="7" t="s">
        <v>1133</v>
      </c>
      <c r="B912" s="7" t="s">
        <v>1132</v>
      </c>
      <c r="C912" s="7" t="s">
        <v>868</v>
      </c>
      <c r="D912" s="7" t="s">
        <v>867</v>
      </c>
      <c r="E912" s="7" t="s">
        <v>862</v>
      </c>
      <c r="F912" s="7" t="s">
        <v>861</v>
      </c>
      <c r="G912" s="6"/>
      <c r="H912" s="6"/>
      <c r="I912" s="6"/>
      <c r="J912" s="6"/>
      <c r="K912" s="6"/>
      <c r="L912" s="6"/>
      <c r="M912" s="6"/>
      <c r="N912" s="6"/>
      <c r="O912" s="6"/>
    </row>
    <row r="913" spans="1:15" x14ac:dyDescent="0.25">
      <c r="A913" s="7" t="s">
        <v>1131</v>
      </c>
      <c r="B913" s="7" t="s">
        <v>1130</v>
      </c>
      <c r="C913" s="7" t="s">
        <v>868</v>
      </c>
      <c r="D913" s="7" t="s">
        <v>867</v>
      </c>
      <c r="E913" s="7" t="s">
        <v>862</v>
      </c>
      <c r="F913" s="7" t="s">
        <v>861</v>
      </c>
      <c r="G913" s="6"/>
      <c r="H913" s="6"/>
      <c r="I913" s="6"/>
      <c r="J913" s="6"/>
      <c r="K913" s="6"/>
      <c r="L913" s="6"/>
      <c r="M913" s="6"/>
      <c r="N913" s="6"/>
      <c r="O913" s="6"/>
    </row>
    <row r="914" spans="1:15" x14ac:dyDescent="0.25">
      <c r="A914" s="7" t="s">
        <v>1129</v>
      </c>
      <c r="B914" s="7" t="s">
        <v>1128</v>
      </c>
      <c r="C914" s="7" t="s">
        <v>868</v>
      </c>
      <c r="D914" s="7" t="s">
        <v>867</v>
      </c>
      <c r="E914" s="7" t="s">
        <v>862</v>
      </c>
      <c r="F914" s="7" t="s">
        <v>861</v>
      </c>
      <c r="G914" s="6"/>
      <c r="H914" s="6"/>
      <c r="I914" s="6"/>
      <c r="J914" s="6"/>
      <c r="K914" s="6"/>
      <c r="L914" s="6"/>
      <c r="M914" s="6"/>
      <c r="N914" s="6"/>
      <c r="O914" s="6"/>
    </row>
    <row r="915" spans="1:15" x14ac:dyDescent="0.25">
      <c r="A915" s="7" t="s">
        <v>572</v>
      </c>
      <c r="B915" s="7" t="s">
        <v>573</v>
      </c>
      <c r="C915" s="7" t="s">
        <v>868</v>
      </c>
      <c r="D915" s="7" t="s">
        <v>867</v>
      </c>
      <c r="E915" s="7" t="s">
        <v>862</v>
      </c>
      <c r="F915" s="7" t="s">
        <v>861</v>
      </c>
      <c r="G915" s="6"/>
      <c r="H915" s="6"/>
      <c r="I915" s="6"/>
      <c r="J915" s="6"/>
      <c r="K915" s="6"/>
      <c r="L915" s="6"/>
      <c r="M915" s="6"/>
      <c r="N915" s="6"/>
      <c r="O915" s="6"/>
    </row>
    <row r="916" spans="1:15" x14ac:dyDescent="0.25">
      <c r="A916" s="7" t="s">
        <v>1127</v>
      </c>
      <c r="B916" s="7" t="s">
        <v>1126</v>
      </c>
      <c r="C916" s="7" t="s">
        <v>868</v>
      </c>
      <c r="D916" s="7" t="s">
        <v>867</v>
      </c>
      <c r="E916" s="7" t="s">
        <v>862</v>
      </c>
      <c r="F916" s="7" t="s">
        <v>861</v>
      </c>
      <c r="G916" s="6"/>
      <c r="H916" s="6"/>
      <c r="I916" s="6"/>
      <c r="J916" s="6"/>
      <c r="K916" s="6"/>
      <c r="L916" s="6"/>
      <c r="M916" s="6"/>
      <c r="N916" s="6"/>
      <c r="O916" s="6"/>
    </row>
    <row r="917" spans="1:15" x14ac:dyDescent="0.25">
      <c r="A917" s="7" t="s">
        <v>1125</v>
      </c>
      <c r="B917" s="7" t="s">
        <v>1124</v>
      </c>
      <c r="C917" s="7" t="s">
        <v>868</v>
      </c>
      <c r="D917" s="7" t="s">
        <v>867</v>
      </c>
      <c r="E917" s="7" t="s">
        <v>862</v>
      </c>
      <c r="F917" s="7" t="s">
        <v>861</v>
      </c>
      <c r="G917" s="6"/>
      <c r="H917" s="6"/>
      <c r="I917" s="6"/>
      <c r="J917" s="6"/>
      <c r="K917" s="6"/>
      <c r="L917" s="6"/>
      <c r="M917" s="6"/>
      <c r="N917" s="6"/>
      <c r="O917" s="6"/>
    </row>
    <row r="918" spans="1:15" x14ac:dyDescent="0.25">
      <c r="A918" s="7" t="s">
        <v>1123</v>
      </c>
      <c r="B918" s="7" t="s">
        <v>1122</v>
      </c>
      <c r="C918" s="7" t="s">
        <v>868</v>
      </c>
      <c r="D918" s="7" t="s">
        <v>867</v>
      </c>
      <c r="E918" s="7" t="s">
        <v>862</v>
      </c>
      <c r="F918" s="7" t="s">
        <v>861</v>
      </c>
      <c r="G918" s="6"/>
      <c r="H918" s="6"/>
      <c r="I918" s="6"/>
      <c r="J918" s="6"/>
      <c r="K918" s="6"/>
      <c r="L918" s="6"/>
      <c r="M918" s="6"/>
      <c r="N918" s="6"/>
      <c r="O918" s="6"/>
    </row>
    <row r="919" spans="1:15" x14ac:dyDescent="0.25">
      <c r="A919" s="7" t="s">
        <v>2817</v>
      </c>
      <c r="B919" s="7" t="s">
        <v>2818</v>
      </c>
      <c r="C919" s="7" t="s">
        <v>3</v>
      </c>
      <c r="D919" s="7" t="s">
        <v>887</v>
      </c>
      <c r="E919" s="7" t="s">
        <v>886</v>
      </c>
      <c r="F919" s="7" t="s">
        <v>885</v>
      </c>
      <c r="G919" s="6"/>
      <c r="H919" s="6"/>
      <c r="I919" s="6"/>
      <c r="J919" s="6"/>
      <c r="K919" s="6"/>
      <c r="L919" s="6"/>
      <c r="M919" s="6"/>
      <c r="N919" s="6"/>
      <c r="O919" s="6"/>
    </row>
    <row r="920" spans="1:15" x14ac:dyDescent="0.25">
      <c r="A920" s="7" t="s">
        <v>1121</v>
      </c>
      <c r="B920" s="7" t="s">
        <v>1120</v>
      </c>
      <c r="C920" s="7" t="s">
        <v>868</v>
      </c>
      <c r="D920" s="7" t="s">
        <v>867</v>
      </c>
      <c r="E920" s="7" t="s">
        <v>862</v>
      </c>
      <c r="F920" s="7" t="s">
        <v>861</v>
      </c>
      <c r="G920" s="6"/>
      <c r="H920" s="6"/>
      <c r="I920" s="6"/>
      <c r="J920" s="6"/>
      <c r="K920" s="6"/>
      <c r="L920" s="6"/>
      <c r="M920" s="6"/>
      <c r="N920" s="6"/>
      <c r="O920" s="6"/>
    </row>
    <row r="921" spans="1:15" x14ac:dyDescent="0.25">
      <c r="A921" s="7" t="s">
        <v>539</v>
      </c>
      <c r="B921" s="7" t="s">
        <v>540</v>
      </c>
      <c r="C921" s="7" t="s">
        <v>3</v>
      </c>
      <c r="D921" s="7" t="s">
        <v>887</v>
      </c>
      <c r="E921" s="7" t="s">
        <v>886</v>
      </c>
      <c r="F921" s="7" t="s">
        <v>885</v>
      </c>
      <c r="G921" s="6"/>
      <c r="H921" s="6"/>
      <c r="I921" s="6"/>
      <c r="J921" s="6"/>
      <c r="K921" s="6"/>
      <c r="L921" s="6"/>
      <c r="M921" s="6"/>
      <c r="N921" s="6"/>
      <c r="O921" s="6"/>
    </row>
    <row r="922" spans="1:15" x14ac:dyDescent="0.25">
      <c r="A922" s="7" t="s">
        <v>1119</v>
      </c>
      <c r="B922" s="7" t="s">
        <v>1118</v>
      </c>
      <c r="C922" s="7" t="s">
        <v>868</v>
      </c>
      <c r="D922" s="7" t="s">
        <v>867</v>
      </c>
      <c r="E922" s="7" t="s">
        <v>862</v>
      </c>
      <c r="F922" s="7" t="s">
        <v>861</v>
      </c>
      <c r="G922" s="6"/>
      <c r="H922" s="6"/>
      <c r="I922" s="6"/>
      <c r="J922" s="6"/>
      <c r="K922" s="6"/>
      <c r="L922" s="6"/>
      <c r="M922" s="6"/>
      <c r="N922" s="6"/>
      <c r="O922" s="6"/>
    </row>
    <row r="923" spans="1:15" x14ac:dyDescent="0.25">
      <c r="A923" s="7" t="s">
        <v>1117</v>
      </c>
      <c r="B923" s="7" t="s">
        <v>1116</v>
      </c>
      <c r="C923" s="7" t="s">
        <v>878</v>
      </c>
      <c r="D923" s="7" t="s">
        <v>877</v>
      </c>
      <c r="E923" s="7" t="s">
        <v>872</v>
      </c>
      <c r="F923" s="7" t="s">
        <v>871</v>
      </c>
      <c r="G923" s="6"/>
      <c r="H923" s="6"/>
      <c r="I923" s="6"/>
      <c r="J923" s="6"/>
      <c r="K923" s="6"/>
      <c r="L923" s="6"/>
      <c r="M923" s="6"/>
      <c r="N923" s="6"/>
      <c r="O923" s="6"/>
    </row>
    <row r="924" spans="1:15" x14ac:dyDescent="0.25">
      <c r="A924" s="7" t="s">
        <v>1115</v>
      </c>
      <c r="B924" s="7" t="s">
        <v>1114</v>
      </c>
      <c r="C924" s="7" t="s">
        <v>868</v>
      </c>
      <c r="D924" s="7" t="s">
        <v>867</v>
      </c>
      <c r="E924" s="7" t="s">
        <v>862</v>
      </c>
      <c r="F924" s="7" t="s">
        <v>861</v>
      </c>
      <c r="G924" s="6"/>
      <c r="H924" s="6"/>
      <c r="I924" s="6"/>
      <c r="J924" s="6"/>
      <c r="K924" s="6"/>
      <c r="L924" s="6"/>
      <c r="M924" s="6"/>
      <c r="N924" s="6"/>
      <c r="O924" s="6"/>
    </row>
    <row r="925" spans="1:15" x14ac:dyDescent="0.25">
      <c r="A925" s="7" t="s">
        <v>1113</v>
      </c>
      <c r="B925" s="7" t="s">
        <v>1112</v>
      </c>
      <c r="C925" s="7" t="s">
        <v>868</v>
      </c>
      <c r="D925" s="7" t="s">
        <v>867</v>
      </c>
      <c r="E925" s="7" t="s">
        <v>862</v>
      </c>
      <c r="F925" s="7" t="s">
        <v>861</v>
      </c>
      <c r="G925" s="6"/>
      <c r="H925" s="6"/>
      <c r="I925" s="6"/>
      <c r="J925" s="6"/>
      <c r="K925" s="6"/>
      <c r="L925" s="6"/>
      <c r="M925" s="6"/>
      <c r="N925" s="6"/>
      <c r="O925" s="6"/>
    </row>
    <row r="926" spans="1:15" x14ac:dyDescent="0.25">
      <c r="A926" s="7" t="s">
        <v>1111</v>
      </c>
      <c r="B926" s="7" t="s">
        <v>1110</v>
      </c>
      <c r="C926" s="7" t="s">
        <v>868</v>
      </c>
      <c r="D926" s="7" t="s">
        <v>867</v>
      </c>
      <c r="E926" s="7" t="s">
        <v>862</v>
      </c>
      <c r="F926" s="7" t="s">
        <v>861</v>
      </c>
      <c r="G926" s="6"/>
      <c r="H926" s="6"/>
      <c r="I926" s="6"/>
      <c r="J926" s="6"/>
      <c r="K926" s="6"/>
      <c r="L926" s="6"/>
      <c r="M926" s="6"/>
      <c r="N926" s="6"/>
      <c r="O926" s="6"/>
    </row>
    <row r="927" spans="1:15" x14ac:dyDescent="0.25">
      <c r="A927" s="7" t="s">
        <v>1109</v>
      </c>
      <c r="B927" s="7" t="s">
        <v>1108</v>
      </c>
      <c r="C927" s="7" t="s">
        <v>868</v>
      </c>
      <c r="D927" s="7" t="s">
        <v>867</v>
      </c>
      <c r="E927" s="7" t="s">
        <v>862</v>
      </c>
      <c r="F927" s="7" t="s">
        <v>861</v>
      </c>
      <c r="G927" s="6"/>
      <c r="H927" s="6"/>
      <c r="I927" s="6"/>
      <c r="J927" s="6"/>
      <c r="K927" s="6"/>
      <c r="L927" s="6"/>
      <c r="M927" s="6"/>
      <c r="N927" s="6"/>
      <c r="O927" s="6"/>
    </row>
    <row r="928" spans="1:15" x14ac:dyDescent="0.25">
      <c r="A928" s="7" t="s">
        <v>502</v>
      </c>
      <c r="B928" s="7" t="s">
        <v>503</v>
      </c>
      <c r="C928" s="7" t="s">
        <v>1023</v>
      </c>
      <c r="D928" s="7" t="s">
        <v>1022</v>
      </c>
      <c r="E928" s="7" t="s">
        <v>862</v>
      </c>
      <c r="F928" s="7" t="s">
        <v>861</v>
      </c>
      <c r="G928" s="6"/>
      <c r="H928" s="6"/>
      <c r="I928" s="6"/>
      <c r="J928" s="6"/>
      <c r="K928" s="6"/>
      <c r="L928" s="6"/>
      <c r="M928" s="6"/>
      <c r="N928" s="6"/>
      <c r="O928" s="6"/>
    </row>
    <row r="929" spans="1:15" x14ac:dyDescent="0.25">
      <c r="A929" s="7" t="s">
        <v>1107</v>
      </c>
      <c r="B929" s="7" t="s">
        <v>1106</v>
      </c>
      <c r="C929" s="7" t="s">
        <v>874</v>
      </c>
      <c r="D929" s="7" t="s">
        <v>873</v>
      </c>
      <c r="E929" s="7" t="s">
        <v>872</v>
      </c>
      <c r="F929" s="7" t="s">
        <v>871</v>
      </c>
      <c r="G929" s="6"/>
      <c r="H929" s="6"/>
      <c r="I929" s="6"/>
      <c r="J929" s="6"/>
      <c r="K929" s="6"/>
      <c r="L929" s="6"/>
      <c r="M929" s="6"/>
      <c r="N929" s="6"/>
      <c r="O929" s="6"/>
    </row>
    <row r="930" spans="1:15" x14ac:dyDescent="0.25">
      <c r="A930" s="7" t="s">
        <v>1105</v>
      </c>
      <c r="B930" s="7" t="s">
        <v>1104</v>
      </c>
      <c r="C930" s="7" t="s">
        <v>874</v>
      </c>
      <c r="D930" s="7" t="s">
        <v>873</v>
      </c>
      <c r="E930" s="7" t="s">
        <v>872</v>
      </c>
      <c r="F930" s="7" t="s">
        <v>871</v>
      </c>
      <c r="G930" s="6"/>
      <c r="H930" s="6"/>
      <c r="I930" s="6"/>
      <c r="J930" s="6"/>
      <c r="K930" s="6"/>
      <c r="L930" s="6"/>
      <c r="M930" s="6"/>
      <c r="N930" s="6"/>
      <c r="O930" s="6"/>
    </row>
    <row r="931" spans="1:15" x14ac:dyDescent="0.25">
      <c r="A931" s="7" t="s">
        <v>1103</v>
      </c>
      <c r="B931" s="7" t="s">
        <v>1102</v>
      </c>
      <c r="C931" s="7" t="s">
        <v>3</v>
      </c>
      <c r="D931" s="7" t="s">
        <v>887</v>
      </c>
      <c r="E931" s="7" t="s">
        <v>1101</v>
      </c>
      <c r="F931" s="7" t="s">
        <v>1100</v>
      </c>
      <c r="G931" s="6"/>
      <c r="H931" s="6"/>
      <c r="I931" s="6"/>
      <c r="J931" s="6"/>
      <c r="K931" s="6"/>
      <c r="L931" s="6"/>
      <c r="M931" s="6"/>
      <c r="N931" s="6"/>
      <c r="O931" s="6"/>
    </row>
    <row r="932" spans="1:15" x14ac:dyDescent="0.25">
      <c r="A932" s="7" t="s">
        <v>1099</v>
      </c>
      <c r="B932" s="7" t="s">
        <v>1098</v>
      </c>
      <c r="C932" s="7" t="s">
        <v>868</v>
      </c>
      <c r="D932" s="7" t="s">
        <v>867</v>
      </c>
      <c r="E932" s="7" t="s">
        <v>862</v>
      </c>
      <c r="F932" s="7" t="s">
        <v>861</v>
      </c>
      <c r="G932" s="6"/>
      <c r="H932" s="6"/>
      <c r="I932" s="6"/>
      <c r="J932" s="6"/>
      <c r="K932" s="6"/>
      <c r="L932" s="6"/>
      <c r="M932" s="6"/>
      <c r="N932" s="6"/>
      <c r="O932" s="6"/>
    </row>
    <row r="933" spans="1:15" x14ac:dyDescent="0.25">
      <c r="A933" s="7" t="s">
        <v>220</v>
      </c>
      <c r="B933" s="7" t="s">
        <v>221</v>
      </c>
      <c r="C933" s="7" t="s">
        <v>868</v>
      </c>
      <c r="D933" s="7" t="s">
        <v>867</v>
      </c>
      <c r="E933" s="7" t="s">
        <v>862</v>
      </c>
      <c r="F933" s="7" t="s">
        <v>861</v>
      </c>
      <c r="G933" s="6"/>
      <c r="H933" s="6"/>
      <c r="I933" s="6"/>
      <c r="J933" s="6"/>
      <c r="K933" s="6"/>
      <c r="L933" s="6"/>
      <c r="M933" s="6"/>
      <c r="N933" s="6"/>
      <c r="O933" s="6"/>
    </row>
    <row r="934" spans="1:15" x14ac:dyDescent="0.25">
      <c r="A934" s="7" t="s">
        <v>1097</v>
      </c>
      <c r="B934" s="7" t="s">
        <v>1096</v>
      </c>
      <c r="C934" s="7" t="s">
        <v>878</v>
      </c>
      <c r="D934" s="7" t="s">
        <v>877</v>
      </c>
      <c r="E934" s="7" t="s">
        <v>872</v>
      </c>
      <c r="F934" s="7" t="s">
        <v>871</v>
      </c>
      <c r="G934" s="6"/>
      <c r="H934" s="6"/>
      <c r="I934" s="6"/>
      <c r="J934" s="6"/>
      <c r="K934" s="6"/>
      <c r="L934" s="6"/>
      <c r="M934" s="6"/>
      <c r="N934" s="6"/>
      <c r="O934" s="6"/>
    </row>
    <row r="935" spans="1:15" x14ac:dyDescent="0.25">
      <c r="A935" s="7" t="s">
        <v>1095</v>
      </c>
      <c r="B935" s="7" t="s">
        <v>1094</v>
      </c>
      <c r="C935" s="7" t="s">
        <v>878</v>
      </c>
      <c r="D935" s="7" t="s">
        <v>877</v>
      </c>
      <c r="E935" s="7" t="s">
        <v>872</v>
      </c>
      <c r="F935" s="7" t="s">
        <v>871</v>
      </c>
      <c r="G935" s="6"/>
      <c r="H935" s="6"/>
      <c r="I935" s="6"/>
      <c r="J935" s="6"/>
      <c r="K935" s="6"/>
      <c r="L935" s="6"/>
      <c r="M935" s="6"/>
      <c r="N935" s="6"/>
      <c r="O935" s="6"/>
    </row>
    <row r="936" spans="1:15" x14ac:dyDescent="0.25">
      <c r="A936" s="7" t="s">
        <v>1093</v>
      </c>
      <c r="B936" s="7" t="s">
        <v>1092</v>
      </c>
      <c r="C936" s="7" t="s">
        <v>878</v>
      </c>
      <c r="D936" s="7" t="s">
        <v>877</v>
      </c>
      <c r="E936" s="7" t="s">
        <v>872</v>
      </c>
      <c r="F936" s="7" t="s">
        <v>871</v>
      </c>
      <c r="G936" s="6"/>
      <c r="H936" s="6"/>
      <c r="I936" s="6"/>
      <c r="J936" s="6"/>
      <c r="K936" s="6"/>
      <c r="L936" s="6"/>
      <c r="M936" s="6"/>
      <c r="N936" s="6"/>
      <c r="O936" s="6"/>
    </row>
    <row r="937" spans="1:15" x14ac:dyDescent="0.25">
      <c r="A937" s="7" t="s">
        <v>268</v>
      </c>
      <c r="B937" s="7" t="s">
        <v>269</v>
      </c>
      <c r="C937" s="7" t="s">
        <v>868</v>
      </c>
      <c r="D937" s="7" t="s">
        <v>867</v>
      </c>
      <c r="E937" s="7" t="s">
        <v>862</v>
      </c>
      <c r="F937" s="7" t="s">
        <v>861</v>
      </c>
      <c r="G937" s="6"/>
      <c r="H937" s="6"/>
      <c r="I937" s="6"/>
      <c r="J937" s="6"/>
      <c r="K937" s="6"/>
      <c r="L937" s="6"/>
      <c r="M937" s="6"/>
      <c r="N937" s="6"/>
      <c r="O937" s="6"/>
    </row>
    <row r="938" spans="1:15" x14ac:dyDescent="0.25">
      <c r="A938" s="7" t="s">
        <v>122</v>
      </c>
      <c r="B938" s="7" t="s">
        <v>123</v>
      </c>
      <c r="C938" s="7" t="s">
        <v>3</v>
      </c>
      <c r="D938" s="7" t="s">
        <v>887</v>
      </c>
      <c r="E938" s="7" t="s">
        <v>886</v>
      </c>
      <c r="F938" s="7" t="s">
        <v>885</v>
      </c>
      <c r="G938" s="6"/>
      <c r="H938" s="6"/>
      <c r="I938" s="6"/>
      <c r="J938" s="6"/>
      <c r="K938" s="6"/>
      <c r="L938" s="6"/>
      <c r="M938" s="6"/>
      <c r="N938" s="6"/>
      <c r="O938" s="6"/>
    </row>
    <row r="939" spans="1:15" x14ac:dyDescent="0.25">
      <c r="A939" s="7" t="s">
        <v>429</v>
      </c>
      <c r="B939" s="7" t="s">
        <v>430</v>
      </c>
      <c r="C939" s="7" t="s">
        <v>868</v>
      </c>
      <c r="D939" s="7" t="s">
        <v>867</v>
      </c>
      <c r="E939" s="7" t="s">
        <v>862</v>
      </c>
      <c r="F939" s="7" t="s">
        <v>861</v>
      </c>
      <c r="G939" s="6"/>
      <c r="H939" s="6"/>
      <c r="I939" s="6"/>
      <c r="J939" s="6"/>
      <c r="K939" s="6"/>
      <c r="L939" s="6"/>
      <c r="M939" s="6"/>
      <c r="N939" s="6"/>
      <c r="O939" s="6"/>
    </row>
    <row r="940" spans="1:15" x14ac:dyDescent="0.25">
      <c r="A940" s="7" t="s">
        <v>1091</v>
      </c>
      <c r="B940" s="7" t="s">
        <v>1090</v>
      </c>
      <c r="C940" s="7" t="s">
        <v>874</v>
      </c>
      <c r="D940" s="7" t="s">
        <v>873</v>
      </c>
      <c r="E940" s="7" t="s">
        <v>872</v>
      </c>
      <c r="F940" s="7" t="s">
        <v>871</v>
      </c>
      <c r="G940" s="6"/>
      <c r="H940" s="6"/>
      <c r="I940" s="6"/>
      <c r="J940" s="6"/>
      <c r="K940" s="6"/>
      <c r="L940" s="6"/>
      <c r="M940" s="6"/>
      <c r="N940" s="6"/>
      <c r="O940" s="6"/>
    </row>
    <row r="941" spans="1:15" x14ac:dyDescent="0.25">
      <c r="A941" s="7" t="s">
        <v>578</v>
      </c>
      <c r="B941" s="7" t="s">
        <v>579</v>
      </c>
      <c r="C941" s="7" t="s">
        <v>868</v>
      </c>
      <c r="D941" s="7" t="s">
        <v>867</v>
      </c>
      <c r="E941" s="7" t="s">
        <v>862</v>
      </c>
      <c r="F941" s="7" t="s">
        <v>861</v>
      </c>
      <c r="G941" s="6"/>
      <c r="H941" s="6"/>
      <c r="I941" s="6"/>
      <c r="J941" s="6"/>
      <c r="K941" s="6"/>
      <c r="L941" s="6"/>
      <c r="M941" s="6"/>
      <c r="N941" s="6"/>
      <c r="O941" s="6"/>
    </row>
    <row r="942" spans="1:15" x14ac:dyDescent="0.25">
      <c r="A942" s="7" t="s">
        <v>1089</v>
      </c>
      <c r="B942" s="7" t="s">
        <v>1088</v>
      </c>
      <c r="C942" s="7" t="s">
        <v>878</v>
      </c>
      <c r="D942" s="7" t="s">
        <v>877</v>
      </c>
      <c r="E942" s="7" t="s">
        <v>872</v>
      </c>
      <c r="F942" s="7" t="s">
        <v>871</v>
      </c>
      <c r="G942" s="6"/>
      <c r="H942" s="6"/>
      <c r="I942" s="6"/>
      <c r="J942" s="6"/>
      <c r="K942" s="6"/>
      <c r="L942" s="6"/>
      <c r="M942" s="6"/>
      <c r="N942" s="6"/>
      <c r="O942" s="6"/>
    </row>
    <row r="943" spans="1:15" x14ac:dyDescent="0.25">
      <c r="A943" s="7" t="s">
        <v>1087</v>
      </c>
      <c r="B943" s="7" t="s">
        <v>1086</v>
      </c>
      <c r="C943" s="7" t="s">
        <v>874</v>
      </c>
      <c r="D943" s="7" t="s">
        <v>873</v>
      </c>
      <c r="E943" s="7" t="s">
        <v>872</v>
      </c>
      <c r="F943" s="7" t="s">
        <v>871</v>
      </c>
      <c r="G943" s="6"/>
      <c r="H943" s="6"/>
      <c r="I943" s="6"/>
      <c r="J943" s="6"/>
      <c r="K943" s="6"/>
      <c r="L943" s="6"/>
      <c r="M943" s="6"/>
      <c r="N943" s="6"/>
      <c r="O943" s="6"/>
    </row>
    <row r="944" spans="1:15" x14ac:dyDescent="0.25">
      <c r="A944" s="7" t="s">
        <v>1085</v>
      </c>
      <c r="B944" s="7" t="s">
        <v>1084</v>
      </c>
      <c r="C944" s="7" t="s">
        <v>878</v>
      </c>
      <c r="D944" s="7" t="s">
        <v>877</v>
      </c>
      <c r="E944" s="7" t="s">
        <v>993</v>
      </c>
      <c r="F944" s="7" t="s">
        <v>992</v>
      </c>
      <c r="G944" s="6"/>
      <c r="H944" s="6"/>
      <c r="I944" s="6"/>
      <c r="J944" s="6"/>
      <c r="K944" s="6"/>
      <c r="L944" s="6"/>
      <c r="M944" s="6"/>
      <c r="N944" s="6"/>
      <c r="O944" s="6"/>
    </row>
    <row r="945" spans="1:15" x14ac:dyDescent="0.25">
      <c r="A945" s="7" t="s">
        <v>1083</v>
      </c>
      <c r="B945" s="7" t="s">
        <v>1082</v>
      </c>
      <c r="C945" s="7" t="s">
        <v>878</v>
      </c>
      <c r="D945" s="7" t="s">
        <v>877</v>
      </c>
      <c r="E945" s="7" t="s">
        <v>872</v>
      </c>
      <c r="F945" s="7" t="s">
        <v>871</v>
      </c>
      <c r="G945" s="6"/>
      <c r="H945" s="6"/>
      <c r="I945" s="6"/>
      <c r="J945" s="6"/>
      <c r="K945" s="6"/>
      <c r="L945" s="6"/>
      <c r="M945" s="6"/>
      <c r="N945" s="6"/>
      <c r="O945" s="6"/>
    </row>
    <row r="946" spans="1:15" x14ac:dyDescent="0.25">
      <c r="A946" s="7" t="s">
        <v>1081</v>
      </c>
      <c r="B946" s="7" t="s">
        <v>1080</v>
      </c>
      <c r="C946" s="7" t="s">
        <v>868</v>
      </c>
      <c r="D946" s="7" t="s">
        <v>867</v>
      </c>
      <c r="E946" s="7" t="s">
        <v>862</v>
      </c>
      <c r="F946" s="7" t="s">
        <v>861</v>
      </c>
      <c r="G946" s="6"/>
      <c r="H946" s="6"/>
      <c r="I946" s="6"/>
      <c r="J946" s="6"/>
      <c r="K946" s="6"/>
      <c r="L946" s="6"/>
      <c r="M946" s="6"/>
      <c r="N946" s="6"/>
      <c r="O946" s="6"/>
    </row>
    <row r="947" spans="1:15" x14ac:dyDescent="0.25">
      <c r="A947" s="7" t="s">
        <v>1079</v>
      </c>
      <c r="B947" s="7" t="s">
        <v>1078</v>
      </c>
      <c r="C947" s="7" t="s">
        <v>868</v>
      </c>
      <c r="D947" s="7" t="s">
        <v>867</v>
      </c>
      <c r="E947" s="7" t="s">
        <v>862</v>
      </c>
      <c r="F947" s="7" t="s">
        <v>861</v>
      </c>
      <c r="G947" s="6"/>
      <c r="H947" s="6"/>
      <c r="I947" s="6"/>
      <c r="J947" s="6"/>
      <c r="K947" s="6"/>
      <c r="L947" s="6"/>
      <c r="M947" s="6"/>
      <c r="N947" s="6"/>
      <c r="O947" s="6"/>
    </row>
    <row r="948" spans="1:15" x14ac:dyDescent="0.25">
      <c r="A948" s="7" t="s">
        <v>1077</v>
      </c>
      <c r="B948" s="7" t="s">
        <v>1076</v>
      </c>
      <c r="C948" s="7" t="s">
        <v>878</v>
      </c>
      <c r="D948" s="7" t="s">
        <v>877</v>
      </c>
      <c r="E948" s="7" t="s">
        <v>872</v>
      </c>
      <c r="F948" s="7" t="s">
        <v>871</v>
      </c>
      <c r="G948" s="6"/>
      <c r="H948" s="6"/>
      <c r="I948" s="6"/>
      <c r="J948" s="6"/>
      <c r="K948" s="6"/>
      <c r="L948" s="6"/>
      <c r="M948" s="6"/>
      <c r="N948" s="6"/>
      <c r="O948" s="6"/>
    </row>
    <row r="949" spans="1:15" x14ac:dyDescent="0.25">
      <c r="A949" s="7" t="s">
        <v>1075</v>
      </c>
      <c r="B949" s="7" t="s">
        <v>1074</v>
      </c>
      <c r="C949" s="7" t="s">
        <v>868</v>
      </c>
      <c r="D949" s="7" t="s">
        <v>867</v>
      </c>
      <c r="E949" s="7" t="s">
        <v>862</v>
      </c>
      <c r="F949" s="7" t="s">
        <v>861</v>
      </c>
      <c r="G949" s="6"/>
      <c r="H949" s="6"/>
      <c r="I949" s="6"/>
      <c r="J949" s="6"/>
      <c r="K949" s="6"/>
      <c r="L949" s="6"/>
      <c r="M949" s="6"/>
      <c r="N949" s="6"/>
      <c r="O949" s="6"/>
    </row>
    <row r="950" spans="1:15" x14ac:dyDescent="0.25">
      <c r="A950" s="7" t="s">
        <v>1073</v>
      </c>
      <c r="B950" s="7" t="s">
        <v>1072</v>
      </c>
      <c r="C950" s="7" t="s">
        <v>868</v>
      </c>
      <c r="D950" s="7" t="s">
        <v>867</v>
      </c>
      <c r="E950" s="7" t="s">
        <v>862</v>
      </c>
      <c r="F950" s="7" t="s">
        <v>861</v>
      </c>
      <c r="G950" s="6"/>
      <c r="H950" s="6"/>
      <c r="I950" s="6"/>
      <c r="J950" s="6"/>
      <c r="K950" s="6"/>
      <c r="L950" s="6"/>
      <c r="M950" s="6"/>
      <c r="N950" s="6"/>
      <c r="O950" s="6"/>
    </row>
    <row r="951" spans="1:15" x14ac:dyDescent="0.25">
      <c r="A951" s="7" t="s">
        <v>1071</v>
      </c>
      <c r="B951" s="7" t="s">
        <v>1070</v>
      </c>
      <c r="C951" s="7" t="s">
        <v>878</v>
      </c>
      <c r="D951" s="7" t="s">
        <v>877</v>
      </c>
      <c r="E951" s="7" t="s">
        <v>872</v>
      </c>
      <c r="F951" s="7" t="s">
        <v>871</v>
      </c>
      <c r="G951" s="6"/>
      <c r="H951" s="6"/>
      <c r="I951" s="6"/>
      <c r="J951" s="6"/>
      <c r="K951" s="6"/>
      <c r="L951" s="6"/>
      <c r="M951" s="6"/>
      <c r="N951" s="6"/>
      <c r="O951" s="6"/>
    </row>
    <row r="952" spans="1:15" x14ac:dyDescent="0.25">
      <c r="A952" s="7" t="s">
        <v>1069</v>
      </c>
      <c r="B952" s="7" t="s">
        <v>1068</v>
      </c>
      <c r="C952" s="7" t="s">
        <v>868</v>
      </c>
      <c r="D952" s="7" t="s">
        <v>867</v>
      </c>
      <c r="E952" s="7" t="s">
        <v>862</v>
      </c>
      <c r="F952" s="7" t="s">
        <v>861</v>
      </c>
      <c r="G952" s="6"/>
      <c r="H952" s="6"/>
      <c r="I952" s="6"/>
      <c r="J952" s="6"/>
      <c r="K952" s="6"/>
      <c r="L952" s="6"/>
      <c r="M952" s="6"/>
      <c r="N952" s="6"/>
      <c r="O952" s="6"/>
    </row>
    <row r="953" spans="1:15" x14ac:dyDescent="0.25">
      <c r="A953" s="7" t="s">
        <v>1067</v>
      </c>
      <c r="B953" s="7" t="s">
        <v>1066</v>
      </c>
      <c r="C953" s="7" t="s">
        <v>878</v>
      </c>
      <c r="D953" s="7" t="s">
        <v>877</v>
      </c>
      <c r="E953" s="7" t="s">
        <v>872</v>
      </c>
      <c r="F953" s="7" t="s">
        <v>871</v>
      </c>
      <c r="G953" s="6"/>
      <c r="H953" s="6"/>
      <c r="I953" s="6"/>
      <c r="J953" s="6"/>
      <c r="K953" s="6"/>
      <c r="L953" s="6"/>
      <c r="M953" s="6"/>
      <c r="N953" s="6"/>
      <c r="O953" s="6"/>
    </row>
    <row r="954" spans="1:15" x14ac:dyDescent="0.25">
      <c r="A954" s="7" t="s">
        <v>1065</v>
      </c>
      <c r="B954" s="7" t="s">
        <v>1064</v>
      </c>
      <c r="C954" s="7" t="s">
        <v>878</v>
      </c>
      <c r="D954" s="7" t="s">
        <v>877</v>
      </c>
      <c r="E954" s="7" t="s">
        <v>872</v>
      </c>
      <c r="F954" s="7" t="s">
        <v>871</v>
      </c>
      <c r="G954" s="6"/>
      <c r="H954" s="6"/>
      <c r="I954" s="6"/>
      <c r="J954" s="6"/>
      <c r="K954" s="6"/>
      <c r="L954" s="6"/>
      <c r="M954" s="6"/>
      <c r="N954" s="6"/>
      <c r="O954" s="6"/>
    </row>
    <row r="955" spans="1:15" x14ac:dyDescent="0.25">
      <c r="A955" s="7" t="s">
        <v>1063</v>
      </c>
      <c r="B955" s="7" t="s">
        <v>1062</v>
      </c>
      <c r="C955" s="7" t="s">
        <v>878</v>
      </c>
      <c r="D955" s="7" t="s">
        <v>877</v>
      </c>
      <c r="E955" s="7" t="s">
        <v>872</v>
      </c>
      <c r="F955" s="7" t="s">
        <v>871</v>
      </c>
      <c r="G955" s="6"/>
      <c r="H955" s="6"/>
      <c r="I955" s="6"/>
      <c r="J955" s="6"/>
      <c r="K955" s="6"/>
      <c r="L955" s="6"/>
      <c r="M955" s="6"/>
      <c r="N955" s="6"/>
      <c r="O955" s="6"/>
    </row>
    <row r="956" spans="1:15" x14ac:dyDescent="0.25">
      <c r="A956" s="7" t="s">
        <v>1061</v>
      </c>
      <c r="B956" s="7" t="s">
        <v>1060</v>
      </c>
      <c r="C956" s="7" t="s">
        <v>878</v>
      </c>
      <c r="D956" s="7" t="s">
        <v>877</v>
      </c>
      <c r="E956" s="7" t="s">
        <v>872</v>
      </c>
      <c r="F956" s="7" t="s">
        <v>871</v>
      </c>
      <c r="G956" s="6"/>
      <c r="H956" s="6"/>
      <c r="I956" s="6"/>
      <c r="J956" s="6"/>
      <c r="K956" s="6"/>
      <c r="L956" s="6"/>
      <c r="M956" s="6"/>
      <c r="N956" s="6"/>
      <c r="O956" s="6"/>
    </row>
    <row r="957" spans="1:15" x14ac:dyDescent="0.25">
      <c r="A957" s="7" t="s">
        <v>1059</v>
      </c>
      <c r="B957" s="7" t="s">
        <v>1058</v>
      </c>
      <c r="C957" s="7" t="s">
        <v>868</v>
      </c>
      <c r="D957" s="7" t="s">
        <v>867</v>
      </c>
      <c r="E957" s="7" t="s">
        <v>862</v>
      </c>
      <c r="F957" s="7" t="s">
        <v>861</v>
      </c>
      <c r="G957" s="6"/>
      <c r="H957" s="6"/>
      <c r="I957" s="6"/>
      <c r="J957" s="6"/>
      <c r="K957" s="6"/>
      <c r="L957" s="6"/>
      <c r="M957" s="6"/>
      <c r="N957" s="6"/>
      <c r="O957" s="6"/>
    </row>
    <row r="958" spans="1:15" x14ac:dyDescent="0.25">
      <c r="A958" s="7" t="s">
        <v>1057</v>
      </c>
      <c r="B958" s="7" t="s">
        <v>1056</v>
      </c>
      <c r="C958" s="7" t="s">
        <v>878</v>
      </c>
      <c r="D958" s="7" t="s">
        <v>877</v>
      </c>
      <c r="E958" s="7" t="s">
        <v>872</v>
      </c>
      <c r="F958" s="7" t="s">
        <v>871</v>
      </c>
      <c r="G958" s="6"/>
      <c r="H958" s="6"/>
      <c r="I958" s="6"/>
      <c r="J958" s="6"/>
      <c r="K958" s="6"/>
      <c r="L958" s="6"/>
      <c r="M958" s="6"/>
      <c r="N958" s="6"/>
      <c r="O958" s="6"/>
    </row>
    <row r="959" spans="1:15" x14ac:dyDescent="0.25">
      <c r="A959" s="7" t="s">
        <v>1055</v>
      </c>
      <c r="B959" s="7" t="s">
        <v>1054</v>
      </c>
      <c r="C959" s="7" t="s">
        <v>868</v>
      </c>
      <c r="D959" s="7" t="s">
        <v>867</v>
      </c>
      <c r="E959" s="7" t="s">
        <v>862</v>
      </c>
      <c r="F959" s="7" t="s">
        <v>861</v>
      </c>
      <c r="G959" s="6"/>
      <c r="H959" s="6"/>
      <c r="I959" s="6"/>
      <c r="J959" s="6"/>
      <c r="K959" s="6"/>
      <c r="L959" s="6"/>
      <c r="M959" s="6"/>
      <c r="N959" s="6"/>
      <c r="O959" s="6"/>
    </row>
    <row r="960" spans="1:15" x14ac:dyDescent="0.25">
      <c r="A960" s="7" t="s">
        <v>1053</v>
      </c>
      <c r="B960" s="7" t="s">
        <v>1052</v>
      </c>
      <c r="C960" s="7" t="s">
        <v>878</v>
      </c>
      <c r="D960" s="7" t="s">
        <v>877</v>
      </c>
      <c r="E960" s="7" t="s">
        <v>872</v>
      </c>
      <c r="F960" s="7" t="s">
        <v>871</v>
      </c>
      <c r="G960" s="6"/>
      <c r="H960" s="6"/>
      <c r="I960" s="6"/>
      <c r="J960" s="6"/>
      <c r="K960" s="6"/>
      <c r="L960" s="6"/>
      <c r="M960" s="6"/>
      <c r="N960" s="6"/>
      <c r="O960" s="6"/>
    </row>
    <row r="961" spans="1:15" x14ac:dyDescent="0.25">
      <c r="A961" s="7" t="s">
        <v>1051</v>
      </c>
      <c r="B961" s="7" t="s">
        <v>1050</v>
      </c>
      <c r="C961" s="7" t="s">
        <v>868</v>
      </c>
      <c r="D961" s="7" t="s">
        <v>867</v>
      </c>
      <c r="E961" s="7" t="s">
        <v>862</v>
      </c>
      <c r="F961" s="7" t="s">
        <v>861</v>
      </c>
      <c r="G961" s="6"/>
      <c r="H961" s="6"/>
      <c r="I961" s="6"/>
      <c r="J961" s="6"/>
      <c r="K961" s="6"/>
      <c r="L961" s="6"/>
      <c r="M961" s="6"/>
      <c r="N961" s="6"/>
      <c r="O961" s="6"/>
    </row>
    <row r="962" spans="1:15" x14ac:dyDescent="0.25">
      <c r="A962" s="7" t="s">
        <v>1049</v>
      </c>
      <c r="B962" s="7" t="s">
        <v>1048</v>
      </c>
      <c r="C962" s="7" t="s">
        <v>878</v>
      </c>
      <c r="D962" s="7" t="s">
        <v>877</v>
      </c>
      <c r="E962" s="7" t="s">
        <v>872</v>
      </c>
      <c r="F962" s="7" t="s">
        <v>871</v>
      </c>
      <c r="G962" s="6"/>
      <c r="H962" s="6"/>
      <c r="I962" s="6"/>
      <c r="J962" s="6"/>
      <c r="K962" s="6"/>
      <c r="L962" s="6"/>
      <c r="M962" s="6"/>
      <c r="N962" s="6"/>
      <c r="O962" s="6"/>
    </row>
    <row r="963" spans="1:15" x14ac:dyDescent="0.25">
      <c r="A963" s="7" t="s">
        <v>1047</v>
      </c>
      <c r="B963" s="7" t="s">
        <v>1046</v>
      </c>
      <c r="C963" s="7" t="s">
        <v>868</v>
      </c>
      <c r="D963" s="7" t="s">
        <v>867</v>
      </c>
      <c r="E963" s="7" t="s">
        <v>862</v>
      </c>
      <c r="F963" s="7" t="s">
        <v>861</v>
      </c>
      <c r="G963" s="6"/>
      <c r="H963" s="6"/>
      <c r="I963" s="6"/>
      <c r="J963" s="6"/>
      <c r="K963" s="6"/>
      <c r="L963" s="6"/>
      <c r="M963" s="6"/>
      <c r="N963" s="6"/>
      <c r="O963" s="6"/>
    </row>
    <row r="964" spans="1:15" x14ac:dyDescent="0.25">
      <c r="A964" s="7" t="s">
        <v>1045</v>
      </c>
      <c r="B964" s="7" t="s">
        <v>1044</v>
      </c>
      <c r="C964" s="7" t="s">
        <v>878</v>
      </c>
      <c r="D964" s="7" t="s">
        <v>877</v>
      </c>
      <c r="E964" s="7" t="s">
        <v>872</v>
      </c>
      <c r="F964" s="7" t="s">
        <v>871</v>
      </c>
      <c r="G964" s="6"/>
      <c r="H964" s="6"/>
      <c r="I964" s="6"/>
      <c r="J964" s="6"/>
      <c r="K964" s="6"/>
      <c r="L964" s="6"/>
      <c r="M964" s="6"/>
      <c r="N964" s="6"/>
      <c r="O964" s="6"/>
    </row>
    <row r="965" spans="1:15" x14ac:dyDescent="0.25">
      <c r="A965" s="7" t="s">
        <v>1043</v>
      </c>
      <c r="B965" s="7" t="s">
        <v>1042</v>
      </c>
      <c r="C965" s="7" t="s">
        <v>878</v>
      </c>
      <c r="D965" s="7" t="s">
        <v>877</v>
      </c>
      <c r="E965" s="7" t="s">
        <v>872</v>
      </c>
      <c r="F965" s="7" t="s">
        <v>871</v>
      </c>
      <c r="G965" s="6"/>
      <c r="H965" s="6"/>
      <c r="I965" s="6"/>
      <c r="J965" s="6"/>
      <c r="K965" s="6"/>
      <c r="L965" s="6"/>
      <c r="M965" s="6"/>
      <c r="N965" s="6"/>
      <c r="O965" s="6"/>
    </row>
    <row r="966" spans="1:15" x14ac:dyDescent="0.25">
      <c r="A966" s="7" t="s">
        <v>1041</v>
      </c>
      <c r="B966" s="7" t="s">
        <v>1040</v>
      </c>
      <c r="C966" s="7" t="s">
        <v>878</v>
      </c>
      <c r="D966" s="7" t="s">
        <v>877</v>
      </c>
      <c r="E966" s="7" t="s">
        <v>872</v>
      </c>
      <c r="F966" s="7" t="s">
        <v>871</v>
      </c>
      <c r="G966" s="6"/>
      <c r="H966" s="6"/>
      <c r="I966" s="6"/>
      <c r="J966" s="6"/>
      <c r="K966" s="6"/>
      <c r="L966" s="6"/>
      <c r="M966" s="6"/>
      <c r="N966" s="6"/>
      <c r="O966" s="6"/>
    </row>
    <row r="967" spans="1:15" x14ac:dyDescent="0.25">
      <c r="A967" s="7" t="s">
        <v>1039</v>
      </c>
      <c r="B967" s="7" t="s">
        <v>1038</v>
      </c>
      <c r="C967" s="7" t="s">
        <v>878</v>
      </c>
      <c r="D967" s="7" t="s">
        <v>877</v>
      </c>
      <c r="E967" s="7" t="s">
        <v>872</v>
      </c>
      <c r="F967" s="7" t="s">
        <v>871</v>
      </c>
      <c r="G967" s="6"/>
      <c r="H967" s="6"/>
      <c r="I967" s="6"/>
      <c r="J967" s="6"/>
      <c r="K967" s="6"/>
      <c r="L967" s="6"/>
      <c r="M967" s="6"/>
      <c r="N967" s="6"/>
      <c r="O967" s="6"/>
    </row>
    <row r="968" spans="1:15" x14ac:dyDescent="0.25">
      <c r="A968" s="7" t="s">
        <v>1037</v>
      </c>
      <c r="B968" s="7" t="s">
        <v>1036</v>
      </c>
      <c r="C968" s="7" t="s">
        <v>1035</v>
      </c>
      <c r="D968" s="7" t="s">
        <v>1034</v>
      </c>
      <c r="E968" s="7" t="s">
        <v>1033</v>
      </c>
      <c r="F968" s="7" t="s">
        <v>1032</v>
      </c>
      <c r="G968" s="6"/>
      <c r="H968" s="6"/>
      <c r="I968" s="6"/>
      <c r="J968" s="6"/>
      <c r="K968" s="6"/>
      <c r="L968" s="6"/>
      <c r="M968" s="6"/>
      <c r="N968" s="6"/>
      <c r="O968" s="6"/>
    </row>
    <row r="969" spans="1:15" x14ac:dyDescent="0.25">
      <c r="A969" s="7" t="s">
        <v>1031</v>
      </c>
      <c r="B969" s="7" t="s">
        <v>1030</v>
      </c>
      <c r="C969" s="7" t="s">
        <v>878</v>
      </c>
      <c r="D969" s="7" t="s">
        <v>877</v>
      </c>
      <c r="E969" s="7" t="s">
        <v>872</v>
      </c>
      <c r="F969" s="7" t="s">
        <v>871</v>
      </c>
      <c r="G969" s="6"/>
      <c r="H969" s="6"/>
      <c r="I969" s="6"/>
      <c r="J969" s="6"/>
      <c r="K969" s="6"/>
      <c r="L969" s="6"/>
      <c r="M969" s="6"/>
      <c r="N969" s="6"/>
      <c r="O969" s="6"/>
    </row>
    <row r="970" spans="1:15" x14ac:dyDescent="0.25">
      <c r="A970" s="7" t="s">
        <v>1029</v>
      </c>
      <c r="B970" s="7" t="s">
        <v>1028</v>
      </c>
      <c r="C970" s="7" t="s">
        <v>868</v>
      </c>
      <c r="D970" s="7" t="s">
        <v>867</v>
      </c>
      <c r="E970" s="7" t="s">
        <v>862</v>
      </c>
      <c r="F970" s="7" t="s">
        <v>861</v>
      </c>
      <c r="G970" s="6"/>
      <c r="H970" s="6"/>
      <c r="I970" s="6"/>
      <c r="J970" s="6"/>
      <c r="K970" s="6"/>
      <c r="L970" s="6"/>
      <c r="M970" s="6"/>
      <c r="N970" s="6"/>
      <c r="O970" s="6"/>
    </row>
    <row r="971" spans="1:15" x14ac:dyDescent="0.25">
      <c r="A971" s="7" t="s">
        <v>1027</v>
      </c>
      <c r="B971" s="7" t="s">
        <v>1026</v>
      </c>
      <c r="C971" s="7" t="s">
        <v>868</v>
      </c>
      <c r="D971" s="7" t="s">
        <v>867</v>
      </c>
      <c r="E971" s="7" t="s">
        <v>862</v>
      </c>
      <c r="F971" s="7" t="s">
        <v>861</v>
      </c>
      <c r="G971" s="6"/>
      <c r="H971" s="6"/>
      <c r="I971" s="6"/>
      <c r="J971" s="6"/>
      <c r="K971" s="6"/>
      <c r="L971" s="6"/>
      <c r="M971" s="6"/>
      <c r="N971" s="6"/>
      <c r="O971" s="6"/>
    </row>
    <row r="972" spans="1:15" x14ac:dyDescent="0.25">
      <c r="A972" s="7" t="s">
        <v>1025</v>
      </c>
      <c r="B972" s="7" t="s">
        <v>1024</v>
      </c>
      <c r="C972" s="7" t="s">
        <v>868</v>
      </c>
      <c r="D972" s="7" t="s">
        <v>867</v>
      </c>
      <c r="E972" s="7" t="s">
        <v>862</v>
      </c>
      <c r="F972" s="7" t="s">
        <v>861</v>
      </c>
      <c r="G972" s="6"/>
      <c r="H972" s="6"/>
      <c r="I972" s="6"/>
      <c r="J972" s="6"/>
      <c r="K972" s="6"/>
      <c r="L972" s="6"/>
      <c r="M972" s="6"/>
      <c r="N972" s="6"/>
      <c r="O972" s="6"/>
    </row>
    <row r="973" spans="1:15" x14ac:dyDescent="0.25">
      <c r="A973" s="7" t="s">
        <v>17</v>
      </c>
      <c r="B973" s="7" t="s">
        <v>75</v>
      </c>
      <c r="C973" s="7" t="s">
        <v>1023</v>
      </c>
      <c r="D973" s="7" t="s">
        <v>1022</v>
      </c>
      <c r="E973" s="7" t="s">
        <v>973</v>
      </c>
      <c r="F973" s="7" t="s">
        <v>972</v>
      </c>
      <c r="G973" s="6"/>
      <c r="H973" s="6"/>
      <c r="I973" s="6"/>
      <c r="J973" s="6"/>
      <c r="K973" s="6"/>
      <c r="L973" s="6"/>
      <c r="M973" s="6"/>
      <c r="N973" s="6"/>
      <c r="O973" s="6"/>
    </row>
    <row r="974" spans="1:15" x14ac:dyDescent="0.25">
      <c r="A974" s="7" t="s">
        <v>234</v>
      </c>
      <c r="B974" s="7" t="s">
        <v>235</v>
      </c>
      <c r="C974" s="7" t="s">
        <v>923</v>
      </c>
      <c r="D974" s="7" t="s">
        <v>922</v>
      </c>
      <c r="E974" s="7" t="s">
        <v>973</v>
      </c>
      <c r="F974" s="7" t="s">
        <v>972</v>
      </c>
      <c r="G974" s="6"/>
      <c r="H974" s="6"/>
      <c r="I974" s="6"/>
      <c r="J974" s="6"/>
      <c r="K974" s="6"/>
      <c r="L974" s="6"/>
      <c r="M974" s="6"/>
      <c r="N974" s="6"/>
      <c r="O974" s="6"/>
    </row>
    <row r="975" spans="1:15" x14ac:dyDescent="0.25">
      <c r="A975" s="7" t="s">
        <v>1021</v>
      </c>
      <c r="B975" s="7" t="s">
        <v>1020</v>
      </c>
      <c r="C975" s="7" t="s">
        <v>3</v>
      </c>
      <c r="D975" s="7" t="s">
        <v>887</v>
      </c>
      <c r="E975" s="7" t="s">
        <v>886</v>
      </c>
      <c r="F975" s="7" t="s">
        <v>885</v>
      </c>
      <c r="G975" s="6"/>
      <c r="H975" s="6"/>
      <c r="I975" s="6"/>
      <c r="J975" s="6"/>
      <c r="K975" s="6"/>
      <c r="L975" s="6"/>
      <c r="M975" s="6"/>
      <c r="N975" s="6"/>
      <c r="O975" s="6"/>
    </row>
    <row r="976" spans="1:15" x14ac:dyDescent="0.25">
      <c r="A976" s="7" t="s">
        <v>1019</v>
      </c>
      <c r="B976" s="7" t="s">
        <v>1018</v>
      </c>
      <c r="C976" s="7" t="s">
        <v>1017</v>
      </c>
      <c r="D976" s="7" t="s">
        <v>1016</v>
      </c>
      <c r="E976" s="7" t="s">
        <v>993</v>
      </c>
      <c r="F976" s="7" t="s">
        <v>992</v>
      </c>
      <c r="G976" s="6"/>
      <c r="H976" s="6"/>
      <c r="I976" s="6"/>
      <c r="J976" s="6"/>
      <c r="K976" s="6"/>
      <c r="L976" s="6"/>
      <c r="M976" s="6"/>
      <c r="N976" s="6"/>
      <c r="O976" s="6"/>
    </row>
    <row r="977" spans="1:15" x14ac:dyDescent="0.25">
      <c r="A977" s="7" t="s">
        <v>1015</v>
      </c>
      <c r="B977" s="7" t="s">
        <v>1014</v>
      </c>
      <c r="C977" s="7" t="s">
        <v>1011</v>
      </c>
      <c r="D977" s="7" t="s">
        <v>1010</v>
      </c>
      <c r="E977" s="7" t="s">
        <v>862</v>
      </c>
      <c r="F977" s="7" t="s">
        <v>861</v>
      </c>
      <c r="G977" s="6"/>
      <c r="H977" s="6"/>
      <c r="I977" s="6"/>
      <c r="J977" s="6"/>
      <c r="K977" s="6"/>
      <c r="L977" s="6"/>
      <c r="M977" s="6"/>
      <c r="N977" s="6"/>
      <c r="O977" s="6"/>
    </row>
    <row r="978" spans="1:15" x14ac:dyDescent="0.25">
      <c r="A978" s="7" t="s">
        <v>2819</v>
      </c>
      <c r="B978" s="7" t="s">
        <v>2820</v>
      </c>
      <c r="C978" s="7" t="s">
        <v>3</v>
      </c>
      <c r="D978" s="7" t="s">
        <v>887</v>
      </c>
      <c r="E978" s="7" t="s">
        <v>886</v>
      </c>
      <c r="F978" s="7" t="s">
        <v>885</v>
      </c>
      <c r="G978" s="6"/>
      <c r="H978" s="6"/>
      <c r="I978" s="6"/>
      <c r="J978" s="6"/>
      <c r="K978" s="6"/>
      <c r="L978" s="6"/>
      <c r="M978" s="6"/>
      <c r="N978" s="6"/>
      <c r="O978" s="6"/>
    </row>
    <row r="979" spans="1:15" x14ac:dyDescent="0.25">
      <c r="A979" s="7" t="s">
        <v>2821</v>
      </c>
      <c r="B979" s="7" t="s">
        <v>2822</v>
      </c>
      <c r="C979" s="7" t="s">
        <v>3</v>
      </c>
      <c r="D979" s="7" t="s">
        <v>887</v>
      </c>
      <c r="E979" s="7" t="s">
        <v>886</v>
      </c>
      <c r="F979" s="7" t="s">
        <v>885</v>
      </c>
      <c r="G979" s="6"/>
      <c r="H979" s="6"/>
      <c r="I979" s="6"/>
      <c r="J979" s="6"/>
      <c r="K979" s="6"/>
      <c r="L979" s="6"/>
      <c r="M979" s="6"/>
      <c r="N979" s="6"/>
      <c r="O979" s="6"/>
    </row>
    <row r="980" spans="1:15" x14ac:dyDescent="0.25">
      <c r="A980" s="7" t="s">
        <v>1013</v>
      </c>
      <c r="B980" s="7" t="s">
        <v>1012</v>
      </c>
      <c r="C980" s="7" t="s">
        <v>1011</v>
      </c>
      <c r="D980" s="7" t="s">
        <v>1010</v>
      </c>
      <c r="E980" s="7" t="s">
        <v>973</v>
      </c>
      <c r="F980" s="7" t="s">
        <v>972</v>
      </c>
      <c r="G980" s="6"/>
      <c r="H980" s="6"/>
      <c r="I980" s="6"/>
      <c r="J980" s="6"/>
      <c r="K980" s="6"/>
      <c r="L980" s="6"/>
      <c r="M980" s="6"/>
      <c r="N980" s="6"/>
      <c r="O980" s="6"/>
    </row>
    <row r="981" spans="1:15" x14ac:dyDescent="0.25">
      <c r="A981" s="7" t="s">
        <v>1009</v>
      </c>
      <c r="B981" s="7" t="s">
        <v>1008</v>
      </c>
      <c r="C981" s="7" t="s">
        <v>3</v>
      </c>
      <c r="D981" s="7" t="s">
        <v>887</v>
      </c>
      <c r="E981" s="7" t="s">
        <v>886</v>
      </c>
      <c r="F981" s="7" t="s">
        <v>885</v>
      </c>
      <c r="G981" s="6"/>
      <c r="H981" s="6"/>
      <c r="I981" s="6"/>
      <c r="J981" s="6"/>
      <c r="K981" s="6"/>
      <c r="L981" s="6"/>
      <c r="M981" s="6"/>
      <c r="N981" s="6"/>
      <c r="O981" s="6"/>
    </row>
    <row r="982" spans="1:15" x14ac:dyDescent="0.25">
      <c r="A982" s="7" t="s">
        <v>42</v>
      </c>
      <c r="B982" s="7" t="s">
        <v>43</v>
      </c>
      <c r="C982" s="7" t="s">
        <v>868</v>
      </c>
      <c r="D982" s="7" t="s">
        <v>867</v>
      </c>
      <c r="E982" s="7" t="s">
        <v>862</v>
      </c>
      <c r="F982" s="7" t="s">
        <v>861</v>
      </c>
      <c r="G982" s="6"/>
      <c r="H982" s="6"/>
      <c r="I982" s="6"/>
      <c r="J982" s="6"/>
      <c r="K982" s="6"/>
      <c r="L982" s="6"/>
      <c r="M982" s="6"/>
      <c r="N982" s="6"/>
      <c r="O982" s="6"/>
    </row>
    <row r="983" spans="1:15" x14ac:dyDescent="0.25">
      <c r="A983" s="7" t="s">
        <v>1007</v>
      </c>
      <c r="B983" s="7" t="s">
        <v>1006</v>
      </c>
      <c r="C983" s="7" t="s">
        <v>874</v>
      </c>
      <c r="D983" s="7" t="s">
        <v>873</v>
      </c>
      <c r="E983" s="7" t="s">
        <v>872</v>
      </c>
      <c r="F983" s="7" t="s">
        <v>871</v>
      </c>
      <c r="G983" s="6"/>
      <c r="H983" s="6"/>
      <c r="I983" s="6"/>
      <c r="J983" s="6"/>
      <c r="K983" s="6"/>
      <c r="L983" s="6"/>
      <c r="M983" s="6"/>
      <c r="N983" s="6"/>
      <c r="O983" s="6"/>
    </row>
    <row r="984" spans="1:15" x14ac:dyDescent="0.25">
      <c r="A984" s="7" t="s">
        <v>1005</v>
      </c>
      <c r="B984" s="7" t="s">
        <v>1004</v>
      </c>
      <c r="C984" s="7" t="s">
        <v>868</v>
      </c>
      <c r="D984" s="7" t="s">
        <v>867</v>
      </c>
      <c r="E984" s="7" t="s">
        <v>862</v>
      </c>
      <c r="F984" s="7" t="s">
        <v>861</v>
      </c>
      <c r="G984" s="6"/>
      <c r="H984" s="6"/>
      <c r="I984" s="6"/>
      <c r="J984" s="6"/>
      <c r="K984" s="6"/>
      <c r="L984" s="6"/>
      <c r="M984" s="6"/>
      <c r="N984" s="6"/>
      <c r="O984" s="6"/>
    </row>
    <row r="985" spans="1:15" x14ac:dyDescent="0.25">
      <c r="A985" s="7" t="s">
        <v>1003</v>
      </c>
      <c r="B985" s="7" t="s">
        <v>1002</v>
      </c>
      <c r="C985" s="7" t="s">
        <v>874</v>
      </c>
      <c r="D985" s="7" t="s">
        <v>873</v>
      </c>
      <c r="E985" s="7" t="s">
        <v>872</v>
      </c>
      <c r="F985" s="7" t="s">
        <v>871</v>
      </c>
      <c r="G985" s="6"/>
      <c r="H985" s="6"/>
      <c r="I985" s="6"/>
      <c r="J985" s="6"/>
      <c r="K985" s="6"/>
      <c r="L985" s="6"/>
      <c r="M985" s="6"/>
      <c r="N985" s="6"/>
      <c r="O985" s="6"/>
    </row>
    <row r="986" spans="1:15" x14ac:dyDescent="0.25">
      <c r="A986" s="7" t="s">
        <v>1001</v>
      </c>
      <c r="B986" s="7" t="s">
        <v>1000</v>
      </c>
      <c r="C986" s="7" t="s">
        <v>878</v>
      </c>
      <c r="D986" s="7" t="s">
        <v>877</v>
      </c>
      <c r="E986" s="7" t="s">
        <v>872</v>
      </c>
      <c r="F986" s="7" t="s">
        <v>871</v>
      </c>
      <c r="G986" s="6"/>
      <c r="H986" s="6"/>
      <c r="I986" s="6"/>
      <c r="J986" s="6"/>
      <c r="K986" s="6"/>
      <c r="L986" s="6"/>
      <c r="M986" s="6"/>
      <c r="N986" s="6"/>
      <c r="O986" s="6"/>
    </row>
    <row r="987" spans="1:15" x14ac:dyDescent="0.25">
      <c r="A987" s="7" t="s">
        <v>999</v>
      </c>
      <c r="B987" s="7" t="s">
        <v>998</v>
      </c>
      <c r="C987" s="7" t="s">
        <v>878</v>
      </c>
      <c r="D987" s="7" t="s">
        <v>877</v>
      </c>
      <c r="E987" s="7" t="s">
        <v>872</v>
      </c>
      <c r="F987" s="7" t="s">
        <v>871</v>
      </c>
      <c r="G987" s="6"/>
      <c r="H987" s="6"/>
      <c r="I987" s="6"/>
      <c r="J987" s="6"/>
      <c r="K987" s="6"/>
      <c r="L987" s="6"/>
      <c r="M987" s="6"/>
      <c r="N987" s="6"/>
      <c r="O987" s="6"/>
    </row>
    <row r="988" spans="1:15" x14ac:dyDescent="0.25">
      <c r="A988" s="7" t="s">
        <v>997</v>
      </c>
      <c r="B988" s="7" t="s">
        <v>996</v>
      </c>
      <c r="C988" s="7" t="s">
        <v>868</v>
      </c>
      <c r="D988" s="7" t="s">
        <v>867</v>
      </c>
      <c r="E988" s="7" t="s">
        <v>862</v>
      </c>
      <c r="F988" s="7" t="s">
        <v>861</v>
      </c>
      <c r="G988" s="6"/>
      <c r="H988" s="6"/>
      <c r="I988" s="6"/>
      <c r="J988" s="6"/>
      <c r="K988" s="6"/>
      <c r="L988" s="6"/>
      <c r="M988" s="6"/>
      <c r="N988" s="6"/>
      <c r="O988" s="6"/>
    </row>
    <row r="989" spans="1:15" x14ac:dyDescent="0.25">
      <c r="A989" s="7" t="s">
        <v>995</v>
      </c>
      <c r="B989" s="7" t="s">
        <v>994</v>
      </c>
      <c r="C989" s="7" t="s">
        <v>878</v>
      </c>
      <c r="D989" s="7" t="s">
        <v>877</v>
      </c>
      <c r="E989" s="7" t="s">
        <v>993</v>
      </c>
      <c r="F989" s="7" t="s">
        <v>992</v>
      </c>
      <c r="G989" s="6"/>
      <c r="H989" s="6"/>
      <c r="I989" s="6"/>
      <c r="J989" s="6"/>
      <c r="K989" s="6"/>
      <c r="L989" s="6"/>
      <c r="M989" s="6"/>
      <c r="N989" s="6"/>
      <c r="O989" s="6"/>
    </row>
    <row r="990" spans="1:15" x14ac:dyDescent="0.25">
      <c r="A990" s="7" t="s">
        <v>991</v>
      </c>
      <c r="B990" s="7" t="s">
        <v>990</v>
      </c>
      <c r="C990" s="7" t="s">
        <v>878</v>
      </c>
      <c r="D990" s="7" t="s">
        <v>877</v>
      </c>
      <c r="E990" s="7" t="s">
        <v>872</v>
      </c>
      <c r="F990" s="7" t="s">
        <v>871</v>
      </c>
      <c r="G990" s="6"/>
      <c r="H990" s="6"/>
      <c r="I990" s="6"/>
      <c r="J990" s="6"/>
      <c r="K990" s="6"/>
      <c r="L990" s="6"/>
      <c r="M990" s="6"/>
      <c r="N990" s="6"/>
      <c r="O990" s="6"/>
    </row>
    <row r="991" spans="1:15" x14ac:dyDescent="0.25">
      <c r="A991" s="7" t="s">
        <v>989</v>
      </c>
      <c r="B991" s="7" t="s">
        <v>988</v>
      </c>
      <c r="C991" s="7" t="s">
        <v>868</v>
      </c>
      <c r="D991" s="7" t="s">
        <v>867</v>
      </c>
      <c r="E991" s="7" t="s">
        <v>862</v>
      </c>
      <c r="F991" s="7" t="s">
        <v>861</v>
      </c>
      <c r="G991" s="6"/>
      <c r="H991" s="6"/>
      <c r="I991" s="6"/>
      <c r="J991" s="6"/>
      <c r="K991" s="6"/>
      <c r="L991" s="6"/>
      <c r="M991" s="6"/>
      <c r="N991" s="6"/>
      <c r="O991" s="6"/>
    </row>
    <row r="992" spans="1:15" x14ac:dyDescent="0.25">
      <c r="A992" s="7" t="s">
        <v>987</v>
      </c>
      <c r="B992" s="7" t="s">
        <v>986</v>
      </c>
      <c r="C992" s="7" t="s">
        <v>868</v>
      </c>
      <c r="D992" s="7" t="s">
        <v>867</v>
      </c>
      <c r="E992" s="7" t="s">
        <v>862</v>
      </c>
      <c r="F992" s="7" t="s">
        <v>861</v>
      </c>
      <c r="G992" s="6"/>
      <c r="H992" s="6"/>
      <c r="I992" s="6"/>
      <c r="J992" s="6"/>
      <c r="K992" s="6"/>
      <c r="L992" s="6"/>
      <c r="M992" s="6"/>
      <c r="N992" s="6"/>
      <c r="O992" s="6"/>
    </row>
    <row r="993" spans="1:15" x14ac:dyDescent="0.25">
      <c r="A993" s="7" t="s">
        <v>985</v>
      </c>
      <c r="B993" s="7" t="s">
        <v>984</v>
      </c>
      <c r="C993" s="7" t="s">
        <v>868</v>
      </c>
      <c r="D993" s="7" t="s">
        <v>867</v>
      </c>
      <c r="E993" s="7" t="s">
        <v>862</v>
      </c>
      <c r="F993" s="7" t="s">
        <v>861</v>
      </c>
      <c r="G993" s="6"/>
      <c r="H993" s="6"/>
      <c r="I993" s="6"/>
      <c r="J993" s="6"/>
      <c r="K993" s="6"/>
      <c r="L993" s="6"/>
      <c r="M993" s="6"/>
      <c r="N993" s="6"/>
      <c r="O993" s="6"/>
    </row>
    <row r="994" spans="1:15" x14ac:dyDescent="0.25">
      <c r="A994" s="7" t="s">
        <v>983</v>
      </c>
      <c r="B994" s="7" t="s">
        <v>982</v>
      </c>
      <c r="C994" s="7" t="s">
        <v>868</v>
      </c>
      <c r="D994" s="7" t="s">
        <v>867</v>
      </c>
      <c r="E994" s="7" t="s">
        <v>862</v>
      </c>
      <c r="F994" s="7" t="s">
        <v>861</v>
      </c>
      <c r="G994" s="6"/>
      <c r="H994" s="6"/>
      <c r="I994" s="6"/>
      <c r="J994" s="6"/>
      <c r="K994" s="6"/>
      <c r="L994" s="6"/>
      <c r="M994" s="6"/>
      <c r="N994" s="6"/>
      <c r="O994" s="6"/>
    </row>
    <row r="995" spans="1:15" x14ac:dyDescent="0.25">
      <c r="A995" s="7" t="s">
        <v>2476</v>
      </c>
      <c r="B995" s="7" t="s">
        <v>2477</v>
      </c>
      <c r="C995" s="7" t="s">
        <v>878</v>
      </c>
      <c r="D995" s="7" t="s">
        <v>877</v>
      </c>
      <c r="E995" s="7" t="s">
        <v>872</v>
      </c>
      <c r="F995" s="7" t="s">
        <v>871</v>
      </c>
      <c r="G995" s="6"/>
      <c r="H995" s="6"/>
      <c r="I995" s="6"/>
      <c r="J995" s="6"/>
      <c r="K995" s="6"/>
      <c r="L995" s="6"/>
      <c r="M995" s="6"/>
      <c r="N995" s="6"/>
      <c r="O995" s="6"/>
    </row>
    <row r="996" spans="1:15" x14ac:dyDescent="0.25">
      <c r="A996" s="7" t="s">
        <v>981</v>
      </c>
      <c r="B996" s="7" t="s">
        <v>980</v>
      </c>
      <c r="C996" s="7" t="s">
        <v>868</v>
      </c>
      <c r="D996" s="7" t="s">
        <v>867</v>
      </c>
      <c r="E996" s="7" t="s">
        <v>862</v>
      </c>
      <c r="F996" s="7" t="s">
        <v>861</v>
      </c>
      <c r="G996" s="6"/>
      <c r="H996" s="6"/>
      <c r="I996" s="6"/>
      <c r="J996" s="6"/>
      <c r="K996" s="6"/>
      <c r="L996" s="6"/>
      <c r="M996" s="6"/>
      <c r="N996" s="6"/>
      <c r="O996" s="6"/>
    </row>
    <row r="997" spans="1:15" x14ac:dyDescent="0.25">
      <c r="A997" s="7" t="s">
        <v>979</v>
      </c>
      <c r="B997" s="7" t="s">
        <v>978</v>
      </c>
      <c r="C997" s="7" t="s">
        <v>868</v>
      </c>
      <c r="D997" s="7" t="s">
        <v>867</v>
      </c>
      <c r="E997" s="7" t="s">
        <v>862</v>
      </c>
      <c r="F997" s="7" t="s">
        <v>861</v>
      </c>
      <c r="G997" s="6"/>
      <c r="H997" s="6"/>
      <c r="I997" s="6"/>
      <c r="J997" s="6"/>
      <c r="K997" s="6"/>
      <c r="L997" s="6"/>
      <c r="M997" s="6"/>
      <c r="N997" s="6"/>
      <c r="O997" s="6"/>
    </row>
    <row r="998" spans="1:15" x14ac:dyDescent="0.25">
      <c r="A998" s="7" t="s">
        <v>977</v>
      </c>
      <c r="B998" s="7" t="s">
        <v>976</v>
      </c>
      <c r="C998" s="7" t="s">
        <v>878</v>
      </c>
      <c r="D998" s="7" t="s">
        <v>877</v>
      </c>
      <c r="E998" s="7" t="s">
        <v>872</v>
      </c>
      <c r="F998" s="7" t="s">
        <v>871</v>
      </c>
      <c r="G998" s="6"/>
      <c r="H998" s="6"/>
      <c r="I998" s="6"/>
      <c r="J998" s="6"/>
      <c r="K998" s="6"/>
      <c r="L998" s="6"/>
      <c r="M998" s="6"/>
      <c r="N998" s="6"/>
      <c r="O998" s="6"/>
    </row>
    <row r="999" spans="1:15" x14ac:dyDescent="0.25">
      <c r="A999" s="7" t="s">
        <v>975</v>
      </c>
      <c r="B999" s="7" t="s">
        <v>974</v>
      </c>
      <c r="C999" s="7" t="s">
        <v>933</v>
      </c>
      <c r="D999" s="7" t="s">
        <v>932</v>
      </c>
      <c r="E999" s="7" t="s">
        <v>973</v>
      </c>
      <c r="F999" s="7" t="s">
        <v>972</v>
      </c>
      <c r="G999" s="6"/>
      <c r="H999" s="6"/>
      <c r="I999" s="6"/>
      <c r="J999" s="6"/>
      <c r="K999" s="6"/>
      <c r="L999" s="6"/>
      <c r="M999" s="6"/>
      <c r="N999" s="6"/>
      <c r="O999" s="6"/>
    </row>
    <row r="1000" spans="1:15" x14ac:dyDescent="0.25">
      <c r="A1000" s="7" t="s">
        <v>971</v>
      </c>
      <c r="B1000" s="7" t="s">
        <v>970</v>
      </c>
      <c r="C1000" s="7" t="s">
        <v>874</v>
      </c>
      <c r="D1000" s="7" t="s">
        <v>873</v>
      </c>
      <c r="E1000" s="7" t="s">
        <v>872</v>
      </c>
      <c r="F1000" s="7" t="s">
        <v>871</v>
      </c>
      <c r="G1000" s="6"/>
      <c r="H1000" s="6"/>
      <c r="I1000" s="6"/>
      <c r="J1000" s="6"/>
      <c r="K1000" s="6"/>
      <c r="L1000" s="6"/>
      <c r="M1000" s="6"/>
      <c r="N1000" s="6"/>
      <c r="O1000" s="6"/>
    </row>
    <row r="1001" spans="1:15" x14ac:dyDescent="0.25">
      <c r="A1001" s="7" t="s">
        <v>969</v>
      </c>
      <c r="B1001" s="7" t="s">
        <v>968</v>
      </c>
      <c r="C1001" s="7" t="s">
        <v>878</v>
      </c>
      <c r="D1001" s="7" t="s">
        <v>877</v>
      </c>
      <c r="E1001" s="7" t="s">
        <v>872</v>
      </c>
      <c r="F1001" s="7" t="s">
        <v>871</v>
      </c>
      <c r="G1001" s="6"/>
      <c r="H1001" s="6"/>
      <c r="I1001" s="6"/>
      <c r="J1001" s="6"/>
      <c r="K1001" s="6"/>
      <c r="L1001" s="6"/>
      <c r="M1001" s="6"/>
      <c r="N1001" s="6"/>
      <c r="O1001" s="6"/>
    </row>
    <row r="1002" spans="1:15" x14ac:dyDescent="0.25">
      <c r="A1002" s="7" t="s">
        <v>967</v>
      </c>
      <c r="B1002" s="7" t="s">
        <v>966</v>
      </c>
      <c r="C1002" s="7" t="s">
        <v>874</v>
      </c>
      <c r="D1002" s="7" t="s">
        <v>873</v>
      </c>
      <c r="E1002" s="7" t="s">
        <v>872</v>
      </c>
      <c r="F1002" s="7" t="s">
        <v>871</v>
      </c>
      <c r="G1002" s="6"/>
      <c r="H1002" s="6"/>
      <c r="I1002" s="6"/>
      <c r="J1002" s="6"/>
      <c r="K1002" s="6"/>
      <c r="L1002" s="6"/>
      <c r="M1002" s="6"/>
      <c r="N1002" s="6"/>
      <c r="O1002" s="6"/>
    </row>
    <row r="1003" spans="1:15" x14ac:dyDescent="0.25">
      <c r="A1003" s="7" t="s">
        <v>965</v>
      </c>
      <c r="B1003" s="7" t="s">
        <v>964</v>
      </c>
      <c r="C1003" s="7" t="s">
        <v>878</v>
      </c>
      <c r="D1003" s="7" t="s">
        <v>877</v>
      </c>
      <c r="E1003" s="7" t="s">
        <v>872</v>
      </c>
      <c r="F1003" s="7" t="s">
        <v>871</v>
      </c>
      <c r="G1003" s="6"/>
      <c r="H1003" s="6"/>
      <c r="I1003" s="6"/>
      <c r="J1003" s="6"/>
      <c r="K1003" s="6"/>
      <c r="L1003" s="6"/>
      <c r="M1003" s="6"/>
      <c r="N1003" s="6"/>
      <c r="O1003" s="6"/>
    </row>
    <row r="1004" spans="1:15" x14ac:dyDescent="0.25">
      <c r="A1004" s="7" t="s">
        <v>963</v>
      </c>
      <c r="B1004" s="7" t="s">
        <v>962</v>
      </c>
      <c r="C1004" s="7" t="s">
        <v>874</v>
      </c>
      <c r="D1004" s="7" t="s">
        <v>873</v>
      </c>
      <c r="E1004" s="7" t="s">
        <v>872</v>
      </c>
      <c r="F1004" s="7" t="s">
        <v>871</v>
      </c>
      <c r="G1004" s="6"/>
      <c r="H1004" s="6"/>
      <c r="I1004" s="6"/>
      <c r="J1004" s="6"/>
      <c r="K1004" s="6"/>
      <c r="L1004" s="6"/>
      <c r="M1004" s="6"/>
      <c r="N1004" s="6"/>
      <c r="O1004" s="6"/>
    </row>
    <row r="1005" spans="1:15" x14ac:dyDescent="0.25">
      <c r="A1005" s="7" t="s">
        <v>961</v>
      </c>
      <c r="B1005" s="7" t="s">
        <v>960</v>
      </c>
      <c r="C1005" s="7" t="s">
        <v>878</v>
      </c>
      <c r="D1005" s="7" t="s">
        <v>877</v>
      </c>
      <c r="E1005" s="7" t="s">
        <v>872</v>
      </c>
      <c r="F1005" s="7" t="s">
        <v>871</v>
      </c>
      <c r="G1005" s="6"/>
      <c r="H1005" s="6"/>
      <c r="I1005" s="6"/>
      <c r="J1005" s="6"/>
      <c r="K1005" s="6"/>
      <c r="L1005" s="6"/>
      <c r="M1005" s="6"/>
      <c r="N1005" s="6"/>
      <c r="O1005" s="6"/>
    </row>
    <row r="1006" spans="1:15" x14ac:dyDescent="0.25">
      <c r="A1006" s="7" t="s">
        <v>959</v>
      </c>
      <c r="B1006" s="7" t="s">
        <v>958</v>
      </c>
      <c r="C1006" s="7" t="s">
        <v>874</v>
      </c>
      <c r="D1006" s="7" t="s">
        <v>873</v>
      </c>
      <c r="E1006" s="7" t="s">
        <v>872</v>
      </c>
      <c r="F1006" s="7" t="s">
        <v>871</v>
      </c>
      <c r="G1006" s="6"/>
      <c r="H1006" s="6"/>
      <c r="I1006" s="6"/>
      <c r="J1006" s="6"/>
      <c r="K1006" s="6"/>
      <c r="L1006" s="6"/>
      <c r="M1006" s="6"/>
      <c r="N1006" s="6"/>
      <c r="O1006" s="6"/>
    </row>
    <row r="1007" spans="1:15" x14ac:dyDescent="0.25">
      <c r="A1007" s="7" t="s">
        <v>957</v>
      </c>
      <c r="B1007" s="7" t="s">
        <v>956</v>
      </c>
      <c r="C1007" s="7" t="s">
        <v>878</v>
      </c>
      <c r="D1007" s="7" t="s">
        <v>877</v>
      </c>
      <c r="E1007" s="7" t="s">
        <v>872</v>
      </c>
      <c r="F1007" s="7" t="s">
        <v>871</v>
      </c>
      <c r="G1007" s="6"/>
      <c r="H1007" s="6"/>
      <c r="I1007" s="6"/>
      <c r="J1007" s="6"/>
      <c r="K1007" s="6"/>
      <c r="L1007" s="6"/>
      <c r="M1007" s="6"/>
      <c r="N1007" s="6"/>
      <c r="O1007" s="6"/>
    </row>
    <row r="1008" spans="1:15" x14ac:dyDescent="0.25">
      <c r="A1008" s="7" t="s">
        <v>955</v>
      </c>
      <c r="B1008" s="7" t="s">
        <v>954</v>
      </c>
      <c r="C1008" s="7" t="s">
        <v>868</v>
      </c>
      <c r="D1008" s="7" t="s">
        <v>867</v>
      </c>
      <c r="E1008" s="7" t="s">
        <v>862</v>
      </c>
      <c r="F1008" s="7" t="s">
        <v>861</v>
      </c>
      <c r="G1008" s="6"/>
      <c r="H1008" s="6"/>
      <c r="I1008" s="6"/>
      <c r="J1008" s="6"/>
      <c r="K1008" s="6"/>
      <c r="L1008" s="6"/>
      <c r="M1008" s="6"/>
      <c r="N1008" s="6"/>
      <c r="O1008" s="6"/>
    </row>
    <row r="1009" spans="1:15" x14ac:dyDescent="0.25">
      <c r="A1009" s="7" t="s">
        <v>953</v>
      </c>
      <c r="B1009" s="7" t="s">
        <v>952</v>
      </c>
      <c r="C1009" s="7" t="s">
        <v>868</v>
      </c>
      <c r="D1009" s="7" t="s">
        <v>867</v>
      </c>
      <c r="E1009" s="7" t="s">
        <v>862</v>
      </c>
      <c r="F1009" s="7" t="s">
        <v>861</v>
      </c>
      <c r="G1009" s="6"/>
      <c r="H1009" s="6"/>
      <c r="I1009" s="6"/>
      <c r="J1009" s="6"/>
      <c r="K1009" s="6"/>
      <c r="L1009" s="6"/>
      <c r="M1009" s="6"/>
      <c r="N1009" s="6"/>
      <c r="O1009" s="6"/>
    </row>
    <row r="1010" spans="1:15" x14ac:dyDescent="0.25">
      <c r="A1010" s="7" t="s">
        <v>951</v>
      </c>
      <c r="B1010" s="7" t="s">
        <v>950</v>
      </c>
      <c r="C1010" s="7" t="s">
        <v>878</v>
      </c>
      <c r="D1010" s="7" t="s">
        <v>877</v>
      </c>
      <c r="E1010" s="7" t="s">
        <v>872</v>
      </c>
      <c r="F1010" s="7" t="s">
        <v>871</v>
      </c>
      <c r="G1010" s="6"/>
      <c r="H1010" s="6"/>
      <c r="I1010" s="6"/>
      <c r="J1010" s="6"/>
      <c r="K1010" s="6"/>
      <c r="L1010" s="6"/>
      <c r="M1010" s="6"/>
      <c r="N1010" s="6"/>
      <c r="O1010" s="6"/>
    </row>
    <row r="1011" spans="1:15" x14ac:dyDescent="0.25">
      <c r="A1011" s="7" t="s">
        <v>94</v>
      </c>
      <c r="B1011" s="7" t="s">
        <v>95</v>
      </c>
      <c r="C1011" s="7" t="s">
        <v>3</v>
      </c>
      <c r="D1011" s="7" t="s">
        <v>887</v>
      </c>
      <c r="E1011" s="7" t="s">
        <v>886</v>
      </c>
      <c r="F1011" s="7" t="s">
        <v>885</v>
      </c>
      <c r="G1011" s="6"/>
      <c r="H1011" s="6"/>
      <c r="I1011" s="6"/>
      <c r="J1011" s="6"/>
      <c r="K1011" s="6"/>
      <c r="L1011" s="6"/>
      <c r="M1011" s="6"/>
      <c r="N1011" s="6"/>
      <c r="O1011" s="6"/>
    </row>
    <row r="1012" spans="1:15" x14ac:dyDescent="0.25">
      <c r="A1012" s="7" t="s">
        <v>98</v>
      </c>
      <c r="B1012" s="7" t="s">
        <v>99</v>
      </c>
      <c r="C1012" s="7" t="s">
        <v>3</v>
      </c>
      <c r="D1012" s="7" t="s">
        <v>887</v>
      </c>
      <c r="E1012" s="7" t="s">
        <v>886</v>
      </c>
      <c r="F1012" s="7" t="s">
        <v>885</v>
      </c>
      <c r="G1012" s="6"/>
      <c r="H1012" s="6"/>
      <c r="I1012" s="6"/>
      <c r="J1012" s="6"/>
      <c r="K1012" s="6"/>
      <c r="L1012" s="6"/>
      <c r="M1012" s="6"/>
      <c r="N1012" s="6"/>
      <c r="O1012" s="6"/>
    </row>
    <row r="1013" spans="1:15" x14ac:dyDescent="0.25">
      <c r="A1013" s="7" t="s">
        <v>73</v>
      </c>
      <c r="B1013" s="7" t="s">
        <v>74</v>
      </c>
      <c r="C1013" s="7" t="s">
        <v>3</v>
      </c>
      <c r="D1013" s="7" t="s">
        <v>887</v>
      </c>
      <c r="E1013" s="7" t="s">
        <v>886</v>
      </c>
      <c r="F1013" s="7" t="s">
        <v>885</v>
      </c>
      <c r="G1013" s="6"/>
      <c r="H1013" s="6"/>
      <c r="I1013" s="6"/>
      <c r="J1013" s="6"/>
      <c r="K1013" s="6"/>
      <c r="L1013" s="6"/>
      <c r="M1013" s="6"/>
      <c r="N1013" s="6"/>
      <c r="O1013" s="6"/>
    </row>
    <row r="1014" spans="1:15" x14ac:dyDescent="0.25">
      <c r="A1014" s="7" t="s">
        <v>76</v>
      </c>
      <c r="B1014" s="7" t="s">
        <v>77</v>
      </c>
      <c r="C1014" s="7" t="s">
        <v>3</v>
      </c>
      <c r="D1014" s="7" t="s">
        <v>887</v>
      </c>
      <c r="E1014" s="7" t="s">
        <v>886</v>
      </c>
      <c r="F1014" s="7" t="s">
        <v>885</v>
      </c>
      <c r="G1014" s="6"/>
      <c r="H1014" s="6"/>
      <c r="I1014" s="6"/>
      <c r="J1014" s="6"/>
      <c r="K1014" s="6"/>
      <c r="L1014" s="6"/>
      <c r="M1014" s="6"/>
      <c r="N1014" s="6"/>
      <c r="O1014" s="6"/>
    </row>
    <row r="1015" spans="1:15" x14ac:dyDescent="0.25">
      <c r="A1015" s="7" t="s">
        <v>82</v>
      </c>
      <c r="B1015" s="7" t="s">
        <v>83</v>
      </c>
      <c r="C1015" s="7" t="s">
        <v>3</v>
      </c>
      <c r="D1015" s="7" t="s">
        <v>887</v>
      </c>
      <c r="E1015" s="7" t="s">
        <v>886</v>
      </c>
      <c r="F1015" s="7" t="s">
        <v>885</v>
      </c>
      <c r="G1015" s="6"/>
      <c r="H1015" s="6"/>
      <c r="I1015" s="6"/>
      <c r="J1015" s="6"/>
      <c r="K1015" s="6"/>
      <c r="L1015" s="6"/>
      <c r="M1015" s="6"/>
      <c r="N1015" s="6"/>
      <c r="O1015" s="6"/>
    </row>
    <row r="1016" spans="1:15" x14ac:dyDescent="0.25">
      <c r="A1016" s="7" t="s">
        <v>949</v>
      </c>
      <c r="B1016" s="7" t="s">
        <v>948</v>
      </c>
      <c r="C1016" s="7" t="s">
        <v>878</v>
      </c>
      <c r="D1016" s="7" t="s">
        <v>877</v>
      </c>
      <c r="E1016" s="7" t="s">
        <v>872</v>
      </c>
      <c r="F1016" s="7" t="s">
        <v>871</v>
      </c>
      <c r="G1016" s="6"/>
      <c r="H1016" s="6"/>
      <c r="I1016" s="6"/>
      <c r="J1016" s="6"/>
      <c r="K1016" s="6"/>
      <c r="L1016" s="6"/>
      <c r="M1016" s="6"/>
      <c r="N1016" s="6"/>
      <c r="O1016" s="6"/>
    </row>
    <row r="1017" spans="1:15" x14ac:dyDescent="0.25">
      <c r="A1017" s="7" t="s">
        <v>781</v>
      </c>
      <c r="B1017" s="7" t="s">
        <v>782</v>
      </c>
      <c r="C1017" s="7" t="s">
        <v>3</v>
      </c>
      <c r="D1017" s="7" t="s">
        <v>887</v>
      </c>
      <c r="E1017" s="7" t="s">
        <v>886</v>
      </c>
      <c r="F1017" s="7" t="s">
        <v>885</v>
      </c>
      <c r="G1017" s="6"/>
      <c r="H1017" s="6"/>
      <c r="I1017" s="6"/>
      <c r="J1017" s="6"/>
      <c r="K1017" s="6"/>
      <c r="L1017" s="6"/>
      <c r="M1017" s="6"/>
      <c r="N1017" s="6"/>
      <c r="O1017" s="6"/>
    </row>
    <row r="1018" spans="1:15" x14ac:dyDescent="0.25">
      <c r="A1018" s="7" t="s">
        <v>947</v>
      </c>
      <c r="B1018" s="7" t="s">
        <v>946</v>
      </c>
      <c r="C1018" s="7" t="s">
        <v>868</v>
      </c>
      <c r="D1018" s="7" t="s">
        <v>867</v>
      </c>
      <c r="E1018" s="7" t="s">
        <v>862</v>
      </c>
      <c r="F1018" s="7" t="s">
        <v>861</v>
      </c>
      <c r="G1018" s="6"/>
      <c r="H1018" s="6"/>
      <c r="I1018" s="6"/>
      <c r="J1018" s="6"/>
      <c r="K1018" s="6"/>
      <c r="L1018" s="6"/>
      <c r="M1018" s="6"/>
      <c r="N1018" s="6"/>
      <c r="O1018" s="6"/>
    </row>
    <row r="1019" spans="1:15" x14ac:dyDescent="0.25">
      <c r="A1019" s="7" t="s">
        <v>829</v>
      </c>
      <c r="B1019" s="7" t="s">
        <v>830</v>
      </c>
      <c r="C1019" s="7" t="s">
        <v>923</v>
      </c>
      <c r="D1019" s="7" t="s">
        <v>922</v>
      </c>
      <c r="E1019" s="7" t="s">
        <v>862</v>
      </c>
      <c r="F1019" s="7" t="s">
        <v>861</v>
      </c>
      <c r="G1019" s="6"/>
      <c r="H1019" s="6"/>
      <c r="I1019" s="6"/>
      <c r="J1019" s="6"/>
      <c r="K1019" s="6"/>
      <c r="L1019" s="6"/>
      <c r="M1019" s="6"/>
      <c r="N1019" s="6"/>
      <c r="O1019" s="6"/>
    </row>
    <row r="1020" spans="1:15" x14ac:dyDescent="0.25">
      <c r="A1020" s="7" t="s">
        <v>945</v>
      </c>
      <c r="B1020" s="7" t="s">
        <v>944</v>
      </c>
      <c r="C1020" s="7" t="s">
        <v>878</v>
      </c>
      <c r="D1020" s="7" t="s">
        <v>877</v>
      </c>
      <c r="E1020" s="7" t="s">
        <v>872</v>
      </c>
      <c r="F1020" s="7" t="s">
        <v>871</v>
      </c>
      <c r="G1020" s="6"/>
      <c r="H1020" s="6"/>
      <c r="I1020" s="6"/>
      <c r="J1020" s="6"/>
      <c r="K1020" s="6"/>
      <c r="L1020" s="6"/>
      <c r="M1020" s="6"/>
      <c r="N1020" s="6"/>
      <c r="O1020" s="6"/>
    </row>
    <row r="1021" spans="1:15" x14ac:dyDescent="0.25">
      <c r="A1021" s="7" t="s">
        <v>943</v>
      </c>
      <c r="B1021" s="7" t="s">
        <v>942</v>
      </c>
      <c r="C1021" s="7" t="s">
        <v>874</v>
      </c>
      <c r="D1021" s="7" t="s">
        <v>873</v>
      </c>
      <c r="E1021" s="7" t="s">
        <v>872</v>
      </c>
      <c r="F1021" s="7" t="s">
        <v>871</v>
      </c>
      <c r="G1021" s="6"/>
      <c r="H1021" s="6"/>
      <c r="I1021" s="6"/>
      <c r="J1021" s="6"/>
      <c r="K1021" s="6"/>
      <c r="L1021" s="6"/>
      <c r="M1021" s="6"/>
      <c r="N1021" s="6"/>
      <c r="O1021" s="6"/>
    </row>
    <row r="1022" spans="1:15" x14ac:dyDescent="0.25">
      <c r="A1022" s="7" t="s">
        <v>941</v>
      </c>
      <c r="B1022" s="7" t="s">
        <v>940</v>
      </c>
      <c r="C1022" s="7" t="s">
        <v>878</v>
      </c>
      <c r="D1022" s="7" t="s">
        <v>877</v>
      </c>
      <c r="E1022" s="7" t="s">
        <v>872</v>
      </c>
      <c r="F1022" s="7" t="s">
        <v>871</v>
      </c>
      <c r="G1022" s="6"/>
      <c r="H1022" s="6"/>
      <c r="I1022" s="6"/>
      <c r="J1022" s="6"/>
      <c r="K1022" s="6"/>
      <c r="L1022" s="6"/>
      <c r="M1022" s="6"/>
      <c r="N1022" s="6"/>
      <c r="O1022" s="6"/>
    </row>
    <row r="1023" spans="1:15" x14ac:dyDescent="0.25">
      <c r="A1023" s="7" t="s">
        <v>939</v>
      </c>
      <c r="B1023" s="7" t="s">
        <v>938</v>
      </c>
      <c r="C1023" s="7" t="s">
        <v>878</v>
      </c>
      <c r="D1023" s="7" t="s">
        <v>877</v>
      </c>
      <c r="E1023" s="7" t="s">
        <v>872</v>
      </c>
      <c r="F1023" s="7" t="s">
        <v>871</v>
      </c>
      <c r="G1023" s="6"/>
      <c r="H1023" s="6"/>
      <c r="I1023" s="6"/>
      <c r="J1023" s="6"/>
      <c r="K1023" s="6"/>
      <c r="L1023" s="6"/>
      <c r="M1023" s="6"/>
      <c r="N1023" s="6"/>
      <c r="O1023" s="6"/>
    </row>
    <row r="1024" spans="1:15" x14ac:dyDescent="0.25">
      <c r="A1024" s="7" t="s">
        <v>937</v>
      </c>
      <c r="B1024" s="7" t="s">
        <v>936</v>
      </c>
      <c r="C1024" s="7" t="s">
        <v>868</v>
      </c>
      <c r="D1024" s="7" t="s">
        <v>867</v>
      </c>
      <c r="E1024" s="7" t="s">
        <v>862</v>
      </c>
      <c r="F1024" s="7" t="s">
        <v>861</v>
      </c>
      <c r="G1024" s="6"/>
      <c r="H1024" s="6"/>
      <c r="I1024" s="6"/>
      <c r="J1024" s="6"/>
      <c r="K1024" s="6"/>
      <c r="L1024" s="6"/>
      <c r="M1024" s="6"/>
      <c r="N1024" s="6"/>
      <c r="O1024" s="6"/>
    </row>
    <row r="1025" spans="1:15" x14ac:dyDescent="0.25">
      <c r="A1025" s="7" t="s">
        <v>935</v>
      </c>
      <c r="B1025" s="7" t="s">
        <v>934</v>
      </c>
      <c r="C1025" s="7" t="s">
        <v>868</v>
      </c>
      <c r="D1025" s="7" t="s">
        <v>867</v>
      </c>
      <c r="E1025" s="7" t="s">
        <v>862</v>
      </c>
      <c r="F1025" s="7" t="s">
        <v>861</v>
      </c>
      <c r="G1025" s="6"/>
      <c r="H1025" s="6"/>
      <c r="I1025" s="6"/>
      <c r="J1025" s="6"/>
      <c r="K1025" s="6"/>
      <c r="L1025" s="6"/>
      <c r="M1025" s="6"/>
      <c r="N1025" s="6"/>
      <c r="O1025" s="6"/>
    </row>
    <row r="1026" spans="1:15" x14ac:dyDescent="0.25">
      <c r="A1026" s="7" t="s">
        <v>711</v>
      </c>
      <c r="B1026" s="7" t="s">
        <v>712</v>
      </c>
      <c r="C1026" s="7" t="s">
        <v>933</v>
      </c>
      <c r="D1026" s="7" t="s">
        <v>932</v>
      </c>
      <c r="E1026" s="7" t="s">
        <v>931</v>
      </c>
      <c r="F1026" s="7" t="s">
        <v>930</v>
      </c>
      <c r="G1026" s="6"/>
      <c r="H1026" s="6"/>
      <c r="I1026" s="6"/>
      <c r="J1026" s="6"/>
      <c r="K1026" s="6"/>
      <c r="L1026" s="6"/>
      <c r="M1026" s="6"/>
      <c r="N1026" s="6"/>
      <c r="O1026" s="6"/>
    </row>
    <row r="1027" spans="1:15" x14ac:dyDescent="0.25">
      <c r="A1027" s="7" t="s">
        <v>929</v>
      </c>
      <c r="B1027" s="7" t="s">
        <v>928</v>
      </c>
      <c r="C1027" s="7" t="s">
        <v>878</v>
      </c>
      <c r="D1027" s="7" t="s">
        <v>877</v>
      </c>
      <c r="E1027" s="7" t="s">
        <v>872</v>
      </c>
      <c r="F1027" s="7" t="s">
        <v>871</v>
      </c>
      <c r="G1027" s="6"/>
      <c r="H1027" s="6"/>
      <c r="I1027" s="6"/>
      <c r="J1027" s="6"/>
      <c r="K1027" s="6"/>
      <c r="L1027" s="6"/>
      <c r="M1027" s="6"/>
      <c r="N1027" s="6"/>
      <c r="O1027" s="6"/>
    </row>
    <row r="1028" spans="1:15" x14ac:dyDescent="0.25">
      <c r="A1028" s="7" t="s">
        <v>927</v>
      </c>
      <c r="B1028" s="7" t="s">
        <v>926</v>
      </c>
      <c r="C1028" s="7" t="s">
        <v>878</v>
      </c>
      <c r="D1028" s="7" t="s">
        <v>877</v>
      </c>
      <c r="E1028" s="7" t="s">
        <v>872</v>
      </c>
      <c r="F1028" s="7" t="s">
        <v>871</v>
      </c>
      <c r="G1028" s="6"/>
      <c r="H1028" s="6"/>
      <c r="I1028" s="6"/>
      <c r="J1028" s="6"/>
      <c r="K1028" s="6"/>
      <c r="L1028" s="6"/>
      <c r="M1028" s="6"/>
      <c r="N1028" s="6"/>
      <c r="O1028" s="6"/>
    </row>
    <row r="1029" spans="1:15" x14ac:dyDescent="0.25">
      <c r="A1029" s="7" t="s">
        <v>925</v>
      </c>
      <c r="B1029" s="7" t="s">
        <v>924</v>
      </c>
      <c r="C1029" s="7" t="s">
        <v>923</v>
      </c>
      <c r="D1029" s="7" t="s">
        <v>922</v>
      </c>
      <c r="E1029" s="7" t="s">
        <v>862</v>
      </c>
      <c r="F1029" s="7" t="s">
        <v>861</v>
      </c>
      <c r="G1029" s="6"/>
      <c r="H1029" s="6"/>
      <c r="I1029" s="6"/>
      <c r="J1029" s="6"/>
      <c r="K1029" s="6"/>
      <c r="L1029" s="6"/>
      <c r="M1029" s="6"/>
      <c r="N1029" s="6"/>
      <c r="O1029" s="6"/>
    </row>
    <row r="1030" spans="1:15" x14ac:dyDescent="0.25">
      <c r="A1030" s="7" t="s">
        <v>921</v>
      </c>
      <c r="B1030" s="7" t="s">
        <v>920</v>
      </c>
      <c r="C1030" s="7" t="s">
        <v>868</v>
      </c>
      <c r="D1030" s="7" t="s">
        <v>867</v>
      </c>
      <c r="E1030" s="7" t="s">
        <v>862</v>
      </c>
      <c r="F1030" s="7" t="s">
        <v>861</v>
      </c>
      <c r="G1030" s="6"/>
      <c r="H1030" s="6"/>
      <c r="I1030" s="6"/>
      <c r="J1030" s="6"/>
      <c r="K1030" s="6"/>
      <c r="L1030" s="6"/>
      <c r="M1030" s="6"/>
      <c r="N1030" s="6"/>
      <c r="O1030" s="6"/>
    </row>
    <row r="1031" spans="1:15" x14ac:dyDescent="0.25">
      <c r="A1031" s="7" t="s">
        <v>919</v>
      </c>
      <c r="B1031" s="7" t="s">
        <v>918</v>
      </c>
      <c r="C1031" s="7" t="s">
        <v>868</v>
      </c>
      <c r="D1031" s="7" t="s">
        <v>867</v>
      </c>
      <c r="E1031" s="7" t="s">
        <v>862</v>
      </c>
      <c r="F1031" s="7" t="s">
        <v>861</v>
      </c>
      <c r="G1031" s="6"/>
      <c r="H1031" s="6"/>
      <c r="I1031" s="6"/>
      <c r="J1031" s="6"/>
      <c r="K1031" s="6"/>
      <c r="L1031" s="6"/>
      <c r="M1031" s="6"/>
      <c r="N1031" s="6"/>
      <c r="O1031" s="6"/>
    </row>
    <row r="1032" spans="1:15" x14ac:dyDescent="0.25">
      <c r="A1032" s="7" t="s">
        <v>917</v>
      </c>
      <c r="B1032" s="7" t="s">
        <v>916</v>
      </c>
      <c r="C1032" s="7" t="s">
        <v>868</v>
      </c>
      <c r="D1032" s="7" t="s">
        <v>867</v>
      </c>
      <c r="E1032" s="7" t="s">
        <v>862</v>
      </c>
      <c r="F1032" s="7" t="s">
        <v>861</v>
      </c>
      <c r="G1032" s="6"/>
      <c r="H1032" s="6"/>
      <c r="I1032" s="6"/>
      <c r="J1032" s="6"/>
      <c r="K1032" s="6"/>
      <c r="L1032" s="6"/>
      <c r="M1032" s="6"/>
      <c r="N1032" s="6"/>
      <c r="O1032" s="6"/>
    </row>
    <row r="1033" spans="1:15" x14ac:dyDescent="0.25">
      <c r="A1033" s="7" t="s">
        <v>915</v>
      </c>
      <c r="B1033" s="7" t="s">
        <v>914</v>
      </c>
      <c r="C1033" s="7" t="s">
        <v>868</v>
      </c>
      <c r="D1033" s="7" t="s">
        <v>867</v>
      </c>
      <c r="E1033" s="7" t="s">
        <v>862</v>
      </c>
      <c r="F1033" s="7" t="s">
        <v>861</v>
      </c>
      <c r="G1033" s="6"/>
      <c r="H1033" s="6"/>
      <c r="I1033" s="6"/>
      <c r="J1033" s="6"/>
      <c r="K1033" s="6"/>
      <c r="L1033" s="6"/>
      <c r="M1033" s="6"/>
      <c r="N1033" s="6"/>
      <c r="O1033" s="6"/>
    </row>
    <row r="1034" spans="1:15" x14ac:dyDescent="0.25">
      <c r="A1034" s="7" t="s">
        <v>913</v>
      </c>
      <c r="B1034" s="7" t="s">
        <v>912</v>
      </c>
      <c r="C1034" s="7" t="s">
        <v>868</v>
      </c>
      <c r="D1034" s="7" t="s">
        <v>867</v>
      </c>
      <c r="E1034" s="7" t="s">
        <v>862</v>
      </c>
      <c r="F1034" s="7" t="s">
        <v>861</v>
      </c>
      <c r="G1034" s="6"/>
      <c r="H1034" s="6"/>
      <c r="I1034" s="6"/>
      <c r="J1034" s="6"/>
      <c r="K1034" s="6"/>
      <c r="L1034" s="6"/>
      <c r="M1034" s="6"/>
      <c r="N1034" s="6"/>
      <c r="O1034" s="6"/>
    </row>
    <row r="1035" spans="1:15" x14ac:dyDescent="0.25">
      <c r="A1035" s="7" t="s">
        <v>911</v>
      </c>
      <c r="B1035" s="7" t="s">
        <v>910</v>
      </c>
      <c r="C1035" s="7" t="s">
        <v>868</v>
      </c>
      <c r="D1035" s="7" t="s">
        <v>867</v>
      </c>
      <c r="E1035" s="7" t="s">
        <v>862</v>
      </c>
      <c r="F1035" s="7" t="s">
        <v>861</v>
      </c>
      <c r="G1035" s="6"/>
      <c r="H1035" s="6"/>
      <c r="I1035" s="6"/>
      <c r="J1035" s="6"/>
      <c r="K1035" s="6"/>
      <c r="L1035" s="6"/>
      <c r="M1035" s="6"/>
      <c r="N1035" s="6"/>
      <c r="O1035" s="6"/>
    </row>
    <row r="1036" spans="1:15" x14ac:dyDescent="0.25">
      <c r="A1036" s="7" t="s">
        <v>909</v>
      </c>
      <c r="B1036" s="7" t="s">
        <v>908</v>
      </c>
      <c r="C1036" s="7" t="s">
        <v>907</v>
      </c>
      <c r="D1036" s="7" t="s">
        <v>906</v>
      </c>
      <c r="E1036" s="7" t="s">
        <v>872</v>
      </c>
      <c r="F1036" s="7" t="s">
        <v>871</v>
      </c>
      <c r="G1036" s="6"/>
      <c r="H1036" s="6"/>
      <c r="I1036" s="6"/>
      <c r="J1036" s="6"/>
      <c r="K1036" s="6"/>
      <c r="L1036" s="6"/>
      <c r="M1036" s="6"/>
      <c r="N1036" s="6"/>
      <c r="O1036" s="6"/>
    </row>
    <row r="1037" spans="1:15" x14ac:dyDescent="0.25">
      <c r="A1037" s="7" t="s">
        <v>905</v>
      </c>
      <c r="B1037" s="7" t="s">
        <v>904</v>
      </c>
      <c r="C1037" s="7" t="s">
        <v>868</v>
      </c>
      <c r="D1037" s="7" t="s">
        <v>867</v>
      </c>
      <c r="E1037" s="7" t="s">
        <v>862</v>
      </c>
      <c r="F1037" s="7" t="s">
        <v>861</v>
      </c>
      <c r="G1037" s="6"/>
      <c r="H1037" s="6"/>
      <c r="I1037" s="6"/>
      <c r="J1037" s="6"/>
      <c r="K1037" s="6"/>
      <c r="L1037" s="6"/>
      <c r="M1037" s="6"/>
      <c r="N1037" s="6"/>
      <c r="O1037" s="6"/>
    </row>
    <row r="1038" spans="1:15" x14ac:dyDescent="0.25">
      <c r="A1038" s="7" t="s">
        <v>903</v>
      </c>
      <c r="B1038" s="7" t="s">
        <v>902</v>
      </c>
      <c r="C1038" s="7" t="s">
        <v>868</v>
      </c>
      <c r="D1038" s="7" t="s">
        <v>867</v>
      </c>
      <c r="E1038" s="7" t="s">
        <v>862</v>
      </c>
      <c r="F1038" s="7" t="s">
        <v>861</v>
      </c>
      <c r="G1038" s="6"/>
      <c r="H1038" s="6"/>
      <c r="I1038" s="6"/>
      <c r="J1038" s="6"/>
      <c r="K1038" s="6"/>
      <c r="L1038" s="6"/>
      <c r="M1038" s="6"/>
      <c r="N1038" s="6"/>
      <c r="O1038" s="6"/>
    </row>
    <row r="1039" spans="1:15" x14ac:dyDescent="0.25">
      <c r="A1039" s="7" t="s">
        <v>901</v>
      </c>
      <c r="B1039" s="7" t="s">
        <v>900</v>
      </c>
      <c r="C1039" s="7" t="s">
        <v>868</v>
      </c>
      <c r="D1039" s="7" t="s">
        <v>867</v>
      </c>
      <c r="E1039" s="7" t="s">
        <v>862</v>
      </c>
      <c r="F1039" s="7" t="s">
        <v>861</v>
      </c>
      <c r="G1039" s="6"/>
      <c r="H1039" s="6"/>
      <c r="I1039" s="6"/>
      <c r="J1039" s="6"/>
      <c r="K1039" s="6"/>
      <c r="L1039" s="6"/>
      <c r="M1039" s="6"/>
      <c r="N1039" s="6"/>
      <c r="O1039" s="6"/>
    </row>
    <row r="1040" spans="1:15" x14ac:dyDescent="0.25">
      <c r="A1040" s="7" t="s">
        <v>899</v>
      </c>
      <c r="B1040" s="7" t="s">
        <v>898</v>
      </c>
      <c r="C1040" s="7" t="s">
        <v>868</v>
      </c>
      <c r="D1040" s="7" t="s">
        <v>867</v>
      </c>
      <c r="E1040" s="7" t="s">
        <v>862</v>
      </c>
      <c r="F1040" s="7" t="s">
        <v>861</v>
      </c>
      <c r="G1040" s="6"/>
      <c r="H1040" s="6"/>
      <c r="I1040" s="6"/>
      <c r="J1040" s="6"/>
      <c r="K1040" s="6"/>
      <c r="L1040" s="6"/>
      <c r="M1040" s="6"/>
      <c r="N1040" s="6"/>
      <c r="O1040" s="6"/>
    </row>
    <row r="1041" spans="1:15" x14ac:dyDescent="0.25">
      <c r="A1041" s="7" t="s">
        <v>897</v>
      </c>
      <c r="B1041" s="7" t="s">
        <v>896</v>
      </c>
      <c r="C1041" s="7" t="s">
        <v>868</v>
      </c>
      <c r="D1041" s="7" t="s">
        <v>867</v>
      </c>
      <c r="E1041" s="7" t="s">
        <v>862</v>
      </c>
      <c r="F1041" s="7" t="s">
        <v>861</v>
      </c>
      <c r="G1041" s="6"/>
      <c r="H1041" s="6"/>
      <c r="I1041" s="6"/>
      <c r="J1041" s="6"/>
      <c r="K1041" s="6"/>
      <c r="L1041" s="6"/>
      <c r="M1041" s="6"/>
      <c r="N1041" s="6"/>
      <c r="O1041" s="6"/>
    </row>
    <row r="1042" spans="1:15" x14ac:dyDescent="0.25">
      <c r="A1042" s="7" t="s">
        <v>895</v>
      </c>
      <c r="B1042" s="7" t="s">
        <v>894</v>
      </c>
      <c r="C1042" s="7" t="s">
        <v>868</v>
      </c>
      <c r="D1042" s="7" t="s">
        <v>867</v>
      </c>
      <c r="E1042" s="7" t="s">
        <v>862</v>
      </c>
      <c r="F1042" s="7" t="s">
        <v>861</v>
      </c>
      <c r="G1042" s="6"/>
      <c r="H1042" s="6"/>
      <c r="I1042" s="6"/>
      <c r="J1042" s="6"/>
      <c r="K1042" s="6"/>
      <c r="L1042" s="6"/>
      <c r="M1042" s="6"/>
      <c r="N1042" s="6"/>
      <c r="O1042" s="6"/>
    </row>
    <row r="1043" spans="1:15" x14ac:dyDescent="0.25">
      <c r="A1043" s="7" t="s">
        <v>893</v>
      </c>
      <c r="B1043" s="7" t="s">
        <v>892</v>
      </c>
      <c r="C1043" s="7" t="s">
        <v>874</v>
      </c>
      <c r="D1043" s="7" t="s">
        <v>873</v>
      </c>
      <c r="E1043" s="7" t="s">
        <v>872</v>
      </c>
      <c r="F1043" s="7" t="s">
        <v>871</v>
      </c>
      <c r="G1043" s="6"/>
      <c r="H1043" s="6"/>
      <c r="I1043" s="6"/>
      <c r="J1043" s="6"/>
      <c r="K1043" s="6"/>
      <c r="L1043" s="6"/>
      <c r="M1043" s="6"/>
      <c r="N1043" s="6"/>
      <c r="O1043" s="6"/>
    </row>
    <row r="1044" spans="1:15" x14ac:dyDescent="0.25">
      <c r="A1044" s="7" t="s">
        <v>891</v>
      </c>
      <c r="B1044" s="7" t="s">
        <v>890</v>
      </c>
      <c r="C1044" s="7" t="s">
        <v>868</v>
      </c>
      <c r="D1044" s="7" t="s">
        <v>867</v>
      </c>
      <c r="E1044" s="7" t="s">
        <v>862</v>
      </c>
      <c r="F1044" s="7" t="s">
        <v>861</v>
      </c>
      <c r="G1044" s="6"/>
      <c r="H1044" s="6"/>
      <c r="I1044" s="6"/>
      <c r="J1044" s="6"/>
      <c r="K1044" s="6"/>
      <c r="L1044" s="6"/>
      <c r="M1044" s="6"/>
      <c r="N1044" s="6"/>
      <c r="O1044" s="6"/>
    </row>
    <row r="1045" spans="1:15" x14ac:dyDescent="0.25">
      <c r="A1045" s="7" t="s">
        <v>889</v>
      </c>
      <c r="B1045" s="7" t="s">
        <v>888</v>
      </c>
      <c r="C1045" s="7" t="s">
        <v>3</v>
      </c>
      <c r="D1045" s="7" t="s">
        <v>887</v>
      </c>
      <c r="E1045" s="7" t="s">
        <v>886</v>
      </c>
      <c r="F1045" s="7" t="s">
        <v>885</v>
      </c>
      <c r="G1045" s="6"/>
      <c r="H1045" s="6"/>
      <c r="I1045" s="6"/>
      <c r="J1045" s="6"/>
      <c r="K1045" s="6"/>
      <c r="L1045" s="6"/>
      <c r="M1045" s="6"/>
      <c r="N1045" s="6"/>
      <c r="O1045" s="6"/>
    </row>
    <row r="1046" spans="1:15" x14ac:dyDescent="0.25">
      <c r="A1046" s="7" t="s">
        <v>2478</v>
      </c>
      <c r="B1046" s="7" t="s">
        <v>2479</v>
      </c>
      <c r="C1046" s="7" t="s">
        <v>933</v>
      </c>
      <c r="D1046" s="7" t="s">
        <v>932</v>
      </c>
      <c r="E1046" s="7" t="s">
        <v>862</v>
      </c>
      <c r="F1046" s="7" t="s">
        <v>861</v>
      </c>
      <c r="G1046" s="6"/>
      <c r="H1046" s="6"/>
      <c r="I1046" s="6"/>
      <c r="J1046" s="6"/>
      <c r="K1046" s="6"/>
      <c r="L1046" s="6"/>
      <c r="M1046" s="6"/>
      <c r="N1046" s="6"/>
      <c r="O1046" s="6"/>
    </row>
    <row r="1047" spans="1:15" x14ac:dyDescent="0.25">
      <c r="A1047" s="7" t="s">
        <v>884</v>
      </c>
      <c r="B1047" s="7" t="s">
        <v>883</v>
      </c>
      <c r="C1047" s="7" t="s">
        <v>882</v>
      </c>
      <c r="D1047" s="7" t="s">
        <v>881</v>
      </c>
      <c r="E1047" s="7" t="s">
        <v>862</v>
      </c>
      <c r="F1047" s="7" t="s">
        <v>861</v>
      </c>
      <c r="G1047" s="6"/>
      <c r="H1047" s="6"/>
      <c r="I1047" s="6"/>
      <c r="J1047" s="6"/>
      <c r="K1047" s="6"/>
      <c r="L1047" s="6"/>
      <c r="M1047" s="6"/>
      <c r="N1047" s="6"/>
      <c r="O1047" s="6"/>
    </row>
    <row r="1048" spans="1:15" x14ac:dyDescent="0.25">
      <c r="A1048" s="7" t="s">
        <v>2480</v>
      </c>
      <c r="B1048" s="7" t="s">
        <v>2481</v>
      </c>
      <c r="C1048" s="7" t="s">
        <v>923</v>
      </c>
      <c r="D1048" s="7" t="s">
        <v>922</v>
      </c>
      <c r="E1048" s="7" t="s">
        <v>862</v>
      </c>
      <c r="F1048" s="7" t="s">
        <v>861</v>
      </c>
      <c r="G1048" s="6"/>
      <c r="H1048" s="6"/>
      <c r="I1048" s="6"/>
      <c r="J1048" s="6"/>
      <c r="K1048" s="6"/>
      <c r="L1048" s="6"/>
      <c r="M1048" s="6"/>
      <c r="N1048" s="6"/>
      <c r="O1048" s="6"/>
    </row>
    <row r="1049" spans="1:15" x14ac:dyDescent="0.25">
      <c r="A1049" s="7" t="s">
        <v>880</v>
      </c>
      <c r="B1049" s="7" t="s">
        <v>879</v>
      </c>
      <c r="C1049" s="7" t="s">
        <v>878</v>
      </c>
      <c r="D1049" s="7" t="s">
        <v>877</v>
      </c>
      <c r="E1049" s="7" t="s">
        <v>872</v>
      </c>
      <c r="F1049" s="7" t="s">
        <v>871</v>
      </c>
      <c r="G1049" s="6"/>
      <c r="H1049" s="6"/>
      <c r="I1049" s="6"/>
      <c r="J1049" s="6"/>
      <c r="K1049" s="6"/>
      <c r="L1049" s="6"/>
      <c r="M1049" s="6"/>
      <c r="N1049" s="6"/>
      <c r="O1049" s="6"/>
    </row>
    <row r="1050" spans="1:15" x14ac:dyDescent="0.25">
      <c r="A1050" s="7" t="s">
        <v>2482</v>
      </c>
      <c r="B1050" s="7" t="s">
        <v>2483</v>
      </c>
      <c r="C1050" s="7" t="s">
        <v>878</v>
      </c>
      <c r="D1050" s="7" t="s">
        <v>877</v>
      </c>
      <c r="E1050" s="7" t="s">
        <v>872</v>
      </c>
      <c r="F1050" s="7" t="s">
        <v>871</v>
      </c>
      <c r="G1050" s="6"/>
      <c r="H1050" s="6"/>
      <c r="I1050" s="6"/>
      <c r="J1050" s="6"/>
      <c r="K1050" s="6"/>
      <c r="L1050" s="6"/>
      <c r="M1050" s="6"/>
      <c r="N1050" s="6"/>
      <c r="O1050" s="6"/>
    </row>
    <row r="1051" spans="1:15" x14ac:dyDescent="0.25">
      <c r="A1051" s="7" t="s">
        <v>876</v>
      </c>
      <c r="B1051" s="7" t="s">
        <v>875</v>
      </c>
      <c r="C1051" s="7" t="s">
        <v>874</v>
      </c>
      <c r="D1051" s="7" t="s">
        <v>873</v>
      </c>
      <c r="E1051" s="7" t="s">
        <v>872</v>
      </c>
      <c r="F1051" s="7" t="s">
        <v>871</v>
      </c>
      <c r="G1051" s="6"/>
      <c r="H1051" s="6"/>
      <c r="I1051" s="6"/>
      <c r="J1051" s="6"/>
      <c r="K1051" s="6"/>
      <c r="L1051" s="6"/>
      <c r="M1051" s="6"/>
      <c r="N1051" s="6"/>
      <c r="O1051" s="6"/>
    </row>
    <row r="1052" spans="1:15" x14ac:dyDescent="0.25">
      <c r="A1052" s="7" t="s">
        <v>870</v>
      </c>
      <c r="B1052" s="7" t="s">
        <v>869</v>
      </c>
      <c r="C1052" s="7" t="s">
        <v>868</v>
      </c>
      <c r="D1052" s="7" t="s">
        <v>867</v>
      </c>
      <c r="E1052" s="7" t="s">
        <v>862</v>
      </c>
      <c r="F1052" s="7" t="s">
        <v>861</v>
      </c>
      <c r="G1052" s="6"/>
      <c r="H1052" s="6"/>
      <c r="I1052" s="6"/>
      <c r="J1052" s="6"/>
      <c r="K1052" s="6"/>
      <c r="L1052" s="6"/>
      <c r="M1052" s="6"/>
      <c r="N1052" s="6"/>
      <c r="O1052" s="6"/>
    </row>
    <row r="1053" spans="1:15" x14ac:dyDescent="0.25">
      <c r="A1053" s="7" t="s">
        <v>866</v>
      </c>
      <c r="B1053" s="7" t="s">
        <v>865</v>
      </c>
      <c r="C1053" s="7" t="s">
        <v>864</v>
      </c>
      <c r="D1053" s="7" t="s">
        <v>863</v>
      </c>
      <c r="E1053" s="7" t="s">
        <v>862</v>
      </c>
      <c r="F1053" s="7" t="s">
        <v>861</v>
      </c>
      <c r="G1053" s="6"/>
      <c r="H1053" s="6"/>
      <c r="I1053" s="6"/>
      <c r="J1053" s="6"/>
      <c r="K1053" s="6"/>
      <c r="L1053" s="6"/>
      <c r="M1053" s="6"/>
      <c r="N1053" s="6"/>
      <c r="O1053" s="6"/>
    </row>
    <row r="1054" spans="1:15" x14ac:dyDescent="0.25">
      <c r="A1054" s="7" t="s">
        <v>512</v>
      </c>
      <c r="B1054" s="7" t="s">
        <v>513</v>
      </c>
      <c r="C1054" s="7" t="s">
        <v>923</v>
      </c>
      <c r="D1054" s="7" t="s">
        <v>922</v>
      </c>
      <c r="E1054" s="6" t="s">
        <v>862</v>
      </c>
      <c r="F1054" s="6" t="s">
        <v>861</v>
      </c>
      <c r="G1054" s="6"/>
      <c r="H1054" s="6"/>
      <c r="I1054" s="6"/>
      <c r="J1054" s="6"/>
      <c r="K1054" s="6"/>
      <c r="L1054" s="6"/>
      <c r="M1054" s="6"/>
      <c r="N1054" s="6"/>
      <c r="O1054" s="6"/>
    </row>
  </sheetData>
  <sortState ref="K2:O1054">
    <sortCondition ref="L2:L1054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E4213"/>
  <sheetViews>
    <sheetView topLeftCell="A4203" workbookViewId="0">
      <selection activeCell="B4210" sqref="B4210:E4210"/>
    </sheetView>
  </sheetViews>
  <sheetFormatPr baseColWidth="10" defaultRowHeight="15" x14ac:dyDescent="0.25"/>
  <cols>
    <col min="1" max="1" width="4.5703125" style="26" bestFit="1" customWidth="1"/>
    <col min="2" max="2" width="10.7109375" customWidth="1"/>
    <col min="3" max="3" width="36.7109375" customWidth="1"/>
    <col min="4" max="4" width="22.7109375" customWidth="1"/>
    <col min="5" max="5" width="23" customWidth="1"/>
  </cols>
  <sheetData>
    <row r="1" spans="1:5" x14ac:dyDescent="0.25">
      <c r="A1" s="106" t="s">
        <v>0</v>
      </c>
      <c r="B1" s="8" t="s">
        <v>2426</v>
      </c>
      <c r="C1" s="8" t="s">
        <v>2484</v>
      </c>
      <c r="D1" s="8" t="s">
        <v>2485</v>
      </c>
      <c r="E1" s="8" t="s">
        <v>2486</v>
      </c>
    </row>
    <row r="2" spans="1:5" x14ac:dyDescent="0.25">
      <c r="A2" s="26" t="s">
        <v>3</v>
      </c>
      <c r="B2" s="7" t="s">
        <v>2487</v>
      </c>
      <c r="C2" s="7" t="s">
        <v>2488</v>
      </c>
      <c r="D2" s="7" t="s">
        <v>3</v>
      </c>
      <c r="E2" s="7" t="s">
        <v>886</v>
      </c>
    </row>
    <row r="3" spans="1:5" x14ac:dyDescent="0.25">
      <c r="A3" s="26" t="s">
        <v>3</v>
      </c>
      <c r="B3" s="7" t="s">
        <v>2425</v>
      </c>
      <c r="C3" s="7" t="s">
        <v>2424</v>
      </c>
      <c r="D3" s="7" t="s">
        <v>868</v>
      </c>
      <c r="E3" s="7" t="s">
        <v>862</v>
      </c>
    </row>
    <row r="4" spans="1:5" x14ac:dyDescent="0.25">
      <c r="A4" s="26" t="s">
        <v>3</v>
      </c>
      <c r="B4" s="7" t="s">
        <v>2423</v>
      </c>
      <c r="C4" s="7" t="s">
        <v>2422</v>
      </c>
      <c r="D4" s="7" t="s">
        <v>923</v>
      </c>
      <c r="E4" s="7" t="s">
        <v>862</v>
      </c>
    </row>
    <row r="5" spans="1:5" x14ac:dyDescent="0.25">
      <c r="A5" s="26" t="s">
        <v>3</v>
      </c>
      <c r="B5" s="7" t="s">
        <v>2489</v>
      </c>
      <c r="C5" s="7" t="s">
        <v>2490</v>
      </c>
      <c r="D5" s="7" t="s">
        <v>3</v>
      </c>
      <c r="E5" s="7" t="s">
        <v>886</v>
      </c>
    </row>
    <row r="6" spans="1:5" x14ac:dyDescent="0.25">
      <c r="A6" s="26" t="s">
        <v>3</v>
      </c>
      <c r="B6" s="7" t="s">
        <v>2491</v>
      </c>
      <c r="C6" s="7" t="s">
        <v>2492</v>
      </c>
      <c r="D6" s="7" t="s">
        <v>3</v>
      </c>
      <c r="E6" s="7" t="s">
        <v>886</v>
      </c>
    </row>
    <row r="7" spans="1:5" x14ac:dyDescent="0.25">
      <c r="A7" s="26" t="s">
        <v>3</v>
      </c>
      <c r="B7" s="7" t="s">
        <v>2493</v>
      </c>
      <c r="C7" s="7" t="s">
        <v>2494</v>
      </c>
      <c r="D7" s="7" t="s">
        <v>3</v>
      </c>
      <c r="E7" s="7" t="s">
        <v>886</v>
      </c>
    </row>
    <row r="8" spans="1:5" x14ac:dyDescent="0.25">
      <c r="A8" s="26" t="s">
        <v>3</v>
      </c>
      <c r="B8" s="7" t="s">
        <v>2495</v>
      </c>
      <c r="C8" s="7" t="s">
        <v>2496</v>
      </c>
      <c r="D8" s="7" t="s">
        <v>3</v>
      </c>
      <c r="E8" s="7" t="s">
        <v>886</v>
      </c>
    </row>
    <row r="9" spans="1:5" x14ac:dyDescent="0.25">
      <c r="A9" s="26" t="s">
        <v>3</v>
      </c>
      <c r="B9" s="7" t="s">
        <v>2419</v>
      </c>
      <c r="C9" s="7" t="s">
        <v>2418</v>
      </c>
      <c r="D9" s="7" t="s">
        <v>868</v>
      </c>
      <c r="E9" s="7" t="s">
        <v>862</v>
      </c>
    </row>
    <row r="10" spans="1:5" x14ac:dyDescent="0.25">
      <c r="A10" s="26" t="s">
        <v>3</v>
      </c>
      <c r="B10" s="7" t="s">
        <v>2415</v>
      </c>
      <c r="C10" s="7" t="s">
        <v>2414</v>
      </c>
      <c r="D10" s="7" t="s">
        <v>868</v>
      </c>
      <c r="E10" s="7" t="s">
        <v>862</v>
      </c>
    </row>
    <row r="11" spans="1:5" x14ac:dyDescent="0.25">
      <c r="A11" s="26" t="s">
        <v>3</v>
      </c>
      <c r="B11" s="7" t="s">
        <v>2413</v>
      </c>
      <c r="C11" s="7" t="s">
        <v>2412</v>
      </c>
      <c r="D11" s="7" t="s">
        <v>3</v>
      </c>
      <c r="E11" s="7" t="s">
        <v>886</v>
      </c>
    </row>
    <row r="12" spans="1:5" x14ac:dyDescent="0.25">
      <c r="A12" s="26" t="s">
        <v>3</v>
      </c>
      <c r="B12" s="7" t="s">
        <v>2497</v>
      </c>
      <c r="C12" s="7" t="s">
        <v>2498</v>
      </c>
      <c r="D12" s="7" t="s">
        <v>3</v>
      </c>
      <c r="E12" s="7" t="s">
        <v>886</v>
      </c>
    </row>
    <row r="13" spans="1:5" x14ac:dyDescent="0.25">
      <c r="A13" s="26" t="s">
        <v>3</v>
      </c>
      <c r="B13" s="7" t="s">
        <v>2499</v>
      </c>
      <c r="C13" s="7" t="s">
        <v>2500</v>
      </c>
      <c r="D13" s="7" t="s">
        <v>3</v>
      </c>
      <c r="E13" s="7" t="s">
        <v>886</v>
      </c>
    </row>
    <row r="14" spans="1:5" x14ac:dyDescent="0.25">
      <c r="A14" s="26" t="s">
        <v>3</v>
      </c>
      <c r="B14" s="7" t="s">
        <v>2411</v>
      </c>
      <c r="C14" s="7" t="s">
        <v>2410</v>
      </c>
      <c r="D14" s="7" t="s">
        <v>868</v>
      </c>
      <c r="E14" s="7" t="s">
        <v>862</v>
      </c>
    </row>
    <row r="15" spans="1:5" x14ac:dyDescent="0.25">
      <c r="A15" s="26" t="s">
        <v>3</v>
      </c>
      <c r="B15" s="7" t="s">
        <v>2407</v>
      </c>
      <c r="C15" s="7" t="s">
        <v>2406</v>
      </c>
      <c r="D15" s="7" t="s">
        <v>3</v>
      </c>
      <c r="E15" s="7" t="s">
        <v>886</v>
      </c>
    </row>
    <row r="16" spans="1:5" x14ac:dyDescent="0.25">
      <c r="A16" s="26" t="s">
        <v>3</v>
      </c>
      <c r="B16" s="7" t="s">
        <v>2405</v>
      </c>
      <c r="C16" s="7" t="s">
        <v>273</v>
      </c>
      <c r="D16" s="7" t="s">
        <v>868</v>
      </c>
      <c r="E16" s="7" t="s">
        <v>862</v>
      </c>
    </row>
    <row r="17" spans="1:5" x14ac:dyDescent="0.25">
      <c r="A17" s="26" t="s">
        <v>3</v>
      </c>
      <c r="B17" s="7" t="s">
        <v>2404</v>
      </c>
      <c r="C17" s="7" t="s">
        <v>273</v>
      </c>
      <c r="D17" s="7" t="s">
        <v>874</v>
      </c>
      <c r="E17" s="7" t="s">
        <v>872</v>
      </c>
    </row>
    <row r="18" spans="1:5" x14ac:dyDescent="0.25">
      <c r="A18" s="26" t="s">
        <v>3</v>
      </c>
      <c r="B18" s="7" t="s">
        <v>272</v>
      </c>
      <c r="C18" s="7" t="s">
        <v>273</v>
      </c>
      <c r="D18" s="7" t="s">
        <v>868</v>
      </c>
      <c r="E18" s="7" t="s">
        <v>862</v>
      </c>
    </row>
    <row r="19" spans="1:5" x14ac:dyDescent="0.25">
      <c r="A19" s="26" t="s">
        <v>3</v>
      </c>
      <c r="B19" s="7" t="s">
        <v>2399</v>
      </c>
      <c r="C19" s="7" t="s">
        <v>273</v>
      </c>
      <c r="D19" s="7" t="s">
        <v>874</v>
      </c>
      <c r="E19" s="7" t="s">
        <v>872</v>
      </c>
    </row>
    <row r="20" spans="1:5" x14ac:dyDescent="0.25">
      <c r="A20" s="26" t="s">
        <v>3</v>
      </c>
      <c r="B20" s="7" t="s">
        <v>2396</v>
      </c>
      <c r="C20" s="7" t="s">
        <v>273</v>
      </c>
      <c r="D20" s="7" t="s">
        <v>868</v>
      </c>
      <c r="E20" s="7" t="s">
        <v>862</v>
      </c>
    </row>
    <row r="21" spans="1:5" x14ac:dyDescent="0.25">
      <c r="A21" s="26" t="s">
        <v>3</v>
      </c>
      <c r="B21" s="7" t="s">
        <v>2395</v>
      </c>
      <c r="C21" s="7" t="s">
        <v>2394</v>
      </c>
      <c r="D21" s="7" t="s">
        <v>868</v>
      </c>
      <c r="E21" s="7" t="s">
        <v>862</v>
      </c>
    </row>
    <row r="22" spans="1:5" x14ac:dyDescent="0.25">
      <c r="A22" s="26" t="s">
        <v>3</v>
      </c>
      <c r="B22" s="7" t="s">
        <v>707</v>
      </c>
      <c r="C22" s="7" t="s">
        <v>708</v>
      </c>
      <c r="D22" s="7" t="s">
        <v>868</v>
      </c>
      <c r="E22" s="7" t="s">
        <v>862</v>
      </c>
    </row>
    <row r="23" spans="1:5" x14ac:dyDescent="0.25">
      <c r="A23" s="26" t="s">
        <v>3</v>
      </c>
      <c r="B23" s="7" t="s">
        <v>2393</v>
      </c>
      <c r="C23" s="7" t="s">
        <v>2392</v>
      </c>
      <c r="D23" s="7" t="s">
        <v>868</v>
      </c>
      <c r="E23" s="7" t="s">
        <v>862</v>
      </c>
    </row>
    <row r="24" spans="1:5" x14ac:dyDescent="0.25">
      <c r="A24" s="26" t="s">
        <v>3</v>
      </c>
      <c r="B24" s="7" t="s">
        <v>2391</v>
      </c>
      <c r="C24" s="7" t="s">
        <v>2390</v>
      </c>
      <c r="D24" s="7" t="s">
        <v>868</v>
      </c>
      <c r="E24" s="7" t="s">
        <v>862</v>
      </c>
    </row>
    <row r="25" spans="1:5" x14ac:dyDescent="0.25">
      <c r="A25" s="26" t="s">
        <v>3</v>
      </c>
      <c r="B25" s="7" t="s">
        <v>2389</v>
      </c>
      <c r="C25" s="7" t="s">
        <v>2388</v>
      </c>
      <c r="D25" s="7" t="s">
        <v>868</v>
      </c>
      <c r="E25" s="7" t="s">
        <v>862</v>
      </c>
    </row>
    <row r="26" spans="1:5" x14ac:dyDescent="0.25">
      <c r="A26" s="26" t="s">
        <v>3</v>
      </c>
      <c r="B26" s="7" t="s">
        <v>2387</v>
      </c>
      <c r="C26" s="7" t="s">
        <v>2386</v>
      </c>
      <c r="D26" s="7" t="s">
        <v>874</v>
      </c>
      <c r="E26" s="7" t="s">
        <v>872</v>
      </c>
    </row>
    <row r="27" spans="1:5" x14ac:dyDescent="0.25">
      <c r="A27" s="26" t="s">
        <v>3</v>
      </c>
      <c r="B27" s="7" t="s">
        <v>2385</v>
      </c>
      <c r="C27" s="7" t="s">
        <v>2382</v>
      </c>
      <c r="D27" s="7" t="s">
        <v>868</v>
      </c>
      <c r="E27" s="7" t="s">
        <v>862</v>
      </c>
    </row>
    <row r="28" spans="1:5" x14ac:dyDescent="0.25">
      <c r="A28" s="26" t="s">
        <v>3</v>
      </c>
      <c r="B28" s="7" t="s">
        <v>2384</v>
      </c>
      <c r="C28" s="7" t="s">
        <v>2382</v>
      </c>
      <c r="D28" s="7" t="s">
        <v>874</v>
      </c>
      <c r="E28" s="7" t="s">
        <v>872</v>
      </c>
    </row>
    <row r="29" spans="1:5" x14ac:dyDescent="0.25">
      <c r="A29" s="26" t="s">
        <v>3</v>
      </c>
      <c r="B29" s="7" t="s">
        <v>2383</v>
      </c>
      <c r="C29" s="7" t="s">
        <v>2382</v>
      </c>
      <c r="D29" s="7" t="s">
        <v>868</v>
      </c>
      <c r="E29" s="7" t="s">
        <v>862</v>
      </c>
    </row>
    <row r="30" spans="1:5" x14ac:dyDescent="0.25">
      <c r="A30" s="26" t="s">
        <v>3</v>
      </c>
      <c r="B30" s="7" t="s">
        <v>2379</v>
      </c>
      <c r="C30" s="7" t="s">
        <v>2373</v>
      </c>
      <c r="D30" s="7" t="s">
        <v>868</v>
      </c>
      <c r="E30" s="7" t="s">
        <v>862</v>
      </c>
    </row>
    <row r="31" spans="1:5" x14ac:dyDescent="0.25">
      <c r="A31" s="26" t="s">
        <v>3</v>
      </c>
      <c r="B31" s="7" t="s">
        <v>2378</v>
      </c>
      <c r="C31" s="7" t="s">
        <v>2373</v>
      </c>
      <c r="D31" s="7" t="s">
        <v>874</v>
      </c>
      <c r="E31" s="7" t="s">
        <v>872</v>
      </c>
    </row>
    <row r="32" spans="1:5" x14ac:dyDescent="0.25">
      <c r="A32" s="26" t="s">
        <v>3</v>
      </c>
      <c r="B32" s="7" t="s">
        <v>2375</v>
      </c>
      <c r="C32" s="7" t="s">
        <v>2373</v>
      </c>
      <c r="D32" s="7" t="s">
        <v>868</v>
      </c>
      <c r="E32" s="7" t="s">
        <v>862</v>
      </c>
    </row>
    <row r="33" spans="1:5" x14ac:dyDescent="0.25">
      <c r="A33" s="26" t="s">
        <v>3</v>
      </c>
      <c r="B33" s="7" t="s">
        <v>2374</v>
      </c>
      <c r="C33" s="7" t="s">
        <v>2373</v>
      </c>
      <c r="D33" s="7" t="s">
        <v>878</v>
      </c>
      <c r="E33" s="7" t="s">
        <v>872</v>
      </c>
    </row>
    <row r="34" spans="1:5" x14ac:dyDescent="0.25">
      <c r="A34" s="26" t="s">
        <v>3</v>
      </c>
      <c r="B34" s="7" t="s">
        <v>2372</v>
      </c>
      <c r="C34" s="7" t="s">
        <v>2371</v>
      </c>
      <c r="D34" s="7" t="s">
        <v>868</v>
      </c>
      <c r="E34" s="7" t="s">
        <v>862</v>
      </c>
    </row>
    <row r="35" spans="1:5" x14ac:dyDescent="0.25">
      <c r="A35" s="26" t="s">
        <v>3</v>
      </c>
      <c r="B35" s="7" t="s">
        <v>2370</v>
      </c>
      <c r="C35" s="7" t="s">
        <v>2369</v>
      </c>
      <c r="D35" s="7" t="s">
        <v>874</v>
      </c>
      <c r="E35" s="7" t="s">
        <v>872</v>
      </c>
    </row>
    <row r="36" spans="1:5" x14ac:dyDescent="0.25">
      <c r="A36" s="26" t="s">
        <v>3</v>
      </c>
      <c r="B36" s="7" t="s">
        <v>2366</v>
      </c>
      <c r="C36" s="7" t="s">
        <v>2365</v>
      </c>
      <c r="D36" s="7" t="s">
        <v>878</v>
      </c>
      <c r="E36" s="7" t="s">
        <v>872</v>
      </c>
    </row>
    <row r="37" spans="1:5" x14ac:dyDescent="0.25">
      <c r="A37" s="26" t="s">
        <v>3</v>
      </c>
      <c r="B37" s="7" t="s">
        <v>2364</v>
      </c>
      <c r="C37" s="7" t="s">
        <v>2363</v>
      </c>
      <c r="D37" s="7" t="s">
        <v>868</v>
      </c>
      <c r="E37" s="7" t="s">
        <v>862</v>
      </c>
    </row>
    <row r="38" spans="1:5" x14ac:dyDescent="0.25">
      <c r="A38" s="26" t="s">
        <v>3</v>
      </c>
      <c r="B38" s="7" t="s">
        <v>2360</v>
      </c>
      <c r="C38" s="7" t="s">
        <v>2359</v>
      </c>
      <c r="D38" s="7" t="s">
        <v>868</v>
      </c>
      <c r="E38" s="7" t="s">
        <v>862</v>
      </c>
    </row>
    <row r="39" spans="1:5" x14ac:dyDescent="0.25">
      <c r="A39" s="26" t="s">
        <v>3</v>
      </c>
      <c r="B39" s="7" t="s">
        <v>2358</v>
      </c>
      <c r="C39" s="7" t="s">
        <v>2357</v>
      </c>
      <c r="D39" s="7" t="s">
        <v>874</v>
      </c>
      <c r="E39" s="7" t="s">
        <v>872</v>
      </c>
    </row>
    <row r="40" spans="1:5" x14ac:dyDescent="0.25">
      <c r="A40" s="26" t="s">
        <v>3</v>
      </c>
      <c r="B40" s="7" t="s">
        <v>419</v>
      </c>
      <c r="C40" s="7" t="s">
        <v>420</v>
      </c>
      <c r="D40" s="7" t="s">
        <v>868</v>
      </c>
      <c r="E40" s="7" t="s">
        <v>862</v>
      </c>
    </row>
    <row r="41" spans="1:5" x14ac:dyDescent="0.25">
      <c r="A41" s="26" t="s">
        <v>3</v>
      </c>
      <c r="B41" s="7" t="s">
        <v>2352</v>
      </c>
      <c r="C41" s="7" t="s">
        <v>2351</v>
      </c>
      <c r="D41" s="7" t="s">
        <v>868</v>
      </c>
      <c r="E41" s="7" t="s">
        <v>862</v>
      </c>
    </row>
    <row r="42" spans="1:5" x14ac:dyDescent="0.25">
      <c r="A42" s="26" t="s">
        <v>3</v>
      </c>
      <c r="B42" s="7" t="s">
        <v>2350</v>
      </c>
      <c r="C42" s="7" t="s">
        <v>2349</v>
      </c>
      <c r="D42" s="7" t="s">
        <v>868</v>
      </c>
      <c r="E42" s="7" t="s">
        <v>862</v>
      </c>
    </row>
    <row r="43" spans="1:5" x14ac:dyDescent="0.25">
      <c r="A43" s="26" t="s">
        <v>3</v>
      </c>
      <c r="B43" s="7" t="s">
        <v>2348</v>
      </c>
      <c r="C43" s="7" t="s">
        <v>2347</v>
      </c>
      <c r="D43" s="7" t="s">
        <v>878</v>
      </c>
      <c r="E43" s="7" t="s">
        <v>872</v>
      </c>
    </row>
    <row r="44" spans="1:5" x14ac:dyDescent="0.25">
      <c r="A44" s="26" t="s">
        <v>3</v>
      </c>
      <c r="B44" s="7" t="s">
        <v>2346</v>
      </c>
      <c r="C44" s="7" t="s">
        <v>2345</v>
      </c>
      <c r="D44" s="7" t="s">
        <v>868</v>
      </c>
      <c r="E44" s="7" t="s">
        <v>862</v>
      </c>
    </row>
    <row r="45" spans="1:5" x14ac:dyDescent="0.25">
      <c r="A45" s="26" t="s">
        <v>3</v>
      </c>
      <c r="B45" s="7" t="s">
        <v>2344</v>
      </c>
      <c r="C45" s="7" t="s">
        <v>2343</v>
      </c>
      <c r="D45" s="7" t="s">
        <v>868</v>
      </c>
      <c r="E45" s="7" t="s">
        <v>862</v>
      </c>
    </row>
    <row r="46" spans="1:5" x14ac:dyDescent="0.25">
      <c r="A46" s="26" t="s">
        <v>3</v>
      </c>
      <c r="B46" s="7" t="s">
        <v>2342</v>
      </c>
      <c r="C46" s="7" t="s">
        <v>2341</v>
      </c>
      <c r="D46" s="7" t="s">
        <v>868</v>
      </c>
      <c r="E46" s="7" t="s">
        <v>862</v>
      </c>
    </row>
    <row r="47" spans="1:5" x14ac:dyDescent="0.25">
      <c r="A47" s="26" t="s">
        <v>3</v>
      </c>
      <c r="B47" s="7" t="s">
        <v>2340</v>
      </c>
      <c r="C47" s="7" t="s">
        <v>2339</v>
      </c>
      <c r="D47" s="7" t="s">
        <v>868</v>
      </c>
      <c r="E47" s="7" t="s">
        <v>862</v>
      </c>
    </row>
    <row r="48" spans="1:5" x14ac:dyDescent="0.25">
      <c r="A48" s="26" t="s">
        <v>3</v>
      </c>
      <c r="B48" s="7" t="s">
        <v>2338</v>
      </c>
      <c r="C48" s="7" t="s">
        <v>1306</v>
      </c>
      <c r="D48" s="7" t="s">
        <v>868</v>
      </c>
      <c r="E48" s="7" t="s">
        <v>862</v>
      </c>
    </row>
    <row r="49" spans="1:5" x14ac:dyDescent="0.25">
      <c r="A49" s="26" t="s">
        <v>3</v>
      </c>
      <c r="B49" s="7" t="s">
        <v>2337</v>
      </c>
      <c r="C49" s="7" t="s">
        <v>2336</v>
      </c>
      <c r="D49" s="7" t="s">
        <v>868</v>
      </c>
      <c r="E49" s="7" t="s">
        <v>862</v>
      </c>
    </row>
    <row r="50" spans="1:5" x14ac:dyDescent="0.25">
      <c r="A50" s="26" t="s">
        <v>3</v>
      </c>
      <c r="B50" s="7" t="s">
        <v>2333</v>
      </c>
      <c r="C50" s="7" t="s">
        <v>2332</v>
      </c>
      <c r="D50" s="7" t="s">
        <v>868</v>
      </c>
      <c r="E50" s="7" t="s">
        <v>862</v>
      </c>
    </row>
    <row r="51" spans="1:5" x14ac:dyDescent="0.25">
      <c r="A51" s="26" t="s">
        <v>3</v>
      </c>
      <c r="B51" s="7" t="s">
        <v>80</v>
      </c>
      <c r="C51" s="7" t="s">
        <v>81</v>
      </c>
      <c r="D51" s="7" t="s">
        <v>868</v>
      </c>
      <c r="E51" s="7" t="s">
        <v>862</v>
      </c>
    </row>
    <row r="52" spans="1:5" x14ac:dyDescent="0.25">
      <c r="A52" s="26" t="s">
        <v>3</v>
      </c>
      <c r="B52" s="7" t="s">
        <v>2331</v>
      </c>
      <c r="C52" s="7" t="s">
        <v>2330</v>
      </c>
      <c r="D52" s="7" t="s">
        <v>868</v>
      </c>
      <c r="E52" s="7" t="s">
        <v>862</v>
      </c>
    </row>
    <row r="53" spans="1:5" x14ac:dyDescent="0.25">
      <c r="A53" s="26" t="s">
        <v>3</v>
      </c>
      <c r="B53" s="7" t="s">
        <v>2329</v>
      </c>
      <c r="C53" s="7" t="s">
        <v>2328</v>
      </c>
      <c r="D53" s="7" t="s">
        <v>868</v>
      </c>
      <c r="E53" s="7" t="s">
        <v>862</v>
      </c>
    </row>
    <row r="54" spans="1:5" x14ac:dyDescent="0.25">
      <c r="A54" s="26" t="s">
        <v>3</v>
      </c>
      <c r="B54" s="7" t="s">
        <v>330</v>
      </c>
      <c r="C54" s="7" t="s">
        <v>331</v>
      </c>
      <c r="D54" s="7" t="s">
        <v>868</v>
      </c>
      <c r="E54" s="7" t="s">
        <v>862</v>
      </c>
    </row>
    <row r="55" spans="1:5" x14ac:dyDescent="0.25">
      <c r="A55" s="26" t="s">
        <v>3</v>
      </c>
      <c r="B55" s="7" t="s">
        <v>2327</v>
      </c>
      <c r="C55" s="7" t="s">
        <v>2326</v>
      </c>
      <c r="D55" s="7" t="s">
        <v>868</v>
      </c>
      <c r="E55" s="7" t="s">
        <v>862</v>
      </c>
    </row>
    <row r="56" spans="1:5" x14ac:dyDescent="0.25">
      <c r="A56" s="26" t="s">
        <v>3</v>
      </c>
      <c r="B56" s="7" t="s">
        <v>214</v>
      </c>
      <c r="C56" s="7" t="s">
        <v>215</v>
      </c>
      <c r="D56" s="7" t="s">
        <v>868</v>
      </c>
      <c r="E56" s="7" t="s">
        <v>862</v>
      </c>
    </row>
    <row r="57" spans="1:5" x14ac:dyDescent="0.25">
      <c r="A57" s="26" t="s">
        <v>3</v>
      </c>
      <c r="B57" s="7" t="s">
        <v>47</v>
      </c>
      <c r="C57" s="7" t="s">
        <v>48</v>
      </c>
      <c r="D57" s="7" t="s">
        <v>923</v>
      </c>
      <c r="E57" s="7" t="s">
        <v>973</v>
      </c>
    </row>
    <row r="58" spans="1:5" x14ac:dyDescent="0.25">
      <c r="A58" s="26" t="s">
        <v>3</v>
      </c>
      <c r="B58" s="7" t="s">
        <v>375</v>
      </c>
      <c r="C58" s="7" t="s">
        <v>376</v>
      </c>
      <c r="D58" s="7" t="s">
        <v>923</v>
      </c>
      <c r="E58" s="7" t="s">
        <v>973</v>
      </c>
    </row>
    <row r="59" spans="1:5" x14ac:dyDescent="0.25">
      <c r="A59" s="26" t="s">
        <v>3</v>
      </c>
      <c r="B59" s="7" t="s">
        <v>584</v>
      </c>
      <c r="C59" s="7" t="s">
        <v>585</v>
      </c>
      <c r="D59" s="7" t="s">
        <v>923</v>
      </c>
      <c r="E59" s="7" t="s">
        <v>973</v>
      </c>
    </row>
    <row r="60" spans="1:5" x14ac:dyDescent="0.25">
      <c r="A60" s="26" t="s">
        <v>3</v>
      </c>
      <c r="B60" s="7" t="s">
        <v>316</v>
      </c>
      <c r="C60" s="7" t="s">
        <v>317</v>
      </c>
      <c r="D60" s="7" t="s">
        <v>923</v>
      </c>
      <c r="E60" s="7" t="s">
        <v>973</v>
      </c>
    </row>
    <row r="61" spans="1:5" x14ac:dyDescent="0.25">
      <c r="A61" s="26" t="s">
        <v>3</v>
      </c>
      <c r="B61" s="7" t="s">
        <v>423</v>
      </c>
      <c r="C61" s="7" t="s">
        <v>424</v>
      </c>
      <c r="D61" s="7" t="s">
        <v>933</v>
      </c>
      <c r="E61" s="7" t="s">
        <v>931</v>
      </c>
    </row>
    <row r="62" spans="1:5" x14ac:dyDescent="0.25">
      <c r="A62" s="26" t="s">
        <v>3</v>
      </c>
      <c r="B62" s="7" t="s">
        <v>226</v>
      </c>
      <c r="C62" s="7" t="s">
        <v>227</v>
      </c>
      <c r="D62" s="7" t="s">
        <v>868</v>
      </c>
      <c r="E62" s="7" t="s">
        <v>931</v>
      </c>
    </row>
    <row r="63" spans="1:5" x14ac:dyDescent="0.25">
      <c r="A63" s="26" t="s">
        <v>3</v>
      </c>
      <c r="B63" s="7" t="s">
        <v>171</v>
      </c>
      <c r="C63" s="7" t="s">
        <v>172</v>
      </c>
      <c r="D63" s="7" t="s">
        <v>933</v>
      </c>
      <c r="E63" s="7" t="s">
        <v>931</v>
      </c>
    </row>
    <row r="64" spans="1:5" x14ac:dyDescent="0.25">
      <c r="A64" s="26" t="s">
        <v>3</v>
      </c>
      <c r="B64" s="7" t="s">
        <v>2319</v>
      </c>
      <c r="C64" s="7" t="s">
        <v>2318</v>
      </c>
      <c r="D64" s="7" t="s">
        <v>923</v>
      </c>
      <c r="E64" s="7" t="s">
        <v>862</v>
      </c>
    </row>
    <row r="65" spans="1:5" x14ac:dyDescent="0.25">
      <c r="A65" s="26" t="s">
        <v>3</v>
      </c>
      <c r="B65" s="7" t="s">
        <v>2317</v>
      </c>
      <c r="C65" s="7" t="s">
        <v>2316</v>
      </c>
      <c r="D65" s="7" t="s">
        <v>878</v>
      </c>
      <c r="E65" s="7" t="s">
        <v>993</v>
      </c>
    </row>
    <row r="66" spans="1:5" x14ac:dyDescent="0.25">
      <c r="A66" s="26" t="s">
        <v>3</v>
      </c>
      <c r="B66" s="7" t="s">
        <v>2315</v>
      </c>
      <c r="C66" s="7" t="s">
        <v>2314</v>
      </c>
      <c r="D66" s="7" t="s">
        <v>923</v>
      </c>
      <c r="E66" s="7" t="s">
        <v>973</v>
      </c>
    </row>
    <row r="67" spans="1:5" x14ac:dyDescent="0.25">
      <c r="A67" s="26" t="s">
        <v>3</v>
      </c>
      <c r="B67" s="7" t="s">
        <v>2501</v>
      </c>
      <c r="C67" s="7" t="s">
        <v>2502</v>
      </c>
      <c r="D67" s="7" t="s">
        <v>3</v>
      </c>
      <c r="E67" s="7" t="s">
        <v>886</v>
      </c>
    </row>
    <row r="68" spans="1:5" x14ac:dyDescent="0.25">
      <c r="A68" s="26" t="s">
        <v>3</v>
      </c>
      <c r="B68" s="7" t="s">
        <v>2313</v>
      </c>
      <c r="C68" s="7" t="s">
        <v>2311</v>
      </c>
      <c r="D68" s="7" t="s">
        <v>868</v>
      </c>
      <c r="E68" s="7" t="s">
        <v>862</v>
      </c>
    </row>
    <row r="69" spans="1:5" x14ac:dyDescent="0.25">
      <c r="A69" s="26" t="s">
        <v>3</v>
      </c>
      <c r="B69" s="7" t="s">
        <v>2312</v>
      </c>
      <c r="C69" s="7" t="s">
        <v>2311</v>
      </c>
      <c r="D69" s="7" t="s">
        <v>878</v>
      </c>
      <c r="E69" s="7" t="s">
        <v>872</v>
      </c>
    </row>
    <row r="70" spans="1:5" x14ac:dyDescent="0.25">
      <c r="A70" s="26" t="s">
        <v>3</v>
      </c>
      <c r="B70" s="7" t="s">
        <v>2310</v>
      </c>
      <c r="C70" s="7" t="s">
        <v>2309</v>
      </c>
      <c r="D70" s="7" t="s">
        <v>3</v>
      </c>
      <c r="E70" s="7" t="s">
        <v>886</v>
      </c>
    </row>
    <row r="71" spans="1:5" x14ac:dyDescent="0.25">
      <c r="A71" s="26" t="s">
        <v>3</v>
      </c>
      <c r="B71" s="7" t="s">
        <v>2306</v>
      </c>
      <c r="C71" s="7" t="s">
        <v>2305</v>
      </c>
      <c r="D71" s="7" t="s">
        <v>3</v>
      </c>
      <c r="E71" s="7" t="s">
        <v>886</v>
      </c>
    </row>
    <row r="72" spans="1:5" x14ac:dyDescent="0.25">
      <c r="A72" s="26" t="s">
        <v>3</v>
      </c>
      <c r="B72" s="7" t="s">
        <v>2304</v>
      </c>
      <c r="C72" s="7" t="s">
        <v>2303</v>
      </c>
      <c r="D72" s="7" t="s">
        <v>868</v>
      </c>
      <c r="E72" s="7" t="s">
        <v>862</v>
      </c>
    </row>
    <row r="73" spans="1:5" x14ac:dyDescent="0.25">
      <c r="A73" s="26" t="s">
        <v>3</v>
      </c>
      <c r="B73" s="7" t="s">
        <v>2302</v>
      </c>
      <c r="C73" s="7" t="s">
        <v>2301</v>
      </c>
      <c r="D73" s="7" t="s">
        <v>868</v>
      </c>
      <c r="E73" s="7" t="s">
        <v>862</v>
      </c>
    </row>
    <row r="74" spans="1:5" x14ac:dyDescent="0.25">
      <c r="A74" s="26" t="s">
        <v>3</v>
      </c>
      <c r="B74" s="7" t="s">
        <v>2300</v>
      </c>
      <c r="C74" s="7" t="s">
        <v>2299</v>
      </c>
      <c r="D74" s="7" t="s">
        <v>878</v>
      </c>
      <c r="E74" s="7" t="s">
        <v>872</v>
      </c>
    </row>
    <row r="75" spans="1:5" x14ac:dyDescent="0.25">
      <c r="A75" s="26" t="s">
        <v>3</v>
      </c>
      <c r="B75" s="7" t="s">
        <v>2298</v>
      </c>
      <c r="C75" s="7" t="s">
        <v>2297</v>
      </c>
      <c r="D75" s="7" t="s">
        <v>868</v>
      </c>
      <c r="E75" s="7" t="s">
        <v>862</v>
      </c>
    </row>
    <row r="76" spans="1:5" x14ac:dyDescent="0.25">
      <c r="A76" s="26" t="s">
        <v>3</v>
      </c>
      <c r="B76" s="7" t="s">
        <v>2296</v>
      </c>
      <c r="C76" s="7" t="s">
        <v>2278</v>
      </c>
      <c r="D76" s="7" t="s">
        <v>868</v>
      </c>
      <c r="E76" s="7" t="s">
        <v>862</v>
      </c>
    </row>
    <row r="77" spans="1:5" x14ac:dyDescent="0.25">
      <c r="A77" s="26" t="s">
        <v>3</v>
      </c>
      <c r="B77" s="7" t="s">
        <v>2295</v>
      </c>
      <c r="C77" s="7" t="s">
        <v>2294</v>
      </c>
      <c r="D77" s="7" t="s">
        <v>868</v>
      </c>
      <c r="E77" s="7" t="s">
        <v>862</v>
      </c>
    </row>
    <row r="78" spans="1:5" x14ac:dyDescent="0.25">
      <c r="A78" s="26" t="s">
        <v>3</v>
      </c>
      <c r="B78" s="7" t="s">
        <v>2293</v>
      </c>
      <c r="C78" s="7" t="s">
        <v>2292</v>
      </c>
      <c r="D78" s="7" t="s">
        <v>3</v>
      </c>
      <c r="E78" s="7" t="s">
        <v>886</v>
      </c>
    </row>
    <row r="79" spans="1:5" x14ac:dyDescent="0.25">
      <c r="A79" s="26" t="s">
        <v>3</v>
      </c>
      <c r="B79" s="7" t="s">
        <v>2291</v>
      </c>
      <c r="C79" s="7" t="s">
        <v>2290</v>
      </c>
      <c r="D79" s="7" t="s">
        <v>3</v>
      </c>
      <c r="E79" s="7" t="s">
        <v>886</v>
      </c>
    </row>
    <row r="80" spans="1:5" x14ac:dyDescent="0.25">
      <c r="A80" s="26" t="s">
        <v>3</v>
      </c>
      <c r="B80" s="7" t="s">
        <v>2289</v>
      </c>
      <c r="C80" s="7" t="s">
        <v>2288</v>
      </c>
      <c r="D80" s="7" t="s">
        <v>868</v>
      </c>
      <c r="E80" s="7" t="s">
        <v>862</v>
      </c>
    </row>
    <row r="81" spans="1:5" x14ac:dyDescent="0.25">
      <c r="A81" s="26" t="s">
        <v>3</v>
      </c>
      <c r="B81" s="7" t="s">
        <v>2287</v>
      </c>
      <c r="C81" s="7" t="s">
        <v>2286</v>
      </c>
      <c r="D81" s="7" t="s">
        <v>1011</v>
      </c>
      <c r="E81" s="7" t="s">
        <v>973</v>
      </c>
    </row>
    <row r="82" spans="1:5" x14ac:dyDescent="0.25">
      <c r="A82" s="26" t="s">
        <v>3</v>
      </c>
      <c r="B82" s="7" t="s">
        <v>2285</v>
      </c>
      <c r="C82" s="7" t="s">
        <v>2284</v>
      </c>
      <c r="D82" s="7" t="s">
        <v>868</v>
      </c>
      <c r="E82" s="7" t="s">
        <v>862</v>
      </c>
    </row>
    <row r="83" spans="1:5" x14ac:dyDescent="0.25">
      <c r="A83" s="26" t="s">
        <v>3</v>
      </c>
      <c r="B83" s="7" t="s">
        <v>2283</v>
      </c>
      <c r="C83" s="7" t="s">
        <v>2282</v>
      </c>
      <c r="D83" s="7" t="s">
        <v>868</v>
      </c>
      <c r="E83" s="7" t="s">
        <v>862</v>
      </c>
    </row>
    <row r="84" spans="1:5" x14ac:dyDescent="0.25">
      <c r="A84" s="26" t="s">
        <v>3</v>
      </c>
      <c r="B84" s="7" t="s">
        <v>2281</v>
      </c>
      <c r="C84" s="7" t="s">
        <v>2280</v>
      </c>
      <c r="D84" s="7" t="s">
        <v>868</v>
      </c>
      <c r="E84" s="7" t="s">
        <v>862</v>
      </c>
    </row>
    <row r="85" spans="1:5" x14ac:dyDescent="0.25">
      <c r="A85" s="26" t="s">
        <v>3</v>
      </c>
      <c r="B85" s="7" t="s">
        <v>2279</v>
      </c>
      <c r="C85" s="7" t="s">
        <v>2278</v>
      </c>
      <c r="D85" s="7" t="s">
        <v>907</v>
      </c>
      <c r="E85" s="7" t="s">
        <v>872</v>
      </c>
    </row>
    <row r="86" spans="1:5" x14ac:dyDescent="0.25">
      <c r="A86" s="26" t="s">
        <v>3</v>
      </c>
      <c r="B86" s="7" t="s">
        <v>2503</v>
      </c>
      <c r="C86" s="7" t="s">
        <v>2504</v>
      </c>
      <c r="D86" s="7" t="s">
        <v>3</v>
      </c>
      <c r="E86" s="7" t="s">
        <v>886</v>
      </c>
    </row>
    <row r="87" spans="1:5" x14ac:dyDescent="0.25">
      <c r="A87" s="26" t="s">
        <v>3</v>
      </c>
      <c r="B87" s="7" t="s">
        <v>2277</v>
      </c>
      <c r="C87" s="7" t="s">
        <v>2276</v>
      </c>
      <c r="D87" s="7" t="s">
        <v>868</v>
      </c>
      <c r="E87" s="7" t="s">
        <v>862</v>
      </c>
    </row>
    <row r="88" spans="1:5" x14ac:dyDescent="0.25">
      <c r="A88" s="26" t="s">
        <v>3</v>
      </c>
      <c r="B88" s="7" t="s">
        <v>2505</v>
      </c>
      <c r="C88" s="7" t="s">
        <v>2506</v>
      </c>
      <c r="D88" s="7" t="s">
        <v>3</v>
      </c>
      <c r="E88" s="7" t="s">
        <v>886</v>
      </c>
    </row>
    <row r="89" spans="1:5" x14ac:dyDescent="0.25">
      <c r="A89" s="26" t="s">
        <v>3</v>
      </c>
      <c r="B89" s="7" t="s">
        <v>2507</v>
      </c>
      <c r="C89" s="7" t="s">
        <v>2508</v>
      </c>
      <c r="D89" s="7" t="s">
        <v>3</v>
      </c>
      <c r="E89" s="7" t="s">
        <v>886</v>
      </c>
    </row>
    <row r="90" spans="1:5" x14ac:dyDescent="0.25">
      <c r="A90" s="26" t="s">
        <v>3</v>
      </c>
      <c r="B90" s="7" t="s">
        <v>2275</v>
      </c>
      <c r="C90" s="7" t="s">
        <v>2274</v>
      </c>
      <c r="D90" s="7" t="s">
        <v>868</v>
      </c>
      <c r="E90" s="7" t="s">
        <v>862</v>
      </c>
    </row>
    <row r="91" spans="1:5" x14ac:dyDescent="0.25">
      <c r="A91" s="26" t="s">
        <v>3</v>
      </c>
      <c r="B91" s="7" t="s">
        <v>2509</v>
      </c>
      <c r="C91" s="7" t="s">
        <v>2510</v>
      </c>
      <c r="D91" s="7" t="s">
        <v>3</v>
      </c>
      <c r="E91" s="7" t="s">
        <v>886</v>
      </c>
    </row>
    <row r="92" spans="1:5" x14ac:dyDescent="0.25">
      <c r="A92" s="26" t="s">
        <v>3</v>
      </c>
      <c r="B92" s="7" t="s">
        <v>2273</v>
      </c>
      <c r="C92" s="7" t="s">
        <v>2272</v>
      </c>
      <c r="D92" s="7" t="s">
        <v>3</v>
      </c>
      <c r="E92" s="7" t="s">
        <v>886</v>
      </c>
    </row>
    <row r="93" spans="1:5" x14ac:dyDescent="0.25">
      <c r="A93" s="26" t="s">
        <v>3</v>
      </c>
      <c r="B93" s="7" t="s">
        <v>2511</v>
      </c>
      <c r="C93" s="7" t="s">
        <v>2512</v>
      </c>
      <c r="D93" s="7" t="s">
        <v>3</v>
      </c>
      <c r="E93" s="7" t="s">
        <v>886</v>
      </c>
    </row>
    <row r="94" spans="1:5" x14ac:dyDescent="0.25">
      <c r="A94" s="26" t="s">
        <v>3</v>
      </c>
      <c r="B94" s="7" t="s">
        <v>2513</v>
      </c>
      <c r="C94" s="7" t="s">
        <v>2514</v>
      </c>
      <c r="D94" s="7" t="s">
        <v>3</v>
      </c>
      <c r="E94" s="7" t="s">
        <v>886</v>
      </c>
    </row>
    <row r="95" spans="1:5" x14ac:dyDescent="0.25">
      <c r="A95" s="26" t="s">
        <v>3</v>
      </c>
      <c r="B95" s="7" t="s">
        <v>2515</v>
      </c>
      <c r="C95" s="7" t="s">
        <v>2516</v>
      </c>
      <c r="D95" s="7" t="s">
        <v>3</v>
      </c>
      <c r="E95" s="7" t="s">
        <v>886</v>
      </c>
    </row>
    <row r="96" spans="1:5" x14ac:dyDescent="0.25">
      <c r="A96" s="26" t="s">
        <v>3</v>
      </c>
      <c r="B96" s="7" t="s">
        <v>2517</v>
      </c>
      <c r="C96" s="7" t="s">
        <v>2518</v>
      </c>
      <c r="D96" s="7" t="s">
        <v>3</v>
      </c>
      <c r="E96" s="7" t="s">
        <v>886</v>
      </c>
    </row>
    <row r="97" spans="1:5" x14ac:dyDescent="0.25">
      <c r="A97" s="26" t="s">
        <v>3</v>
      </c>
      <c r="B97" s="7" t="s">
        <v>336</v>
      </c>
      <c r="C97" s="7" t="s">
        <v>337</v>
      </c>
      <c r="D97" s="7" t="s">
        <v>3</v>
      </c>
      <c r="E97" s="7" t="s">
        <v>886</v>
      </c>
    </row>
    <row r="98" spans="1:5" x14ac:dyDescent="0.25">
      <c r="A98" s="26" t="s">
        <v>3</v>
      </c>
      <c r="B98" s="7" t="s">
        <v>2519</v>
      </c>
      <c r="C98" s="7" t="s">
        <v>2520</v>
      </c>
      <c r="D98" s="7" t="s">
        <v>3</v>
      </c>
      <c r="E98" s="7" t="s">
        <v>886</v>
      </c>
    </row>
    <row r="99" spans="1:5" x14ac:dyDescent="0.25">
      <c r="A99" s="26" t="s">
        <v>3</v>
      </c>
      <c r="B99" s="7" t="s">
        <v>2521</v>
      </c>
      <c r="C99" s="7" t="s">
        <v>2522</v>
      </c>
      <c r="D99" s="7" t="s">
        <v>3</v>
      </c>
      <c r="E99" s="7" t="s">
        <v>886</v>
      </c>
    </row>
    <row r="100" spans="1:5" x14ac:dyDescent="0.25">
      <c r="A100" s="26" t="s">
        <v>3</v>
      </c>
      <c r="B100" s="7" t="s">
        <v>2523</v>
      </c>
      <c r="C100" s="7" t="s">
        <v>2524</v>
      </c>
      <c r="D100" s="7" t="s">
        <v>3</v>
      </c>
      <c r="E100" s="7" t="s">
        <v>886</v>
      </c>
    </row>
    <row r="101" spans="1:5" x14ac:dyDescent="0.25">
      <c r="A101" s="26" t="s">
        <v>3</v>
      </c>
      <c r="B101" s="7" t="s">
        <v>2271</v>
      </c>
      <c r="C101" s="7" t="s">
        <v>2270</v>
      </c>
      <c r="D101" s="7" t="s">
        <v>868</v>
      </c>
      <c r="E101" s="7" t="s">
        <v>862</v>
      </c>
    </row>
    <row r="102" spans="1:5" x14ac:dyDescent="0.25">
      <c r="A102" s="26" t="s">
        <v>3</v>
      </c>
      <c r="B102" s="7" t="s">
        <v>2269</v>
      </c>
      <c r="C102" s="7" t="s">
        <v>2268</v>
      </c>
      <c r="D102" s="7" t="s">
        <v>878</v>
      </c>
      <c r="E102" s="7" t="s">
        <v>872</v>
      </c>
    </row>
    <row r="103" spans="1:5" x14ac:dyDescent="0.25">
      <c r="A103" s="26" t="s">
        <v>3</v>
      </c>
      <c r="B103" s="7" t="s">
        <v>2267</v>
      </c>
      <c r="C103" s="7" t="s">
        <v>2266</v>
      </c>
      <c r="D103" s="7" t="s">
        <v>933</v>
      </c>
      <c r="E103" s="7" t="s">
        <v>862</v>
      </c>
    </row>
    <row r="104" spans="1:5" x14ac:dyDescent="0.25">
      <c r="A104" s="26" t="s">
        <v>3</v>
      </c>
      <c r="B104" s="7" t="s">
        <v>2265</v>
      </c>
      <c r="C104" s="7" t="s">
        <v>2264</v>
      </c>
      <c r="D104" s="7" t="s">
        <v>933</v>
      </c>
      <c r="E104" s="7" t="s">
        <v>862</v>
      </c>
    </row>
    <row r="105" spans="1:5" x14ac:dyDescent="0.25">
      <c r="A105" s="26" t="s">
        <v>3</v>
      </c>
      <c r="B105" s="7" t="s">
        <v>622</v>
      </c>
      <c r="C105" s="7" t="s">
        <v>623</v>
      </c>
      <c r="D105" s="7" t="s">
        <v>1153</v>
      </c>
      <c r="E105" s="7" t="s">
        <v>862</v>
      </c>
    </row>
    <row r="106" spans="1:5" x14ac:dyDescent="0.25">
      <c r="A106" s="26" t="s">
        <v>3</v>
      </c>
      <c r="B106" s="7" t="s">
        <v>2263</v>
      </c>
      <c r="C106" s="7" t="s">
        <v>2262</v>
      </c>
      <c r="D106" s="7" t="s">
        <v>1023</v>
      </c>
      <c r="E106" s="7" t="s">
        <v>862</v>
      </c>
    </row>
    <row r="107" spans="1:5" x14ac:dyDescent="0.25">
      <c r="A107" s="26" t="s">
        <v>3</v>
      </c>
      <c r="B107" s="7" t="s">
        <v>2261</v>
      </c>
      <c r="C107" s="7" t="s">
        <v>2260</v>
      </c>
      <c r="D107" s="7" t="s">
        <v>923</v>
      </c>
      <c r="E107" s="7" t="s">
        <v>862</v>
      </c>
    </row>
    <row r="108" spans="1:5" x14ac:dyDescent="0.25">
      <c r="A108" s="26" t="s">
        <v>3</v>
      </c>
      <c r="B108" s="7" t="s">
        <v>175</v>
      </c>
      <c r="C108" s="7" t="s">
        <v>176</v>
      </c>
      <c r="D108" s="7" t="s">
        <v>1764</v>
      </c>
      <c r="E108" s="7" t="s">
        <v>862</v>
      </c>
    </row>
    <row r="109" spans="1:5" x14ac:dyDescent="0.25">
      <c r="A109" s="26" t="s">
        <v>3</v>
      </c>
      <c r="B109" s="7" t="s">
        <v>2259</v>
      </c>
      <c r="C109" s="7" t="s">
        <v>2258</v>
      </c>
      <c r="D109" s="7" t="s">
        <v>933</v>
      </c>
      <c r="E109" s="7" t="s">
        <v>862</v>
      </c>
    </row>
    <row r="110" spans="1:5" x14ac:dyDescent="0.25">
      <c r="A110" s="26" t="s">
        <v>3</v>
      </c>
      <c r="B110" s="7" t="s">
        <v>2257</v>
      </c>
      <c r="C110" s="7" t="s">
        <v>2256</v>
      </c>
      <c r="D110" s="7" t="s">
        <v>933</v>
      </c>
      <c r="E110" s="7" t="s">
        <v>862</v>
      </c>
    </row>
    <row r="111" spans="1:5" x14ac:dyDescent="0.25">
      <c r="A111" s="26" t="s">
        <v>3</v>
      </c>
      <c r="B111" s="7" t="s">
        <v>2255</v>
      </c>
      <c r="C111" s="7" t="s">
        <v>2254</v>
      </c>
      <c r="D111" s="7" t="s">
        <v>44</v>
      </c>
      <c r="E111" s="7" t="s">
        <v>862</v>
      </c>
    </row>
    <row r="112" spans="1:5" x14ac:dyDescent="0.25">
      <c r="A112" s="26" t="s">
        <v>3</v>
      </c>
      <c r="B112" s="7" t="s">
        <v>51</v>
      </c>
      <c r="C112" s="7" t="s">
        <v>52</v>
      </c>
      <c r="D112" s="7" t="s">
        <v>923</v>
      </c>
      <c r="E112" s="7" t="s">
        <v>862</v>
      </c>
    </row>
    <row r="113" spans="1:5" x14ac:dyDescent="0.25">
      <c r="A113" s="26" t="s">
        <v>3</v>
      </c>
      <c r="B113" s="7" t="s">
        <v>2253</v>
      </c>
      <c r="C113" s="7" t="s">
        <v>2252</v>
      </c>
      <c r="D113" s="7" t="s">
        <v>1023</v>
      </c>
      <c r="E113" s="7" t="s">
        <v>862</v>
      </c>
    </row>
    <row r="114" spans="1:5" x14ac:dyDescent="0.25">
      <c r="A114" s="26" t="s">
        <v>3</v>
      </c>
      <c r="B114" s="7" t="s">
        <v>2251</v>
      </c>
      <c r="C114" s="7" t="s">
        <v>2250</v>
      </c>
      <c r="D114" s="7" t="s">
        <v>44</v>
      </c>
      <c r="E114" s="7" t="s">
        <v>862</v>
      </c>
    </row>
    <row r="115" spans="1:5" x14ac:dyDescent="0.25">
      <c r="A115" s="26" t="s">
        <v>3</v>
      </c>
      <c r="B115" s="7" t="s">
        <v>626</v>
      </c>
      <c r="C115" s="7" t="s">
        <v>627</v>
      </c>
      <c r="D115" s="7" t="s">
        <v>923</v>
      </c>
      <c r="E115" s="7" t="s">
        <v>862</v>
      </c>
    </row>
    <row r="116" spans="1:5" x14ac:dyDescent="0.25">
      <c r="A116" s="26" t="s">
        <v>3</v>
      </c>
      <c r="B116" s="7" t="s">
        <v>435</v>
      </c>
      <c r="C116" s="7" t="s">
        <v>436</v>
      </c>
      <c r="D116" s="7" t="s">
        <v>923</v>
      </c>
      <c r="E116" s="7" t="s">
        <v>862</v>
      </c>
    </row>
    <row r="117" spans="1:5" x14ac:dyDescent="0.25">
      <c r="A117" s="26" t="s">
        <v>3</v>
      </c>
      <c r="B117" s="7" t="s">
        <v>2248</v>
      </c>
      <c r="C117" s="7" t="s">
        <v>2247</v>
      </c>
      <c r="D117" s="7" t="s">
        <v>923</v>
      </c>
      <c r="E117" s="7" t="s">
        <v>862</v>
      </c>
    </row>
    <row r="118" spans="1:5" x14ac:dyDescent="0.25">
      <c r="A118" s="26" t="s">
        <v>3</v>
      </c>
      <c r="B118" s="7" t="s">
        <v>2246</v>
      </c>
      <c r="C118" s="7" t="s">
        <v>2245</v>
      </c>
      <c r="D118" s="7" t="s">
        <v>1153</v>
      </c>
      <c r="E118" s="7" t="s">
        <v>862</v>
      </c>
    </row>
    <row r="119" spans="1:5" x14ac:dyDescent="0.25">
      <c r="A119" s="26" t="s">
        <v>3</v>
      </c>
      <c r="B119" s="7" t="s">
        <v>2525</v>
      </c>
      <c r="C119" s="7" t="s">
        <v>2526</v>
      </c>
      <c r="D119" s="7" t="s">
        <v>3</v>
      </c>
      <c r="E119" s="7" t="s">
        <v>886</v>
      </c>
    </row>
    <row r="120" spans="1:5" x14ac:dyDescent="0.25">
      <c r="A120" s="26" t="s">
        <v>3</v>
      </c>
      <c r="B120" s="7" t="s">
        <v>2527</v>
      </c>
      <c r="C120" s="7" t="s">
        <v>2528</v>
      </c>
      <c r="D120" s="7" t="s">
        <v>3</v>
      </c>
      <c r="E120" s="7" t="s">
        <v>886</v>
      </c>
    </row>
    <row r="121" spans="1:5" x14ac:dyDescent="0.25">
      <c r="A121" s="26" t="s">
        <v>3</v>
      </c>
      <c r="B121" s="7" t="s">
        <v>2529</v>
      </c>
      <c r="C121" s="7" t="s">
        <v>2530</v>
      </c>
      <c r="D121" s="7" t="s">
        <v>3</v>
      </c>
      <c r="E121" s="7" t="s">
        <v>886</v>
      </c>
    </row>
    <row r="122" spans="1:5" x14ac:dyDescent="0.25">
      <c r="A122" s="26" t="s">
        <v>3</v>
      </c>
      <c r="B122" s="7" t="s">
        <v>2531</v>
      </c>
      <c r="C122" s="7" t="s">
        <v>2532</v>
      </c>
      <c r="D122" s="7" t="s">
        <v>3</v>
      </c>
      <c r="E122" s="7" t="s">
        <v>886</v>
      </c>
    </row>
    <row r="123" spans="1:5" x14ac:dyDescent="0.25">
      <c r="A123" s="26" t="s">
        <v>3</v>
      </c>
      <c r="B123" s="7" t="s">
        <v>2533</v>
      </c>
      <c r="C123" s="7" t="s">
        <v>2534</v>
      </c>
      <c r="D123" s="7" t="s">
        <v>3</v>
      </c>
      <c r="E123" s="7" t="s">
        <v>886</v>
      </c>
    </row>
    <row r="124" spans="1:5" x14ac:dyDescent="0.25">
      <c r="A124" s="26" t="s">
        <v>3</v>
      </c>
      <c r="B124" s="7" t="s">
        <v>2244</v>
      </c>
      <c r="C124" s="7" t="s">
        <v>2243</v>
      </c>
      <c r="D124" s="7" t="s">
        <v>923</v>
      </c>
      <c r="E124" s="7" t="s">
        <v>862</v>
      </c>
    </row>
    <row r="125" spans="1:5" x14ac:dyDescent="0.25">
      <c r="A125" s="26" t="s">
        <v>3</v>
      </c>
      <c r="B125" s="7" t="s">
        <v>2242</v>
      </c>
      <c r="C125" s="7" t="s">
        <v>2241</v>
      </c>
      <c r="D125" s="7" t="s">
        <v>868</v>
      </c>
      <c r="E125" s="7" t="s">
        <v>862</v>
      </c>
    </row>
    <row r="126" spans="1:5" x14ac:dyDescent="0.25">
      <c r="A126" s="26" t="s">
        <v>3</v>
      </c>
      <c r="B126" s="7" t="s">
        <v>2240</v>
      </c>
      <c r="C126" s="7" t="s">
        <v>1266</v>
      </c>
      <c r="D126" s="7" t="s">
        <v>868</v>
      </c>
      <c r="E126" s="7" t="s">
        <v>862</v>
      </c>
    </row>
    <row r="127" spans="1:5" x14ac:dyDescent="0.25">
      <c r="A127" s="26" t="s">
        <v>3</v>
      </c>
      <c r="B127" s="7" t="s">
        <v>2239</v>
      </c>
      <c r="C127" s="7" t="s">
        <v>2238</v>
      </c>
      <c r="D127" s="7" t="s">
        <v>923</v>
      </c>
      <c r="E127" s="7" t="s">
        <v>862</v>
      </c>
    </row>
    <row r="128" spans="1:5" x14ac:dyDescent="0.25">
      <c r="A128" s="26" t="s">
        <v>3</v>
      </c>
      <c r="B128" s="7" t="s">
        <v>2237</v>
      </c>
      <c r="C128" s="7" t="s">
        <v>2236</v>
      </c>
      <c r="D128" s="7" t="s">
        <v>923</v>
      </c>
      <c r="E128" s="7" t="s">
        <v>862</v>
      </c>
    </row>
    <row r="129" spans="1:5" x14ac:dyDescent="0.25">
      <c r="A129" s="26" t="s">
        <v>3</v>
      </c>
      <c r="B129" s="7" t="s">
        <v>2235</v>
      </c>
      <c r="C129" s="7" t="s">
        <v>2234</v>
      </c>
      <c r="D129" s="7" t="s">
        <v>923</v>
      </c>
      <c r="E129" s="7" t="s">
        <v>862</v>
      </c>
    </row>
    <row r="130" spans="1:5" x14ac:dyDescent="0.25">
      <c r="A130" s="26" t="s">
        <v>3</v>
      </c>
      <c r="B130" s="7" t="s">
        <v>2233</v>
      </c>
      <c r="C130" s="7" t="s">
        <v>2232</v>
      </c>
      <c r="D130" s="7" t="s">
        <v>923</v>
      </c>
      <c r="E130" s="7" t="s">
        <v>862</v>
      </c>
    </row>
    <row r="131" spans="1:5" x14ac:dyDescent="0.25">
      <c r="A131" s="26" t="s">
        <v>3</v>
      </c>
      <c r="B131" s="7" t="s">
        <v>2231</v>
      </c>
      <c r="C131" s="7" t="s">
        <v>2230</v>
      </c>
      <c r="D131" s="7" t="s">
        <v>923</v>
      </c>
      <c r="E131" s="7" t="s">
        <v>862</v>
      </c>
    </row>
    <row r="132" spans="1:5" x14ac:dyDescent="0.25">
      <c r="A132" s="26" t="s">
        <v>3</v>
      </c>
      <c r="B132" s="7" t="s">
        <v>2229</v>
      </c>
      <c r="C132" s="7" t="s">
        <v>2228</v>
      </c>
      <c r="D132" s="7" t="s">
        <v>923</v>
      </c>
      <c r="E132" s="7" t="s">
        <v>862</v>
      </c>
    </row>
    <row r="133" spans="1:5" x14ac:dyDescent="0.25">
      <c r="A133" s="26" t="s">
        <v>3</v>
      </c>
      <c r="B133" s="7" t="s">
        <v>2227</v>
      </c>
      <c r="C133" s="7" t="s">
        <v>1264</v>
      </c>
      <c r="D133" s="7" t="s">
        <v>868</v>
      </c>
      <c r="E133" s="7" t="s">
        <v>862</v>
      </c>
    </row>
    <row r="134" spans="1:5" x14ac:dyDescent="0.25">
      <c r="A134" s="26" t="s">
        <v>3</v>
      </c>
      <c r="B134" s="7" t="s">
        <v>2226</v>
      </c>
      <c r="C134" s="7" t="s">
        <v>2225</v>
      </c>
      <c r="D134" s="7" t="s">
        <v>923</v>
      </c>
      <c r="E134" s="7" t="s">
        <v>862</v>
      </c>
    </row>
    <row r="135" spans="1:5" x14ac:dyDescent="0.25">
      <c r="A135" s="26" t="s">
        <v>3</v>
      </c>
      <c r="B135" s="7" t="s">
        <v>2224</v>
      </c>
      <c r="C135" s="7" t="s">
        <v>2223</v>
      </c>
      <c r="D135" s="7" t="s">
        <v>923</v>
      </c>
      <c r="E135" s="7" t="s">
        <v>862</v>
      </c>
    </row>
    <row r="136" spans="1:5" x14ac:dyDescent="0.25">
      <c r="A136" s="26" t="s">
        <v>3</v>
      </c>
      <c r="B136" s="7" t="s">
        <v>2222</v>
      </c>
      <c r="C136" s="7" t="s">
        <v>2221</v>
      </c>
      <c r="D136" s="7" t="s">
        <v>923</v>
      </c>
      <c r="E136" s="7" t="s">
        <v>862</v>
      </c>
    </row>
    <row r="137" spans="1:5" x14ac:dyDescent="0.25">
      <c r="A137" s="26" t="s">
        <v>3</v>
      </c>
      <c r="B137" s="7" t="s">
        <v>340</v>
      </c>
      <c r="C137" s="7" t="s">
        <v>341</v>
      </c>
      <c r="D137" s="7" t="s">
        <v>1011</v>
      </c>
      <c r="E137" s="7" t="s">
        <v>973</v>
      </c>
    </row>
    <row r="138" spans="1:5" x14ac:dyDescent="0.25">
      <c r="A138" s="26" t="s">
        <v>3</v>
      </c>
      <c r="B138" s="7" t="s">
        <v>588</v>
      </c>
      <c r="C138" s="7" t="s">
        <v>589</v>
      </c>
      <c r="D138" s="7" t="s">
        <v>2220</v>
      </c>
      <c r="E138" s="7" t="s">
        <v>973</v>
      </c>
    </row>
    <row r="139" spans="1:5" x14ac:dyDescent="0.25">
      <c r="A139" s="26" t="s">
        <v>3</v>
      </c>
      <c r="B139" s="7" t="s">
        <v>2218</v>
      </c>
      <c r="C139" s="7" t="s">
        <v>2217</v>
      </c>
      <c r="D139" s="7" t="s">
        <v>1153</v>
      </c>
      <c r="E139" s="7" t="s">
        <v>1772</v>
      </c>
    </row>
    <row r="140" spans="1:5" x14ac:dyDescent="0.25">
      <c r="A140" s="26" t="s">
        <v>3</v>
      </c>
      <c r="B140" s="7" t="s">
        <v>2216</v>
      </c>
      <c r="C140" s="7" t="s">
        <v>2215</v>
      </c>
      <c r="D140" s="7" t="s">
        <v>37</v>
      </c>
      <c r="E140" s="7" t="s">
        <v>931</v>
      </c>
    </row>
    <row r="141" spans="1:5" x14ac:dyDescent="0.25">
      <c r="A141" s="26" t="s">
        <v>3</v>
      </c>
      <c r="B141" s="7" t="s">
        <v>2214</v>
      </c>
      <c r="C141" s="7" t="s">
        <v>2213</v>
      </c>
      <c r="D141" s="7" t="s">
        <v>1153</v>
      </c>
      <c r="E141" s="7" t="s">
        <v>973</v>
      </c>
    </row>
    <row r="142" spans="1:5" x14ac:dyDescent="0.25">
      <c r="A142" s="26" t="s">
        <v>3</v>
      </c>
      <c r="B142" s="7" t="s">
        <v>2212</v>
      </c>
      <c r="C142" s="7" t="s">
        <v>2211</v>
      </c>
      <c r="D142" s="7" t="s">
        <v>868</v>
      </c>
      <c r="E142" s="7" t="s">
        <v>862</v>
      </c>
    </row>
    <row r="143" spans="1:5" x14ac:dyDescent="0.25">
      <c r="A143" s="26" t="s">
        <v>3</v>
      </c>
      <c r="B143" s="7" t="s">
        <v>2210</v>
      </c>
      <c r="C143" s="7" t="s">
        <v>2209</v>
      </c>
      <c r="D143" s="7" t="s">
        <v>868</v>
      </c>
      <c r="E143" s="7" t="s">
        <v>862</v>
      </c>
    </row>
    <row r="144" spans="1:5" x14ac:dyDescent="0.25">
      <c r="A144" s="26" t="s">
        <v>3</v>
      </c>
      <c r="B144" s="7" t="s">
        <v>2535</v>
      </c>
      <c r="C144" s="7" t="s">
        <v>2536</v>
      </c>
      <c r="D144" s="7" t="s">
        <v>3</v>
      </c>
      <c r="E144" s="7" t="s">
        <v>886</v>
      </c>
    </row>
    <row r="145" spans="1:5" x14ac:dyDescent="0.25">
      <c r="A145" s="26" t="s">
        <v>3</v>
      </c>
      <c r="B145" s="7" t="s">
        <v>2208</v>
      </c>
      <c r="C145" s="7" t="s">
        <v>2207</v>
      </c>
      <c r="D145" s="7" t="s">
        <v>923</v>
      </c>
      <c r="E145" s="7" t="s">
        <v>862</v>
      </c>
    </row>
    <row r="146" spans="1:5" x14ac:dyDescent="0.25">
      <c r="A146" s="26" t="s">
        <v>3</v>
      </c>
      <c r="B146" s="7" t="s">
        <v>2206</v>
      </c>
      <c r="C146" s="7" t="s">
        <v>2205</v>
      </c>
      <c r="D146" s="7" t="s">
        <v>923</v>
      </c>
      <c r="E146" s="7" t="s">
        <v>862</v>
      </c>
    </row>
    <row r="147" spans="1:5" x14ac:dyDescent="0.25">
      <c r="A147" s="26" t="s">
        <v>3</v>
      </c>
      <c r="B147" s="7" t="s">
        <v>2204</v>
      </c>
      <c r="C147" s="7" t="s">
        <v>2200</v>
      </c>
      <c r="D147" s="7" t="s">
        <v>868</v>
      </c>
      <c r="E147" s="7" t="s">
        <v>862</v>
      </c>
    </row>
    <row r="148" spans="1:5" x14ac:dyDescent="0.25">
      <c r="A148" s="26" t="s">
        <v>3</v>
      </c>
      <c r="B148" s="7" t="s">
        <v>2203</v>
      </c>
      <c r="C148" s="7" t="s">
        <v>2202</v>
      </c>
      <c r="D148" s="7" t="s">
        <v>868</v>
      </c>
      <c r="E148" s="7" t="s">
        <v>862</v>
      </c>
    </row>
    <row r="149" spans="1:5" x14ac:dyDescent="0.25">
      <c r="A149" s="26" t="s">
        <v>3</v>
      </c>
      <c r="B149" s="7" t="s">
        <v>2201</v>
      </c>
      <c r="C149" s="7" t="s">
        <v>2200</v>
      </c>
      <c r="D149" s="7" t="s">
        <v>874</v>
      </c>
      <c r="E149" s="7" t="s">
        <v>872</v>
      </c>
    </row>
    <row r="150" spans="1:5" x14ac:dyDescent="0.25">
      <c r="A150" s="26" t="s">
        <v>3</v>
      </c>
      <c r="B150" s="7" t="s">
        <v>2199</v>
      </c>
      <c r="C150" s="7" t="s">
        <v>2198</v>
      </c>
      <c r="D150" s="7" t="s">
        <v>868</v>
      </c>
      <c r="E150" s="7" t="s">
        <v>862</v>
      </c>
    </row>
    <row r="151" spans="1:5" x14ac:dyDescent="0.25">
      <c r="A151" s="26" t="s">
        <v>3</v>
      </c>
      <c r="B151" s="7" t="s">
        <v>2197</v>
      </c>
      <c r="C151" s="7" t="s">
        <v>2196</v>
      </c>
      <c r="D151" s="7" t="s">
        <v>868</v>
      </c>
      <c r="E151" s="7" t="s">
        <v>862</v>
      </c>
    </row>
    <row r="152" spans="1:5" x14ac:dyDescent="0.25">
      <c r="A152" s="26" t="s">
        <v>3</v>
      </c>
      <c r="B152" s="7" t="s">
        <v>2537</v>
      </c>
      <c r="C152" s="7" t="s">
        <v>2538</v>
      </c>
      <c r="D152" s="7" t="s">
        <v>3</v>
      </c>
      <c r="E152" s="7" t="s">
        <v>886</v>
      </c>
    </row>
    <row r="153" spans="1:5" x14ac:dyDescent="0.25">
      <c r="A153" s="26" t="s">
        <v>3</v>
      </c>
      <c r="B153" s="7" t="s">
        <v>2539</v>
      </c>
      <c r="C153" s="7" t="s">
        <v>2540</v>
      </c>
      <c r="D153" s="7" t="s">
        <v>3</v>
      </c>
      <c r="E153" s="7" t="s">
        <v>886</v>
      </c>
    </row>
    <row r="154" spans="1:5" x14ac:dyDescent="0.25">
      <c r="A154" s="26" t="s">
        <v>3</v>
      </c>
      <c r="B154" s="7" t="s">
        <v>2541</v>
      </c>
      <c r="C154" s="7" t="s">
        <v>2542</v>
      </c>
      <c r="D154" s="7" t="s">
        <v>3</v>
      </c>
      <c r="E154" s="7" t="s">
        <v>886</v>
      </c>
    </row>
    <row r="155" spans="1:5" x14ac:dyDescent="0.25">
      <c r="A155" s="26" t="s">
        <v>3</v>
      </c>
      <c r="B155" s="7" t="s">
        <v>2543</v>
      </c>
      <c r="C155" s="7" t="s">
        <v>2544</v>
      </c>
      <c r="D155" s="7" t="s">
        <v>3</v>
      </c>
      <c r="E155" s="7" t="s">
        <v>886</v>
      </c>
    </row>
    <row r="156" spans="1:5" x14ac:dyDescent="0.25">
      <c r="A156" s="26" t="s">
        <v>3</v>
      </c>
      <c r="B156" s="7" t="s">
        <v>2545</v>
      </c>
      <c r="C156" s="7" t="s">
        <v>2546</v>
      </c>
      <c r="D156" s="7" t="s">
        <v>3</v>
      </c>
      <c r="E156" s="7" t="s">
        <v>886</v>
      </c>
    </row>
    <row r="157" spans="1:5" x14ac:dyDescent="0.25">
      <c r="A157" s="26" t="s">
        <v>3</v>
      </c>
      <c r="B157" s="7" t="s">
        <v>2547</v>
      </c>
      <c r="C157" s="7" t="s">
        <v>2548</v>
      </c>
      <c r="D157" s="7" t="s">
        <v>3</v>
      </c>
      <c r="E157" s="7" t="s">
        <v>886</v>
      </c>
    </row>
    <row r="158" spans="1:5" x14ac:dyDescent="0.25">
      <c r="A158" s="26" t="s">
        <v>3</v>
      </c>
      <c r="B158" s="7" t="s">
        <v>2549</v>
      </c>
      <c r="C158" s="7" t="s">
        <v>2550</v>
      </c>
      <c r="D158" s="7" t="s">
        <v>3</v>
      </c>
      <c r="E158" s="7" t="s">
        <v>886</v>
      </c>
    </row>
    <row r="159" spans="1:5" x14ac:dyDescent="0.25">
      <c r="A159" s="26" t="s">
        <v>3</v>
      </c>
      <c r="B159" s="7" t="s">
        <v>2551</v>
      </c>
      <c r="C159" s="7" t="s">
        <v>2552</v>
      </c>
      <c r="D159" s="7" t="s">
        <v>3</v>
      </c>
      <c r="E159" s="7" t="s">
        <v>886</v>
      </c>
    </row>
    <row r="160" spans="1:5" x14ac:dyDescent="0.25">
      <c r="A160" s="26" t="s">
        <v>3</v>
      </c>
      <c r="B160" s="7" t="s">
        <v>2553</v>
      </c>
      <c r="C160" s="7" t="s">
        <v>2554</v>
      </c>
      <c r="D160" s="7" t="s">
        <v>3</v>
      </c>
      <c r="E160" s="7" t="s">
        <v>886</v>
      </c>
    </row>
    <row r="161" spans="1:5" x14ac:dyDescent="0.25">
      <c r="A161" s="26" t="s">
        <v>3</v>
      </c>
      <c r="B161" s="7" t="s">
        <v>2555</v>
      </c>
      <c r="C161" s="7" t="s">
        <v>2556</v>
      </c>
      <c r="D161" s="7" t="s">
        <v>3</v>
      </c>
      <c r="E161" s="7" t="s">
        <v>886</v>
      </c>
    </row>
    <row r="162" spans="1:5" x14ac:dyDescent="0.25">
      <c r="A162" s="26" t="s">
        <v>3</v>
      </c>
      <c r="B162" s="7" t="s">
        <v>458</v>
      </c>
      <c r="C162" s="7" t="s">
        <v>459</v>
      </c>
      <c r="D162" s="7" t="s">
        <v>868</v>
      </c>
      <c r="E162" s="7" t="s">
        <v>862</v>
      </c>
    </row>
    <row r="163" spans="1:5" x14ac:dyDescent="0.25">
      <c r="A163" s="26" t="s">
        <v>3</v>
      </c>
      <c r="B163" s="7" t="s">
        <v>514</v>
      </c>
      <c r="C163" s="7" t="s">
        <v>515</v>
      </c>
      <c r="D163" s="7" t="s">
        <v>3</v>
      </c>
      <c r="E163" s="7" t="s">
        <v>886</v>
      </c>
    </row>
    <row r="164" spans="1:5" x14ac:dyDescent="0.25">
      <c r="A164" s="26" t="s">
        <v>3</v>
      </c>
      <c r="B164" s="7" t="s">
        <v>2195</v>
      </c>
      <c r="C164" s="7" t="s">
        <v>1909</v>
      </c>
      <c r="D164" s="7" t="s">
        <v>868</v>
      </c>
      <c r="E164" s="7" t="s">
        <v>862</v>
      </c>
    </row>
    <row r="165" spans="1:5" x14ac:dyDescent="0.25">
      <c r="A165" s="26" t="s">
        <v>3</v>
      </c>
      <c r="B165" s="7" t="s">
        <v>2557</v>
      </c>
      <c r="C165" s="7" t="s">
        <v>2558</v>
      </c>
      <c r="D165" s="7" t="s">
        <v>3</v>
      </c>
      <c r="E165" s="7" t="s">
        <v>886</v>
      </c>
    </row>
    <row r="166" spans="1:5" x14ac:dyDescent="0.25">
      <c r="A166" s="26" t="s">
        <v>3</v>
      </c>
      <c r="B166" s="7" t="s">
        <v>2559</v>
      </c>
      <c r="C166" s="7" t="s">
        <v>2560</v>
      </c>
      <c r="D166" s="7" t="s">
        <v>3</v>
      </c>
      <c r="E166" s="7" t="s">
        <v>886</v>
      </c>
    </row>
    <row r="167" spans="1:5" x14ac:dyDescent="0.25">
      <c r="A167" s="26" t="s">
        <v>3</v>
      </c>
      <c r="B167" s="7" t="s">
        <v>2561</v>
      </c>
      <c r="C167" s="7" t="s">
        <v>2562</v>
      </c>
      <c r="D167" s="7" t="s">
        <v>3</v>
      </c>
      <c r="E167" s="7" t="s">
        <v>886</v>
      </c>
    </row>
    <row r="168" spans="1:5" x14ac:dyDescent="0.25">
      <c r="A168" s="26" t="s">
        <v>3</v>
      </c>
      <c r="B168" s="7" t="s">
        <v>691</v>
      </c>
      <c r="C168" s="7" t="s">
        <v>692</v>
      </c>
      <c r="D168" s="7" t="s">
        <v>1149</v>
      </c>
      <c r="E168" s="7" t="s">
        <v>1233</v>
      </c>
    </row>
    <row r="169" spans="1:5" x14ac:dyDescent="0.25">
      <c r="A169" s="26" t="s">
        <v>3</v>
      </c>
      <c r="B169" s="7" t="s">
        <v>2194</v>
      </c>
      <c r="C169" s="7" t="s">
        <v>2193</v>
      </c>
      <c r="D169" s="7" t="s">
        <v>1149</v>
      </c>
      <c r="E169" s="7" t="s">
        <v>1233</v>
      </c>
    </row>
    <row r="170" spans="1:5" x14ac:dyDescent="0.25">
      <c r="A170" s="26" t="s">
        <v>3</v>
      </c>
      <c r="B170" s="7" t="s">
        <v>2192</v>
      </c>
      <c r="C170" s="7" t="s">
        <v>2191</v>
      </c>
      <c r="D170" s="7" t="s">
        <v>868</v>
      </c>
      <c r="E170" s="7" t="s">
        <v>862</v>
      </c>
    </row>
    <row r="171" spans="1:5" x14ac:dyDescent="0.25">
      <c r="A171" s="26" t="s">
        <v>3</v>
      </c>
      <c r="B171" s="7" t="s">
        <v>2563</v>
      </c>
      <c r="C171" s="7" t="s">
        <v>2564</v>
      </c>
      <c r="D171" s="7" t="s">
        <v>3</v>
      </c>
      <c r="E171" s="7" t="s">
        <v>886</v>
      </c>
    </row>
    <row r="172" spans="1:5" x14ac:dyDescent="0.25">
      <c r="A172" s="26" t="s">
        <v>3</v>
      </c>
      <c r="B172" s="7" t="s">
        <v>12</v>
      </c>
      <c r="C172" s="7" t="s">
        <v>57</v>
      </c>
      <c r="D172" s="7" t="s">
        <v>3</v>
      </c>
      <c r="E172" s="7" t="s">
        <v>886</v>
      </c>
    </row>
    <row r="173" spans="1:5" x14ac:dyDescent="0.25">
      <c r="A173" s="26" t="s">
        <v>3</v>
      </c>
      <c r="B173" s="7" t="s">
        <v>2190</v>
      </c>
      <c r="C173" s="7" t="s">
        <v>2189</v>
      </c>
      <c r="D173" s="7" t="s">
        <v>1011</v>
      </c>
      <c r="E173" s="7" t="s">
        <v>1772</v>
      </c>
    </row>
    <row r="174" spans="1:5" x14ac:dyDescent="0.25">
      <c r="A174" s="26" t="s">
        <v>3</v>
      </c>
      <c r="B174" s="7" t="s">
        <v>2565</v>
      </c>
      <c r="C174" s="7" t="s">
        <v>2566</v>
      </c>
      <c r="D174" s="7" t="s">
        <v>3</v>
      </c>
      <c r="E174" s="7" t="s">
        <v>886</v>
      </c>
    </row>
    <row r="175" spans="1:5" x14ac:dyDescent="0.25">
      <c r="A175" s="26" t="s">
        <v>3</v>
      </c>
      <c r="B175" s="7" t="s">
        <v>2188</v>
      </c>
      <c r="C175" s="7" t="s">
        <v>2187</v>
      </c>
      <c r="D175" s="7" t="s">
        <v>868</v>
      </c>
      <c r="E175" s="7" t="s">
        <v>862</v>
      </c>
    </row>
    <row r="176" spans="1:5" x14ac:dyDescent="0.25">
      <c r="A176" s="26" t="s">
        <v>3</v>
      </c>
      <c r="B176" s="7" t="s">
        <v>352</v>
      </c>
      <c r="C176" s="7" t="s">
        <v>353</v>
      </c>
      <c r="D176" s="7" t="s">
        <v>868</v>
      </c>
      <c r="E176" s="7" t="s">
        <v>862</v>
      </c>
    </row>
    <row r="177" spans="1:5" x14ac:dyDescent="0.25">
      <c r="A177" s="26" t="s">
        <v>3</v>
      </c>
      <c r="B177" s="7" t="s">
        <v>2186</v>
      </c>
      <c r="C177" s="7" t="s">
        <v>2185</v>
      </c>
      <c r="D177" s="7" t="s">
        <v>923</v>
      </c>
      <c r="E177" s="7" t="s">
        <v>862</v>
      </c>
    </row>
    <row r="178" spans="1:5" x14ac:dyDescent="0.25">
      <c r="A178" s="26" t="s">
        <v>3</v>
      </c>
      <c r="B178" s="7" t="s">
        <v>2184</v>
      </c>
      <c r="C178" s="7" t="s">
        <v>2183</v>
      </c>
      <c r="D178" s="7" t="s">
        <v>868</v>
      </c>
      <c r="E178" s="7" t="s">
        <v>862</v>
      </c>
    </row>
    <row r="179" spans="1:5" x14ac:dyDescent="0.25">
      <c r="A179" s="26" t="s">
        <v>3</v>
      </c>
      <c r="B179" s="7" t="s">
        <v>2182</v>
      </c>
      <c r="C179" s="7" t="s">
        <v>279</v>
      </c>
      <c r="D179" s="7" t="s">
        <v>1764</v>
      </c>
      <c r="E179" s="7" t="s">
        <v>1233</v>
      </c>
    </row>
    <row r="180" spans="1:5" x14ac:dyDescent="0.25">
      <c r="A180" s="26" t="s">
        <v>3</v>
      </c>
      <c r="B180" s="7" t="s">
        <v>535</v>
      </c>
      <c r="C180" s="7" t="s">
        <v>536</v>
      </c>
      <c r="D180" s="7" t="s">
        <v>1011</v>
      </c>
      <c r="E180" s="7" t="s">
        <v>973</v>
      </c>
    </row>
    <row r="181" spans="1:5" x14ac:dyDescent="0.25">
      <c r="A181" s="26" t="s">
        <v>3</v>
      </c>
      <c r="B181" s="7" t="s">
        <v>2181</v>
      </c>
      <c r="C181" s="7" t="s">
        <v>2180</v>
      </c>
      <c r="D181" s="7" t="s">
        <v>923</v>
      </c>
      <c r="E181" s="7" t="s">
        <v>862</v>
      </c>
    </row>
    <row r="182" spans="1:5" x14ac:dyDescent="0.25">
      <c r="A182" s="26" t="s">
        <v>3</v>
      </c>
      <c r="B182" s="7" t="s">
        <v>2179</v>
      </c>
      <c r="C182" s="7" t="s">
        <v>2178</v>
      </c>
      <c r="D182" s="7" t="s">
        <v>1035</v>
      </c>
      <c r="E182" s="7" t="s">
        <v>1033</v>
      </c>
    </row>
    <row r="183" spans="1:5" x14ac:dyDescent="0.25">
      <c r="A183" s="26" t="s">
        <v>3</v>
      </c>
      <c r="B183" s="7" t="s">
        <v>2177</v>
      </c>
      <c r="C183" s="7" t="s">
        <v>2176</v>
      </c>
      <c r="D183" s="7" t="s">
        <v>868</v>
      </c>
      <c r="E183" s="7" t="s">
        <v>862</v>
      </c>
    </row>
    <row r="184" spans="1:5" x14ac:dyDescent="0.25">
      <c r="A184" s="26" t="s">
        <v>3</v>
      </c>
      <c r="B184" s="7" t="s">
        <v>2175</v>
      </c>
      <c r="C184" s="7" t="s">
        <v>2160</v>
      </c>
      <c r="D184" s="7" t="s">
        <v>2117</v>
      </c>
      <c r="E184" s="7" t="s">
        <v>1233</v>
      </c>
    </row>
    <row r="185" spans="1:5" x14ac:dyDescent="0.25">
      <c r="A185" s="26" t="s">
        <v>3</v>
      </c>
      <c r="B185" s="7" t="s">
        <v>2567</v>
      </c>
      <c r="C185" s="7" t="s">
        <v>2568</v>
      </c>
      <c r="D185" s="7" t="s">
        <v>3</v>
      </c>
      <c r="E185" s="7" t="s">
        <v>886</v>
      </c>
    </row>
    <row r="186" spans="1:5" x14ac:dyDescent="0.25">
      <c r="A186" s="26" t="s">
        <v>3</v>
      </c>
      <c r="B186" s="7" t="s">
        <v>2174</v>
      </c>
      <c r="C186" s="7" t="s">
        <v>2173</v>
      </c>
      <c r="D186" s="7" t="s">
        <v>868</v>
      </c>
      <c r="E186" s="7" t="s">
        <v>862</v>
      </c>
    </row>
    <row r="187" spans="1:5" x14ac:dyDescent="0.25">
      <c r="A187" s="26" t="s">
        <v>3</v>
      </c>
      <c r="B187" s="7" t="s">
        <v>2172</v>
      </c>
      <c r="C187" s="7" t="s">
        <v>2171</v>
      </c>
      <c r="D187" s="7" t="s">
        <v>923</v>
      </c>
      <c r="E187" s="7" t="s">
        <v>862</v>
      </c>
    </row>
    <row r="188" spans="1:5" x14ac:dyDescent="0.25">
      <c r="A188" s="26" t="s">
        <v>3</v>
      </c>
      <c r="B188" s="7" t="s">
        <v>2569</v>
      </c>
      <c r="C188" s="7" t="s">
        <v>2570</v>
      </c>
      <c r="D188" s="7" t="s">
        <v>3</v>
      </c>
      <c r="E188" s="7" t="s">
        <v>886</v>
      </c>
    </row>
    <row r="189" spans="1:5" x14ac:dyDescent="0.25">
      <c r="A189" s="26" t="s">
        <v>3</v>
      </c>
      <c r="B189" s="7" t="s">
        <v>356</v>
      </c>
      <c r="C189" s="7" t="s">
        <v>357</v>
      </c>
      <c r="D189" s="7" t="s">
        <v>868</v>
      </c>
      <c r="E189" s="7" t="s">
        <v>862</v>
      </c>
    </row>
    <row r="190" spans="1:5" x14ac:dyDescent="0.25">
      <c r="A190" s="26" t="s">
        <v>3</v>
      </c>
      <c r="B190" s="7" t="s">
        <v>2170</v>
      </c>
      <c r="C190" s="7" t="s">
        <v>2169</v>
      </c>
      <c r="D190" s="7" t="s">
        <v>1011</v>
      </c>
      <c r="E190" s="7" t="s">
        <v>862</v>
      </c>
    </row>
    <row r="191" spans="1:5" x14ac:dyDescent="0.25">
      <c r="A191" s="26" t="s">
        <v>3</v>
      </c>
      <c r="B191" s="7" t="s">
        <v>2168</v>
      </c>
      <c r="C191" s="7" t="s">
        <v>2167</v>
      </c>
      <c r="D191" s="7" t="s">
        <v>868</v>
      </c>
      <c r="E191" s="7" t="s">
        <v>862</v>
      </c>
    </row>
    <row r="192" spans="1:5" x14ac:dyDescent="0.25">
      <c r="A192" s="26" t="s">
        <v>3</v>
      </c>
      <c r="B192" s="7" t="s">
        <v>13</v>
      </c>
      <c r="C192" s="7" t="s">
        <v>66</v>
      </c>
      <c r="D192" s="7" t="s">
        <v>868</v>
      </c>
      <c r="E192" s="7" t="s">
        <v>862</v>
      </c>
    </row>
    <row r="193" spans="1:5" x14ac:dyDescent="0.25">
      <c r="A193" s="26" t="s">
        <v>3</v>
      </c>
      <c r="B193" s="7" t="s">
        <v>2166</v>
      </c>
      <c r="C193" s="7" t="s">
        <v>2165</v>
      </c>
      <c r="D193" s="7" t="s">
        <v>868</v>
      </c>
      <c r="E193" s="7" t="s">
        <v>862</v>
      </c>
    </row>
    <row r="194" spans="1:5" x14ac:dyDescent="0.25">
      <c r="A194" s="26" t="s">
        <v>3</v>
      </c>
      <c r="B194" s="7" t="s">
        <v>296</v>
      </c>
      <c r="C194" s="7" t="s">
        <v>297</v>
      </c>
      <c r="D194" s="7" t="s">
        <v>868</v>
      </c>
      <c r="E194" s="7" t="s">
        <v>862</v>
      </c>
    </row>
    <row r="195" spans="1:5" x14ac:dyDescent="0.25">
      <c r="A195" s="26" t="s">
        <v>3</v>
      </c>
      <c r="B195" s="7" t="s">
        <v>628</v>
      </c>
      <c r="C195" s="7" t="s">
        <v>629</v>
      </c>
      <c r="D195" s="7" t="s">
        <v>868</v>
      </c>
      <c r="E195" s="7" t="s">
        <v>862</v>
      </c>
    </row>
    <row r="196" spans="1:5" x14ac:dyDescent="0.25">
      <c r="A196" s="26" t="s">
        <v>3</v>
      </c>
      <c r="B196" s="7" t="s">
        <v>2571</v>
      </c>
      <c r="C196" s="7" t="s">
        <v>2572</v>
      </c>
      <c r="D196" s="7" t="s">
        <v>3</v>
      </c>
      <c r="E196" s="7" t="s">
        <v>886</v>
      </c>
    </row>
    <row r="197" spans="1:5" x14ac:dyDescent="0.25">
      <c r="A197" s="26" t="s">
        <v>3</v>
      </c>
      <c r="B197" s="7" t="s">
        <v>486</v>
      </c>
      <c r="C197" s="7" t="s">
        <v>487</v>
      </c>
      <c r="D197" s="7" t="s">
        <v>923</v>
      </c>
      <c r="E197" s="7" t="s">
        <v>1931</v>
      </c>
    </row>
    <row r="198" spans="1:5" x14ac:dyDescent="0.25">
      <c r="A198" s="26" t="s">
        <v>3</v>
      </c>
      <c r="B198" s="7" t="s">
        <v>2164</v>
      </c>
      <c r="C198" s="7" t="s">
        <v>2149</v>
      </c>
      <c r="D198" s="7" t="s">
        <v>868</v>
      </c>
      <c r="E198" s="7" t="s">
        <v>862</v>
      </c>
    </row>
    <row r="199" spans="1:5" x14ac:dyDescent="0.25">
      <c r="A199" s="26" t="s">
        <v>3</v>
      </c>
      <c r="B199" s="7" t="s">
        <v>2163</v>
      </c>
      <c r="C199" s="7" t="s">
        <v>2162</v>
      </c>
      <c r="D199" s="7" t="s">
        <v>868</v>
      </c>
      <c r="E199" s="7" t="s">
        <v>862</v>
      </c>
    </row>
    <row r="200" spans="1:5" x14ac:dyDescent="0.25">
      <c r="A200" s="26" t="s">
        <v>3</v>
      </c>
      <c r="B200" s="7" t="s">
        <v>2161</v>
      </c>
      <c r="C200" s="7" t="s">
        <v>2160</v>
      </c>
      <c r="D200" s="7" t="s">
        <v>1235</v>
      </c>
      <c r="E200" s="7" t="s">
        <v>1233</v>
      </c>
    </row>
    <row r="201" spans="1:5" x14ac:dyDescent="0.25">
      <c r="A201" s="26" t="s">
        <v>3</v>
      </c>
      <c r="B201" s="7" t="s">
        <v>360</v>
      </c>
      <c r="C201" s="7" t="s">
        <v>361</v>
      </c>
      <c r="D201" s="7" t="s">
        <v>868</v>
      </c>
      <c r="E201" s="7" t="s">
        <v>862</v>
      </c>
    </row>
    <row r="202" spans="1:5" x14ac:dyDescent="0.25">
      <c r="A202" s="26" t="s">
        <v>3</v>
      </c>
      <c r="B202" s="7" t="s">
        <v>346</v>
      </c>
      <c r="C202" s="7" t="s">
        <v>347</v>
      </c>
      <c r="D202" s="7" t="s">
        <v>868</v>
      </c>
      <c r="E202" s="7" t="s">
        <v>862</v>
      </c>
    </row>
    <row r="203" spans="1:5" x14ac:dyDescent="0.25">
      <c r="A203" s="26" t="s">
        <v>3</v>
      </c>
      <c r="B203" s="7" t="s">
        <v>326</v>
      </c>
      <c r="C203" s="7" t="s">
        <v>327</v>
      </c>
      <c r="D203" s="7" t="s">
        <v>923</v>
      </c>
      <c r="E203" s="7" t="s">
        <v>862</v>
      </c>
    </row>
    <row r="204" spans="1:5" x14ac:dyDescent="0.25">
      <c r="A204" s="26" t="s">
        <v>3</v>
      </c>
      <c r="B204" s="7" t="s">
        <v>537</v>
      </c>
      <c r="C204" s="7" t="s">
        <v>538</v>
      </c>
      <c r="D204" s="7" t="s">
        <v>923</v>
      </c>
      <c r="E204" s="7" t="s">
        <v>862</v>
      </c>
    </row>
    <row r="205" spans="1:5" x14ac:dyDescent="0.25">
      <c r="A205" s="26" t="s">
        <v>3</v>
      </c>
      <c r="B205" s="7" t="s">
        <v>2159</v>
      </c>
      <c r="C205" s="7" t="s">
        <v>2158</v>
      </c>
      <c r="D205" s="7" t="s">
        <v>868</v>
      </c>
      <c r="E205" s="7" t="s">
        <v>862</v>
      </c>
    </row>
    <row r="206" spans="1:5" x14ac:dyDescent="0.25">
      <c r="A206" s="26" t="s">
        <v>3</v>
      </c>
      <c r="B206" s="7" t="s">
        <v>2157</v>
      </c>
      <c r="C206" s="7" t="s">
        <v>1302</v>
      </c>
      <c r="D206" s="7" t="s">
        <v>868</v>
      </c>
      <c r="E206" s="7" t="s">
        <v>862</v>
      </c>
    </row>
    <row r="207" spans="1:5" x14ac:dyDescent="0.25">
      <c r="A207" s="26" t="s">
        <v>3</v>
      </c>
      <c r="B207" s="7" t="s">
        <v>2156</v>
      </c>
      <c r="C207" s="7" t="s">
        <v>2155</v>
      </c>
      <c r="D207" s="7" t="s">
        <v>878</v>
      </c>
      <c r="E207" s="7" t="s">
        <v>993</v>
      </c>
    </row>
    <row r="208" spans="1:5" x14ac:dyDescent="0.25">
      <c r="A208" s="26" t="s">
        <v>3</v>
      </c>
      <c r="B208" s="7" t="s">
        <v>2154</v>
      </c>
      <c r="C208" s="7" t="s">
        <v>2153</v>
      </c>
      <c r="D208" s="7" t="s">
        <v>1035</v>
      </c>
      <c r="E208" s="7" t="s">
        <v>1033</v>
      </c>
    </row>
    <row r="209" spans="1:5" x14ac:dyDescent="0.25">
      <c r="A209" s="26" t="s">
        <v>3</v>
      </c>
      <c r="B209" s="7" t="s">
        <v>2152</v>
      </c>
      <c r="C209" s="7" t="s">
        <v>2151</v>
      </c>
      <c r="D209" s="7" t="s">
        <v>868</v>
      </c>
      <c r="E209" s="7" t="s">
        <v>862</v>
      </c>
    </row>
    <row r="210" spans="1:5" x14ac:dyDescent="0.25">
      <c r="A210" s="26" t="s">
        <v>3</v>
      </c>
      <c r="B210" s="7" t="s">
        <v>2150</v>
      </c>
      <c r="C210" s="7" t="s">
        <v>2149</v>
      </c>
      <c r="D210" s="7" t="s">
        <v>878</v>
      </c>
      <c r="E210" s="7" t="s">
        <v>872</v>
      </c>
    </row>
    <row r="211" spans="1:5" x14ac:dyDescent="0.25">
      <c r="A211" s="26" t="s">
        <v>3</v>
      </c>
      <c r="B211" s="7" t="s">
        <v>2148</v>
      </c>
      <c r="C211" s="7" t="s">
        <v>2147</v>
      </c>
      <c r="D211" s="7" t="s">
        <v>3</v>
      </c>
      <c r="E211" s="7" t="s">
        <v>886</v>
      </c>
    </row>
    <row r="212" spans="1:5" x14ac:dyDescent="0.25">
      <c r="A212" s="26" t="s">
        <v>3</v>
      </c>
      <c r="B212" s="7" t="s">
        <v>188</v>
      </c>
      <c r="C212" s="7" t="s">
        <v>189</v>
      </c>
      <c r="D212" s="7" t="s">
        <v>3</v>
      </c>
      <c r="E212" s="7" t="s">
        <v>886</v>
      </c>
    </row>
    <row r="213" spans="1:5" x14ac:dyDescent="0.25">
      <c r="A213" s="26" t="s">
        <v>3</v>
      </c>
      <c r="B213" s="7" t="s">
        <v>190</v>
      </c>
      <c r="C213" s="7" t="s">
        <v>191</v>
      </c>
      <c r="D213" s="7" t="s">
        <v>3</v>
      </c>
      <c r="E213" s="7" t="s">
        <v>886</v>
      </c>
    </row>
    <row r="214" spans="1:5" x14ac:dyDescent="0.25">
      <c r="A214" s="26" t="s">
        <v>3</v>
      </c>
      <c r="B214" s="7" t="s">
        <v>2146</v>
      </c>
      <c r="C214" s="7" t="s">
        <v>2145</v>
      </c>
      <c r="D214" s="7" t="s">
        <v>3</v>
      </c>
      <c r="E214" s="7" t="s">
        <v>886</v>
      </c>
    </row>
    <row r="215" spans="1:5" x14ac:dyDescent="0.25">
      <c r="A215" s="26" t="s">
        <v>3</v>
      </c>
      <c r="B215" s="7" t="s">
        <v>2144</v>
      </c>
      <c r="C215" s="7" t="s">
        <v>2143</v>
      </c>
      <c r="D215" s="7" t="s">
        <v>3</v>
      </c>
      <c r="E215" s="7" t="s">
        <v>886</v>
      </c>
    </row>
    <row r="216" spans="1:5" x14ac:dyDescent="0.25">
      <c r="A216" s="26" t="s">
        <v>3</v>
      </c>
      <c r="B216" s="7" t="s">
        <v>2142</v>
      </c>
      <c r="C216" s="7" t="s">
        <v>2141</v>
      </c>
      <c r="D216" s="7" t="s">
        <v>3</v>
      </c>
      <c r="E216" s="7" t="s">
        <v>886</v>
      </c>
    </row>
    <row r="217" spans="1:5" x14ac:dyDescent="0.25">
      <c r="A217" s="26" t="s">
        <v>3</v>
      </c>
      <c r="B217" s="7" t="s">
        <v>2140</v>
      </c>
      <c r="C217" s="7" t="s">
        <v>2139</v>
      </c>
      <c r="D217" s="7" t="s">
        <v>3</v>
      </c>
      <c r="E217" s="7" t="s">
        <v>886</v>
      </c>
    </row>
    <row r="218" spans="1:5" x14ac:dyDescent="0.25">
      <c r="A218" s="26" t="s">
        <v>3</v>
      </c>
      <c r="B218" s="7" t="s">
        <v>2138</v>
      </c>
      <c r="C218" s="7" t="s">
        <v>2137</v>
      </c>
      <c r="D218" s="7" t="s">
        <v>3</v>
      </c>
      <c r="E218" s="7" t="s">
        <v>886</v>
      </c>
    </row>
    <row r="219" spans="1:5" x14ac:dyDescent="0.25">
      <c r="A219" s="26" t="s">
        <v>3</v>
      </c>
      <c r="B219" s="7" t="s">
        <v>2136</v>
      </c>
      <c r="C219" s="7" t="s">
        <v>2135</v>
      </c>
      <c r="D219" s="7" t="s">
        <v>3</v>
      </c>
      <c r="E219" s="7" t="s">
        <v>886</v>
      </c>
    </row>
    <row r="220" spans="1:5" x14ac:dyDescent="0.25">
      <c r="A220" s="26" t="s">
        <v>3</v>
      </c>
      <c r="B220" s="7" t="s">
        <v>2134</v>
      </c>
      <c r="C220" s="7" t="s">
        <v>2133</v>
      </c>
      <c r="D220" s="7" t="s">
        <v>3</v>
      </c>
      <c r="E220" s="7" t="s">
        <v>886</v>
      </c>
    </row>
    <row r="221" spans="1:5" x14ac:dyDescent="0.25">
      <c r="A221" s="26" t="s">
        <v>3</v>
      </c>
      <c r="B221" s="7" t="s">
        <v>2132</v>
      </c>
      <c r="C221" s="7" t="s">
        <v>2131</v>
      </c>
      <c r="D221" s="7" t="s">
        <v>3</v>
      </c>
      <c r="E221" s="7" t="s">
        <v>886</v>
      </c>
    </row>
    <row r="222" spans="1:5" x14ac:dyDescent="0.25">
      <c r="A222" s="26" t="s">
        <v>3</v>
      </c>
      <c r="B222" s="7" t="s">
        <v>2130</v>
      </c>
      <c r="C222" s="7" t="s">
        <v>2129</v>
      </c>
      <c r="D222" s="7" t="s">
        <v>1011</v>
      </c>
      <c r="E222" s="7" t="s">
        <v>1233</v>
      </c>
    </row>
    <row r="223" spans="1:5" x14ac:dyDescent="0.25">
      <c r="A223" s="26" t="s">
        <v>3</v>
      </c>
      <c r="B223" s="7" t="s">
        <v>2128</v>
      </c>
      <c r="C223" s="7" t="s">
        <v>2121</v>
      </c>
      <c r="D223" s="7" t="s">
        <v>1011</v>
      </c>
      <c r="E223" s="7" t="s">
        <v>1233</v>
      </c>
    </row>
    <row r="224" spans="1:5" x14ac:dyDescent="0.25">
      <c r="A224" s="26" t="s">
        <v>3</v>
      </c>
      <c r="B224" s="7" t="s">
        <v>2127</v>
      </c>
      <c r="C224" s="7" t="s">
        <v>2126</v>
      </c>
      <c r="D224" s="7" t="s">
        <v>1011</v>
      </c>
      <c r="E224" s="7" t="s">
        <v>973</v>
      </c>
    </row>
    <row r="225" spans="1:5" x14ac:dyDescent="0.25">
      <c r="A225" s="26" t="s">
        <v>3</v>
      </c>
      <c r="B225" s="7" t="s">
        <v>278</v>
      </c>
      <c r="C225" s="7" t="s">
        <v>279</v>
      </c>
      <c r="D225" s="7" t="s">
        <v>1011</v>
      </c>
      <c r="E225" s="7" t="s">
        <v>1233</v>
      </c>
    </row>
    <row r="226" spans="1:5" x14ac:dyDescent="0.25">
      <c r="A226" s="26" t="s">
        <v>3</v>
      </c>
      <c r="B226" s="7" t="s">
        <v>2125</v>
      </c>
      <c r="C226" s="7" t="s">
        <v>2108</v>
      </c>
      <c r="D226" s="7" t="s">
        <v>923</v>
      </c>
      <c r="E226" s="7" t="s">
        <v>1233</v>
      </c>
    </row>
    <row r="227" spans="1:5" x14ac:dyDescent="0.25">
      <c r="A227" s="26" t="s">
        <v>3</v>
      </c>
      <c r="B227" s="7" t="s">
        <v>15</v>
      </c>
      <c r="C227" s="7" t="s">
        <v>164</v>
      </c>
      <c r="D227" s="7" t="s">
        <v>2117</v>
      </c>
      <c r="E227" s="7" t="s">
        <v>1233</v>
      </c>
    </row>
    <row r="228" spans="1:5" x14ac:dyDescent="0.25">
      <c r="A228" s="26" t="s">
        <v>3</v>
      </c>
      <c r="B228" s="7" t="s">
        <v>2124</v>
      </c>
      <c r="C228" s="7" t="s">
        <v>2123</v>
      </c>
      <c r="D228" s="7" t="s">
        <v>2117</v>
      </c>
      <c r="E228" s="7" t="s">
        <v>1233</v>
      </c>
    </row>
    <row r="229" spans="1:5" x14ac:dyDescent="0.25">
      <c r="A229" s="26" t="s">
        <v>3</v>
      </c>
      <c r="B229" s="7" t="s">
        <v>2122</v>
      </c>
      <c r="C229" s="7" t="s">
        <v>2121</v>
      </c>
      <c r="D229" s="7" t="s">
        <v>2117</v>
      </c>
      <c r="E229" s="7" t="s">
        <v>1233</v>
      </c>
    </row>
    <row r="230" spans="1:5" x14ac:dyDescent="0.25">
      <c r="A230" s="26" t="s">
        <v>3</v>
      </c>
      <c r="B230" s="7" t="s">
        <v>2120</v>
      </c>
      <c r="C230" s="7" t="s">
        <v>2119</v>
      </c>
      <c r="D230" s="7" t="s">
        <v>2117</v>
      </c>
      <c r="E230" s="7" t="s">
        <v>1233</v>
      </c>
    </row>
    <row r="231" spans="1:5" x14ac:dyDescent="0.25">
      <c r="A231" s="26" t="s">
        <v>3</v>
      </c>
      <c r="B231" s="7" t="s">
        <v>2118</v>
      </c>
      <c r="C231" s="7" t="s">
        <v>2112</v>
      </c>
      <c r="D231" s="7" t="s">
        <v>2117</v>
      </c>
      <c r="E231" s="7" t="s">
        <v>1233</v>
      </c>
    </row>
    <row r="232" spans="1:5" x14ac:dyDescent="0.25">
      <c r="A232" s="26" t="s">
        <v>3</v>
      </c>
      <c r="B232" s="7" t="s">
        <v>807</v>
      </c>
      <c r="C232" s="7" t="s">
        <v>808</v>
      </c>
      <c r="D232" s="7" t="s">
        <v>868</v>
      </c>
      <c r="E232" s="7" t="s">
        <v>1233</v>
      </c>
    </row>
    <row r="233" spans="1:5" x14ac:dyDescent="0.25">
      <c r="A233" s="26" t="s">
        <v>3</v>
      </c>
      <c r="B233" s="7" t="s">
        <v>2115</v>
      </c>
      <c r="C233" s="7" t="s">
        <v>2104</v>
      </c>
      <c r="D233" s="7" t="s">
        <v>868</v>
      </c>
      <c r="E233" s="7" t="s">
        <v>1233</v>
      </c>
    </row>
    <row r="234" spans="1:5" x14ac:dyDescent="0.25">
      <c r="A234" s="26" t="s">
        <v>3</v>
      </c>
      <c r="B234" s="7" t="s">
        <v>809</v>
      </c>
      <c r="C234" s="7" t="s">
        <v>810</v>
      </c>
      <c r="D234" s="7" t="s">
        <v>868</v>
      </c>
      <c r="E234" s="7" t="s">
        <v>1233</v>
      </c>
    </row>
    <row r="235" spans="1:5" x14ac:dyDescent="0.25">
      <c r="A235" s="26" t="s">
        <v>3</v>
      </c>
      <c r="B235" s="7" t="s">
        <v>2114</v>
      </c>
      <c r="C235" s="7" t="s">
        <v>2102</v>
      </c>
      <c r="D235" s="7" t="s">
        <v>868</v>
      </c>
      <c r="E235" s="7" t="s">
        <v>1233</v>
      </c>
    </row>
    <row r="236" spans="1:5" x14ac:dyDescent="0.25">
      <c r="A236" s="26" t="s">
        <v>3</v>
      </c>
      <c r="B236" s="7" t="s">
        <v>2113</v>
      </c>
      <c r="C236" s="7" t="s">
        <v>2112</v>
      </c>
      <c r="D236" s="7" t="s">
        <v>1235</v>
      </c>
      <c r="E236" s="7" t="s">
        <v>1233</v>
      </c>
    </row>
    <row r="237" spans="1:5" x14ac:dyDescent="0.25">
      <c r="A237" s="26" t="s">
        <v>3</v>
      </c>
      <c r="B237" s="7" t="s">
        <v>2111</v>
      </c>
      <c r="C237" s="7" t="s">
        <v>2110</v>
      </c>
      <c r="D237" s="7" t="s">
        <v>1235</v>
      </c>
      <c r="E237" s="7" t="s">
        <v>1233</v>
      </c>
    </row>
    <row r="238" spans="1:5" x14ac:dyDescent="0.25">
      <c r="A238" s="26" t="s">
        <v>3</v>
      </c>
      <c r="B238" s="7" t="s">
        <v>2109</v>
      </c>
      <c r="C238" s="7" t="s">
        <v>2108</v>
      </c>
      <c r="D238" s="7" t="s">
        <v>1235</v>
      </c>
      <c r="E238" s="7" t="s">
        <v>1233</v>
      </c>
    </row>
    <row r="239" spans="1:5" x14ac:dyDescent="0.25">
      <c r="A239" s="26" t="s">
        <v>3</v>
      </c>
      <c r="B239" s="7" t="s">
        <v>2107</v>
      </c>
      <c r="C239" s="7" t="s">
        <v>164</v>
      </c>
      <c r="D239" s="7" t="s">
        <v>1235</v>
      </c>
      <c r="E239" s="7" t="s">
        <v>1233</v>
      </c>
    </row>
    <row r="240" spans="1:5" x14ac:dyDescent="0.25">
      <c r="A240" s="26" t="s">
        <v>3</v>
      </c>
      <c r="B240" s="7" t="s">
        <v>2106</v>
      </c>
      <c r="C240" s="7" t="s">
        <v>810</v>
      </c>
      <c r="D240" s="7" t="s">
        <v>2100</v>
      </c>
      <c r="E240" s="7" t="s">
        <v>1233</v>
      </c>
    </row>
    <row r="241" spans="1:5" x14ac:dyDescent="0.25">
      <c r="A241" s="26" t="s">
        <v>3</v>
      </c>
      <c r="B241" s="7" t="s">
        <v>2105</v>
      </c>
      <c r="C241" s="7" t="s">
        <v>2104</v>
      </c>
      <c r="D241" s="7" t="s">
        <v>2100</v>
      </c>
      <c r="E241" s="7" t="s">
        <v>1233</v>
      </c>
    </row>
    <row r="242" spans="1:5" x14ac:dyDescent="0.25">
      <c r="A242" s="26" t="s">
        <v>3</v>
      </c>
      <c r="B242" s="7" t="s">
        <v>2103</v>
      </c>
      <c r="C242" s="7" t="s">
        <v>2102</v>
      </c>
      <c r="D242" s="7" t="s">
        <v>2100</v>
      </c>
      <c r="E242" s="7" t="s">
        <v>1233</v>
      </c>
    </row>
    <row r="243" spans="1:5" x14ac:dyDescent="0.25">
      <c r="A243" s="26" t="s">
        <v>3</v>
      </c>
      <c r="B243" s="7" t="s">
        <v>2101</v>
      </c>
      <c r="C243" s="7" t="s">
        <v>808</v>
      </c>
      <c r="D243" s="7" t="s">
        <v>2100</v>
      </c>
      <c r="E243" s="7" t="s">
        <v>1233</v>
      </c>
    </row>
    <row r="244" spans="1:5" x14ac:dyDescent="0.25">
      <c r="A244" s="26" t="s">
        <v>3</v>
      </c>
      <c r="B244" s="7" t="s">
        <v>2098</v>
      </c>
      <c r="C244" s="7" t="s">
        <v>2097</v>
      </c>
      <c r="D244" s="7" t="s">
        <v>3</v>
      </c>
      <c r="E244" s="7" t="s">
        <v>886</v>
      </c>
    </row>
    <row r="245" spans="1:5" x14ac:dyDescent="0.25">
      <c r="A245" s="26" t="s">
        <v>3</v>
      </c>
      <c r="B245" s="7" t="s">
        <v>2573</v>
      </c>
      <c r="C245" s="7" t="s">
        <v>2574</v>
      </c>
      <c r="D245" s="7" t="s">
        <v>3</v>
      </c>
      <c r="E245" s="7" t="s">
        <v>886</v>
      </c>
    </row>
    <row r="246" spans="1:5" x14ac:dyDescent="0.25">
      <c r="A246" s="26" t="s">
        <v>3</v>
      </c>
      <c r="B246" s="7" t="s">
        <v>2096</v>
      </c>
      <c r="C246" s="7" t="s">
        <v>2095</v>
      </c>
      <c r="D246" s="7" t="s">
        <v>3</v>
      </c>
      <c r="E246" s="7" t="s">
        <v>886</v>
      </c>
    </row>
    <row r="247" spans="1:5" x14ac:dyDescent="0.25">
      <c r="A247" s="26" t="s">
        <v>3</v>
      </c>
      <c r="B247" s="7" t="s">
        <v>2575</v>
      </c>
      <c r="C247" s="7" t="s">
        <v>2576</v>
      </c>
      <c r="D247" s="7" t="s">
        <v>3</v>
      </c>
      <c r="E247" s="7" t="s">
        <v>886</v>
      </c>
    </row>
    <row r="248" spans="1:5" x14ac:dyDescent="0.25">
      <c r="A248" s="26" t="s">
        <v>3</v>
      </c>
      <c r="B248" s="7" t="s">
        <v>106</v>
      </c>
      <c r="C248" s="7" t="s">
        <v>107</v>
      </c>
      <c r="D248" s="7" t="s">
        <v>868</v>
      </c>
      <c r="E248" s="7" t="s">
        <v>862</v>
      </c>
    </row>
    <row r="249" spans="1:5" x14ac:dyDescent="0.25">
      <c r="A249" s="26" t="s">
        <v>3</v>
      </c>
      <c r="B249" s="7" t="s">
        <v>230</v>
      </c>
      <c r="C249" s="7" t="s">
        <v>231</v>
      </c>
      <c r="D249" s="7" t="s">
        <v>868</v>
      </c>
      <c r="E249" s="7" t="s">
        <v>862</v>
      </c>
    </row>
    <row r="250" spans="1:5" x14ac:dyDescent="0.25">
      <c r="A250" s="26" t="s">
        <v>3</v>
      </c>
      <c r="B250" s="7" t="s">
        <v>2094</v>
      </c>
      <c r="C250" s="7" t="s">
        <v>2093</v>
      </c>
      <c r="D250" s="7" t="s">
        <v>868</v>
      </c>
      <c r="E250" s="7" t="s">
        <v>862</v>
      </c>
    </row>
    <row r="251" spans="1:5" x14ac:dyDescent="0.25">
      <c r="A251" s="26" t="s">
        <v>3</v>
      </c>
      <c r="B251" s="7" t="s">
        <v>236</v>
      </c>
      <c r="C251" s="7" t="s">
        <v>237</v>
      </c>
      <c r="D251" s="7" t="s">
        <v>868</v>
      </c>
      <c r="E251" s="7" t="s">
        <v>862</v>
      </c>
    </row>
    <row r="252" spans="1:5" x14ac:dyDescent="0.25">
      <c r="A252" s="26" t="s">
        <v>3</v>
      </c>
      <c r="B252" s="7" t="s">
        <v>110</v>
      </c>
      <c r="C252" s="7" t="s">
        <v>111</v>
      </c>
      <c r="D252" s="7" t="s">
        <v>3</v>
      </c>
      <c r="E252" s="7" t="s">
        <v>886</v>
      </c>
    </row>
    <row r="253" spans="1:5" x14ac:dyDescent="0.25">
      <c r="A253" s="26" t="s">
        <v>3</v>
      </c>
      <c r="B253" s="7" t="s">
        <v>282</v>
      </c>
      <c r="C253" s="7" t="s">
        <v>283</v>
      </c>
      <c r="D253" s="7" t="s">
        <v>868</v>
      </c>
      <c r="E253" s="7" t="s">
        <v>862</v>
      </c>
    </row>
    <row r="254" spans="1:5" x14ac:dyDescent="0.25">
      <c r="A254" s="26" t="s">
        <v>3</v>
      </c>
      <c r="B254" s="7" t="s">
        <v>2092</v>
      </c>
      <c r="C254" s="7" t="s">
        <v>2091</v>
      </c>
      <c r="D254" s="7" t="s">
        <v>923</v>
      </c>
      <c r="E254" s="7" t="s">
        <v>862</v>
      </c>
    </row>
    <row r="255" spans="1:5" x14ac:dyDescent="0.25">
      <c r="A255" s="26" t="s">
        <v>3</v>
      </c>
      <c r="B255" s="7" t="s">
        <v>2090</v>
      </c>
      <c r="C255" s="7" t="s">
        <v>2089</v>
      </c>
      <c r="D255" s="7" t="s">
        <v>1023</v>
      </c>
      <c r="E255" s="7" t="s">
        <v>862</v>
      </c>
    </row>
    <row r="256" spans="1:5" x14ac:dyDescent="0.25">
      <c r="A256" s="26" t="s">
        <v>3</v>
      </c>
      <c r="B256" s="7" t="s">
        <v>2088</v>
      </c>
      <c r="C256" s="7" t="s">
        <v>2087</v>
      </c>
      <c r="D256" s="7" t="s">
        <v>868</v>
      </c>
      <c r="E256" s="7" t="s">
        <v>862</v>
      </c>
    </row>
    <row r="257" spans="1:5" x14ac:dyDescent="0.25">
      <c r="A257" s="26" t="s">
        <v>3</v>
      </c>
      <c r="B257" s="7" t="s">
        <v>2086</v>
      </c>
      <c r="C257" s="7" t="s">
        <v>1916</v>
      </c>
      <c r="D257" s="7" t="s">
        <v>868</v>
      </c>
      <c r="E257" s="7" t="s">
        <v>862</v>
      </c>
    </row>
    <row r="258" spans="1:5" x14ac:dyDescent="0.25">
      <c r="A258" s="26" t="s">
        <v>3</v>
      </c>
      <c r="B258" s="7" t="s">
        <v>827</v>
      </c>
      <c r="C258" s="7" t="s">
        <v>828</v>
      </c>
      <c r="D258" s="7" t="s">
        <v>868</v>
      </c>
      <c r="E258" s="7" t="s">
        <v>862</v>
      </c>
    </row>
    <row r="259" spans="1:5" x14ac:dyDescent="0.25">
      <c r="A259" s="26" t="s">
        <v>3</v>
      </c>
      <c r="B259" s="7" t="s">
        <v>33</v>
      </c>
      <c r="C259" s="7" t="s">
        <v>34</v>
      </c>
      <c r="D259" s="7" t="s">
        <v>1011</v>
      </c>
      <c r="E259" s="7" t="s">
        <v>973</v>
      </c>
    </row>
    <row r="260" spans="1:5" x14ac:dyDescent="0.25">
      <c r="A260" s="26" t="s">
        <v>3</v>
      </c>
      <c r="B260" s="7" t="s">
        <v>2085</v>
      </c>
      <c r="C260" s="7" t="s">
        <v>2083</v>
      </c>
      <c r="D260" s="7" t="s">
        <v>868</v>
      </c>
      <c r="E260" s="7" t="s">
        <v>862</v>
      </c>
    </row>
    <row r="261" spans="1:5" x14ac:dyDescent="0.25">
      <c r="A261" s="26" t="s">
        <v>3</v>
      </c>
      <c r="B261" s="7" t="s">
        <v>2084</v>
      </c>
      <c r="C261" s="7" t="s">
        <v>2083</v>
      </c>
      <c r="D261" s="7" t="s">
        <v>878</v>
      </c>
      <c r="E261" s="7" t="s">
        <v>872</v>
      </c>
    </row>
    <row r="262" spans="1:5" x14ac:dyDescent="0.25">
      <c r="A262" s="26" t="s">
        <v>3</v>
      </c>
      <c r="B262" s="7" t="s">
        <v>2082</v>
      </c>
      <c r="C262" s="7" t="s">
        <v>2081</v>
      </c>
      <c r="D262" s="7" t="s">
        <v>868</v>
      </c>
      <c r="E262" s="7" t="s">
        <v>862</v>
      </c>
    </row>
    <row r="263" spans="1:5" x14ac:dyDescent="0.25">
      <c r="A263" s="26" t="s">
        <v>3</v>
      </c>
      <c r="B263" s="7" t="s">
        <v>2080</v>
      </c>
      <c r="C263" s="7" t="s">
        <v>2079</v>
      </c>
      <c r="D263" s="7" t="s">
        <v>868</v>
      </c>
      <c r="E263" s="7" t="s">
        <v>862</v>
      </c>
    </row>
    <row r="264" spans="1:5" x14ac:dyDescent="0.25">
      <c r="A264" s="26" t="s">
        <v>3</v>
      </c>
      <c r="B264" s="7" t="s">
        <v>2078</v>
      </c>
      <c r="C264" s="7" t="s">
        <v>2077</v>
      </c>
      <c r="D264" s="7" t="s">
        <v>868</v>
      </c>
      <c r="E264" s="7" t="s">
        <v>862</v>
      </c>
    </row>
    <row r="265" spans="1:5" x14ac:dyDescent="0.25">
      <c r="A265" s="26" t="s">
        <v>3</v>
      </c>
      <c r="B265" s="7" t="s">
        <v>2076</v>
      </c>
      <c r="C265" s="7" t="s">
        <v>2075</v>
      </c>
      <c r="D265" s="7" t="s">
        <v>3</v>
      </c>
      <c r="E265" s="7" t="s">
        <v>862</v>
      </c>
    </row>
    <row r="266" spans="1:5" x14ac:dyDescent="0.25">
      <c r="A266" s="26" t="s">
        <v>3</v>
      </c>
      <c r="B266" s="7" t="s">
        <v>2074</v>
      </c>
      <c r="C266" s="7" t="s">
        <v>2073</v>
      </c>
      <c r="D266" s="7" t="s">
        <v>3</v>
      </c>
      <c r="E266" s="7" t="s">
        <v>886</v>
      </c>
    </row>
    <row r="267" spans="1:5" x14ac:dyDescent="0.25">
      <c r="A267" s="26" t="s">
        <v>3</v>
      </c>
      <c r="B267" s="7" t="s">
        <v>2072</v>
      </c>
      <c r="C267" s="7" t="s">
        <v>2071</v>
      </c>
      <c r="D267" s="7" t="s">
        <v>1149</v>
      </c>
      <c r="E267" s="7" t="s">
        <v>1233</v>
      </c>
    </row>
    <row r="268" spans="1:5" x14ac:dyDescent="0.25">
      <c r="A268" s="26" t="s">
        <v>3</v>
      </c>
      <c r="B268" s="7" t="s">
        <v>2577</v>
      </c>
      <c r="C268" s="7" t="s">
        <v>2578</v>
      </c>
      <c r="D268" s="7" t="s">
        <v>3</v>
      </c>
      <c r="E268" s="7" t="s">
        <v>886</v>
      </c>
    </row>
    <row r="269" spans="1:5" x14ac:dyDescent="0.25">
      <c r="A269" s="26" t="s">
        <v>3</v>
      </c>
      <c r="B269" s="7" t="s">
        <v>2070</v>
      </c>
      <c r="C269" s="7" t="s">
        <v>2069</v>
      </c>
      <c r="D269" s="7" t="s">
        <v>868</v>
      </c>
      <c r="E269" s="7" t="s">
        <v>1233</v>
      </c>
    </row>
    <row r="270" spans="1:5" x14ac:dyDescent="0.25">
      <c r="A270" s="26" t="s">
        <v>3</v>
      </c>
      <c r="B270" s="7" t="s">
        <v>2579</v>
      </c>
      <c r="C270" s="7" t="s">
        <v>2580</v>
      </c>
      <c r="D270" s="7" t="s">
        <v>3</v>
      </c>
      <c r="E270" s="7" t="s">
        <v>886</v>
      </c>
    </row>
    <row r="271" spans="1:5" x14ac:dyDescent="0.25">
      <c r="A271" s="26" t="s">
        <v>3</v>
      </c>
      <c r="B271" s="7" t="s">
        <v>2068</v>
      </c>
      <c r="C271" s="7" t="s">
        <v>2067</v>
      </c>
      <c r="D271" s="7" t="s">
        <v>868</v>
      </c>
      <c r="E271" s="7" t="s">
        <v>862</v>
      </c>
    </row>
    <row r="272" spans="1:5" x14ac:dyDescent="0.25">
      <c r="A272" s="26" t="s">
        <v>3</v>
      </c>
      <c r="B272" s="7" t="s">
        <v>2066</v>
      </c>
      <c r="C272" s="7" t="s">
        <v>2065</v>
      </c>
      <c r="D272" s="7" t="s">
        <v>868</v>
      </c>
      <c r="E272" s="7" t="s">
        <v>862</v>
      </c>
    </row>
    <row r="273" spans="1:5" x14ac:dyDescent="0.25">
      <c r="A273" s="26" t="s">
        <v>3</v>
      </c>
      <c r="B273" s="7" t="s">
        <v>2064</v>
      </c>
      <c r="C273" s="7" t="s">
        <v>2063</v>
      </c>
      <c r="D273" s="7" t="s">
        <v>1149</v>
      </c>
      <c r="E273" s="7" t="s">
        <v>1233</v>
      </c>
    </row>
    <row r="274" spans="1:5" x14ac:dyDescent="0.25">
      <c r="A274" s="26" t="s">
        <v>3</v>
      </c>
      <c r="B274" s="7" t="s">
        <v>2062</v>
      </c>
      <c r="C274" s="7" t="s">
        <v>2061</v>
      </c>
      <c r="D274" s="7" t="s">
        <v>3</v>
      </c>
      <c r="E274" s="7" t="s">
        <v>1233</v>
      </c>
    </row>
    <row r="275" spans="1:5" x14ac:dyDescent="0.25">
      <c r="A275" s="26" t="s">
        <v>3</v>
      </c>
      <c r="B275" s="7" t="s">
        <v>2581</v>
      </c>
      <c r="C275" s="7" t="s">
        <v>2582</v>
      </c>
      <c r="D275" s="7" t="s">
        <v>3</v>
      </c>
      <c r="E275" s="7" t="s">
        <v>886</v>
      </c>
    </row>
    <row r="276" spans="1:5" x14ac:dyDescent="0.25">
      <c r="A276" s="26" t="s">
        <v>3</v>
      </c>
      <c r="B276" s="7" t="s">
        <v>2060</v>
      </c>
      <c r="C276" s="7" t="s">
        <v>2058</v>
      </c>
      <c r="D276" s="7" t="s">
        <v>923</v>
      </c>
      <c r="E276" s="7" t="s">
        <v>862</v>
      </c>
    </row>
    <row r="277" spans="1:5" x14ac:dyDescent="0.25">
      <c r="A277" s="26" t="s">
        <v>3</v>
      </c>
      <c r="B277" s="7" t="s">
        <v>2059</v>
      </c>
      <c r="C277" s="7" t="s">
        <v>2058</v>
      </c>
      <c r="D277" s="7" t="s">
        <v>1149</v>
      </c>
      <c r="E277" s="7" t="s">
        <v>862</v>
      </c>
    </row>
    <row r="278" spans="1:5" x14ac:dyDescent="0.25">
      <c r="A278" s="26" t="s">
        <v>3</v>
      </c>
      <c r="B278" s="7" t="s">
        <v>2057</v>
      </c>
      <c r="C278" s="7" t="s">
        <v>2056</v>
      </c>
      <c r="D278" s="7" t="s">
        <v>1149</v>
      </c>
      <c r="E278" s="7" t="s">
        <v>862</v>
      </c>
    </row>
    <row r="279" spans="1:5" x14ac:dyDescent="0.25">
      <c r="A279" s="26" t="s">
        <v>3</v>
      </c>
      <c r="B279" s="7" t="s">
        <v>2583</v>
      </c>
      <c r="C279" s="7" t="s">
        <v>2584</v>
      </c>
      <c r="D279" s="7" t="s">
        <v>3</v>
      </c>
      <c r="E279" s="7" t="s">
        <v>886</v>
      </c>
    </row>
    <row r="280" spans="1:5" x14ac:dyDescent="0.25">
      <c r="A280" s="26" t="s">
        <v>3</v>
      </c>
      <c r="B280" s="7" t="s">
        <v>2055</v>
      </c>
      <c r="C280" s="7" t="s">
        <v>2054</v>
      </c>
      <c r="D280" s="7" t="s">
        <v>3</v>
      </c>
      <c r="E280" s="7" t="s">
        <v>886</v>
      </c>
    </row>
    <row r="281" spans="1:5" x14ac:dyDescent="0.25">
      <c r="A281" s="26" t="s">
        <v>3</v>
      </c>
      <c r="B281" s="7" t="s">
        <v>2053</v>
      </c>
      <c r="C281" s="7" t="s">
        <v>2052</v>
      </c>
      <c r="D281" s="7" t="s">
        <v>3</v>
      </c>
      <c r="E281" s="7" t="s">
        <v>1233</v>
      </c>
    </row>
    <row r="282" spans="1:5" x14ac:dyDescent="0.25">
      <c r="A282" s="26" t="s">
        <v>3</v>
      </c>
      <c r="B282" s="7" t="s">
        <v>2051</v>
      </c>
      <c r="C282" s="7" t="s">
        <v>692</v>
      </c>
      <c r="D282" s="7" t="s">
        <v>1011</v>
      </c>
      <c r="E282" s="7" t="s">
        <v>1233</v>
      </c>
    </row>
    <row r="283" spans="1:5" x14ac:dyDescent="0.25">
      <c r="A283" s="26" t="s">
        <v>3</v>
      </c>
      <c r="B283" s="7" t="s">
        <v>2050</v>
      </c>
      <c r="C283" s="7" t="s">
        <v>692</v>
      </c>
      <c r="D283" s="7" t="s">
        <v>3</v>
      </c>
      <c r="E283" s="7" t="s">
        <v>1233</v>
      </c>
    </row>
    <row r="284" spans="1:5" x14ac:dyDescent="0.25">
      <c r="A284" s="26" t="s">
        <v>3</v>
      </c>
      <c r="B284" s="7" t="s">
        <v>2049</v>
      </c>
      <c r="C284" s="7" t="s">
        <v>692</v>
      </c>
      <c r="D284" s="7" t="s">
        <v>868</v>
      </c>
      <c r="E284" s="7" t="s">
        <v>1233</v>
      </c>
    </row>
    <row r="285" spans="1:5" x14ac:dyDescent="0.25">
      <c r="A285" s="26" t="s">
        <v>3</v>
      </c>
      <c r="B285" s="7" t="s">
        <v>2048</v>
      </c>
      <c r="C285" s="7" t="s">
        <v>692</v>
      </c>
      <c r="D285" s="7" t="s">
        <v>1235</v>
      </c>
      <c r="E285" s="7" t="s">
        <v>1233</v>
      </c>
    </row>
    <row r="286" spans="1:5" x14ac:dyDescent="0.25">
      <c r="A286" s="26" t="s">
        <v>3</v>
      </c>
      <c r="B286" s="7" t="s">
        <v>364</v>
      </c>
      <c r="C286" s="7" t="s">
        <v>365</v>
      </c>
      <c r="D286" s="7" t="s">
        <v>868</v>
      </c>
      <c r="E286" s="7" t="s">
        <v>862</v>
      </c>
    </row>
    <row r="287" spans="1:5" x14ac:dyDescent="0.25">
      <c r="A287" s="26" t="s">
        <v>3</v>
      </c>
      <c r="B287" s="7" t="s">
        <v>2047</v>
      </c>
      <c r="C287" s="7" t="s">
        <v>2046</v>
      </c>
      <c r="D287" s="7" t="s">
        <v>868</v>
      </c>
      <c r="E287" s="7" t="s">
        <v>862</v>
      </c>
    </row>
    <row r="288" spans="1:5" x14ac:dyDescent="0.25">
      <c r="A288" s="26" t="s">
        <v>3</v>
      </c>
      <c r="B288" s="7" t="s">
        <v>2045</v>
      </c>
      <c r="C288" s="7" t="s">
        <v>692</v>
      </c>
      <c r="D288" s="7" t="s">
        <v>1517</v>
      </c>
      <c r="E288" s="7" t="s">
        <v>1233</v>
      </c>
    </row>
    <row r="289" spans="1:5" x14ac:dyDescent="0.25">
      <c r="A289" s="26" t="s">
        <v>3</v>
      </c>
      <c r="B289" s="7" t="s">
        <v>2044</v>
      </c>
      <c r="C289" s="7" t="s">
        <v>2043</v>
      </c>
      <c r="D289" s="7" t="s">
        <v>923</v>
      </c>
      <c r="E289" s="7" t="s">
        <v>862</v>
      </c>
    </row>
    <row r="290" spans="1:5" x14ac:dyDescent="0.25">
      <c r="A290" s="26" t="s">
        <v>3</v>
      </c>
      <c r="B290" s="7" t="s">
        <v>2585</v>
      </c>
      <c r="C290" s="7" t="s">
        <v>2586</v>
      </c>
      <c r="D290" s="7" t="s">
        <v>3</v>
      </c>
      <c r="E290" s="7" t="s">
        <v>886</v>
      </c>
    </row>
    <row r="291" spans="1:5" x14ac:dyDescent="0.25">
      <c r="A291" s="26" t="s">
        <v>3</v>
      </c>
      <c r="B291" s="7" t="s">
        <v>2587</v>
      </c>
      <c r="C291" s="7" t="s">
        <v>2588</v>
      </c>
      <c r="D291" s="7" t="s">
        <v>3</v>
      </c>
      <c r="E291" s="7" t="s">
        <v>886</v>
      </c>
    </row>
    <row r="292" spans="1:5" x14ac:dyDescent="0.25">
      <c r="A292" s="26" t="s">
        <v>3</v>
      </c>
      <c r="B292" s="7" t="s">
        <v>2589</v>
      </c>
      <c r="C292" s="7" t="s">
        <v>2590</v>
      </c>
      <c r="D292" s="7" t="s">
        <v>3</v>
      </c>
      <c r="E292" s="7" t="s">
        <v>886</v>
      </c>
    </row>
    <row r="293" spans="1:5" x14ac:dyDescent="0.25">
      <c r="A293" s="26" t="s">
        <v>3</v>
      </c>
      <c r="B293" s="7" t="s">
        <v>2591</v>
      </c>
      <c r="C293" s="7" t="s">
        <v>2592</v>
      </c>
      <c r="D293" s="7" t="s">
        <v>3</v>
      </c>
      <c r="E293" s="7" t="s">
        <v>886</v>
      </c>
    </row>
    <row r="294" spans="1:5" x14ac:dyDescent="0.25">
      <c r="A294" s="26" t="s">
        <v>3</v>
      </c>
      <c r="B294" s="7" t="s">
        <v>2042</v>
      </c>
      <c r="C294" s="7" t="s">
        <v>1356</v>
      </c>
      <c r="D294" s="7" t="s">
        <v>923</v>
      </c>
      <c r="E294" s="7" t="s">
        <v>862</v>
      </c>
    </row>
    <row r="295" spans="1:5" x14ac:dyDescent="0.25">
      <c r="A295" s="26" t="s">
        <v>3</v>
      </c>
      <c r="B295" s="7" t="s">
        <v>2593</v>
      </c>
      <c r="C295" s="7" t="s">
        <v>2594</v>
      </c>
      <c r="D295" s="7" t="s">
        <v>3</v>
      </c>
      <c r="E295" s="7" t="s">
        <v>886</v>
      </c>
    </row>
    <row r="296" spans="1:5" x14ac:dyDescent="0.25">
      <c r="A296" s="26" t="s">
        <v>3</v>
      </c>
      <c r="B296" s="7" t="s">
        <v>464</v>
      </c>
      <c r="C296" s="7" t="s">
        <v>465</v>
      </c>
      <c r="D296" s="7" t="s">
        <v>868</v>
      </c>
      <c r="E296" s="7" t="s">
        <v>862</v>
      </c>
    </row>
    <row r="297" spans="1:5" x14ac:dyDescent="0.25">
      <c r="A297" s="26" t="s">
        <v>3</v>
      </c>
      <c r="B297" s="7" t="s">
        <v>399</v>
      </c>
      <c r="C297" s="7" t="s">
        <v>400</v>
      </c>
      <c r="D297" s="7" t="s">
        <v>868</v>
      </c>
      <c r="E297" s="7" t="s">
        <v>862</v>
      </c>
    </row>
    <row r="298" spans="1:5" x14ac:dyDescent="0.25">
      <c r="A298" s="26" t="s">
        <v>3</v>
      </c>
      <c r="B298" s="7" t="s">
        <v>2595</v>
      </c>
      <c r="C298" s="7" t="s">
        <v>2596</v>
      </c>
      <c r="D298" s="7" t="s">
        <v>3</v>
      </c>
      <c r="E298" s="7" t="s">
        <v>886</v>
      </c>
    </row>
    <row r="299" spans="1:5" x14ac:dyDescent="0.25">
      <c r="A299" s="26" t="s">
        <v>3</v>
      </c>
      <c r="B299" s="7" t="s">
        <v>674</v>
      </c>
      <c r="C299" s="7" t="s">
        <v>675</v>
      </c>
      <c r="D299" s="7" t="s">
        <v>3</v>
      </c>
      <c r="E299" s="7" t="s">
        <v>886</v>
      </c>
    </row>
    <row r="300" spans="1:5" x14ac:dyDescent="0.25">
      <c r="A300" s="26" t="s">
        <v>3</v>
      </c>
      <c r="B300" s="7" t="s">
        <v>2041</v>
      </c>
      <c r="C300" s="7" t="s">
        <v>2471</v>
      </c>
      <c r="D300" s="7" t="s">
        <v>3</v>
      </c>
      <c r="E300" s="7" t="s">
        <v>2009</v>
      </c>
    </row>
    <row r="301" spans="1:5" x14ac:dyDescent="0.25">
      <c r="A301" s="26" t="s">
        <v>3</v>
      </c>
      <c r="B301" s="7" t="s">
        <v>2040</v>
      </c>
      <c r="C301" s="7" t="s">
        <v>2039</v>
      </c>
      <c r="D301" s="7" t="s">
        <v>868</v>
      </c>
      <c r="E301" s="7" t="s">
        <v>862</v>
      </c>
    </row>
    <row r="302" spans="1:5" x14ac:dyDescent="0.25">
      <c r="A302" s="26" t="s">
        <v>3</v>
      </c>
      <c r="B302" s="7" t="s">
        <v>2038</v>
      </c>
      <c r="C302" s="7" t="s">
        <v>2037</v>
      </c>
      <c r="D302" s="7" t="s">
        <v>868</v>
      </c>
      <c r="E302" s="7" t="s">
        <v>862</v>
      </c>
    </row>
    <row r="303" spans="1:5" x14ac:dyDescent="0.25">
      <c r="A303" s="26" t="s">
        <v>3</v>
      </c>
      <c r="B303" s="7" t="s">
        <v>182</v>
      </c>
      <c r="C303" s="7" t="s">
        <v>183</v>
      </c>
      <c r="D303" s="7" t="s">
        <v>3</v>
      </c>
      <c r="E303" s="7" t="s">
        <v>886</v>
      </c>
    </row>
    <row r="304" spans="1:5" x14ac:dyDescent="0.25">
      <c r="A304" s="26" t="s">
        <v>3</v>
      </c>
      <c r="B304" s="7" t="s">
        <v>2597</v>
      </c>
      <c r="C304" s="7" t="s">
        <v>2598</v>
      </c>
      <c r="D304" s="7" t="s">
        <v>3</v>
      </c>
      <c r="E304" s="7" t="s">
        <v>886</v>
      </c>
    </row>
    <row r="305" spans="1:5" x14ac:dyDescent="0.25">
      <c r="A305" s="26" t="s">
        <v>3</v>
      </c>
      <c r="B305" s="7" t="s">
        <v>2599</v>
      </c>
      <c r="C305" s="7" t="s">
        <v>2600</v>
      </c>
      <c r="D305" s="7" t="s">
        <v>1149</v>
      </c>
      <c r="E305" s="7" t="s">
        <v>1233</v>
      </c>
    </row>
    <row r="306" spans="1:5" x14ac:dyDescent="0.25">
      <c r="A306" s="26" t="s">
        <v>3</v>
      </c>
      <c r="B306" s="7" t="s">
        <v>2036</v>
      </c>
      <c r="C306" s="7" t="s">
        <v>2035</v>
      </c>
      <c r="D306" s="7" t="s">
        <v>868</v>
      </c>
      <c r="E306" s="7" t="s">
        <v>862</v>
      </c>
    </row>
    <row r="307" spans="1:5" x14ac:dyDescent="0.25">
      <c r="A307" s="26" t="s">
        <v>3</v>
      </c>
      <c r="B307" s="7" t="s">
        <v>2601</v>
      </c>
      <c r="C307" s="7" t="s">
        <v>2602</v>
      </c>
      <c r="D307" s="7" t="s">
        <v>3</v>
      </c>
      <c r="E307" s="7" t="s">
        <v>886</v>
      </c>
    </row>
    <row r="308" spans="1:5" x14ac:dyDescent="0.25">
      <c r="A308" s="26" t="s">
        <v>3</v>
      </c>
      <c r="B308" s="7" t="s">
        <v>2603</v>
      </c>
      <c r="C308" s="7" t="s">
        <v>2604</v>
      </c>
      <c r="D308" s="7" t="s">
        <v>3</v>
      </c>
      <c r="E308" s="7" t="s">
        <v>886</v>
      </c>
    </row>
    <row r="309" spans="1:5" x14ac:dyDescent="0.25">
      <c r="A309" s="26" t="s">
        <v>3</v>
      </c>
      <c r="B309" s="7" t="s">
        <v>2605</v>
      </c>
      <c r="C309" s="7" t="s">
        <v>2606</v>
      </c>
      <c r="D309" s="7" t="s">
        <v>3</v>
      </c>
      <c r="E309" s="7" t="s">
        <v>886</v>
      </c>
    </row>
    <row r="310" spans="1:5" x14ac:dyDescent="0.25">
      <c r="A310" s="26" t="s">
        <v>3</v>
      </c>
      <c r="B310" s="7" t="s">
        <v>2607</v>
      </c>
      <c r="C310" s="7" t="s">
        <v>2608</v>
      </c>
      <c r="D310" s="7" t="s">
        <v>3</v>
      </c>
      <c r="E310" s="7" t="s">
        <v>886</v>
      </c>
    </row>
    <row r="311" spans="1:5" x14ac:dyDescent="0.25">
      <c r="A311" s="26" t="s">
        <v>3</v>
      </c>
      <c r="B311" s="7" t="s">
        <v>2609</v>
      </c>
      <c r="C311" s="7" t="s">
        <v>2610</v>
      </c>
      <c r="D311" s="7" t="s">
        <v>3</v>
      </c>
      <c r="E311" s="7" t="s">
        <v>886</v>
      </c>
    </row>
    <row r="312" spans="1:5" x14ac:dyDescent="0.25">
      <c r="A312" s="26" t="s">
        <v>3</v>
      </c>
      <c r="B312" s="7" t="s">
        <v>2034</v>
      </c>
      <c r="C312" s="7" t="s">
        <v>2033</v>
      </c>
      <c r="D312" s="7" t="s">
        <v>868</v>
      </c>
      <c r="E312" s="7" t="s">
        <v>862</v>
      </c>
    </row>
    <row r="313" spans="1:5" x14ac:dyDescent="0.25">
      <c r="A313" s="26" t="s">
        <v>3</v>
      </c>
      <c r="B313" s="7" t="s">
        <v>2032</v>
      </c>
      <c r="C313" s="7" t="s">
        <v>2031</v>
      </c>
      <c r="D313" s="7" t="s">
        <v>2030</v>
      </c>
      <c r="E313" s="7" t="s">
        <v>993</v>
      </c>
    </row>
    <row r="314" spans="1:5" x14ac:dyDescent="0.25">
      <c r="A314" s="26" t="s">
        <v>3</v>
      </c>
      <c r="B314" s="7" t="s">
        <v>2028</v>
      </c>
      <c r="C314" s="7" t="s">
        <v>2027</v>
      </c>
      <c r="D314" s="7" t="s">
        <v>923</v>
      </c>
      <c r="E314" s="7" t="s">
        <v>862</v>
      </c>
    </row>
    <row r="315" spans="1:5" x14ac:dyDescent="0.25">
      <c r="A315" s="26" t="s">
        <v>3</v>
      </c>
      <c r="B315" s="7" t="s">
        <v>2026</v>
      </c>
      <c r="C315" s="7" t="s">
        <v>2025</v>
      </c>
      <c r="D315" s="7" t="s">
        <v>923</v>
      </c>
      <c r="E315" s="7" t="s">
        <v>862</v>
      </c>
    </row>
    <row r="316" spans="1:5" x14ac:dyDescent="0.25">
      <c r="A316" s="26" t="s">
        <v>3</v>
      </c>
      <c r="B316" s="7" t="s">
        <v>286</v>
      </c>
      <c r="C316" s="7" t="s">
        <v>287</v>
      </c>
      <c r="D316" s="7" t="s">
        <v>868</v>
      </c>
      <c r="E316" s="7" t="s">
        <v>862</v>
      </c>
    </row>
    <row r="317" spans="1:5" x14ac:dyDescent="0.25">
      <c r="A317" s="26" t="s">
        <v>3</v>
      </c>
      <c r="B317" s="7" t="s">
        <v>2024</v>
      </c>
      <c r="C317" s="7" t="s">
        <v>2023</v>
      </c>
      <c r="D317" s="7" t="s">
        <v>3</v>
      </c>
      <c r="E317" s="7" t="s">
        <v>886</v>
      </c>
    </row>
    <row r="318" spans="1:5" x14ac:dyDescent="0.25">
      <c r="A318" s="26" t="s">
        <v>3</v>
      </c>
      <c r="B318" s="7" t="s">
        <v>2022</v>
      </c>
      <c r="C318" s="7" t="s">
        <v>2021</v>
      </c>
      <c r="D318" s="7" t="s">
        <v>868</v>
      </c>
      <c r="E318" s="7" t="s">
        <v>862</v>
      </c>
    </row>
    <row r="319" spans="1:5" x14ac:dyDescent="0.25">
      <c r="A319" s="26" t="s">
        <v>3</v>
      </c>
      <c r="B319" s="7" t="s">
        <v>2020</v>
      </c>
      <c r="C319" s="7" t="s">
        <v>2019</v>
      </c>
      <c r="D319" s="7" t="s">
        <v>923</v>
      </c>
      <c r="E319" s="7" t="s">
        <v>862</v>
      </c>
    </row>
    <row r="320" spans="1:5" x14ac:dyDescent="0.25">
      <c r="A320" s="26" t="s">
        <v>3</v>
      </c>
      <c r="B320" s="7" t="s">
        <v>2611</v>
      </c>
      <c r="C320" s="7" t="s">
        <v>2612</v>
      </c>
      <c r="D320" s="7" t="s">
        <v>3</v>
      </c>
      <c r="E320" s="7" t="s">
        <v>886</v>
      </c>
    </row>
    <row r="321" spans="1:5" x14ac:dyDescent="0.25">
      <c r="A321" s="26" t="s">
        <v>3</v>
      </c>
      <c r="B321" s="7" t="s">
        <v>2018</v>
      </c>
      <c r="C321" s="7" t="s">
        <v>2017</v>
      </c>
      <c r="D321" s="7" t="s">
        <v>3</v>
      </c>
      <c r="E321" s="7" t="s">
        <v>886</v>
      </c>
    </row>
    <row r="322" spans="1:5" x14ac:dyDescent="0.25">
      <c r="A322" s="26" t="s">
        <v>3</v>
      </c>
      <c r="B322" s="7" t="s">
        <v>2016</v>
      </c>
      <c r="C322" s="7" t="s">
        <v>2015</v>
      </c>
      <c r="D322" s="7" t="s">
        <v>3</v>
      </c>
      <c r="E322" s="7" t="s">
        <v>886</v>
      </c>
    </row>
    <row r="323" spans="1:5" x14ac:dyDescent="0.25">
      <c r="A323" s="26" t="s">
        <v>3</v>
      </c>
      <c r="B323" s="7" t="s">
        <v>2613</v>
      </c>
      <c r="C323" s="7" t="s">
        <v>2614</v>
      </c>
      <c r="D323" s="7" t="s">
        <v>3</v>
      </c>
      <c r="E323" s="7" t="s">
        <v>886</v>
      </c>
    </row>
    <row r="324" spans="1:5" x14ac:dyDescent="0.25">
      <c r="A324" s="26" t="s">
        <v>3</v>
      </c>
      <c r="B324" s="7" t="s">
        <v>2014</v>
      </c>
      <c r="C324" s="7" t="s">
        <v>2013</v>
      </c>
      <c r="D324" s="7" t="s">
        <v>3</v>
      </c>
      <c r="E324" s="7" t="s">
        <v>886</v>
      </c>
    </row>
    <row r="325" spans="1:5" x14ac:dyDescent="0.25">
      <c r="A325" s="26" t="s">
        <v>3</v>
      </c>
      <c r="B325" s="7" t="s">
        <v>2012</v>
      </c>
      <c r="C325" s="7" t="s">
        <v>2011</v>
      </c>
      <c r="D325" s="7" t="s">
        <v>868</v>
      </c>
      <c r="E325" s="7" t="s">
        <v>862</v>
      </c>
    </row>
    <row r="326" spans="1:5" x14ac:dyDescent="0.25">
      <c r="A326" s="26" t="s">
        <v>3</v>
      </c>
      <c r="B326" s="7" t="s">
        <v>2615</v>
      </c>
      <c r="C326" s="7" t="s">
        <v>2616</v>
      </c>
      <c r="D326" s="7" t="s">
        <v>3</v>
      </c>
      <c r="E326" s="7" t="s">
        <v>886</v>
      </c>
    </row>
    <row r="327" spans="1:5" x14ac:dyDescent="0.25">
      <c r="A327" s="26" t="s">
        <v>3</v>
      </c>
      <c r="B327" s="7" t="s">
        <v>2617</v>
      </c>
      <c r="C327" s="7" t="s">
        <v>2618</v>
      </c>
      <c r="D327" s="7" t="s">
        <v>3</v>
      </c>
      <c r="E327" s="7" t="s">
        <v>886</v>
      </c>
    </row>
    <row r="328" spans="1:5" x14ac:dyDescent="0.25">
      <c r="A328" s="26" t="s">
        <v>3</v>
      </c>
      <c r="B328" s="7" t="s">
        <v>2010</v>
      </c>
      <c r="C328" s="7" t="s">
        <v>2471</v>
      </c>
      <c r="D328" s="7" t="s">
        <v>2472</v>
      </c>
      <c r="E328" s="7" t="s">
        <v>2009</v>
      </c>
    </row>
    <row r="329" spans="1:5" x14ac:dyDescent="0.25">
      <c r="A329" s="26" t="s">
        <v>3</v>
      </c>
      <c r="B329" s="7" t="s">
        <v>2619</v>
      </c>
      <c r="C329" s="7" t="s">
        <v>2620</v>
      </c>
      <c r="D329" s="7" t="s">
        <v>3</v>
      </c>
      <c r="E329" s="7" t="s">
        <v>886</v>
      </c>
    </row>
    <row r="330" spans="1:5" x14ac:dyDescent="0.25">
      <c r="A330" s="26" t="s">
        <v>3</v>
      </c>
      <c r="B330" s="7" t="s">
        <v>2621</v>
      </c>
      <c r="C330" s="7" t="s">
        <v>2622</v>
      </c>
      <c r="D330" s="7" t="s">
        <v>3</v>
      </c>
      <c r="E330" s="7" t="s">
        <v>886</v>
      </c>
    </row>
    <row r="331" spans="1:5" x14ac:dyDescent="0.25">
      <c r="A331" s="26" t="s">
        <v>3</v>
      </c>
      <c r="B331" s="7" t="s">
        <v>2623</v>
      </c>
      <c r="C331" s="7" t="s">
        <v>2624</v>
      </c>
      <c r="D331" s="7" t="s">
        <v>3</v>
      </c>
      <c r="E331" s="7" t="s">
        <v>886</v>
      </c>
    </row>
    <row r="332" spans="1:5" x14ac:dyDescent="0.25">
      <c r="A332" s="26" t="s">
        <v>3</v>
      </c>
      <c r="B332" s="7" t="s">
        <v>2007</v>
      </c>
      <c r="C332" s="7" t="s">
        <v>2006</v>
      </c>
      <c r="D332" s="7" t="s">
        <v>868</v>
      </c>
      <c r="E332" s="7" t="s">
        <v>862</v>
      </c>
    </row>
    <row r="333" spans="1:5" x14ac:dyDescent="0.25">
      <c r="A333" s="26" t="s">
        <v>3</v>
      </c>
      <c r="B333" s="7" t="s">
        <v>2005</v>
      </c>
      <c r="C333" s="7" t="s">
        <v>2004</v>
      </c>
      <c r="D333" s="7" t="s">
        <v>923</v>
      </c>
      <c r="E333" s="7" t="s">
        <v>862</v>
      </c>
    </row>
    <row r="334" spans="1:5" x14ac:dyDescent="0.25">
      <c r="A334" s="26" t="s">
        <v>3</v>
      </c>
      <c r="B334" s="7" t="s">
        <v>2625</v>
      </c>
      <c r="C334" s="7" t="s">
        <v>2626</v>
      </c>
      <c r="D334" s="7" t="s">
        <v>3</v>
      </c>
      <c r="E334" s="7" t="s">
        <v>886</v>
      </c>
    </row>
    <row r="335" spans="1:5" x14ac:dyDescent="0.25">
      <c r="A335" s="26" t="s">
        <v>3</v>
      </c>
      <c r="B335" s="7" t="s">
        <v>2627</v>
      </c>
      <c r="C335" s="7" t="s">
        <v>2628</v>
      </c>
      <c r="D335" s="7" t="s">
        <v>3</v>
      </c>
      <c r="E335" s="7" t="s">
        <v>886</v>
      </c>
    </row>
    <row r="336" spans="1:5" x14ac:dyDescent="0.25">
      <c r="A336" s="26" t="s">
        <v>3</v>
      </c>
      <c r="B336" s="7" t="s">
        <v>2629</v>
      </c>
      <c r="C336" s="7" t="s">
        <v>2630</v>
      </c>
      <c r="D336" s="7" t="s">
        <v>3</v>
      </c>
      <c r="E336" s="7" t="s">
        <v>886</v>
      </c>
    </row>
    <row r="337" spans="1:5" x14ac:dyDescent="0.25">
      <c r="A337" s="26" t="s">
        <v>3</v>
      </c>
      <c r="B337" s="7" t="s">
        <v>2631</v>
      </c>
      <c r="C337" s="7" t="s">
        <v>2632</v>
      </c>
      <c r="D337" s="7" t="s">
        <v>3</v>
      </c>
      <c r="E337" s="7" t="s">
        <v>886</v>
      </c>
    </row>
    <row r="338" spans="1:5" x14ac:dyDescent="0.25">
      <c r="A338" s="26" t="s">
        <v>3</v>
      </c>
      <c r="B338" s="7" t="s">
        <v>2633</v>
      </c>
      <c r="C338" s="7" t="s">
        <v>2634</v>
      </c>
      <c r="D338" s="7" t="s">
        <v>3</v>
      </c>
      <c r="E338" s="7" t="s">
        <v>886</v>
      </c>
    </row>
    <row r="339" spans="1:5" x14ac:dyDescent="0.25">
      <c r="A339" s="26" t="s">
        <v>3</v>
      </c>
      <c r="B339" s="7" t="s">
        <v>2635</v>
      </c>
      <c r="C339" s="7" t="s">
        <v>2636</v>
      </c>
      <c r="D339" s="7" t="s">
        <v>3</v>
      </c>
      <c r="E339" s="7" t="s">
        <v>886</v>
      </c>
    </row>
    <row r="340" spans="1:5" x14ac:dyDescent="0.25">
      <c r="A340" s="26" t="s">
        <v>3</v>
      </c>
      <c r="B340" s="7" t="s">
        <v>2637</v>
      </c>
      <c r="C340" s="7" t="s">
        <v>2638</v>
      </c>
      <c r="D340" s="7" t="s">
        <v>3</v>
      </c>
      <c r="E340" s="7" t="s">
        <v>886</v>
      </c>
    </row>
    <row r="341" spans="1:5" x14ac:dyDescent="0.25">
      <c r="A341" s="26" t="s">
        <v>3</v>
      </c>
      <c r="B341" s="7" t="s">
        <v>2639</v>
      </c>
      <c r="C341" s="7" t="s">
        <v>2640</v>
      </c>
      <c r="D341" s="7" t="s">
        <v>3</v>
      </c>
      <c r="E341" s="7" t="s">
        <v>886</v>
      </c>
    </row>
    <row r="342" spans="1:5" x14ac:dyDescent="0.25">
      <c r="A342" s="26" t="s">
        <v>3</v>
      </c>
      <c r="B342" s="7" t="s">
        <v>2641</v>
      </c>
      <c r="C342" s="7" t="s">
        <v>2642</v>
      </c>
      <c r="D342" s="7" t="s">
        <v>3</v>
      </c>
      <c r="E342" s="7" t="s">
        <v>886</v>
      </c>
    </row>
    <row r="343" spans="1:5" x14ac:dyDescent="0.25">
      <c r="A343" s="26" t="s">
        <v>3</v>
      </c>
      <c r="B343" s="7" t="s">
        <v>2003</v>
      </c>
      <c r="C343" s="7" t="s">
        <v>2002</v>
      </c>
      <c r="D343" s="7" t="s">
        <v>1011</v>
      </c>
      <c r="E343" s="7" t="s">
        <v>862</v>
      </c>
    </row>
    <row r="344" spans="1:5" x14ac:dyDescent="0.25">
      <c r="A344" s="26" t="s">
        <v>3</v>
      </c>
      <c r="B344" s="7" t="s">
        <v>2643</v>
      </c>
      <c r="C344" s="7" t="s">
        <v>2644</v>
      </c>
      <c r="D344" s="7" t="s">
        <v>868</v>
      </c>
      <c r="E344" s="7" t="s">
        <v>862</v>
      </c>
    </row>
    <row r="345" spans="1:5" x14ac:dyDescent="0.25">
      <c r="A345" s="26" t="s">
        <v>3</v>
      </c>
      <c r="B345" s="7" t="s">
        <v>2001</v>
      </c>
      <c r="C345" s="7" t="s">
        <v>2000</v>
      </c>
      <c r="D345" s="7" t="s">
        <v>3</v>
      </c>
      <c r="E345" s="7" t="s">
        <v>886</v>
      </c>
    </row>
    <row r="346" spans="1:5" x14ac:dyDescent="0.25">
      <c r="A346" s="26" t="s">
        <v>3</v>
      </c>
      <c r="B346" s="7" t="s">
        <v>1999</v>
      </c>
      <c r="C346" s="7" t="s">
        <v>1998</v>
      </c>
      <c r="D346" s="7" t="s">
        <v>1011</v>
      </c>
      <c r="E346" s="7" t="s">
        <v>931</v>
      </c>
    </row>
    <row r="347" spans="1:5" x14ac:dyDescent="0.25">
      <c r="A347" s="26" t="s">
        <v>3</v>
      </c>
      <c r="B347" s="7" t="s">
        <v>1997</v>
      </c>
      <c r="C347" s="7" t="s">
        <v>1996</v>
      </c>
      <c r="D347" s="7" t="s">
        <v>878</v>
      </c>
      <c r="E347" s="7" t="s">
        <v>872</v>
      </c>
    </row>
    <row r="348" spans="1:5" x14ac:dyDescent="0.25">
      <c r="A348" s="26" t="s">
        <v>3</v>
      </c>
      <c r="B348" s="7" t="s">
        <v>2645</v>
      </c>
      <c r="C348" s="7" t="s">
        <v>2646</v>
      </c>
      <c r="D348" s="7" t="s">
        <v>3</v>
      </c>
      <c r="E348" s="7" t="s">
        <v>886</v>
      </c>
    </row>
    <row r="349" spans="1:5" x14ac:dyDescent="0.25">
      <c r="A349" s="26" t="s">
        <v>3</v>
      </c>
      <c r="B349" s="7" t="s">
        <v>2647</v>
      </c>
      <c r="C349" s="7" t="s">
        <v>2648</v>
      </c>
      <c r="D349" s="7" t="s">
        <v>3</v>
      </c>
      <c r="E349" s="7" t="s">
        <v>886</v>
      </c>
    </row>
    <row r="350" spans="1:5" x14ac:dyDescent="0.25">
      <c r="A350" s="26" t="s">
        <v>3</v>
      </c>
      <c r="B350" s="7" t="s">
        <v>40</v>
      </c>
      <c r="C350" s="7" t="s">
        <v>41</v>
      </c>
      <c r="D350" s="7" t="s">
        <v>868</v>
      </c>
      <c r="E350" s="7" t="s">
        <v>862</v>
      </c>
    </row>
    <row r="351" spans="1:5" x14ac:dyDescent="0.25">
      <c r="A351" s="26" t="s">
        <v>3</v>
      </c>
      <c r="B351" s="7" t="s">
        <v>381</v>
      </c>
      <c r="C351" s="7" t="s">
        <v>382</v>
      </c>
      <c r="D351" s="7" t="s">
        <v>923</v>
      </c>
      <c r="E351" s="7" t="s">
        <v>862</v>
      </c>
    </row>
    <row r="352" spans="1:5" x14ac:dyDescent="0.25">
      <c r="A352" s="26" t="s">
        <v>3</v>
      </c>
      <c r="B352" s="7" t="s">
        <v>604</v>
      </c>
      <c r="C352" s="7" t="s">
        <v>605</v>
      </c>
      <c r="D352" s="7" t="s">
        <v>868</v>
      </c>
      <c r="E352" s="7" t="s">
        <v>862</v>
      </c>
    </row>
    <row r="353" spans="1:5" x14ac:dyDescent="0.25">
      <c r="A353" s="26" t="s">
        <v>3</v>
      </c>
      <c r="B353" s="7" t="s">
        <v>1995</v>
      </c>
      <c r="C353" s="7" t="s">
        <v>1994</v>
      </c>
      <c r="D353" s="7" t="s">
        <v>868</v>
      </c>
      <c r="E353" s="7" t="s">
        <v>862</v>
      </c>
    </row>
    <row r="354" spans="1:5" x14ac:dyDescent="0.25">
      <c r="A354" s="26" t="s">
        <v>3</v>
      </c>
      <c r="B354" s="7" t="s">
        <v>2649</v>
      </c>
      <c r="C354" s="7" t="s">
        <v>2650</v>
      </c>
      <c r="D354" s="7" t="s">
        <v>3</v>
      </c>
      <c r="E354" s="7" t="s">
        <v>886</v>
      </c>
    </row>
    <row r="355" spans="1:5" x14ac:dyDescent="0.25">
      <c r="A355" s="26" t="s">
        <v>3</v>
      </c>
      <c r="B355" s="7" t="s">
        <v>1993</v>
      </c>
      <c r="C355" s="7" t="s">
        <v>1992</v>
      </c>
      <c r="D355" s="7" t="s">
        <v>1991</v>
      </c>
      <c r="E355" s="7" t="s">
        <v>1702</v>
      </c>
    </row>
    <row r="356" spans="1:5" x14ac:dyDescent="0.25">
      <c r="A356" s="26" t="s">
        <v>3</v>
      </c>
      <c r="B356" s="7" t="s">
        <v>1989</v>
      </c>
      <c r="C356" s="7" t="s">
        <v>1988</v>
      </c>
      <c r="D356" s="7" t="s">
        <v>868</v>
      </c>
      <c r="E356" s="7" t="s">
        <v>862</v>
      </c>
    </row>
    <row r="357" spans="1:5" x14ac:dyDescent="0.25">
      <c r="A357" s="26" t="s">
        <v>3</v>
      </c>
      <c r="B357" s="7" t="s">
        <v>2651</v>
      </c>
      <c r="C357" s="7" t="s">
        <v>2652</v>
      </c>
      <c r="D357" s="7" t="s">
        <v>3</v>
      </c>
      <c r="E357" s="7" t="s">
        <v>886</v>
      </c>
    </row>
    <row r="358" spans="1:5" x14ac:dyDescent="0.25">
      <c r="A358" s="26" t="s">
        <v>3</v>
      </c>
      <c r="B358" s="7" t="s">
        <v>1987</v>
      </c>
      <c r="C358" s="7" t="s">
        <v>1986</v>
      </c>
      <c r="D358" s="7" t="s">
        <v>3</v>
      </c>
      <c r="E358" s="7" t="s">
        <v>886</v>
      </c>
    </row>
    <row r="359" spans="1:5" x14ac:dyDescent="0.25">
      <c r="A359" s="26" t="s">
        <v>3</v>
      </c>
      <c r="B359" s="7" t="s">
        <v>1985</v>
      </c>
      <c r="C359" s="7" t="s">
        <v>1984</v>
      </c>
      <c r="D359" s="7" t="s">
        <v>868</v>
      </c>
      <c r="E359" s="7" t="s">
        <v>862</v>
      </c>
    </row>
    <row r="360" spans="1:5" x14ac:dyDescent="0.25">
      <c r="A360" s="26" t="s">
        <v>3</v>
      </c>
      <c r="B360" s="7" t="s">
        <v>1983</v>
      </c>
      <c r="C360" s="7" t="s">
        <v>1982</v>
      </c>
      <c r="D360" s="7" t="s">
        <v>868</v>
      </c>
      <c r="E360" s="7" t="s">
        <v>862</v>
      </c>
    </row>
    <row r="361" spans="1:5" x14ac:dyDescent="0.25">
      <c r="A361" s="26" t="s">
        <v>3</v>
      </c>
      <c r="B361" s="7" t="s">
        <v>1981</v>
      </c>
      <c r="C361" s="7" t="s">
        <v>1980</v>
      </c>
      <c r="D361" s="7" t="s">
        <v>3</v>
      </c>
      <c r="E361" s="7" t="s">
        <v>886</v>
      </c>
    </row>
    <row r="362" spans="1:5" x14ac:dyDescent="0.25">
      <c r="A362" s="26" t="s">
        <v>3</v>
      </c>
      <c r="B362" s="7" t="s">
        <v>2653</v>
      </c>
      <c r="C362" s="7" t="s">
        <v>2654</v>
      </c>
      <c r="D362" s="7" t="s">
        <v>3</v>
      </c>
      <c r="E362" s="7" t="s">
        <v>886</v>
      </c>
    </row>
    <row r="363" spans="1:5" x14ac:dyDescent="0.25">
      <c r="A363" s="26" t="s">
        <v>3</v>
      </c>
      <c r="B363" s="7" t="s">
        <v>1979</v>
      </c>
      <c r="C363" s="7" t="s">
        <v>1978</v>
      </c>
      <c r="D363" s="7" t="s">
        <v>868</v>
      </c>
      <c r="E363" s="7" t="s">
        <v>862</v>
      </c>
    </row>
    <row r="364" spans="1:5" x14ac:dyDescent="0.25">
      <c r="A364" s="26" t="s">
        <v>3</v>
      </c>
      <c r="B364" s="7" t="s">
        <v>1977</v>
      </c>
      <c r="C364" s="7" t="s">
        <v>1976</v>
      </c>
      <c r="D364" s="7" t="s">
        <v>868</v>
      </c>
      <c r="E364" s="7" t="s">
        <v>862</v>
      </c>
    </row>
    <row r="365" spans="1:5" x14ac:dyDescent="0.25">
      <c r="A365" s="26" t="s">
        <v>3</v>
      </c>
      <c r="B365" s="7" t="s">
        <v>1975</v>
      </c>
      <c r="C365" s="7" t="s">
        <v>1974</v>
      </c>
      <c r="D365" s="7" t="s">
        <v>3</v>
      </c>
      <c r="E365" s="7" t="s">
        <v>862</v>
      </c>
    </row>
    <row r="366" spans="1:5" x14ac:dyDescent="0.25">
      <c r="A366" s="26" t="s">
        <v>3</v>
      </c>
      <c r="B366" s="7" t="s">
        <v>1973</v>
      </c>
      <c r="C366" s="7" t="s">
        <v>1972</v>
      </c>
      <c r="D366" s="7" t="s">
        <v>868</v>
      </c>
      <c r="E366" s="7" t="s">
        <v>862</v>
      </c>
    </row>
    <row r="367" spans="1:5" x14ac:dyDescent="0.25">
      <c r="A367" s="26" t="s">
        <v>3</v>
      </c>
      <c r="B367" s="7" t="s">
        <v>288</v>
      </c>
      <c r="C367" s="7" t="s">
        <v>289</v>
      </c>
      <c r="D367" s="7" t="s">
        <v>868</v>
      </c>
      <c r="E367" s="7" t="s">
        <v>862</v>
      </c>
    </row>
    <row r="368" spans="1:5" x14ac:dyDescent="0.25">
      <c r="A368" s="26" t="s">
        <v>3</v>
      </c>
      <c r="B368" s="7" t="s">
        <v>1971</v>
      </c>
      <c r="C368" s="7" t="s">
        <v>1970</v>
      </c>
      <c r="D368" s="7" t="s">
        <v>1011</v>
      </c>
      <c r="E368" s="7" t="s">
        <v>862</v>
      </c>
    </row>
    <row r="369" spans="1:5" x14ac:dyDescent="0.25">
      <c r="A369" s="26" t="s">
        <v>3</v>
      </c>
      <c r="B369" s="7" t="s">
        <v>1969</v>
      </c>
      <c r="C369" s="7" t="s">
        <v>1968</v>
      </c>
      <c r="D369" s="7" t="s">
        <v>1011</v>
      </c>
      <c r="E369" s="7" t="s">
        <v>862</v>
      </c>
    </row>
    <row r="370" spans="1:5" x14ac:dyDescent="0.25">
      <c r="A370" s="26" t="s">
        <v>3</v>
      </c>
      <c r="B370" s="7" t="s">
        <v>1967</v>
      </c>
      <c r="C370" s="7" t="s">
        <v>1966</v>
      </c>
      <c r="D370" s="7" t="s">
        <v>923</v>
      </c>
      <c r="E370" s="7" t="s">
        <v>862</v>
      </c>
    </row>
    <row r="371" spans="1:5" x14ac:dyDescent="0.25">
      <c r="A371" s="26" t="s">
        <v>3</v>
      </c>
      <c r="B371" s="7" t="s">
        <v>2655</v>
      </c>
      <c r="C371" s="7" t="s">
        <v>2656</v>
      </c>
      <c r="D371" s="7" t="s">
        <v>3</v>
      </c>
      <c r="E371" s="7" t="s">
        <v>886</v>
      </c>
    </row>
    <row r="372" spans="1:5" x14ac:dyDescent="0.25">
      <c r="A372" s="26" t="s">
        <v>3</v>
      </c>
      <c r="B372" s="7" t="s">
        <v>1965</v>
      </c>
      <c r="C372" s="7" t="s">
        <v>1964</v>
      </c>
      <c r="D372" s="7" t="s">
        <v>868</v>
      </c>
      <c r="E372" s="7" t="s">
        <v>862</v>
      </c>
    </row>
    <row r="373" spans="1:5" x14ac:dyDescent="0.25">
      <c r="A373" s="26" t="s">
        <v>3</v>
      </c>
      <c r="B373" s="7" t="s">
        <v>1963</v>
      </c>
      <c r="C373" s="7" t="s">
        <v>1962</v>
      </c>
      <c r="D373" s="7" t="s">
        <v>868</v>
      </c>
      <c r="E373" s="7" t="s">
        <v>862</v>
      </c>
    </row>
    <row r="374" spans="1:5" x14ac:dyDescent="0.25">
      <c r="A374" s="26" t="s">
        <v>3</v>
      </c>
      <c r="B374" s="7" t="s">
        <v>685</v>
      </c>
      <c r="C374" s="7" t="s">
        <v>686</v>
      </c>
      <c r="D374" s="7" t="s">
        <v>868</v>
      </c>
      <c r="E374" s="7" t="s">
        <v>862</v>
      </c>
    </row>
    <row r="375" spans="1:5" x14ac:dyDescent="0.25">
      <c r="A375" s="26" t="s">
        <v>3</v>
      </c>
      <c r="B375" s="7" t="s">
        <v>1961</v>
      </c>
      <c r="C375" s="7" t="s">
        <v>1960</v>
      </c>
      <c r="D375" s="7" t="s">
        <v>868</v>
      </c>
      <c r="E375" s="7" t="s">
        <v>1233</v>
      </c>
    </row>
    <row r="376" spans="1:5" x14ac:dyDescent="0.25">
      <c r="A376" s="26" t="s">
        <v>3</v>
      </c>
      <c r="B376" s="7" t="s">
        <v>1959</v>
      </c>
      <c r="C376" s="7" t="s">
        <v>1958</v>
      </c>
      <c r="D376" s="7" t="s">
        <v>3</v>
      </c>
      <c r="E376" s="7" t="s">
        <v>886</v>
      </c>
    </row>
    <row r="377" spans="1:5" x14ac:dyDescent="0.25">
      <c r="A377" s="26" t="s">
        <v>3</v>
      </c>
      <c r="B377" s="7" t="s">
        <v>1957</v>
      </c>
      <c r="C377" s="7" t="s">
        <v>1956</v>
      </c>
      <c r="D377" s="7" t="s">
        <v>868</v>
      </c>
      <c r="E377" s="7" t="s">
        <v>862</v>
      </c>
    </row>
    <row r="378" spans="1:5" x14ac:dyDescent="0.25">
      <c r="A378" s="26" t="s">
        <v>3</v>
      </c>
      <c r="B378" s="7" t="s">
        <v>1955</v>
      </c>
      <c r="C378" s="7" t="s">
        <v>1522</v>
      </c>
      <c r="D378" s="7" t="s">
        <v>868</v>
      </c>
      <c r="E378" s="7" t="s">
        <v>862</v>
      </c>
    </row>
    <row r="379" spans="1:5" x14ac:dyDescent="0.25">
      <c r="A379" s="26" t="s">
        <v>3</v>
      </c>
      <c r="B379" s="7" t="s">
        <v>1954</v>
      </c>
      <c r="C379" s="7" t="s">
        <v>1953</v>
      </c>
      <c r="D379" s="7" t="s">
        <v>868</v>
      </c>
      <c r="E379" s="7" t="s">
        <v>862</v>
      </c>
    </row>
    <row r="380" spans="1:5" x14ac:dyDescent="0.25">
      <c r="A380" s="26" t="s">
        <v>3</v>
      </c>
      <c r="B380" s="7" t="s">
        <v>1952</v>
      </c>
      <c r="C380" s="7" t="s">
        <v>1951</v>
      </c>
      <c r="D380" s="7" t="s">
        <v>37</v>
      </c>
      <c r="E380" s="7" t="s">
        <v>1233</v>
      </c>
    </row>
    <row r="381" spans="1:5" x14ac:dyDescent="0.25">
      <c r="A381" s="26" t="s">
        <v>3</v>
      </c>
      <c r="B381" s="7" t="s">
        <v>1949</v>
      </c>
      <c r="C381" s="7" t="s">
        <v>1948</v>
      </c>
      <c r="D381" s="7" t="s">
        <v>1149</v>
      </c>
      <c r="E381" s="7" t="s">
        <v>1233</v>
      </c>
    </row>
    <row r="382" spans="1:5" x14ac:dyDescent="0.25">
      <c r="A382" s="26" t="s">
        <v>3</v>
      </c>
      <c r="B382" s="7" t="s">
        <v>1947</v>
      </c>
      <c r="C382" s="7" t="s">
        <v>1946</v>
      </c>
      <c r="D382" s="7" t="s">
        <v>1149</v>
      </c>
      <c r="E382" s="7" t="s">
        <v>1233</v>
      </c>
    </row>
    <row r="383" spans="1:5" x14ac:dyDescent="0.25">
      <c r="A383" s="26" t="s">
        <v>3</v>
      </c>
      <c r="B383" s="7" t="s">
        <v>846</v>
      </c>
      <c r="C383" s="7" t="s">
        <v>847</v>
      </c>
      <c r="D383" s="7" t="s">
        <v>923</v>
      </c>
      <c r="E383" s="7" t="s">
        <v>862</v>
      </c>
    </row>
    <row r="384" spans="1:5" x14ac:dyDescent="0.25">
      <c r="A384" s="26" t="s">
        <v>3</v>
      </c>
      <c r="B384" s="7" t="s">
        <v>576</v>
      </c>
      <c r="C384" s="7" t="s">
        <v>577</v>
      </c>
      <c r="D384" s="7" t="s">
        <v>1011</v>
      </c>
      <c r="E384" s="7" t="s">
        <v>931</v>
      </c>
    </row>
    <row r="385" spans="1:5" x14ac:dyDescent="0.25">
      <c r="A385" s="26" t="s">
        <v>3</v>
      </c>
      <c r="B385" s="7" t="s">
        <v>1945</v>
      </c>
      <c r="C385" s="7" t="s">
        <v>1944</v>
      </c>
      <c r="D385" s="7" t="s">
        <v>923</v>
      </c>
      <c r="E385" s="7" t="s">
        <v>862</v>
      </c>
    </row>
    <row r="386" spans="1:5" x14ac:dyDescent="0.25">
      <c r="A386" s="26" t="s">
        <v>3</v>
      </c>
      <c r="B386" s="7" t="s">
        <v>1943</v>
      </c>
      <c r="C386" s="7" t="s">
        <v>1942</v>
      </c>
      <c r="D386" s="7" t="s">
        <v>1941</v>
      </c>
      <c r="E386" s="7" t="s">
        <v>862</v>
      </c>
    </row>
    <row r="387" spans="1:5" x14ac:dyDescent="0.25">
      <c r="A387" s="26" t="s">
        <v>3</v>
      </c>
      <c r="B387" s="7" t="s">
        <v>1939</v>
      </c>
      <c r="C387" s="7" t="s">
        <v>1938</v>
      </c>
      <c r="D387" s="7" t="s">
        <v>878</v>
      </c>
      <c r="E387" s="7" t="s">
        <v>872</v>
      </c>
    </row>
    <row r="388" spans="1:5" x14ac:dyDescent="0.25">
      <c r="A388" s="26" t="s">
        <v>3</v>
      </c>
      <c r="B388" s="7" t="s">
        <v>1937</v>
      </c>
      <c r="C388" s="7" t="s">
        <v>1936</v>
      </c>
      <c r="D388" s="7" t="s">
        <v>878</v>
      </c>
      <c r="E388" s="7" t="s">
        <v>872</v>
      </c>
    </row>
    <row r="389" spans="1:5" x14ac:dyDescent="0.25">
      <c r="A389" s="26" t="s">
        <v>3</v>
      </c>
      <c r="B389" s="7" t="s">
        <v>1935</v>
      </c>
      <c r="C389" s="7" t="s">
        <v>1934</v>
      </c>
      <c r="D389" s="7" t="s">
        <v>923</v>
      </c>
      <c r="E389" s="7" t="s">
        <v>862</v>
      </c>
    </row>
    <row r="390" spans="1:5" x14ac:dyDescent="0.25">
      <c r="A390" s="26" t="s">
        <v>3</v>
      </c>
      <c r="B390" s="7" t="s">
        <v>1933</v>
      </c>
      <c r="C390" s="7" t="s">
        <v>1932</v>
      </c>
      <c r="D390" s="7" t="s">
        <v>868</v>
      </c>
      <c r="E390" s="7" t="s">
        <v>1931</v>
      </c>
    </row>
    <row r="391" spans="1:5" x14ac:dyDescent="0.25">
      <c r="A391" s="26" t="s">
        <v>3</v>
      </c>
      <c r="B391" s="7" t="s">
        <v>1929</v>
      </c>
      <c r="C391" s="7" t="s">
        <v>1928</v>
      </c>
      <c r="D391" s="7" t="s">
        <v>933</v>
      </c>
      <c r="E391" s="7" t="s">
        <v>1772</v>
      </c>
    </row>
    <row r="392" spans="1:5" x14ac:dyDescent="0.25">
      <c r="A392" s="26" t="s">
        <v>3</v>
      </c>
      <c r="B392" s="7" t="s">
        <v>1927</v>
      </c>
      <c r="C392" s="7" t="s">
        <v>1926</v>
      </c>
      <c r="D392" s="7" t="s">
        <v>1149</v>
      </c>
      <c r="E392" s="7" t="s">
        <v>862</v>
      </c>
    </row>
    <row r="393" spans="1:5" x14ac:dyDescent="0.25">
      <c r="A393" s="26" t="s">
        <v>3</v>
      </c>
      <c r="B393" s="7" t="s">
        <v>1925</v>
      </c>
      <c r="C393" s="7" t="s">
        <v>1924</v>
      </c>
      <c r="D393" s="7" t="s">
        <v>923</v>
      </c>
      <c r="E393" s="7" t="s">
        <v>862</v>
      </c>
    </row>
    <row r="394" spans="1:5" x14ac:dyDescent="0.25">
      <c r="A394" s="26" t="s">
        <v>3</v>
      </c>
      <c r="B394" s="7" t="s">
        <v>1923</v>
      </c>
      <c r="C394" s="7" t="s">
        <v>1922</v>
      </c>
      <c r="D394" s="7" t="s">
        <v>1149</v>
      </c>
      <c r="E394" s="7" t="s">
        <v>1233</v>
      </c>
    </row>
    <row r="395" spans="1:5" x14ac:dyDescent="0.25">
      <c r="A395" s="26" t="s">
        <v>3</v>
      </c>
      <c r="B395" s="7" t="s">
        <v>1921</v>
      </c>
      <c r="C395" s="7" t="s">
        <v>1920</v>
      </c>
      <c r="D395" s="7" t="s">
        <v>3</v>
      </c>
      <c r="E395" s="7" t="s">
        <v>1233</v>
      </c>
    </row>
    <row r="396" spans="1:5" x14ac:dyDescent="0.25">
      <c r="A396" s="26" t="s">
        <v>3</v>
      </c>
      <c r="B396" s="7" t="s">
        <v>1919</v>
      </c>
      <c r="C396" s="7" t="s">
        <v>1918</v>
      </c>
      <c r="D396" s="7" t="s">
        <v>1149</v>
      </c>
      <c r="E396" s="7" t="s">
        <v>1233</v>
      </c>
    </row>
    <row r="397" spans="1:5" x14ac:dyDescent="0.25">
      <c r="A397" s="26" t="s">
        <v>3</v>
      </c>
      <c r="B397" s="7" t="s">
        <v>1917</v>
      </c>
      <c r="C397" s="7" t="s">
        <v>1916</v>
      </c>
      <c r="D397" s="7" t="s">
        <v>1023</v>
      </c>
      <c r="E397" s="7" t="s">
        <v>973</v>
      </c>
    </row>
    <row r="398" spans="1:5" x14ac:dyDescent="0.25">
      <c r="A398" s="26" t="s">
        <v>3</v>
      </c>
      <c r="B398" s="7" t="s">
        <v>1915</v>
      </c>
      <c r="C398" s="7" t="s">
        <v>1914</v>
      </c>
      <c r="D398" s="7" t="s">
        <v>868</v>
      </c>
      <c r="E398" s="7" t="s">
        <v>862</v>
      </c>
    </row>
    <row r="399" spans="1:5" x14ac:dyDescent="0.25">
      <c r="A399" s="26" t="s">
        <v>3</v>
      </c>
      <c r="B399" s="7" t="s">
        <v>368</v>
      </c>
      <c r="C399" s="7" t="s">
        <v>325</v>
      </c>
      <c r="D399" s="7" t="s">
        <v>868</v>
      </c>
      <c r="E399" s="7" t="s">
        <v>862</v>
      </c>
    </row>
    <row r="400" spans="1:5" x14ac:dyDescent="0.25">
      <c r="A400" s="26" t="s">
        <v>3</v>
      </c>
      <c r="B400" s="7" t="s">
        <v>1913</v>
      </c>
      <c r="C400" s="7" t="s">
        <v>384</v>
      </c>
      <c r="D400" s="7" t="s">
        <v>1011</v>
      </c>
      <c r="E400" s="7" t="s">
        <v>862</v>
      </c>
    </row>
    <row r="401" spans="1:5" x14ac:dyDescent="0.25">
      <c r="A401" s="26" t="s">
        <v>3</v>
      </c>
      <c r="B401" s="7" t="s">
        <v>1912</v>
      </c>
      <c r="C401" s="7" t="s">
        <v>408</v>
      </c>
      <c r="D401" s="7" t="s">
        <v>1011</v>
      </c>
      <c r="E401" s="7" t="s">
        <v>862</v>
      </c>
    </row>
    <row r="402" spans="1:5" x14ac:dyDescent="0.25">
      <c r="A402" s="26" t="s">
        <v>3</v>
      </c>
      <c r="B402" s="7" t="s">
        <v>554</v>
      </c>
      <c r="C402" s="7" t="s">
        <v>555</v>
      </c>
      <c r="D402" s="7" t="s">
        <v>868</v>
      </c>
      <c r="E402" s="7" t="s">
        <v>862</v>
      </c>
    </row>
    <row r="403" spans="1:5" x14ac:dyDescent="0.25">
      <c r="A403" s="26" t="s">
        <v>3</v>
      </c>
      <c r="B403" s="7" t="s">
        <v>1911</v>
      </c>
      <c r="C403" s="7" t="s">
        <v>1857</v>
      </c>
      <c r="D403" s="7" t="s">
        <v>868</v>
      </c>
      <c r="E403" s="7" t="s">
        <v>862</v>
      </c>
    </row>
    <row r="404" spans="1:5" x14ac:dyDescent="0.25">
      <c r="A404" s="26" t="s">
        <v>3</v>
      </c>
      <c r="B404" s="7" t="s">
        <v>1910</v>
      </c>
      <c r="C404" s="7" t="s">
        <v>1909</v>
      </c>
      <c r="D404" s="7" t="s">
        <v>868</v>
      </c>
      <c r="E404" s="7" t="s">
        <v>862</v>
      </c>
    </row>
    <row r="405" spans="1:5" x14ac:dyDescent="0.25">
      <c r="A405" s="26" t="s">
        <v>3</v>
      </c>
      <c r="B405" s="7" t="s">
        <v>2657</v>
      </c>
      <c r="C405" s="7" t="s">
        <v>2658</v>
      </c>
      <c r="D405" s="7" t="s">
        <v>3</v>
      </c>
      <c r="E405" s="7" t="s">
        <v>886</v>
      </c>
    </row>
    <row r="406" spans="1:5" x14ac:dyDescent="0.25">
      <c r="A406" s="26" t="s">
        <v>3</v>
      </c>
      <c r="B406" s="7" t="s">
        <v>1908</v>
      </c>
      <c r="C406" s="7" t="s">
        <v>1907</v>
      </c>
      <c r="D406" s="7" t="s">
        <v>3</v>
      </c>
      <c r="E406" s="7" t="s">
        <v>886</v>
      </c>
    </row>
    <row r="407" spans="1:5" x14ac:dyDescent="0.25">
      <c r="A407" s="26" t="s">
        <v>3</v>
      </c>
      <c r="B407" s="7" t="s">
        <v>1906</v>
      </c>
      <c r="C407" s="7" t="s">
        <v>1905</v>
      </c>
      <c r="D407" s="7" t="s">
        <v>868</v>
      </c>
      <c r="E407" s="7" t="s">
        <v>862</v>
      </c>
    </row>
    <row r="408" spans="1:5" x14ac:dyDescent="0.25">
      <c r="A408" s="26" t="s">
        <v>3</v>
      </c>
      <c r="B408" s="7" t="s">
        <v>1904</v>
      </c>
      <c r="C408" s="7" t="s">
        <v>1901</v>
      </c>
      <c r="D408" s="7" t="s">
        <v>3</v>
      </c>
      <c r="E408" s="7" t="s">
        <v>1233</v>
      </c>
    </row>
    <row r="409" spans="1:5" x14ac:dyDescent="0.25">
      <c r="A409" s="26" t="s">
        <v>3</v>
      </c>
      <c r="B409" s="7" t="s">
        <v>1903</v>
      </c>
      <c r="C409" s="7" t="s">
        <v>1901</v>
      </c>
      <c r="D409" s="7" t="s">
        <v>1149</v>
      </c>
      <c r="E409" s="7" t="s">
        <v>1233</v>
      </c>
    </row>
    <row r="410" spans="1:5" x14ac:dyDescent="0.25">
      <c r="A410" s="26" t="s">
        <v>3</v>
      </c>
      <c r="B410" s="7" t="s">
        <v>1902</v>
      </c>
      <c r="C410" s="7" t="s">
        <v>1901</v>
      </c>
      <c r="D410" s="7" t="s">
        <v>1011</v>
      </c>
      <c r="E410" s="7" t="s">
        <v>1233</v>
      </c>
    </row>
    <row r="411" spans="1:5" x14ac:dyDescent="0.25">
      <c r="A411" s="26" t="s">
        <v>3</v>
      </c>
      <c r="B411" s="7" t="s">
        <v>383</v>
      </c>
      <c r="C411" s="7" t="s">
        <v>384</v>
      </c>
      <c r="D411" s="7" t="s">
        <v>868</v>
      </c>
      <c r="E411" s="7" t="s">
        <v>862</v>
      </c>
    </row>
    <row r="412" spans="1:5" x14ac:dyDescent="0.25">
      <c r="A412" s="26" t="s">
        <v>3</v>
      </c>
      <c r="B412" s="7" t="s">
        <v>439</v>
      </c>
      <c r="C412" s="7" t="s">
        <v>440</v>
      </c>
      <c r="D412" s="7" t="s">
        <v>868</v>
      </c>
      <c r="E412" s="7" t="s">
        <v>862</v>
      </c>
    </row>
    <row r="413" spans="1:5" x14ac:dyDescent="0.25">
      <c r="A413" s="26" t="s">
        <v>3</v>
      </c>
      <c r="B413" s="7" t="s">
        <v>1900</v>
      </c>
      <c r="C413" s="7" t="s">
        <v>440</v>
      </c>
      <c r="D413" s="7" t="s">
        <v>1011</v>
      </c>
      <c r="E413" s="7" t="s">
        <v>862</v>
      </c>
    </row>
    <row r="414" spans="1:5" x14ac:dyDescent="0.25">
      <c r="A414" s="26" t="s">
        <v>3</v>
      </c>
      <c r="B414" s="7" t="s">
        <v>389</v>
      </c>
      <c r="C414" s="7" t="s">
        <v>390</v>
      </c>
      <c r="D414" s="7" t="s">
        <v>868</v>
      </c>
      <c r="E414" s="7" t="s">
        <v>862</v>
      </c>
    </row>
    <row r="415" spans="1:5" x14ac:dyDescent="0.25">
      <c r="A415" s="26" t="s">
        <v>3</v>
      </c>
      <c r="B415" s="7" t="s">
        <v>45</v>
      </c>
      <c r="C415" s="7" t="s">
        <v>46</v>
      </c>
      <c r="D415" s="7" t="s">
        <v>868</v>
      </c>
      <c r="E415" s="7" t="s">
        <v>862</v>
      </c>
    </row>
    <row r="416" spans="1:5" x14ac:dyDescent="0.25">
      <c r="A416" s="26" t="s">
        <v>3</v>
      </c>
      <c r="B416" s="7" t="s">
        <v>1899</v>
      </c>
      <c r="C416" s="7" t="s">
        <v>46</v>
      </c>
      <c r="D416" s="7" t="s">
        <v>868</v>
      </c>
      <c r="E416" s="7" t="s">
        <v>862</v>
      </c>
    </row>
    <row r="417" spans="1:5" x14ac:dyDescent="0.25">
      <c r="A417" s="26" t="s">
        <v>3</v>
      </c>
      <c r="B417" s="7" t="s">
        <v>407</v>
      </c>
      <c r="C417" s="7" t="s">
        <v>408</v>
      </c>
      <c r="D417" s="7" t="s">
        <v>868</v>
      </c>
      <c r="E417" s="7" t="s">
        <v>862</v>
      </c>
    </row>
    <row r="418" spans="1:5" x14ac:dyDescent="0.25">
      <c r="A418" s="26" t="s">
        <v>3</v>
      </c>
      <c r="B418" s="7" t="s">
        <v>1898</v>
      </c>
      <c r="C418" s="7" t="s">
        <v>1897</v>
      </c>
      <c r="D418" s="7" t="s">
        <v>868</v>
      </c>
      <c r="E418" s="7" t="s">
        <v>862</v>
      </c>
    </row>
    <row r="419" spans="1:5" x14ac:dyDescent="0.25">
      <c r="A419" s="26" t="s">
        <v>3</v>
      </c>
      <c r="B419" s="7" t="s">
        <v>1896</v>
      </c>
      <c r="C419" s="7" t="s">
        <v>1895</v>
      </c>
      <c r="D419" s="7" t="s">
        <v>1688</v>
      </c>
      <c r="E419" s="7" t="s">
        <v>993</v>
      </c>
    </row>
    <row r="420" spans="1:5" x14ac:dyDescent="0.25">
      <c r="A420" s="26" t="s">
        <v>3</v>
      </c>
      <c r="B420" s="7" t="s">
        <v>715</v>
      </c>
      <c r="C420" s="7" t="s">
        <v>716</v>
      </c>
      <c r="D420" s="7" t="s">
        <v>868</v>
      </c>
      <c r="E420" s="7" t="s">
        <v>862</v>
      </c>
    </row>
    <row r="421" spans="1:5" x14ac:dyDescent="0.25">
      <c r="A421" s="26" t="s">
        <v>3</v>
      </c>
      <c r="B421" s="7" t="s">
        <v>1894</v>
      </c>
      <c r="C421" s="7" t="s">
        <v>716</v>
      </c>
      <c r="D421" s="7" t="s">
        <v>1688</v>
      </c>
      <c r="E421" s="7" t="s">
        <v>993</v>
      </c>
    </row>
    <row r="422" spans="1:5" x14ac:dyDescent="0.25">
      <c r="A422" s="26" t="s">
        <v>3</v>
      </c>
      <c r="B422" s="7" t="s">
        <v>1893</v>
      </c>
      <c r="C422" s="7" t="s">
        <v>1892</v>
      </c>
      <c r="D422" s="7" t="s">
        <v>868</v>
      </c>
      <c r="E422" s="7" t="s">
        <v>862</v>
      </c>
    </row>
    <row r="423" spans="1:5" x14ac:dyDescent="0.25">
      <c r="A423" s="26" t="s">
        <v>3</v>
      </c>
      <c r="B423" s="7" t="s">
        <v>2659</v>
      </c>
      <c r="C423" s="7" t="s">
        <v>2660</v>
      </c>
      <c r="D423" s="7" t="s">
        <v>3</v>
      </c>
      <c r="E423" s="7" t="s">
        <v>886</v>
      </c>
    </row>
    <row r="424" spans="1:5" x14ac:dyDescent="0.25">
      <c r="A424" s="26" t="s">
        <v>3</v>
      </c>
      <c r="B424" s="7" t="s">
        <v>1891</v>
      </c>
      <c r="C424" s="7" t="s">
        <v>1890</v>
      </c>
      <c r="D424" s="7" t="s">
        <v>1688</v>
      </c>
      <c r="E424" s="7" t="s">
        <v>993</v>
      </c>
    </row>
    <row r="425" spans="1:5" x14ac:dyDescent="0.25">
      <c r="A425" s="26" t="s">
        <v>3</v>
      </c>
      <c r="B425" s="7" t="s">
        <v>1889</v>
      </c>
      <c r="C425" s="7" t="s">
        <v>1888</v>
      </c>
      <c r="D425" s="7" t="s">
        <v>868</v>
      </c>
      <c r="E425" s="7" t="s">
        <v>862</v>
      </c>
    </row>
    <row r="426" spans="1:5" x14ac:dyDescent="0.25">
      <c r="A426" s="26" t="s">
        <v>3</v>
      </c>
      <c r="B426" s="7" t="s">
        <v>242</v>
      </c>
      <c r="C426" s="7" t="s">
        <v>243</v>
      </c>
      <c r="D426" s="7" t="s">
        <v>868</v>
      </c>
      <c r="E426" s="7" t="s">
        <v>862</v>
      </c>
    </row>
    <row r="427" spans="1:5" x14ac:dyDescent="0.25">
      <c r="A427" s="26" t="s">
        <v>3</v>
      </c>
      <c r="B427" s="7" t="s">
        <v>678</v>
      </c>
      <c r="C427" s="7" t="s">
        <v>679</v>
      </c>
      <c r="D427" s="7" t="s">
        <v>868</v>
      </c>
      <c r="E427" s="7" t="s">
        <v>862</v>
      </c>
    </row>
    <row r="428" spans="1:5" x14ac:dyDescent="0.25">
      <c r="A428" s="26" t="s">
        <v>3</v>
      </c>
      <c r="B428" s="7" t="s">
        <v>1887</v>
      </c>
      <c r="C428" s="7" t="s">
        <v>1886</v>
      </c>
      <c r="D428" s="7" t="s">
        <v>868</v>
      </c>
      <c r="E428" s="7" t="s">
        <v>862</v>
      </c>
    </row>
    <row r="429" spans="1:5" x14ac:dyDescent="0.25">
      <c r="A429" s="26" t="s">
        <v>3</v>
      </c>
      <c r="B429" s="7" t="s">
        <v>246</v>
      </c>
      <c r="C429" s="7" t="s">
        <v>247</v>
      </c>
      <c r="D429" s="7" t="s">
        <v>868</v>
      </c>
      <c r="E429" s="7" t="s">
        <v>862</v>
      </c>
    </row>
    <row r="430" spans="1:5" x14ac:dyDescent="0.25">
      <c r="A430" s="26" t="s">
        <v>3</v>
      </c>
      <c r="B430" s="7" t="s">
        <v>250</v>
      </c>
      <c r="C430" s="7" t="s">
        <v>251</v>
      </c>
      <c r="D430" s="7" t="s">
        <v>868</v>
      </c>
      <c r="E430" s="7" t="s">
        <v>862</v>
      </c>
    </row>
    <row r="431" spans="1:5" x14ac:dyDescent="0.25">
      <c r="A431" s="26" t="s">
        <v>3</v>
      </c>
      <c r="B431" s="7" t="s">
        <v>753</v>
      </c>
      <c r="C431" s="7" t="s">
        <v>754</v>
      </c>
      <c r="D431" s="7" t="s">
        <v>868</v>
      </c>
      <c r="E431" s="7" t="s">
        <v>862</v>
      </c>
    </row>
    <row r="432" spans="1:5" x14ac:dyDescent="0.25">
      <c r="A432" s="26" t="s">
        <v>3</v>
      </c>
      <c r="B432" s="7" t="s">
        <v>1885</v>
      </c>
      <c r="C432" s="7" t="s">
        <v>1884</v>
      </c>
      <c r="D432" s="7" t="s">
        <v>868</v>
      </c>
      <c r="E432" s="7" t="s">
        <v>862</v>
      </c>
    </row>
    <row r="433" spans="1:5" x14ac:dyDescent="0.25">
      <c r="A433" s="26" t="s">
        <v>3</v>
      </c>
      <c r="B433" s="7" t="s">
        <v>498</v>
      </c>
      <c r="C433" s="7" t="s">
        <v>499</v>
      </c>
      <c r="D433" s="7" t="s">
        <v>868</v>
      </c>
      <c r="E433" s="7" t="s">
        <v>862</v>
      </c>
    </row>
    <row r="434" spans="1:5" x14ac:dyDescent="0.25">
      <c r="A434" s="26" t="s">
        <v>3</v>
      </c>
      <c r="B434" s="7" t="s">
        <v>1883</v>
      </c>
      <c r="C434" s="7" t="s">
        <v>1882</v>
      </c>
      <c r="D434" s="7" t="s">
        <v>1688</v>
      </c>
      <c r="E434" s="7" t="s">
        <v>993</v>
      </c>
    </row>
    <row r="435" spans="1:5" x14ac:dyDescent="0.25">
      <c r="A435" s="26" t="s">
        <v>3</v>
      </c>
      <c r="B435" s="7" t="s">
        <v>1881</v>
      </c>
      <c r="C435" s="7" t="s">
        <v>1880</v>
      </c>
      <c r="D435" s="7" t="s">
        <v>1688</v>
      </c>
      <c r="E435" s="7" t="s">
        <v>993</v>
      </c>
    </row>
    <row r="436" spans="1:5" x14ac:dyDescent="0.25">
      <c r="A436" s="26" t="s">
        <v>3</v>
      </c>
      <c r="B436" s="7" t="s">
        <v>1879</v>
      </c>
      <c r="C436" s="7" t="s">
        <v>127</v>
      </c>
      <c r="D436" s="7" t="s">
        <v>1688</v>
      </c>
      <c r="E436" s="7" t="s">
        <v>993</v>
      </c>
    </row>
    <row r="437" spans="1:5" x14ac:dyDescent="0.25">
      <c r="A437" s="26" t="s">
        <v>3</v>
      </c>
      <c r="B437" s="7" t="s">
        <v>1878</v>
      </c>
      <c r="C437" s="7" t="s">
        <v>1877</v>
      </c>
      <c r="D437" s="7" t="s">
        <v>1688</v>
      </c>
      <c r="E437" s="7" t="s">
        <v>993</v>
      </c>
    </row>
    <row r="438" spans="1:5" x14ac:dyDescent="0.25">
      <c r="A438" s="26" t="s">
        <v>3</v>
      </c>
      <c r="B438" s="7" t="s">
        <v>1876</v>
      </c>
      <c r="C438" s="7" t="s">
        <v>1875</v>
      </c>
      <c r="D438" s="7" t="s">
        <v>1688</v>
      </c>
      <c r="E438" s="7" t="s">
        <v>993</v>
      </c>
    </row>
    <row r="439" spans="1:5" x14ac:dyDescent="0.25">
      <c r="A439" s="26" t="s">
        <v>3</v>
      </c>
      <c r="B439" s="7" t="s">
        <v>1874</v>
      </c>
      <c r="C439" s="7" t="s">
        <v>1873</v>
      </c>
      <c r="D439" s="7" t="s">
        <v>868</v>
      </c>
      <c r="E439" s="7" t="s">
        <v>862</v>
      </c>
    </row>
    <row r="440" spans="1:5" x14ac:dyDescent="0.25">
      <c r="A440" s="26" t="s">
        <v>3</v>
      </c>
      <c r="B440" s="7" t="s">
        <v>1872</v>
      </c>
      <c r="C440" s="7" t="s">
        <v>1871</v>
      </c>
      <c r="D440" s="7" t="s">
        <v>868</v>
      </c>
      <c r="E440" s="7" t="s">
        <v>862</v>
      </c>
    </row>
    <row r="441" spans="1:5" x14ac:dyDescent="0.25">
      <c r="A441" s="26" t="s">
        <v>3</v>
      </c>
      <c r="B441" s="7" t="s">
        <v>1870</v>
      </c>
      <c r="C441" s="7" t="s">
        <v>1869</v>
      </c>
      <c r="D441" s="7" t="s">
        <v>3</v>
      </c>
      <c r="E441" s="7" t="s">
        <v>886</v>
      </c>
    </row>
    <row r="442" spans="1:5" x14ac:dyDescent="0.25">
      <c r="A442" s="26" t="s">
        <v>3</v>
      </c>
      <c r="B442" s="7" t="s">
        <v>126</v>
      </c>
      <c r="C442" s="7" t="s">
        <v>127</v>
      </c>
      <c r="D442" s="7" t="s">
        <v>868</v>
      </c>
      <c r="E442" s="7" t="s">
        <v>862</v>
      </c>
    </row>
    <row r="443" spans="1:5" x14ac:dyDescent="0.25">
      <c r="A443" s="26" t="s">
        <v>3</v>
      </c>
      <c r="B443" s="7" t="s">
        <v>2661</v>
      </c>
      <c r="C443" s="7" t="s">
        <v>2662</v>
      </c>
      <c r="D443" s="7" t="s">
        <v>3</v>
      </c>
      <c r="E443" s="7" t="s">
        <v>886</v>
      </c>
    </row>
    <row r="444" spans="1:5" x14ac:dyDescent="0.25">
      <c r="A444" s="26" t="s">
        <v>3</v>
      </c>
      <c r="B444" s="7" t="s">
        <v>1868</v>
      </c>
      <c r="C444" s="7" t="s">
        <v>1867</v>
      </c>
      <c r="D444" s="7" t="s">
        <v>3</v>
      </c>
      <c r="E444" s="7" t="s">
        <v>886</v>
      </c>
    </row>
    <row r="445" spans="1:5" x14ac:dyDescent="0.25">
      <c r="A445" s="26" t="s">
        <v>3</v>
      </c>
      <c r="B445" s="7" t="s">
        <v>1866</v>
      </c>
      <c r="C445" s="7" t="s">
        <v>1865</v>
      </c>
      <c r="D445" s="7" t="s">
        <v>868</v>
      </c>
      <c r="E445" s="7" t="s">
        <v>862</v>
      </c>
    </row>
    <row r="446" spans="1:5" x14ac:dyDescent="0.25">
      <c r="A446" s="26" t="s">
        <v>3</v>
      </c>
      <c r="B446" s="7" t="s">
        <v>1864</v>
      </c>
      <c r="C446" s="7" t="s">
        <v>1863</v>
      </c>
      <c r="D446" s="7" t="s">
        <v>868</v>
      </c>
      <c r="E446" s="7" t="s">
        <v>862</v>
      </c>
    </row>
    <row r="447" spans="1:5" x14ac:dyDescent="0.25">
      <c r="A447" s="26" t="s">
        <v>3</v>
      </c>
      <c r="B447" s="7" t="s">
        <v>1862</v>
      </c>
      <c r="C447" s="7" t="s">
        <v>1861</v>
      </c>
      <c r="D447" s="7" t="s">
        <v>868</v>
      </c>
      <c r="E447" s="7" t="s">
        <v>862</v>
      </c>
    </row>
    <row r="448" spans="1:5" x14ac:dyDescent="0.25">
      <c r="A448" s="26" t="s">
        <v>3</v>
      </c>
      <c r="B448" s="7" t="s">
        <v>1860</v>
      </c>
      <c r="C448" s="7" t="s">
        <v>1859</v>
      </c>
      <c r="D448" s="7" t="s">
        <v>868</v>
      </c>
      <c r="E448" s="7" t="s">
        <v>862</v>
      </c>
    </row>
    <row r="449" spans="1:5" x14ac:dyDescent="0.25">
      <c r="A449" s="26" t="s">
        <v>3</v>
      </c>
      <c r="B449" s="7" t="s">
        <v>1858</v>
      </c>
      <c r="C449" s="7" t="s">
        <v>1857</v>
      </c>
      <c r="D449" s="7" t="s">
        <v>1688</v>
      </c>
      <c r="E449" s="7" t="s">
        <v>993</v>
      </c>
    </row>
    <row r="450" spans="1:5" x14ac:dyDescent="0.25">
      <c r="A450" s="26" t="s">
        <v>3</v>
      </c>
      <c r="B450" s="7" t="s">
        <v>1856</v>
      </c>
      <c r="C450" s="7" t="s">
        <v>1855</v>
      </c>
      <c r="D450" s="7" t="s">
        <v>868</v>
      </c>
      <c r="E450" s="7" t="s">
        <v>862</v>
      </c>
    </row>
    <row r="451" spans="1:5" x14ac:dyDescent="0.25">
      <c r="A451" s="26" t="s">
        <v>3</v>
      </c>
      <c r="B451" s="7" t="s">
        <v>1854</v>
      </c>
      <c r="C451" s="7" t="s">
        <v>1853</v>
      </c>
      <c r="D451" s="7" t="s">
        <v>868</v>
      </c>
      <c r="E451" s="7" t="s">
        <v>862</v>
      </c>
    </row>
    <row r="452" spans="1:5" x14ac:dyDescent="0.25">
      <c r="A452" s="26" t="s">
        <v>3</v>
      </c>
      <c r="B452" s="7" t="s">
        <v>2663</v>
      </c>
      <c r="C452" s="7" t="s">
        <v>2664</v>
      </c>
      <c r="D452" s="7" t="s">
        <v>3</v>
      </c>
      <c r="E452" s="7" t="s">
        <v>886</v>
      </c>
    </row>
    <row r="453" spans="1:5" x14ac:dyDescent="0.25">
      <c r="A453" s="26" t="s">
        <v>3</v>
      </c>
      <c r="B453" s="7" t="s">
        <v>2665</v>
      </c>
      <c r="C453" s="7" t="s">
        <v>2666</v>
      </c>
      <c r="D453" s="7" t="s">
        <v>3</v>
      </c>
      <c r="E453" s="7" t="s">
        <v>886</v>
      </c>
    </row>
    <row r="454" spans="1:5" x14ac:dyDescent="0.25">
      <c r="A454" s="26" t="s">
        <v>3</v>
      </c>
      <c r="B454" s="7" t="s">
        <v>1852</v>
      </c>
      <c r="C454" s="7" t="s">
        <v>1851</v>
      </c>
      <c r="D454" s="7" t="s">
        <v>3</v>
      </c>
      <c r="E454" s="7" t="s">
        <v>886</v>
      </c>
    </row>
    <row r="455" spans="1:5" x14ac:dyDescent="0.25">
      <c r="A455" s="26" t="s">
        <v>3</v>
      </c>
      <c r="B455" s="7" t="s">
        <v>1850</v>
      </c>
      <c r="C455" s="7" t="s">
        <v>1849</v>
      </c>
      <c r="D455" s="7" t="s">
        <v>3</v>
      </c>
      <c r="E455" s="7" t="s">
        <v>886</v>
      </c>
    </row>
    <row r="456" spans="1:5" x14ac:dyDescent="0.25">
      <c r="A456" s="26" t="s">
        <v>3</v>
      </c>
      <c r="B456" s="7" t="s">
        <v>1848</v>
      </c>
      <c r="C456" s="7" t="s">
        <v>1847</v>
      </c>
      <c r="D456" s="7" t="s">
        <v>3</v>
      </c>
      <c r="E456" s="7" t="s">
        <v>886</v>
      </c>
    </row>
    <row r="457" spans="1:5" x14ac:dyDescent="0.25">
      <c r="A457" s="26" t="s">
        <v>3</v>
      </c>
      <c r="B457" s="7" t="s">
        <v>1846</v>
      </c>
      <c r="C457" s="7" t="s">
        <v>1845</v>
      </c>
      <c r="D457" s="7" t="s">
        <v>3</v>
      </c>
      <c r="E457" s="7" t="s">
        <v>886</v>
      </c>
    </row>
    <row r="458" spans="1:5" x14ac:dyDescent="0.25">
      <c r="A458" s="26" t="s">
        <v>3</v>
      </c>
      <c r="B458" s="7" t="s">
        <v>1844</v>
      </c>
      <c r="C458" s="7" t="s">
        <v>1843</v>
      </c>
      <c r="D458" s="7" t="s">
        <v>868</v>
      </c>
      <c r="E458" s="7" t="s">
        <v>862</v>
      </c>
    </row>
    <row r="459" spans="1:5" x14ac:dyDescent="0.25">
      <c r="A459" s="26" t="s">
        <v>3</v>
      </c>
      <c r="B459" s="7" t="s">
        <v>1842</v>
      </c>
      <c r="C459" s="7" t="s">
        <v>1841</v>
      </c>
      <c r="D459" s="7" t="s">
        <v>3</v>
      </c>
      <c r="E459" s="7" t="s">
        <v>886</v>
      </c>
    </row>
    <row r="460" spans="1:5" x14ac:dyDescent="0.25">
      <c r="A460" s="26" t="s">
        <v>3</v>
      </c>
      <c r="B460" s="7" t="s">
        <v>2667</v>
      </c>
      <c r="C460" s="7" t="s">
        <v>2668</v>
      </c>
      <c r="D460" s="7" t="s">
        <v>3</v>
      </c>
      <c r="E460" s="7" t="s">
        <v>886</v>
      </c>
    </row>
    <row r="461" spans="1:5" x14ac:dyDescent="0.25">
      <c r="A461" s="26" t="s">
        <v>3</v>
      </c>
      <c r="B461" s="7" t="s">
        <v>2669</v>
      </c>
      <c r="C461" s="7" t="s">
        <v>2670</v>
      </c>
      <c r="D461" s="7" t="s">
        <v>3</v>
      </c>
      <c r="E461" s="7" t="s">
        <v>886</v>
      </c>
    </row>
    <row r="462" spans="1:5" x14ac:dyDescent="0.25">
      <c r="A462" s="26" t="s">
        <v>3</v>
      </c>
      <c r="B462" s="7" t="s">
        <v>2671</v>
      </c>
      <c r="C462" s="7" t="s">
        <v>2672</v>
      </c>
      <c r="D462" s="7" t="s">
        <v>3</v>
      </c>
      <c r="E462" s="7" t="s">
        <v>886</v>
      </c>
    </row>
    <row r="463" spans="1:5" x14ac:dyDescent="0.25">
      <c r="A463" s="26" t="s">
        <v>3</v>
      </c>
      <c r="B463" s="7" t="s">
        <v>1840</v>
      </c>
      <c r="C463" s="7" t="s">
        <v>440</v>
      </c>
      <c r="D463" s="7" t="s">
        <v>1011</v>
      </c>
      <c r="E463" s="7" t="s">
        <v>862</v>
      </c>
    </row>
    <row r="464" spans="1:5" x14ac:dyDescent="0.25">
      <c r="A464" s="26" t="s">
        <v>3</v>
      </c>
      <c r="B464" s="7" t="s">
        <v>541</v>
      </c>
      <c r="C464" s="7" t="s">
        <v>440</v>
      </c>
      <c r="D464" s="7" t="s">
        <v>868</v>
      </c>
      <c r="E464" s="7" t="s">
        <v>862</v>
      </c>
    </row>
    <row r="465" spans="1:5" x14ac:dyDescent="0.25">
      <c r="A465" s="26" t="s">
        <v>3</v>
      </c>
      <c r="B465" s="7" t="s">
        <v>262</v>
      </c>
      <c r="C465" s="7" t="s">
        <v>263</v>
      </c>
      <c r="D465" s="7" t="s">
        <v>868</v>
      </c>
      <c r="E465" s="7" t="s">
        <v>862</v>
      </c>
    </row>
    <row r="466" spans="1:5" x14ac:dyDescent="0.25">
      <c r="A466" s="26" t="s">
        <v>3</v>
      </c>
      <c r="B466" s="7" t="s">
        <v>1839</v>
      </c>
      <c r="C466" s="7" t="s">
        <v>46</v>
      </c>
      <c r="D466" s="7" t="s">
        <v>1011</v>
      </c>
      <c r="E466" s="7" t="s">
        <v>862</v>
      </c>
    </row>
    <row r="467" spans="1:5" x14ac:dyDescent="0.25">
      <c r="A467" s="26" t="s">
        <v>3</v>
      </c>
      <c r="B467" s="7" t="s">
        <v>1838</v>
      </c>
      <c r="C467" s="7" t="s">
        <v>46</v>
      </c>
      <c r="D467" s="7" t="s">
        <v>868</v>
      </c>
      <c r="E467" s="7" t="s">
        <v>862</v>
      </c>
    </row>
    <row r="468" spans="1:5" x14ac:dyDescent="0.25">
      <c r="A468" s="26" t="s">
        <v>3</v>
      </c>
      <c r="B468" s="7" t="s">
        <v>1837</v>
      </c>
      <c r="C468" s="7" t="s">
        <v>1835</v>
      </c>
      <c r="D468" s="7" t="s">
        <v>868</v>
      </c>
      <c r="E468" s="7" t="s">
        <v>862</v>
      </c>
    </row>
    <row r="469" spans="1:5" x14ac:dyDescent="0.25">
      <c r="A469" s="26" t="s">
        <v>3</v>
      </c>
      <c r="B469" s="7" t="s">
        <v>1836</v>
      </c>
      <c r="C469" s="7" t="s">
        <v>1835</v>
      </c>
      <c r="D469" s="7" t="s">
        <v>1011</v>
      </c>
      <c r="E469" s="7" t="s">
        <v>862</v>
      </c>
    </row>
    <row r="470" spans="1:5" x14ac:dyDescent="0.25">
      <c r="A470" s="26" t="s">
        <v>3</v>
      </c>
      <c r="B470" s="7" t="s">
        <v>1834</v>
      </c>
      <c r="C470" s="7" t="s">
        <v>1833</v>
      </c>
      <c r="D470" s="7" t="s">
        <v>868</v>
      </c>
      <c r="E470" s="7" t="s">
        <v>862</v>
      </c>
    </row>
    <row r="471" spans="1:5" x14ac:dyDescent="0.25">
      <c r="A471" s="26" t="s">
        <v>3</v>
      </c>
      <c r="B471" s="7" t="s">
        <v>1832</v>
      </c>
      <c r="C471" s="7" t="s">
        <v>1831</v>
      </c>
      <c r="D471" s="7" t="s">
        <v>868</v>
      </c>
      <c r="E471" s="7" t="s">
        <v>862</v>
      </c>
    </row>
    <row r="472" spans="1:5" x14ac:dyDescent="0.25">
      <c r="A472" s="26" t="s">
        <v>3</v>
      </c>
      <c r="B472" s="7" t="s">
        <v>318</v>
      </c>
      <c r="C472" s="7" t="s">
        <v>319</v>
      </c>
      <c r="D472" s="7" t="s">
        <v>868</v>
      </c>
      <c r="E472" s="7" t="s">
        <v>862</v>
      </c>
    </row>
    <row r="473" spans="1:5" x14ac:dyDescent="0.25">
      <c r="A473" s="26" t="s">
        <v>3</v>
      </c>
      <c r="B473" s="7" t="s">
        <v>1830</v>
      </c>
      <c r="C473" s="7" t="s">
        <v>1829</v>
      </c>
      <c r="D473" s="7" t="s">
        <v>868</v>
      </c>
      <c r="E473" s="7" t="s">
        <v>862</v>
      </c>
    </row>
    <row r="474" spans="1:5" x14ac:dyDescent="0.25">
      <c r="A474" s="26" t="s">
        <v>3</v>
      </c>
      <c r="B474" s="7" t="s">
        <v>1828</v>
      </c>
      <c r="C474" s="7" t="s">
        <v>1827</v>
      </c>
      <c r="D474" s="7" t="s">
        <v>868</v>
      </c>
      <c r="E474" s="7" t="s">
        <v>862</v>
      </c>
    </row>
    <row r="475" spans="1:5" x14ac:dyDescent="0.25">
      <c r="A475" s="26" t="s">
        <v>3</v>
      </c>
      <c r="B475" s="7" t="s">
        <v>1826</v>
      </c>
      <c r="C475" s="7" t="s">
        <v>1825</v>
      </c>
      <c r="D475" s="7" t="s">
        <v>868</v>
      </c>
      <c r="E475" s="7" t="s">
        <v>862</v>
      </c>
    </row>
    <row r="476" spans="1:5" x14ac:dyDescent="0.25">
      <c r="A476" s="26" t="s">
        <v>3</v>
      </c>
      <c r="B476" s="7" t="s">
        <v>1824</v>
      </c>
      <c r="C476" s="7" t="s">
        <v>1823</v>
      </c>
      <c r="D476" s="7" t="s">
        <v>868</v>
      </c>
      <c r="E476" s="7" t="s">
        <v>862</v>
      </c>
    </row>
    <row r="477" spans="1:5" x14ac:dyDescent="0.25">
      <c r="A477" s="26" t="s">
        <v>3</v>
      </c>
      <c r="B477" s="7" t="s">
        <v>2673</v>
      </c>
      <c r="C477" s="7" t="s">
        <v>2674</v>
      </c>
      <c r="D477" s="7" t="s">
        <v>3</v>
      </c>
      <c r="E477" s="7" t="s">
        <v>886</v>
      </c>
    </row>
    <row r="478" spans="1:5" x14ac:dyDescent="0.25">
      <c r="A478" s="26" t="s">
        <v>3</v>
      </c>
      <c r="B478" s="7" t="s">
        <v>2675</v>
      </c>
      <c r="C478" s="7" t="s">
        <v>2676</v>
      </c>
      <c r="D478" s="7" t="s">
        <v>3</v>
      </c>
      <c r="E478" s="7" t="s">
        <v>886</v>
      </c>
    </row>
    <row r="479" spans="1:5" x14ac:dyDescent="0.25">
      <c r="A479" s="26" t="s">
        <v>3</v>
      </c>
      <c r="B479" s="7" t="s">
        <v>2677</v>
      </c>
      <c r="C479" s="7" t="s">
        <v>2678</v>
      </c>
      <c r="D479" s="7" t="s">
        <v>3</v>
      </c>
      <c r="E479" s="7" t="s">
        <v>886</v>
      </c>
    </row>
    <row r="480" spans="1:5" x14ac:dyDescent="0.25">
      <c r="A480" s="26" t="s">
        <v>3</v>
      </c>
      <c r="B480" s="7" t="s">
        <v>2679</v>
      </c>
      <c r="C480" s="7" t="s">
        <v>2680</v>
      </c>
      <c r="D480" s="7" t="s">
        <v>3</v>
      </c>
      <c r="E480" s="7" t="s">
        <v>886</v>
      </c>
    </row>
    <row r="481" spans="1:5" x14ac:dyDescent="0.25">
      <c r="A481" s="26" t="s">
        <v>3</v>
      </c>
      <c r="B481" s="7" t="s">
        <v>2681</v>
      </c>
      <c r="C481" s="7" t="s">
        <v>2682</v>
      </c>
      <c r="D481" s="7" t="s">
        <v>3</v>
      </c>
      <c r="E481" s="7" t="s">
        <v>886</v>
      </c>
    </row>
    <row r="482" spans="1:5" x14ac:dyDescent="0.25">
      <c r="A482" s="26" t="s">
        <v>3</v>
      </c>
      <c r="B482" s="7" t="s">
        <v>2683</v>
      </c>
      <c r="C482" s="7" t="s">
        <v>2684</v>
      </c>
      <c r="D482" s="7" t="s">
        <v>3</v>
      </c>
      <c r="E482" s="7" t="s">
        <v>886</v>
      </c>
    </row>
    <row r="483" spans="1:5" x14ac:dyDescent="0.25">
      <c r="A483" s="26" t="s">
        <v>3</v>
      </c>
      <c r="B483" s="7" t="s">
        <v>2685</v>
      </c>
      <c r="C483" s="7" t="s">
        <v>2686</v>
      </c>
      <c r="D483" s="7" t="s">
        <v>3</v>
      </c>
      <c r="E483" s="7" t="s">
        <v>886</v>
      </c>
    </row>
    <row r="484" spans="1:5" x14ac:dyDescent="0.25">
      <c r="A484" s="26" t="s">
        <v>3</v>
      </c>
      <c r="B484" s="7" t="s">
        <v>2687</v>
      </c>
      <c r="C484" s="7" t="s">
        <v>2688</v>
      </c>
      <c r="D484" s="7" t="s">
        <v>3</v>
      </c>
      <c r="E484" s="7" t="s">
        <v>886</v>
      </c>
    </row>
    <row r="485" spans="1:5" x14ac:dyDescent="0.25">
      <c r="A485" s="26" t="s">
        <v>3</v>
      </c>
      <c r="B485" s="7" t="s">
        <v>1822</v>
      </c>
      <c r="C485" s="7" t="s">
        <v>1821</v>
      </c>
      <c r="D485" s="7" t="s">
        <v>868</v>
      </c>
      <c r="E485" s="7" t="s">
        <v>862</v>
      </c>
    </row>
    <row r="486" spans="1:5" x14ac:dyDescent="0.25">
      <c r="A486" s="26" t="s">
        <v>3</v>
      </c>
      <c r="B486" s="7" t="s">
        <v>1820</v>
      </c>
      <c r="C486" s="7" t="s">
        <v>1819</v>
      </c>
      <c r="D486" s="7" t="s">
        <v>868</v>
      </c>
      <c r="E486" s="7" t="s">
        <v>862</v>
      </c>
    </row>
    <row r="487" spans="1:5" x14ac:dyDescent="0.25">
      <c r="A487" s="26" t="s">
        <v>3</v>
      </c>
      <c r="B487" s="7" t="s">
        <v>1818</v>
      </c>
      <c r="C487" s="7" t="s">
        <v>1817</v>
      </c>
      <c r="D487" s="7" t="s">
        <v>868</v>
      </c>
      <c r="E487" s="7" t="s">
        <v>862</v>
      </c>
    </row>
    <row r="488" spans="1:5" x14ac:dyDescent="0.25">
      <c r="A488" s="26" t="s">
        <v>3</v>
      </c>
      <c r="B488" s="7" t="s">
        <v>1816</v>
      </c>
      <c r="C488" s="7" t="s">
        <v>1815</v>
      </c>
      <c r="D488" s="7" t="s">
        <v>868</v>
      </c>
      <c r="E488" s="7" t="s">
        <v>862</v>
      </c>
    </row>
    <row r="489" spans="1:5" x14ac:dyDescent="0.25">
      <c r="A489" s="26" t="s">
        <v>3</v>
      </c>
      <c r="B489" s="7" t="s">
        <v>1814</v>
      </c>
      <c r="C489" s="7" t="s">
        <v>1813</v>
      </c>
      <c r="D489" s="7" t="s">
        <v>868</v>
      </c>
      <c r="E489" s="7" t="s">
        <v>862</v>
      </c>
    </row>
    <row r="490" spans="1:5" x14ac:dyDescent="0.25">
      <c r="A490" s="26" t="s">
        <v>3</v>
      </c>
      <c r="B490" s="7" t="s">
        <v>1812</v>
      </c>
      <c r="C490" s="7" t="s">
        <v>1811</v>
      </c>
      <c r="D490" s="7" t="s">
        <v>868</v>
      </c>
      <c r="E490" s="7" t="s">
        <v>862</v>
      </c>
    </row>
    <row r="491" spans="1:5" x14ac:dyDescent="0.25">
      <c r="A491" s="26" t="s">
        <v>3</v>
      </c>
      <c r="B491" s="7" t="s">
        <v>1810</v>
      </c>
      <c r="C491" s="7" t="s">
        <v>1809</v>
      </c>
      <c r="D491" s="7" t="s">
        <v>868</v>
      </c>
      <c r="E491" s="7" t="s">
        <v>862</v>
      </c>
    </row>
    <row r="492" spans="1:5" x14ac:dyDescent="0.25">
      <c r="A492" s="26" t="s">
        <v>3</v>
      </c>
      <c r="B492" s="7" t="s">
        <v>1808</v>
      </c>
      <c r="C492" s="7" t="s">
        <v>1807</v>
      </c>
      <c r="D492" s="7" t="s">
        <v>3</v>
      </c>
      <c r="E492" s="7" t="s">
        <v>886</v>
      </c>
    </row>
    <row r="493" spans="1:5" x14ac:dyDescent="0.25">
      <c r="A493" s="26" t="s">
        <v>3</v>
      </c>
      <c r="B493" s="7" t="s">
        <v>1806</v>
      </c>
      <c r="C493" s="7" t="s">
        <v>1805</v>
      </c>
      <c r="D493" s="7" t="s">
        <v>3</v>
      </c>
      <c r="E493" s="7" t="s">
        <v>886</v>
      </c>
    </row>
    <row r="494" spans="1:5" x14ac:dyDescent="0.25">
      <c r="A494" s="26" t="s">
        <v>3</v>
      </c>
      <c r="B494" s="7" t="s">
        <v>1804</v>
      </c>
      <c r="C494" s="7" t="s">
        <v>1803</v>
      </c>
      <c r="D494" s="7" t="s">
        <v>868</v>
      </c>
      <c r="E494" s="7" t="s">
        <v>862</v>
      </c>
    </row>
    <row r="495" spans="1:5" x14ac:dyDescent="0.25">
      <c r="A495" s="26" t="s">
        <v>3</v>
      </c>
      <c r="B495" s="7" t="s">
        <v>1802</v>
      </c>
      <c r="C495" s="7" t="s">
        <v>1801</v>
      </c>
      <c r="D495" s="7" t="s">
        <v>868</v>
      </c>
      <c r="E495" s="7" t="s">
        <v>862</v>
      </c>
    </row>
    <row r="496" spans="1:5" x14ac:dyDescent="0.25">
      <c r="A496" s="26" t="s">
        <v>3</v>
      </c>
      <c r="B496" s="7" t="s">
        <v>1800</v>
      </c>
      <c r="C496" s="7" t="s">
        <v>1799</v>
      </c>
      <c r="D496" s="7" t="s">
        <v>868</v>
      </c>
      <c r="E496" s="7" t="s">
        <v>862</v>
      </c>
    </row>
    <row r="497" spans="1:5" x14ac:dyDescent="0.25">
      <c r="A497" s="26" t="s">
        <v>3</v>
      </c>
      <c r="B497" s="7" t="s">
        <v>1798</v>
      </c>
      <c r="C497" s="7" t="s">
        <v>1797</v>
      </c>
      <c r="D497" s="7" t="s">
        <v>868</v>
      </c>
      <c r="E497" s="7" t="s">
        <v>862</v>
      </c>
    </row>
    <row r="498" spans="1:5" x14ac:dyDescent="0.25">
      <c r="A498" s="26" t="s">
        <v>3</v>
      </c>
      <c r="B498" s="7" t="s">
        <v>1796</v>
      </c>
      <c r="C498" s="7" t="s">
        <v>1795</v>
      </c>
      <c r="D498" s="7" t="s">
        <v>868</v>
      </c>
      <c r="E498" s="7" t="s">
        <v>862</v>
      </c>
    </row>
    <row r="499" spans="1:5" x14ac:dyDescent="0.25">
      <c r="A499" s="26" t="s">
        <v>3</v>
      </c>
      <c r="B499" s="7" t="s">
        <v>2689</v>
      </c>
      <c r="C499" s="7" t="s">
        <v>2690</v>
      </c>
      <c r="D499" s="7" t="s">
        <v>3</v>
      </c>
      <c r="E499" s="7" t="s">
        <v>886</v>
      </c>
    </row>
    <row r="500" spans="1:5" x14ac:dyDescent="0.25">
      <c r="A500" s="26" t="s">
        <v>3</v>
      </c>
      <c r="B500" s="7" t="s">
        <v>2691</v>
      </c>
      <c r="C500" s="7" t="s">
        <v>2692</v>
      </c>
      <c r="D500" s="7" t="s">
        <v>3</v>
      </c>
      <c r="E500" s="7" t="s">
        <v>886</v>
      </c>
    </row>
    <row r="501" spans="1:5" x14ac:dyDescent="0.25">
      <c r="A501" s="26" t="s">
        <v>3</v>
      </c>
      <c r="B501" s="7" t="s">
        <v>2693</v>
      </c>
      <c r="C501" s="7" t="s">
        <v>2694</v>
      </c>
      <c r="D501" s="7" t="s">
        <v>3</v>
      </c>
      <c r="E501" s="7" t="s">
        <v>886</v>
      </c>
    </row>
    <row r="502" spans="1:5" x14ac:dyDescent="0.25">
      <c r="A502" s="26" t="s">
        <v>3</v>
      </c>
      <c r="B502" s="7" t="s">
        <v>1794</v>
      </c>
      <c r="C502" s="7" t="s">
        <v>1793</v>
      </c>
      <c r="D502" s="7" t="s">
        <v>1688</v>
      </c>
      <c r="E502" s="7" t="s">
        <v>993</v>
      </c>
    </row>
    <row r="503" spans="1:5" x14ac:dyDescent="0.25">
      <c r="A503" s="26" t="s">
        <v>3</v>
      </c>
      <c r="B503" s="7" t="s">
        <v>1792</v>
      </c>
      <c r="C503" s="7" t="s">
        <v>1791</v>
      </c>
      <c r="D503" s="7" t="s">
        <v>3</v>
      </c>
      <c r="E503" s="7" t="s">
        <v>886</v>
      </c>
    </row>
    <row r="504" spans="1:5" x14ac:dyDescent="0.25">
      <c r="A504" s="26" t="s">
        <v>3</v>
      </c>
      <c r="B504" s="7" t="s">
        <v>411</v>
      </c>
      <c r="C504" s="7" t="s">
        <v>412</v>
      </c>
      <c r="D504" s="7" t="s">
        <v>868</v>
      </c>
      <c r="E504" s="7" t="s">
        <v>862</v>
      </c>
    </row>
    <row r="505" spans="1:5" x14ac:dyDescent="0.25">
      <c r="A505" s="26" t="s">
        <v>3</v>
      </c>
      <c r="B505" s="7" t="s">
        <v>1790</v>
      </c>
      <c r="C505" s="7" t="s">
        <v>1789</v>
      </c>
      <c r="D505" s="7" t="s">
        <v>868</v>
      </c>
      <c r="E505" s="7" t="s">
        <v>862</v>
      </c>
    </row>
    <row r="506" spans="1:5" x14ac:dyDescent="0.25">
      <c r="A506" s="26" t="s">
        <v>3</v>
      </c>
      <c r="B506" s="7" t="s">
        <v>1788</v>
      </c>
      <c r="C506" s="7" t="s">
        <v>1787</v>
      </c>
      <c r="D506" s="7" t="s">
        <v>868</v>
      </c>
      <c r="E506" s="7" t="s">
        <v>862</v>
      </c>
    </row>
    <row r="507" spans="1:5" x14ac:dyDescent="0.25">
      <c r="A507" s="26" t="s">
        <v>3</v>
      </c>
      <c r="B507" s="7" t="s">
        <v>1786</v>
      </c>
      <c r="C507" s="7" t="s">
        <v>1785</v>
      </c>
      <c r="D507" s="7" t="s">
        <v>868</v>
      </c>
      <c r="E507" s="7" t="s">
        <v>862</v>
      </c>
    </row>
    <row r="508" spans="1:5" x14ac:dyDescent="0.25">
      <c r="A508" s="26" t="s">
        <v>3</v>
      </c>
      <c r="B508" s="7" t="s">
        <v>2695</v>
      </c>
      <c r="C508" s="7" t="s">
        <v>2696</v>
      </c>
      <c r="D508" s="7" t="s">
        <v>3</v>
      </c>
      <c r="E508" s="7" t="s">
        <v>886</v>
      </c>
    </row>
    <row r="509" spans="1:5" x14ac:dyDescent="0.25">
      <c r="A509" s="26" t="s">
        <v>3</v>
      </c>
      <c r="B509" s="7" t="s">
        <v>1784</v>
      </c>
      <c r="C509" s="7" t="s">
        <v>1783</v>
      </c>
      <c r="D509" s="7" t="s">
        <v>1688</v>
      </c>
      <c r="E509" s="7" t="s">
        <v>993</v>
      </c>
    </row>
    <row r="510" spans="1:5" x14ac:dyDescent="0.25">
      <c r="A510" s="26" t="s">
        <v>3</v>
      </c>
      <c r="B510" s="7" t="s">
        <v>1782</v>
      </c>
      <c r="C510" s="7" t="s">
        <v>1781</v>
      </c>
      <c r="D510" s="7" t="s">
        <v>1688</v>
      </c>
      <c r="E510" s="7" t="s">
        <v>993</v>
      </c>
    </row>
    <row r="511" spans="1:5" x14ac:dyDescent="0.25">
      <c r="A511" s="26" t="s">
        <v>3</v>
      </c>
      <c r="B511" s="7" t="s">
        <v>2697</v>
      </c>
      <c r="C511" s="7" t="s">
        <v>2698</v>
      </c>
      <c r="D511" s="7" t="s">
        <v>3</v>
      </c>
      <c r="E511" s="7" t="s">
        <v>886</v>
      </c>
    </row>
    <row r="512" spans="1:5" x14ac:dyDescent="0.25">
      <c r="A512" s="26" t="s">
        <v>3</v>
      </c>
      <c r="B512" s="7" t="s">
        <v>2699</v>
      </c>
      <c r="C512" s="7" t="s">
        <v>2700</v>
      </c>
      <c r="D512" s="7" t="s">
        <v>3</v>
      </c>
      <c r="E512" s="7" t="s">
        <v>886</v>
      </c>
    </row>
    <row r="513" spans="1:5" x14ac:dyDescent="0.25">
      <c r="A513" s="26" t="s">
        <v>3</v>
      </c>
      <c r="B513" s="7" t="s">
        <v>2701</v>
      </c>
      <c r="C513" s="7" t="s">
        <v>2702</v>
      </c>
      <c r="D513" s="7" t="s">
        <v>3</v>
      </c>
      <c r="E513" s="7" t="s">
        <v>886</v>
      </c>
    </row>
    <row r="514" spans="1:5" x14ac:dyDescent="0.25">
      <c r="A514" s="26" t="s">
        <v>3</v>
      </c>
      <c r="B514" s="7" t="s">
        <v>1780</v>
      </c>
      <c r="C514" s="7" t="s">
        <v>1779</v>
      </c>
      <c r="D514" s="7" t="s">
        <v>868</v>
      </c>
      <c r="E514" s="7" t="s">
        <v>862</v>
      </c>
    </row>
    <row r="515" spans="1:5" x14ac:dyDescent="0.25">
      <c r="A515" s="26" t="s">
        <v>3</v>
      </c>
      <c r="B515" s="7" t="s">
        <v>2703</v>
      </c>
      <c r="C515" s="7" t="s">
        <v>2704</v>
      </c>
      <c r="D515" s="7" t="s">
        <v>3</v>
      </c>
      <c r="E515" s="7" t="s">
        <v>886</v>
      </c>
    </row>
    <row r="516" spans="1:5" x14ac:dyDescent="0.25">
      <c r="A516" s="26" t="s">
        <v>3</v>
      </c>
      <c r="B516" s="7" t="s">
        <v>1778</v>
      </c>
      <c r="C516" s="7" t="s">
        <v>1777</v>
      </c>
      <c r="D516" s="7" t="s">
        <v>868</v>
      </c>
      <c r="E516" s="7" t="s">
        <v>862</v>
      </c>
    </row>
    <row r="517" spans="1:5" x14ac:dyDescent="0.25">
      <c r="A517" s="26" t="s">
        <v>3</v>
      </c>
      <c r="B517" s="7" t="s">
        <v>1776</v>
      </c>
      <c r="C517" s="7" t="s">
        <v>1775</v>
      </c>
      <c r="D517" s="7" t="s">
        <v>868</v>
      </c>
      <c r="E517" s="7" t="s">
        <v>862</v>
      </c>
    </row>
    <row r="518" spans="1:5" x14ac:dyDescent="0.25">
      <c r="A518" s="26" t="s">
        <v>3</v>
      </c>
      <c r="B518" s="7" t="s">
        <v>1774</v>
      </c>
      <c r="C518" s="7" t="s">
        <v>1773</v>
      </c>
      <c r="D518" s="7" t="s">
        <v>1153</v>
      </c>
      <c r="E518" s="7" t="s">
        <v>1772</v>
      </c>
    </row>
    <row r="519" spans="1:5" x14ac:dyDescent="0.25">
      <c r="A519" s="26" t="s">
        <v>3</v>
      </c>
      <c r="B519" s="7" t="s">
        <v>1770</v>
      </c>
      <c r="C519" s="7" t="s">
        <v>1769</v>
      </c>
      <c r="D519" s="7" t="s">
        <v>868</v>
      </c>
      <c r="E519" s="7" t="s">
        <v>862</v>
      </c>
    </row>
    <row r="520" spans="1:5" x14ac:dyDescent="0.25">
      <c r="A520" s="26" t="s">
        <v>3</v>
      </c>
      <c r="B520" s="7" t="s">
        <v>1768</v>
      </c>
      <c r="C520" s="7" t="s">
        <v>1767</v>
      </c>
      <c r="D520" s="7" t="s">
        <v>1011</v>
      </c>
      <c r="E520" s="7" t="s">
        <v>1233</v>
      </c>
    </row>
    <row r="521" spans="1:5" x14ac:dyDescent="0.25">
      <c r="A521" s="26" t="s">
        <v>3</v>
      </c>
      <c r="B521" s="7" t="s">
        <v>2705</v>
      </c>
      <c r="C521" s="7" t="s">
        <v>2706</v>
      </c>
      <c r="D521" s="7" t="s">
        <v>3</v>
      </c>
      <c r="E521" s="7" t="s">
        <v>886</v>
      </c>
    </row>
    <row r="522" spans="1:5" x14ac:dyDescent="0.25">
      <c r="A522" s="26" t="s">
        <v>3</v>
      </c>
      <c r="B522" s="7" t="s">
        <v>1766</v>
      </c>
      <c r="C522" s="7" t="s">
        <v>1765</v>
      </c>
      <c r="D522" s="7" t="s">
        <v>1764</v>
      </c>
      <c r="E522" s="7" t="s">
        <v>1233</v>
      </c>
    </row>
    <row r="523" spans="1:5" x14ac:dyDescent="0.25">
      <c r="A523" s="26" t="s">
        <v>3</v>
      </c>
      <c r="B523" s="7" t="s">
        <v>1762</v>
      </c>
      <c r="C523" s="7" t="s">
        <v>1761</v>
      </c>
      <c r="D523" s="7" t="s">
        <v>868</v>
      </c>
      <c r="E523" s="7" t="s">
        <v>1233</v>
      </c>
    </row>
    <row r="524" spans="1:5" x14ac:dyDescent="0.25">
      <c r="A524" s="26" t="s">
        <v>3</v>
      </c>
      <c r="B524" s="7" t="s">
        <v>1760</v>
      </c>
      <c r="C524" s="7" t="s">
        <v>1759</v>
      </c>
      <c r="D524" s="7" t="s">
        <v>1758</v>
      </c>
      <c r="E524" s="7" t="s">
        <v>1233</v>
      </c>
    </row>
    <row r="525" spans="1:5" x14ac:dyDescent="0.25">
      <c r="A525" s="26" t="s">
        <v>3</v>
      </c>
      <c r="B525" s="7" t="s">
        <v>1756</v>
      </c>
      <c r="C525" s="7" t="s">
        <v>1755</v>
      </c>
      <c r="D525" s="7" t="s">
        <v>923</v>
      </c>
      <c r="E525" s="7" t="s">
        <v>862</v>
      </c>
    </row>
    <row r="526" spans="1:5" x14ac:dyDescent="0.25">
      <c r="A526" s="26" t="s">
        <v>3</v>
      </c>
      <c r="B526" s="7" t="s">
        <v>1754</v>
      </c>
      <c r="C526" s="7" t="s">
        <v>1753</v>
      </c>
      <c r="D526" s="7" t="s">
        <v>3</v>
      </c>
      <c r="E526" s="7" t="s">
        <v>886</v>
      </c>
    </row>
    <row r="527" spans="1:5" x14ac:dyDescent="0.25">
      <c r="A527" s="26" t="s">
        <v>3</v>
      </c>
      <c r="B527" s="7" t="s">
        <v>1752</v>
      </c>
      <c r="C527" s="7" t="s">
        <v>1751</v>
      </c>
      <c r="D527" s="7" t="s">
        <v>1149</v>
      </c>
      <c r="E527" s="7" t="s">
        <v>1233</v>
      </c>
    </row>
    <row r="528" spans="1:5" x14ac:dyDescent="0.25">
      <c r="A528" s="26" t="s">
        <v>3</v>
      </c>
      <c r="B528" s="7" t="s">
        <v>1750</v>
      </c>
      <c r="C528" s="7" t="s">
        <v>1749</v>
      </c>
      <c r="D528" s="7" t="s">
        <v>868</v>
      </c>
      <c r="E528" s="7" t="s">
        <v>862</v>
      </c>
    </row>
    <row r="529" spans="1:5" x14ac:dyDescent="0.25">
      <c r="A529" s="26" t="s">
        <v>3</v>
      </c>
      <c r="B529" s="7" t="s">
        <v>1748</v>
      </c>
      <c r="C529" s="7" t="s">
        <v>1747</v>
      </c>
      <c r="D529" s="7" t="s">
        <v>868</v>
      </c>
      <c r="E529" s="7" t="s">
        <v>862</v>
      </c>
    </row>
    <row r="530" spans="1:5" x14ac:dyDescent="0.25">
      <c r="A530" s="26" t="s">
        <v>3</v>
      </c>
      <c r="B530" s="7" t="s">
        <v>2707</v>
      </c>
      <c r="C530" s="7" t="s">
        <v>2708</v>
      </c>
      <c r="D530" s="7" t="s">
        <v>3</v>
      </c>
      <c r="E530" s="7" t="s">
        <v>886</v>
      </c>
    </row>
    <row r="531" spans="1:5" x14ac:dyDescent="0.25">
      <c r="A531" s="26" t="s">
        <v>3</v>
      </c>
      <c r="B531" s="7" t="s">
        <v>1746</v>
      </c>
      <c r="C531" s="7" t="s">
        <v>1745</v>
      </c>
      <c r="D531" s="7" t="s">
        <v>1023</v>
      </c>
      <c r="E531" s="7" t="s">
        <v>862</v>
      </c>
    </row>
    <row r="532" spans="1:5" x14ac:dyDescent="0.25">
      <c r="A532" s="26" t="s">
        <v>3</v>
      </c>
      <c r="B532" s="7" t="s">
        <v>2709</v>
      </c>
      <c r="C532" s="7" t="s">
        <v>2710</v>
      </c>
      <c r="D532" s="7" t="s">
        <v>3</v>
      </c>
      <c r="E532" s="7" t="s">
        <v>886</v>
      </c>
    </row>
    <row r="533" spans="1:5" x14ac:dyDescent="0.25">
      <c r="A533" s="26" t="s">
        <v>3</v>
      </c>
      <c r="B533" s="7" t="s">
        <v>2711</v>
      </c>
      <c r="C533" s="7" t="s">
        <v>2712</v>
      </c>
      <c r="D533" s="7" t="s">
        <v>3</v>
      </c>
      <c r="E533" s="7" t="s">
        <v>886</v>
      </c>
    </row>
    <row r="534" spans="1:5" x14ac:dyDescent="0.25">
      <c r="A534" s="26" t="s">
        <v>3</v>
      </c>
      <c r="B534" s="7" t="s">
        <v>2713</v>
      </c>
      <c r="C534" s="7" t="s">
        <v>2714</v>
      </c>
      <c r="D534" s="7" t="s">
        <v>3</v>
      </c>
      <c r="E534" s="7" t="s">
        <v>886</v>
      </c>
    </row>
    <row r="535" spans="1:5" x14ac:dyDescent="0.25">
      <c r="A535" s="26" t="s">
        <v>3</v>
      </c>
      <c r="B535" s="7" t="s">
        <v>2715</v>
      </c>
      <c r="C535" s="7" t="s">
        <v>2716</v>
      </c>
      <c r="D535" s="7" t="s">
        <v>3</v>
      </c>
      <c r="E535" s="7" t="s">
        <v>886</v>
      </c>
    </row>
    <row r="536" spans="1:5" x14ac:dyDescent="0.25">
      <c r="A536" s="26" t="s">
        <v>3</v>
      </c>
      <c r="B536" s="7" t="s">
        <v>2717</v>
      </c>
      <c r="C536" s="7" t="s">
        <v>2718</v>
      </c>
      <c r="D536" s="7" t="s">
        <v>3</v>
      </c>
      <c r="E536" s="7" t="s">
        <v>886</v>
      </c>
    </row>
    <row r="537" spans="1:5" x14ac:dyDescent="0.25">
      <c r="A537" s="26" t="s">
        <v>3</v>
      </c>
      <c r="B537" s="7" t="s">
        <v>2719</v>
      </c>
      <c r="C537" s="7" t="s">
        <v>2720</v>
      </c>
      <c r="D537" s="7" t="s">
        <v>3</v>
      </c>
      <c r="E537" s="7" t="s">
        <v>886</v>
      </c>
    </row>
    <row r="538" spans="1:5" x14ac:dyDescent="0.25">
      <c r="A538" s="26" t="s">
        <v>3</v>
      </c>
      <c r="B538" s="7" t="s">
        <v>2721</v>
      </c>
      <c r="C538" s="7" t="s">
        <v>2722</v>
      </c>
      <c r="D538" s="7" t="s">
        <v>3</v>
      </c>
      <c r="E538" s="7" t="s">
        <v>886</v>
      </c>
    </row>
    <row r="539" spans="1:5" x14ac:dyDescent="0.25">
      <c r="A539" s="26" t="s">
        <v>3</v>
      </c>
      <c r="B539" s="7" t="s">
        <v>2723</v>
      </c>
      <c r="C539" s="7" t="s">
        <v>2724</v>
      </c>
      <c r="D539" s="7" t="s">
        <v>3</v>
      </c>
      <c r="E539" s="7" t="s">
        <v>886</v>
      </c>
    </row>
    <row r="540" spans="1:5" x14ac:dyDescent="0.25">
      <c r="A540" s="26" t="s">
        <v>3</v>
      </c>
      <c r="B540" s="7" t="s">
        <v>2725</v>
      </c>
      <c r="C540" s="7" t="s">
        <v>2726</v>
      </c>
      <c r="D540" s="7" t="s">
        <v>3</v>
      </c>
      <c r="E540" s="7" t="s">
        <v>886</v>
      </c>
    </row>
    <row r="541" spans="1:5" x14ac:dyDescent="0.25">
      <c r="A541" s="26" t="s">
        <v>3</v>
      </c>
      <c r="B541" s="7" t="s">
        <v>2727</v>
      </c>
      <c r="C541" s="7" t="s">
        <v>2728</v>
      </c>
      <c r="D541" s="7" t="s">
        <v>3</v>
      </c>
      <c r="E541" s="7" t="s">
        <v>886</v>
      </c>
    </row>
    <row r="542" spans="1:5" x14ac:dyDescent="0.25">
      <c r="A542" s="26" t="s">
        <v>3</v>
      </c>
      <c r="B542" s="7" t="s">
        <v>2729</v>
      </c>
      <c r="C542" s="7" t="s">
        <v>2730</v>
      </c>
      <c r="D542" s="7" t="s">
        <v>3</v>
      </c>
      <c r="E542" s="7" t="s">
        <v>886</v>
      </c>
    </row>
    <row r="543" spans="1:5" x14ac:dyDescent="0.25">
      <c r="A543" s="26" t="s">
        <v>3</v>
      </c>
      <c r="B543" s="7" t="s">
        <v>2731</v>
      </c>
      <c r="C543" s="7" t="s">
        <v>2732</v>
      </c>
      <c r="D543" s="7" t="s">
        <v>3</v>
      </c>
      <c r="E543" s="7" t="s">
        <v>886</v>
      </c>
    </row>
    <row r="544" spans="1:5" x14ac:dyDescent="0.25">
      <c r="A544" s="26" t="s">
        <v>3</v>
      </c>
      <c r="B544" s="7" t="s">
        <v>2733</v>
      </c>
      <c r="C544" s="7" t="s">
        <v>2734</v>
      </c>
      <c r="D544" s="7" t="s">
        <v>3</v>
      </c>
      <c r="E544" s="7" t="s">
        <v>886</v>
      </c>
    </row>
    <row r="545" spans="1:5" x14ac:dyDescent="0.25">
      <c r="A545" s="26" t="s">
        <v>3</v>
      </c>
      <c r="B545" s="7" t="s">
        <v>2735</v>
      </c>
      <c r="C545" s="7" t="s">
        <v>2736</v>
      </c>
      <c r="D545" s="7" t="s">
        <v>3</v>
      </c>
      <c r="E545" s="7" t="s">
        <v>886</v>
      </c>
    </row>
    <row r="546" spans="1:5" x14ac:dyDescent="0.25">
      <c r="A546" s="26" t="s">
        <v>3</v>
      </c>
      <c r="B546" s="7" t="s">
        <v>2737</v>
      </c>
      <c r="C546" s="7" t="s">
        <v>2738</v>
      </c>
      <c r="D546" s="7" t="s">
        <v>3</v>
      </c>
      <c r="E546" s="7" t="s">
        <v>886</v>
      </c>
    </row>
    <row r="547" spans="1:5" x14ac:dyDescent="0.25">
      <c r="A547" s="26" t="s">
        <v>3</v>
      </c>
      <c r="B547" s="7" t="s">
        <v>2739</v>
      </c>
      <c r="C547" s="7" t="s">
        <v>2740</v>
      </c>
      <c r="D547" s="7" t="s">
        <v>3</v>
      </c>
      <c r="E547" s="7" t="s">
        <v>886</v>
      </c>
    </row>
    <row r="548" spans="1:5" x14ac:dyDescent="0.25">
      <c r="A548" s="26" t="s">
        <v>3</v>
      </c>
      <c r="B548" s="7" t="s">
        <v>2741</v>
      </c>
      <c r="C548" s="7" t="s">
        <v>2742</v>
      </c>
      <c r="D548" s="7" t="s">
        <v>3</v>
      </c>
      <c r="E548" s="7" t="s">
        <v>886</v>
      </c>
    </row>
    <row r="549" spans="1:5" x14ac:dyDescent="0.25">
      <c r="A549" s="26" t="s">
        <v>3</v>
      </c>
      <c r="B549" s="7" t="s">
        <v>2743</v>
      </c>
      <c r="C549" s="7" t="s">
        <v>2744</v>
      </c>
      <c r="D549" s="7" t="s">
        <v>3</v>
      </c>
      <c r="E549" s="7" t="s">
        <v>886</v>
      </c>
    </row>
    <row r="550" spans="1:5" x14ac:dyDescent="0.25">
      <c r="A550" s="26" t="s">
        <v>3</v>
      </c>
      <c r="B550" s="7" t="s">
        <v>2745</v>
      </c>
      <c r="C550" s="7" t="s">
        <v>2746</v>
      </c>
      <c r="D550" s="7" t="s">
        <v>3</v>
      </c>
      <c r="E550" s="7" t="s">
        <v>886</v>
      </c>
    </row>
    <row r="551" spans="1:5" x14ac:dyDescent="0.25">
      <c r="A551" s="26" t="s">
        <v>3</v>
      </c>
      <c r="B551" s="7" t="s">
        <v>2747</v>
      </c>
      <c r="C551" s="7" t="s">
        <v>2748</v>
      </c>
      <c r="D551" s="7" t="s">
        <v>3</v>
      </c>
      <c r="E551" s="7" t="s">
        <v>886</v>
      </c>
    </row>
    <row r="552" spans="1:5" x14ac:dyDescent="0.25">
      <c r="A552" s="26" t="s">
        <v>3</v>
      </c>
      <c r="B552" s="7" t="s">
        <v>2749</v>
      </c>
      <c r="C552" s="7" t="s">
        <v>2750</v>
      </c>
      <c r="D552" s="7" t="s">
        <v>3</v>
      </c>
      <c r="E552" s="7" t="s">
        <v>886</v>
      </c>
    </row>
    <row r="553" spans="1:5" x14ac:dyDescent="0.25">
      <c r="A553" s="26" t="s">
        <v>3</v>
      </c>
      <c r="B553" s="7" t="s">
        <v>2751</v>
      </c>
      <c r="C553" s="7" t="s">
        <v>2752</v>
      </c>
      <c r="D553" s="7" t="s">
        <v>3</v>
      </c>
      <c r="E553" s="7" t="s">
        <v>886</v>
      </c>
    </row>
    <row r="554" spans="1:5" x14ac:dyDescent="0.25">
      <c r="A554" s="26" t="s">
        <v>3</v>
      </c>
      <c r="B554" s="7" t="s">
        <v>2753</v>
      </c>
      <c r="C554" s="7" t="s">
        <v>2754</v>
      </c>
      <c r="D554" s="7" t="s">
        <v>3</v>
      </c>
      <c r="E554" s="7" t="s">
        <v>886</v>
      </c>
    </row>
    <row r="555" spans="1:5" x14ac:dyDescent="0.25">
      <c r="A555" s="26" t="s">
        <v>3</v>
      </c>
      <c r="B555" s="7" t="s">
        <v>2755</v>
      </c>
      <c r="C555" s="7" t="s">
        <v>2756</v>
      </c>
      <c r="D555" s="7" t="s">
        <v>3</v>
      </c>
      <c r="E555" s="7" t="s">
        <v>886</v>
      </c>
    </row>
    <row r="556" spans="1:5" x14ac:dyDescent="0.25">
      <c r="A556" s="26" t="s">
        <v>3</v>
      </c>
      <c r="B556" s="7" t="s">
        <v>2757</v>
      </c>
      <c r="C556" s="7" t="s">
        <v>2758</v>
      </c>
      <c r="D556" s="7" t="s">
        <v>3</v>
      </c>
      <c r="E556" s="7" t="s">
        <v>886</v>
      </c>
    </row>
    <row r="557" spans="1:5" x14ac:dyDescent="0.25">
      <c r="A557" s="26" t="s">
        <v>3</v>
      </c>
      <c r="B557" s="7" t="s">
        <v>2759</v>
      </c>
      <c r="C557" s="7" t="s">
        <v>2760</v>
      </c>
      <c r="D557" s="7" t="s">
        <v>3</v>
      </c>
      <c r="E557" s="7" t="s">
        <v>886</v>
      </c>
    </row>
    <row r="558" spans="1:5" x14ac:dyDescent="0.25">
      <c r="A558" s="26" t="s">
        <v>3</v>
      </c>
      <c r="B558" s="7" t="s">
        <v>2761</v>
      </c>
      <c r="C558" s="7" t="s">
        <v>2762</v>
      </c>
      <c r="D558" s="7" t="s">
        <v>3</v>
      </c>
      <c r="E558" s="7" t="s">
        <v>886</v>
      </c>
    </row>
    <row r="559" spans="1:5" x14ac:dyDescent="0.25">
      <c r="A559" s="26" t="s">
        <v>3</v>
      </c>
      <c r="B559" s="7" t="s">
        <v>2763</v>
      </c>
      <c r="C559" s="7" t="s">
        <v>2764</v>
      </c>
      <c r="D559" s="7" t="s">
        <v>3</v>
      </c>
      <c r="E559" s="7" t="s">
        <v>886</v>
      </c>
    </row>
    <row r="560" spans="1:5" x14ac:dyDescent="0.25">
      <c r="A560" s="26" t="s">
        <v>3</v>
      </c>
      <c r="B560" s="7" t="s">
        <v>2765</v>
      </c>
      <c r="C560" s="7" t="s">
        <v>2766</v>
      </c>
      <c r="D560" s="7" t="s">
        <v>3</v>
      </c>
      <c r="E560" s="7" t="s">
        <v>886</v>
      </c>
    </row>
    <row r="561" spans="1:5" x14ac:dyDescent="0.25">
      <c r="A561" s="26" t="s">
        <v>3</v>
      </c>
      <c r="B561" s="7" t="s">
        <v>2767</v>
      </c>
      <c r="C561" s="7" t="s">
        <v>2768</v>
      </c>
      <c r="D561" s="7" t="s">
        <v>3</v>
      </c>
      <c r="E561" s="7" t="s">
        <v>886</v>
      </c>
    </row>
    <row r="562" spans="1:5" x14ac:dyDescent="0.25">
      <c r="A562" s="26" t="s">
        <v>3</v>
      </c>
      <c r="B562" s="7" t="s">
        <v>2769</v>
      </c>
      <c r="C562" s="7" t="s">
        <v>2770</v>
      </c>
      <c r="D562" s="7" t="s">
        <v>3</v>
      </c>
      <c r="E562" s="7" t="s">
        <v>886</v>
      </c>
    </row>
    <row r="563" spans="1:5" x14ac:dyDescent="0.25">
      <c r="A563" s="26" t="s">
        <v>3</v>
      </c>
      <c r="B563" s="7" t="s">
        <v>2771</v>
      </c>
      <c r="C563" s="7" t="s">
        <v>2772</v>
      </c>
      <c r="D563" s="7" t="s">
        <v>3</v>
      </c>
      <c r="E563" s="7" t="s">
        <v>886</v>
      </c>
    </row>
    <row r="564" spans="1:5" x14ac:dyDescent="0.25">
      <c r="A564" s="26" t="s">
        <v>3</v>
      </c>
      <c r="B564" s="7" t="s">
        <v>2773</v>
      </c>
      <c r="C564" s="7" t="s">
        <v>2774</v>
      </c>
      <c r="D564" s="7" t="s">
        <v>3</v>
      </c>
      <c r="E564" s="7" t="s">
        <v>886</v>
      </c>
    </row>
    <row r="565" spans="1:5" x14ac:dyDescent="0.25">
      <c r="A565" s="26" t="s">
        <v>3</v>
      </c>
      <c r="B565" s="7" t="s">
        <v>2775</v>
      </c>
      <c r="C565" s="7" t="s">
        <v>2776</v>
      </c>
      <c r="D565" s="7" t="s">
        <v>3</v>
      </c>
      <c r="E565" s="7" t="s">
        <v>886</v>
      </c>
    </row>
    <row r="566" spans="1:5" x14ac:dyDescent="0.25">
      <c r="A566" s="26" t="s">
        <v>3</v>
      </c>
      <c r="B566" s="7" t="s">
        <v>2777</v>
      </c>
      <c r="C566" s="7" t="s">
        <v>2778</v>
      </c>
      <c r="D566" s="7" t="s">
        <v>3</v>
      </c>
      <c r="E566" s="7" t="s">
        <v>886</v>
      </c>
    </row>
    <row r="567" spans="1:5" x14ac:dyDescent="0.25">
      <c r="A567" s="26" t="s">
        <v>3</v>
      </c>
      <c r="B567" s="7" t="s">
        <v>470</v>
      </c>
      <c r="C567" s="7" t="s">
        <v>471</v>
      </c>
      <c r="D567" s="7" t="s">
        <v>3</v>
      </c>
      <c r="E567" s="7" t="s">
        <v>886</v>
      </c>
    </row>
    <row r="568" spans="1:5" x14ac:dyDescent="0.25">
      <c r="A568" s="26" t="s">
        <v>3</v>
      </c>
      <c r="B568" s="7" t="s">
        <v>1744</v>
      </c>
      <c r="C568" s="7" t="s">
        <v>1743</v>
      </c>
      <c r="D568" s="7" t="s">
        <v>3</v>
      </c>
      <c r="E568" s="7" t="s">
        <v>886</v>
      </c>
    </row>
    <row r="569" spans="1:5" x14ac:dyDescent="0.25">
      <c r="A569" s="26" t="s">
        <v>3</v>
      </c>
      <c r="B569" s="7" t="s">
        <v>1742</v>
      </c>
      <c r="C569" s="7" t="s">
        <v>1741</v>
      </c>
      <c r="D569" s="7" t="s">
        <v>868</v>
      </c>
      <c r="E569" s="7" t="s">
        <v>862</v>
      </c>
    </row>
    <row r="570" spans="1:5" x14ac:dyDescent="0.25">
      <c r="A570" s="26" t="s">
        <v>3</v>
      </c>
      <c r="B570" s="7" t="s">
        <v>2779</v>
      </c>
      <c r="C570" s="7" t="s">
        <v>2780</v>
      </c>
      <c r="D570" s="7" t="s">
        <v>3</v>
      </c>
      <c r="E570" s="7" t="s">
        <v>886</v>
      </c>
    </row>
    <row r="571" spans="1:5" x14ac:dyDescent="0.25">
      <c r="A571" s="26" t="s">
        <v>3</v>
      </c>
      <c r="B571" s="7" t="s">
        <v>2781</v>
      </c>
      <c r="C571" s="7" t="s">
        <v>2782</v>
      </c>
      <c r="D571" s="7" t="s">
        <v>3</v>
      </c>
      <c r="E571" s="7" t="s">
        <v>886</v>
      </c>
    </row>
    <row r="572" spans="1:5" x14ac:dyDescent="0.25">
      <c r="A572" s="26" t="s">
        <v>3</v>
      </c>
      <c r="B572" s="7" t="s">
        <v>2783</v>
      </c>
      <c r="C572" s="7" t="s">
        <v>2784</v>
      </c>
      <c r="D572" s="7" t="s">
        <v>3</v>
      </c>
      <c r="E572" s="7" t="s">
        <v>886</v>
      </c>
    </row>
    <row r="573" spans="1:5" x14ac:dyDescent="0.25">
      <c r="A573" s="26" t="s">
        <v>3</v>
      </c>
      <c r="B573" s="7" t="s">
        <v>2785</v>
      </c>
      <c r="C573" s="7" t="s">
        <v>2786</v>
      </c>
      <c r="D573" s="7" t="s">
        <v>3</v>
      </c>
      <c r="E573" s="7" t="s">
        <v>886</v>
      </c>
    </row>
    <row r="574" spans="1:5" x14ac:dyDescent="0.25">
      <c r="A574" s="26" t="s">
        <v>3</v>
      </c>
      <c r="B574" s="7" t="s">
        <v>2787</v>
      </c>
      <c r="C574" s="7" t="s">
        <v>2788</v>
      </c>
      <c r="D574" s="7" t="s">
        <v>3</v>
      </c>
      <c r="E574" s="7" t="s">
        <v>886</v>
      </c>
    </row>
    <row r="575" spans="1:5" x14ac:dyDescent="0.25">
      <c r="A575" s="26" t="s">
        <v>3</v>
      </c>
      <c r="B575" s="7" t="s">
        <v>2789</v>
      </c>
      <c r="C575" s="7" t="s">
        <v>2790</v>
      </c>
      <c r="D575" s="7" t="s">
        <v>3</v>
      </c>
      <c r="E575" s="7" t="s">
        <v>1333</v>
      </c>
    </row>
    <row r="576" spans="1:5" x14ac:dyDescent="0.25">
      <c r="A576" s="26" t="s">
        <v>3</v>
      </c>
      <c r="B576" s="7" t="s">
        <v>1740</v>
      </c>
      <c r="C576" s="7" t="s">
        <v>1739</v>
      </c>
      <c r="D576" s="7" t="s">
        <v>3</v>
      </c>
      <c r="E576" s="7" t="s">
        <v>886</v>
      </c>
    </row>
    <row r="577" spans="1:5" x14ac:dyDescent="0.25">
      <c r="A577" s="26" t="s">
        <v>3</v>
      </c>
      <c r="B577" s="7" t="s">
        <v>2791</v>
      </c>
      <c r="C577" s="7" t="s">
        <v>2792</v>
      </c>
      <c r="D577" s="7" t="s">
        <v>3</v>
      </c>
      <c r="E577" s="7" t="s">
        <v>886</v>
      </c>
    </row>
    <row r="578" spans="1:5" x14ac:dyDescent="0.25">
      <c r="A578" s="26" t="s">
        <v>3</v>
      </c>
      <c r="B578" s="7" t="s">
        <v>2793</v>
      </c>
      <c r="C578" s="7" t="s">
        <v>2794</v>
      </c>
      <c r="D578" s="7" t="s">
        <v>3</v>
      </c>
      <c r="E578" s="7" t="s">
        <v>886</v>
      </c>
    </row>
    <row r="579" spans="1:5" x14ac:dyDescent="0.25">
      <c r="A579" s="26" t="s">
        <v>3</v>
      </c>
      <c r="B579" s="7" t="s">
        <v>1738</v>
      </c>
      <c r="C579" s="7" t="s">
        <v>1737</v>
      </c>
      <c r="D579" s="7" t="s">
        <v>868</v>
      </c>
      <c r="E579" s="7" t="s">
        <v>862</v>
      </c>
    </row>
    <row r="580" spans="1:5" x14ac:dyDescent="0.25">
      <c r="A580" s="26" t="s">
        <v>3</v>
      </c>
      <c r="B580" s="7" t="s">
        <v>1736</v>
      </c>
      <c r="C580" s="7" t="s">
        <v>1735</v>
      </c>
      <c r="D580" s="7" t="s">
        <v>3</v>
      </c>
      <c r="E580" s="7" t="s">
        <v>886</v>
      </c>
    </row>
    <row r="581" spans="1:5" x14ac:dyDescent="0.25">
      <c r="A581" s="26" t="s">
        <v>3</v>
      </c>
      <c r="B581" s="7" t="s">
        <v>1734</v>
      </c>
      <c r="C581" s="7" t="s">
        <v>1733</v>
      </c>
      <c r="D581" s="7" t="s">
        <v>3</v>
      </c>
      <c r="E581" s="7" t="s">
        <v>886</v>
      </c>
    </row>
    <row r="582" spans="1:5" x14ac:dyDescent="0.25">
      <c r="A582" s="26" t="s">
        <v>3</v>
      </c>
      <c r="B582" s="7" t="s">
        <v>1732</v>
      </c>
      <c r="C582" s="7" t="s">
        <v>1731</v>
      </c>
      <c r="D582" s="7" t="s">
        <v>868</v>
      </c>
      <c r="E582" s="7" t="s">
        <v>862</v>
      </c>
    </row>
    <row r="583" spans="1:5" x14ac:dyDescent="0.25">
      <c r="A583" s="26" t="s">
        <v>3</v>
      </c>
      <c r="B583" s="7" t="s">
        <v>1730</v>
      </c>
      <c r="C583" s="7" t="s">
        <v>1729</v>
      </c>
      <c r="D583" s="7" t="s">
        <v>1149</v>
      </c>
      <c r="E583" s="7" t="s">
        <v>973</v>
      </c>
    </row>
    <row r="584" spans="1:5" x14ac:dyDescent="0.25">
      <c r="A584" s="26" t="s">
        <v>3</v>
      </c>
      <c r="B584" s="7" t="s">
        <v>1728</v>
      </c>
      <c r="C584" s="7" t="s">
        <v>1727</v>
      </c>
      <c r="D584" s="7" t="s">
        <v>3</v>
      </c>
      <c r="E584" s="7" t="s">
        <v>886</v>
      </c>
    </row>
    <row r="585" spans="1:5" x14ac:dyDescent="0.25">
      <c r="A585" s="26" t="s">
        <v>3</v>
      </c>
      <c r="B585" s="7" t="s">
        <v>2795</v>
      </c>
      <c r="C585" s="7" t="s">
        <v>2796</v>
      </c>
      <c r="D585" s="7" t="s">
        <v>3</v>
      </c>
      <c r="E585" s="7" t="s">
        <v>886</v>
      </c>
    </row>
    <row r="586" spans="1:5" x14ac:dyDescent="0.25">
      <c r="A586" s="26" t="s">
        <v>3</v>
      </c>
      <c r="B586" s="7" t="s">
        <v>2797</v>
      </c>
      <c r="C586" s="7" t="s">
        <v>2798</v>
      </c>
      <c r="D586" s="7" t="s">
        <v>3</v>
      </c>
      <c r="E586" s="7" t="s">
        <v>886</v>
      </c>
    </row>
    <row r="587" spans="1:5" x14ac:dyDescent="0.25">
      <c r="A587" s="26" t="s">
        <v>3</v>
      </c>
      <c r="B587" s="7" t="s">
        <v>1726</v>
      </c>
      <c r="C587" s="7" t="s">
        <v>1725</v>
      </c>
      <c r="D587" s="7" t="s">
        <v>1149</v>
      </c>
      <c r="E587" s="7" t="s">
        <v>1233</v>
      </c>
    </row>
    <row r="588" spans="1:5" x14ac:dyDescent="0.25">
      <c r="A588" s="26" t="s">
        <v>3</v>
      </c>
      <c r="B588" s="7" t="s">
        <v>1724</v>
      </c>
      <c r="C588" s="7" t="s">
        <v>1723</v>
      </c>
      <c r="D588" s="7" t="s">
        <v>868</v>
      </c>
      <c r="E588" s="7" t="s">
        <v>862</v>
      </c>
    </row>
    <row r="589" spans="1:5" x14ac:dyDescent="0.25">
      <c r="A589" s="26" t="s">
        <v>3</v>
      </c>
      <c r="B589" s="7" t="s">
        <v>2799</v>
      </c>
      <c r="C589" s="7" t="s">
        <v>2800</v>
      </c>
      <c r="D589" s="7" t="s">
        <v>868</v>
      </c>
      <c r="E589" s="7" t="s">
        <v>862</v>
      </c>
    </row>
    <row r="590" spans="1:5" x14ac:dyDescent="0.25">
      <c r="A590" s="26" t="s">
        <v>3</v>
      </c>
      <c r="B590" s="7" t="s">
        <v>1722</v>
      </c>
      <c r="C590" s="7" t="s">
        <v>1721</v>
      </c>
      <c r="D590" s="7" t="s">
        <v>868</v>
      </c>
      <c r="E590" s="7" t="s">
        <v>862</v>
      </c>
    </row>
    <row r="591" spans="1:5" x14ac:dyDescent="0.25">
      <c r="A591" s="26" t="s">
        <v>3</v>
      </c>
      <c r="B591" s="7" t="s">
        <v>1720</v>
      </c>
      <c r="C591" s="7" t="s">
        <v>1719</v>
      </c>
      <c r="D591" s="7" t="s">
        <v>1688</v>
      </c>
      <c r="E591" s="7" t="s">
        <v>993</v>
      </c>
    </row>
    <row r="592" spans="1:5" x14ac:dyDescent="0.25">
      <c r="A592" s="26" t="s">
        <v>3</v>
      </c>
      <c r="B592" s="7" t="s">
        <v>2801</v>
      </c>
      <c r="C592" s="7" t="s">
        <v>2802</v>
      </c>
      <c r="D592" s="7" t="s">
        <v>3</v>
      </c>
      <c r="E592" s="7" t="s">
        <v>886</v>
      </c>
    </row>
    <row r="593" spans="1:5" x14ac:dyDescent="0.25">
      <c r="A593" s="26" t="s">
        <v>3</v>
      </c>
      <c r="B593" s="7" t="s">
        <v>2803</v>
      </c>
      <c r="C593" s="7" t="s">
        <v>2804</v>
      </c>
      <c r="D593" s="7" t="s">
        <v>3</v>
      </c>
      <c r="E593" s="7" t="s">
        <v>886</v>
      </c>
    </row>
    <row r="594" spans="1:5" x14ac:dyDescent="0.25">
      <c r="A594" s="26" t="s">
        <v>3</v>
      </c>
      <c r="B594" s="7" t="s">
        <v>2805</v>
      </c>
      <c r="C594" s="7" t="s">
        <v>2806</v>
      </c>
      <c r="D594" s="7" t="s">
        <v>3</v>
      </c>
      <c r="E594" s="7" t="s">
        <v>886</v>
      </c>
    </row>
    <row r="595" spans="1:5" x14ac:dyDescent="0.25">
      <c r="A595" s="26" t="s">
        <v>3</v>
      </c>
      <c r="B595" s="7" t="s">
        <v>1718</v>
      </c>
      <c r="C595" s="7" t="s">
        <v>1717</v>
      </c>
      <c r="D595" s="7" t="s">
        <v>1149</v>
      </c>
      <c r="E595" s="7" t="s">
        <v>973</v>
      </c>
    </row>
    <row r="596" spans="1:5" x14ac:dyDescent="0.25">
      <c r="A596" s="26" t="s">
        <v>3</v>
      </c>
      <c r="B596" s="7" t="s">
        <v>2807</v>
      </c>
      <c r="C596" s="7" t="s">
        <v>2808</v>
      </c>
      <c r="D596" s="7" t="s">
        <v>868</v>
      </c>
      <c r="E596" s="7" t="s">
        <v>862</v>
      </c>
    </row>
    <row r="597" spans="1:5" x14ac:dyDescent="0.25">
      <c r="A597" s="26" t="s">
        <v>3</v>
      </c>
      <c r="B597" s="7" t="s">
        <v>1716</v>
      </c>
      <c r="C597" s="7" t="s">
        <v>1715</v>
      </c>
      <c r="D597" s="7" t="s">
        <v>3</v>
      </c>
      <c r="E597" s="7" t="s">
        <v>1101</v>
      </c>
    </row>
    <row r="598" spans="1:5" x14ac:dyDescent="0.25">
      <c r="A598" s="26" t="s">
        <v>3</v>
      </c>
      <c r="B598" s="7" t="s">
        <v>1714</v>
      </c>
      <c r="C598" s="7" t="s">
        <v>1713</v>
      </c>
      <c r="D598" s="7" t="s">
        <v>868</v>
      </c>
      <c r="E598" s="7" t="s">
        <v>862</v>
      </c>
    </row>
    <row r="599" spans="1:5" x14ac:dyDescent="0.25">
      <c r="A599" s="26" t="s">
        <v>3</v>
      </c>
      <c r="B599" s="7" t="s">
        <v>1712</v>
      </c>
      <c r="C599" s="7" t="s">
        <v>1711</v>
      </c>
      <c r="D599" s="7" t="s">
        <v>1688</v>
      </c>
      <c r="E599" s="7" t="s">
        <v>993</v>
      </c>
    </row>
    <row r="600" spans="1:5" x14ac:dyDescent="0.25">
      <c r="A600" s="26" t="s">
        <v>3</v>
      </c>
      <c r="B600" s="7" t="s">
        <v>1710</v>
      </c>
      <c r="C600" s="7" t="s">
        <v>1709</v>
      </c>
      <c r="D600" s="7" t="s">
        <v>868</v>
      </c>
      <c r="E600" s="7" t="s">
        <v>862</v>
      </c>
    </row>
    <row r="601" spans="1:5" x14ac:dyDescent="0.25">
      <c r="A601" s="26" t="s">
        <v>3</v>
      </c>
      <c r="B601" s="7" t="s">
        <v>1708</v>
      </c>
      <c r="C601" s="7" t="s">
        <v>1707</v>
      </c>
      <c r="D601" s="7" t="s">
        <v>868</v>
      </c>
      <c r="E601" s="7" t="s">
        <v>862</v>
      </c>
    </row>
    <row r="602" spans="1:5" x14ac:dyDescent="0.25">
      <c r="A602" s="26" t="s">
        <v>3</v>
      </c>
      <c r="B602" s="7" t="s">
        <v>1706</v>
      </c>
      <c r="C602" s="7" t="s">
        <v>1705</v>
      </c>
      <c r="D602" s="7" t="s">
        <v>3</v>
      </c>
      <c r="E602" s="7" t="s">
        <v>886</v>
      </c>
    </row>
    <row r="603" spans="1:5" x14ac:dyDescent="0.25">
      <c r="A603" s="26" t="s">
        <v>3</v>
      </c>
      <c r="B603" s="7" t="s">
        <v>1704</v>
      </c>
      <c r="C603" s="7" t="s">
        <v>1703</v>
      </c>
      <c r="D603" s="7" t="s">
        <v>923</v>
      </c>
      <c r="E603" s="7" t="s">
        <v>1702</v>
      </c>
    </row>
    <row r="604" spans="1:5" x14ac:dyDescent="0.25">
      <c r="A604" s="26" t="s">
        <v>3</v>
      </c>
      <c r="B604" s="7" t="s">
        <v>1700</v>
      </c>
      <c r="C604" s="7" t="s">
        <v>1699</v>
      </c>
      <c r="D604" s="7" t="s">
        <v>868</v>
      </c>
      <c r="E604" s="7" t="s">
        <v>862</v>
      </c>
    </row>
    <row r="605" spans="1:5" x14ac:dyDescent="0.25">
      <c r="A605" s="26" t="s">
        <v>3</v>
      </c>
      <c r="B605" s="7" t="s">
        <v>1698</v>
      </c>
      <c r="C605" s="7" t="s">
        <v>1697</v>
      </c>
      <c r="D605" s="7" t="s">
        <v>1688</v>
      </c>
      <c r="E605" s="7" t="s">
        <v>993</v>
      </c>
    </row>
    <row r="606" spans="1:5" x14ac:dyDescent="0.25">
      <c r="A606" s="26" t="s">
        <v>3</v>
      </c>
      <c r="B606" s="7" t="s">
        <v>1696</v>
      </c>
      <c r="C606" s="7" t="s">
        <v>1695</v>
      </c>
      <c r="D606" s="7" t="s">
        <v>1011</v>
      </c>
      <c r="E606" s="7" t="s">
        <v>973</v>
      </c>
    </row>
    <row r="607" spans="1:5" x14ac:dyDescent="0.25">
      <c r="A607" s="26" t="s">
        <v>3</v>
      </c>
      <c r="B607" s="7" t="s">
        <v>1694</v>
      </c>
      <c r="C607" s="7" t="s">
        <v>1693</v>
      </c>
      <c r="D607" s="7" t="s">
        <v>1688</v>
      </c>
      <c r="E607" s="7" t="s">
        <v>993</v>
      </c>
    </row>
    <row r="608" spans="1:5" x14ac:dyDescent="0.25">
      <c r="A608" s="26" t="s">
        <v>3</v>
      </c>
      <c r="B608" s="7" t="s">
        <v>1692</v>
      </c>
      <c r="C608" s="7" t="s">
        <v>1691</v>
      </c>
      <c r="D608" s="7" t="s">
        <v>868</v>
      </c>
      <c r="E608" s="7" t="s">
        <v>862</v>
      </c>
    </row>
    <row r="609" spans="1:5" x14ac:dyDescent="0.25">
      <c r="A609" s="26" t="s">
        <v>3</v>
      </c>
      <c r="B609" s="7" t="s">
        <v>1690</v>
      </c>
      <c r="C609" s="7" t="s">
        <v>1689</v>
      </c>
      <c r="D609" s="7" t="s">
        <v>1688</v>
      </c>
      <c r="E609" s="7" t="s">
        <v>993</v>
      </c>
    </row>
    <row r="610" spans="1:5" x14ac:dyDescent="0.25">
      <c r="A610" s="26" t="s">
        <v>3</v>
      </c>
      <c r="B610" s="7" t="s">
        <v>1686</v>
      </c>
      <c r="C610" s="7" t="s">
        <v>1685</v>
      </c>
      <c r="D610" s="7" t="s">
        <v>1149</v>
      </c>
      <c r="E610" s="7" t="s">
        <v>931</v>
      </c>
    </row>
    <row r="611" spans="1:5" x14ac:dyDescent="0.25">
      <c r="A611" s="26" t="s">
        <v>3</v>
      </c>
      <c r="B611" s="7" t="s">
        <v>1684</v>
      </c>
      <c r="C611" s="7" t="s">
        <v>1683</v>
      </c>
      <c r="D611" s="7" t="s">
        <v>868</v>
      </c>
      <c r="E611" s="7" t="s">
        <v>862</v>
      </c>
    </row>
    <row r="612" spans="1:5" x14ac:dyDescent="0.25">
      <c r="A612" s="26" t="s">
        <v>3</v>
      </c>
      <c r="B612" s="7" t="s">
        <v>1682</v>
      </c>
      <c r="C612" s="7" t="s">
        <v>1681</v>
      </c>
      <c r="D612" s="7" t="s">
        <v>868</v>
      </c>
      <c r="E612" s="7" t="s">
        <v>862</v>
      </c>
    </row>
    <row r="613" spans="1:5" x14ac:dyDescent="0.25">
      <c r="A613" s="26" t="s">
        <v>3</v>
      </c>
      <c r="B613" s="7" t="s">
        <v>1680</v>
      </c>
      <c r="C613" s="7" t="s">
        <v>1679</v>
      </c>
      <c r="D613" s="7" t="s">
        <v>3</v>
      </c>
      <c r="E613" s="7" t="s">
        <v>886</v>
      </c>
    </row>
    <row r="614" spans="1:5" x14ac:dyDescent="0.25">
      <c r="A614" s="26" t="s">
        <v>3</v>
      </c>
      <c r="B614" s="7" t="s">
        <v>1678</v>
      </c>
      <c r="C614" s="7" t="s">
        <v>1677</v>
      </c>
      <c r="D614" s="7" t="s">
        <v>3</v>
      </c>
      <c r="E614" s="7" t="s">
        <v>886</v>
      </c>
    </row>
    <row r="615" spans="1:5" x14ac:dyDescent="0.25">
      <c r="A615" s="26" t="s">
        <v>3</v>
      </c>
      <c r="B615" s="7" t="s">
        <v>1676</v>
      </c>
      <c r="C615" s="7" t="s">
        <v>1675</v>
      </c>
      <c r="D615" s="7" t="s">
        <v>3</v>
      </c>
      <c r="E615" s="7" t="s">
        <v>886</v>
      </c>
    </row>
    <row r="616" spans="1:5" x14ac:dyDescent="0.25">
      <c r="A616" s="26" t="s">
        <v>3</v>
      </c>
      <c r="B616" s="7" t="s">
        <v>1674</v>
      </c>
      <c r="C616" s="7" t="s">
        <v>1673</v>
      </c>
      <c r="D616" s="7" t="s">
        <v>868</v>
      </c>
      <c r="E616" s="7" t="s">
        <v>862</v>
      </c>
    </row>
    <row r="617" spans="1:5" x14ac:dyDescent="0.25">
      <c r="A617" s="26" t="s">
        <v>3</v>
      </c>
      <c r="B617" s="7" t="s">
        <v>1672</v>
      </c>
      <c r="C617" s="7" t="s">
        <v>1671</v>
      </c>
      <c r="D617" s="7" t="s">
        <v>923</v>
      </c>
      <c r="E617" s="7" t="s">
        <v>1233</v>
      </c>
    </row>
    <row r="618" spans="1:5" x14ac:dyDescent="0.25">
      <c r="A618" s="26" t="s">
        <v>3</v>
      </c>
      <c r="B618" s="7" t="s">
        <v>2809</v>
      </c>
      <c r="C618" s="7" t="s">
        <v>2810</v>
      </c>
      <c r="D618" s="7" t="s">
        <v>3</v>
      </c>
      <c r="E618" s="7" t="s">
        <v>886</v>
      </c>
    </row>
    <row r="619" spans="1:5" x14ac:dyDescent="0.25">
      <c r="A619" s="26" t="s">
        <v>3</v>
      </c>
      <c r="B619" s="7" t="s">
        <v>1670</v>
      </c>
      <c r="C619" s="7" t="s">
        <v>1669</v>
      </c>
      <c r="D619" s="7" t="s">
        <v>1149</v>
      </c>
      <c r="E619" s="7" t="s">
        <v>1233</v>
      </c>
    </row>
    <row r="620" spans="1:5" x14ac:dyDescent="0.25">
      <c r="A620" s="26" t="s">
        <v>3</v>
      </c>
      <c r="B620" s="7" t="s">
        <v>1668</v>
      </c>
      <c r="C620" s="7" t="s">
        <v>1667</v>
      </c>
      <c r="D620" s="7" t="s">
        <v>3</v>
      </c>
      <c r="E620" s="7" t="s">
        <v>886</v>
      </c>
    </row>
    <row r="621" spans="1:5" x14ac:dyDescent="0.25">
      <c r="A621" s="26" t="s">
        <v>3</v>
      </c>
      <c r="B621" s="7" t="s">
        <v>1666</v>
      </c>
      <c r="C621" s="7" t="s">
        <v>1665</v>
      </c>
      <c r="D621" s="7" t="s">
        <v>868</v>
      </c>
      <c r="E621" s="7" t="s">
        <v>862</v>
      </c>
    </row>
    <row r="622" spans="1:5" x14ac:dyDescent="0.25">
      <c r="A622" s="26" t="s">
        <v>3</v>
      </c>
      <c r="B622" s="7" t="s">
        <v>2474</v>
      </c>
      <c r="C622" s="7" t="s">
        <v>2475</v>
      </c>
      <c r="D622" s="7" t="s">
        <v>878</v>
      </c>
      <c r="E622" s="7" t="s">
        <v>872</v>
      </c>
    </row>
    <row r="623" spans="1:5" x14ac:dyDescent="0.25">
      <c r="A623" s="26" t="s">
        <v>3</v>
      </c>
      <c r="B623" s="7" t="s">
        <v>773</v>
      </c>
      <c r="C623" s="7" t="s">
        <v>1664</v>
      </c>
      <c r="D623" s="7" t="s">
        <v>868</v>
      </c>
      <c r="E623" s="7" t="s">
        <v>862</v>
      </c>
    </row>
    <row r="624" spans="1:5" x14ac:dyDescent="0.25">
      <c r="A624" s="26" t="s">
        <v>3</v>
      </c>
      <c r="B624" s="7" t="s">
        <v>1663</v>
      </c>
      <c r="C624" s="7" t="s">
        <v>1662</v>
      </c>
      <c r="D624" s="7" t="s">
        <v>868</v>
      </c>
      <c r="E624" s="7" t="s">
        <v>862</v>
      </c>
    </row>
    <row r="625" spans="1:5" x14ac:dyDescent="0.25">
      <c r="A625" s="26" t="s">
        <v>3</v>
      </c>
      <c r="B625" s="7" t="s">
        <v>1661</v>
      </c>
      <c r="C625" s="7" t="s">
        <v>1660</v>
      </c>
      <c r="D625" s="7" t="s">
        <v>868</v>
      </c>
      <c r="E625" s="7" t="s">
        <v>862</v>
      </c>
    </row>
    <row r="626" spans="1:5" x14ac:dyDescent="0.25">
      <c r="A626" s="26" t="s">
        <v>3</v>
      </c>
      <c r="B626" s="7" t="s">
        <v>1659</v>
      </c>
      <c r="C626" s="7" t="s">
        <v>1658</v>
      </c>
      <c r="D626" s="7" t="s">
        <v>868</v>
      </c>
      <c r="E626" s="7" t="s">
        <v>862</v>
      </c>
    </row>
    <row r="627" spans="1:5" x14ac:dyDescent="0.25">
      <c r="A627" s="26" t="s">
        <v>3</v>
      </c>
      <c r="B627" s="7" t="s">
        <v>1657</v>
      </c>
      <c r="C627" s="7" t="s">
        <v>1656</v>
      </c>
      <c r="D627" s="7" t="s">
        <v>868</v>
      </c>
      <c r="E627" s="7" t="s">
        <v>862</v>
      </c>
    </row>
    <row r="628" spans="1:5" x14ac:dyDescent="0.25">
      <c r="A628" s="26" t="s">
        <v>3</v>
      </c>
      <c r="B628" s="7" t="s">
        <v>1655</v>
      </c>
      <c r="C628" s="7" t="s">
        <v>1654</v>
      </c>
      <c r="D628" s="7" t="s">
        <v>868</v>
      </c>
      <c r="E628" s="7" t="s">
        <v>862</v>
      </c>
    </row>
    <row r="629" spans="1:5" x14ac:dyDescent="0.25">
      <c r="A629" s="26" t="s">
        <v>3</v>
      </c>
      <c r="B629" s="7" t="s">
        <v>1653</v>
      </c>
      <c r="C629" s="7" t="s">
        <v>1652</v>
      </c>
      <c r="D629" s="7" t="s">
        <v>868</v>
      </c>
      <c r="E629" s="7" t="s">
        <v>862</v>
      </c>
    </row>
    <row r="630" spans="1:5" x14ac:dyDescent="0.25">
      <c r="A630" s="26" t="s">
        <v>3</v>
      </c>
      <c r="B630" s="7" t="s">
        <v>1651</v>
      </c>
      <c r="C630" s="7" t="s">
        <v>1650</v>
      </c>
      <c r="D630" s="7" t="s">
        <v>868</v>
      </c>
      <c r="E630" s="7" t="s">
        <v>862</v>
      </c>
    </row>
    <row r="631" spans="1:5" x14ac:dyDescent="0.25">
      <c r="A631" s="26" t="s">
        <v>3</v>
      </c>
      <c r="B631" s="7" t="s">
        <v>1649</v>
      </c>
      <c r="C631" s="7" t="s">
        <v>1648</v>
      </c>
      <c r="D631" s="7" t="s">
        <v>868</v>
      </c>
      <c r="E631" s="7" t="s">
        <v>862</v>
      </c>
    </row>
    <row r="632" spans="1:5" x14ac:dyDescent="0.25">
      <c r="A632" s="26" t="s">
        <v>3</v>
      </c>
      <c r="B632" s="7" t="s">
        <v>1647</v>
      </c>
      <c r="C632" s="7" t="s">
        <v>1646</v>
      </c>
      <c r="D632" s="7" t="s">
        <v>868</v>
      </c>
      <c r="E632" s="7" t="s">
        <v>862</v>
      </c>
    </row>
    <row r="633" spans="1:5" x14ac:dyDescent="0.25">
      <c r="A633" s="26" t="s">
        <v>3</v>
      </c>
      <c r="B633" s="7" t="s">
        <v>1645</v>
      </c>
      <c r="C633" s="7" t="s">
        <v>1644</v>
      </c>
      <c r="D633" s="7" t="s">
        <v>868</v>
      </c>
      <c r="E633" s="7" t="s">
        <v>862</v>
      </c>
    </row>
    <row r="634" spans="1:5" x14ac:dyDescent="0.25">
      <c r="A634" s="26" t="s">
        <v>3</v>
      </c>
      <c r="B634" s="7" t="s">
        <v>1643</v>
      </c>
      <c r="C634" s="7" t="s">
        <v>1642</v>
      </c>
      <c r="D634" s="7" t="s">
        <v>1011</v>
      </c>
      <c r="E634" s="7" t="s">
        <v>862</v>
      </c>
    </row>
    <row r="635" spans="1:5" x14ac:dyDescent="0.25">
      <c r="A635" s="26" t="s">
        <v>3</v>
      </c>
      <c r="B635" s="7" t="s">
        <v>1641</v>
      </c>
      <c r="C635" s="7" t="s">
        <v>1640</v>
      </c>
      <c r="D635" s="7" t="s">
        <v>868</v>
      </c>
      <c r="E635" s="7" t="s">
        <v>862</v>
      </c>
    </row>
    <row r="636" spans="1:5" x14ac:dyDescent="0.25">
      <c r="A636" s="26" t="s">
        <v>3</v>
      </c>
      <c r="B636" s="7" t="s">
        <v>1639</v>
      </c>
      <c r="C636" s="7" t="s">
        <v>1638</v>
      </c>
      <c r="D636" s="7" t="s">
        <v>868</v>
      </c>
      <c r="E636" s="7" t="s">
        <v>862</v>
      </c>
    </row>
    <row r="637" spans="1:5" x14ac:dyDescent="0.25">
      <c r="A637" s="26" t="s">
        <v>3</v>
      </c>
      <c r="B637" s="7" t="s">
        <v>1637</v>
      </c>
      <c r="C637" s="7" t="s">
        <v>1636</v>
      </c>
      <c r="D637" s="7" t="s">
        <v>868</v>
      </c>
      <c r="E637" s="7" t="s">
        <v>862</v>
      </c>
    </row>
    <row r="638" spans="1:5" x14ac:dyDescent="0.25">
      <c r="A638" s="26" t="s">
        <v>3</v>
      </c>
      <c r="B638" s="7" t="s">
        <v>1635</v>
      </c>
      <c r="C638" s="7" t="s">
        <v>1634</v>
      </c>
      <c r="D638" s="7" t="s">
        <v>868</v>
      </c>
      <c r="E638" s="7" t="s">
        <v>862</v>
      </c>
    </row>
    <row r="639" spans="1:5" x14ac:dyDescent="0.25">
      <c r="A639" s="26" t="s">
        <v>3</v>
      </c>
      <c r="B639" s="7" t="s">
        <v>1633</v>
      </c>
      <c r="C639" s="7" t="s">
        <v>1632</v>
      </c>
      <c r="D639" s="7" t="s">
        <v>868</v>
      </c>
      <c r="E639" s="7" t="s">
        <v>862</v>
      </c>
    </row>
    <row r="640" spans="1:5" x14ac:dyDescent="0.25">
      <c r="A640" s="26" t="s">
        <v>3</v>
      </c>
      <c r="B640" s="7" t="s">
        <v>1631</v>
      </c>
      <c r="C640" s="7" t="s">
        <v>1630</v>
      </c>
      <c r="D640" s="7" t="s">
        <v>868</v>
      </c>
      <c r="E640" s="7" t="s">
        <v>862</v>
      </c>
    </row>
    <row r="641" spans="1:5" x14ac:dyDescent="0.25">
      <c r="A641" s="26" t="s">
        <v>3</v>
      </c>
      <c r="B641" s="7" t="s">
        <v>1629</v>
      </c>
      <c r="C641" s="7" t="s">
        <v>1628</v>
      </c>
      <c r="D641" s="7" t="s">
        <v>868</v>
      </c>
      <c r="E641" s="7" t="s">
        <v>862</v>
      </c>
    </row>
    <row r="642" spans="1:5" x14ac:dyDescent="0.25">
      <c r="A642" s="26" t="s">
        <v>3</v>
      </c>
      <c r="B642" s="7" t="s">
        <v>1627</v>
      </c>
      <c r="C642" s="7" t="s">
        <v>1626</v>
      </c>
      <c r="D642" s="7" t="s">
        <v>868</v>
      </c>
      <c r="E642" s="7" t="s">
        <v>862</v>
      </c>
    </row>
    <row r="643" spans="1:5" x14ac:dyDescent="0.25">
      <c r="A643" s="26" t="s">
        <v>3</v>
      </c>
      <c r="B643" s="7" t="s">
        <v>1625</v>
      </c>
      <c r="C643" s="7" t="s">
        <v>1624</v>
      </c>
      <c r="D643" s="7" t="s">
        <v>868</v>
      </c>
      <c r="E643" s="7" t="s">
        <v>862</v>
      </c>
    </row>
    <row r="644" spans="1:5" x14ac:dyDescent="0.25">
      <c r="A644" s="26" t="s">
        <v>3</v>
      </c>
      <c r="B644" s="7" t="s">
        <v>1623</v>
      </c>
      <c r="C644" s="7" t="s">
        <v>1622</v>
      </c>
      <c r="D644" s="7" t="s">
        <v>868</v>
      </c>
      <c r="E644" s="7" t="s">
        <v>862</v>
      </c>
    </row>
    <row r="645" spans="1:5" x14ac:dyDescent="0.25">
      <c r="A645" s="26" t="s">
        <v>3</v>
      </c>
      <c r="B645" s="7" t="s">
        <v>1621</v>
      </c>
      <c r="C645" s="7" t="s">
        <v>1620</v>
      </c>
      <c r="D645" s="7" t="s">
        <v>923</v>
      </c>
      <c r="E645" s="7" t="s">
        <v>862</v>
      </c>
    </row>
    <row r="646" spans="1:5" x14ac:dyDescent="0.25">
      <c r="A646" s="26" t="s">
        <v>3</v>
      </c>
      <c r="B646" s="7" t="s">
        <v>1619</v>
      </c>
      <c r="C646" s="7" t="s">
        <v>1618</v>
      </c>
      <c r="D646" s="7" t="s">
        <v>868</v>
      </c>
      <c r="E646" s="7" t="s">
        <v>862</v>
      </c>
    </row>
    <row r="647" spans="1:5" x14ac:dyDescent="0.25">
      <c r="A647" s="26" t="s">
        <v>3</v>
      </c>
      <c r="B647" s="7" t="s">
        <v>1617</v>
      </c>
      <c r="C647" s="7" t="s">
        <v>1616</v>
      </c>
      <c r="D647" s="7" t="s">
        <v>868</v>
      </c>
      <c r="E647" s="7" t="s">
        <v>862</v>
      </c>
    </row>
    <row r="648" spans="1:5" x14ac:dyDescent="0.25">
      <c r="A648" s="26" t="s">
        <v>3</v>
      </c>
      <c r="B648" s="7" t="s">
        <v>1615</v>
      </c>
      <c r="C648" s="7" t="s">
        <v>1614</v>
      </c>
      <c r="D648" s="7" t="s">
        <v>923</v>
      </c>
      <c r="E648" s="7" t="s">
        <v>862</v>
      </c>
    </row>
    <row r="649" spans="1:5" x14ac:dyDescent="0.25">
      <c r="A649" s="26" t="s">
        <v>3</v>
      </c>
      <c r="B649" s="7" t="s">
        <v>1613</v>
      </c>
      <c r="C649" s="7" t="s">
        <v>1612</v>
      </c>
      <c r="D649" s="7" t="s">
        <v>868</v>
      </c>
      <c r="E649" s="7" t="s">
        <v>862</v>
      </c>
    </row>
    <row r="650" spans="1:5" x14ac:dyDescent="0.25">
      <c r="A650" s="26" t="s">
        <v>3</v>
      </c>
      <c r="B650" s="7" t="s">
        <v>1611</v>
      </c>
      <c r="C650" s="7" t="s">
        <v>1610</v>
      </c>
      <c r="D650" s="7" t="s">
        <v>923</v>
      </c>
      <c r="E650" s="7" t="s">
        <v>862</v>
      </c>
    </row>
    <row r="651" spans="1:5" x14ac:dyDescent="0.25">
      <c r="A651" s="26" t="s">
        <v>3</v>
      </c>
      <c r="B651" s="7" t="s">
        <v>1609</v>
      </c>
      <c r="C651" s="7" t="s">
        <v>1608</v>
      </c>
      <c r="D651" s="7" t="s">
        <v>868</v>
      </c>
      <c r="E651" s="7" t="s">
        <v>862</v>
      </c>
    </row>
    <row r="652" spans="1:5" x14ac:dyDescent="0.25">
      <c r="A652" s="26" t="s">
        <v>3</v>
      </c>
      <c r="B652" s="7" t="s">
        <v>1607</v>
      </c>
      <c r="C652" s="7" t="s">
        <v>1606</v>
      </c>
      <c r="D652" s="7" t="s">
        <v>868</v>
      </c>
      <c r="E652" s="7" t="s">
        <v>862</v>
      </c>
    </row>
    <row r="653" spans="1:5" x14ac:dyDescent="0.25">
      <c r="A653" s="26" t="s">
        <v>3</v>
      </c>
      <c r="B653" s="7" t="s">
        <v>1605</v>
      </c>
      <c r="C653" s="7" t="s">
        <v>1604</v>
      </c>
      <c r="D653" s="7" t="s">
        <v>868</v>
      </c>
      <c r="E653" s="7" t="s">
        <v>862</v>
      </c>
    </row>
    <row r="654" spans="1:5" x14ac:dyDescent="0.25">
      <c r="A654" s="26" t="s">
        <v>3</v>
      </c>
      <c r="B654" s="7" t="s">
        <v>1603</v>
      </c>
      <c r="C654" s="7" t="s">
        <v>1602</v>
      </c>
      <c r="D654" s="7" t="s">
        <v>868</v>
      </c>
      <c r="E654" s="7" t="s">
        <v>862</v>
      </c>
    </row>
    <row r="655" spans="1:5" x14ac:dyDescent="0.25">
      <c r="A655" s="26" t="s">
        <v>3</v>
      </c>
      <c r="B655" s="7" t="s">
        <v>1601</v>
      </c>
      <c r="C655" s="7" t="s">
        <v>1600</v>
      </c>
      <c r="D655" s="7" t="s">
        <v>868</v>
      </c>
      <c r="E655" s="7" t="s">
        <v>862</v>
      </c>
    </row>
    <row r="656" spans="1:5" x14ac:dyDescent="0.25">
      <c r="A656" s="26" t="s">
        <v>3</v>
      </c>
      <c r="B656" s="7" t="s">
        <v>1599</v>
      </c>
      <c r="C656" s="7" t="s">
        <v>1598</v>
      </c>
      <c r="D656" s="7" t="s">
        <v>868</v>
      </c>
      <c r="E656" s="7" t="s">
        <v>862</v>
      </c>
    </row>
    <row r="657" spans="1:5" x14ac:dyDescent="0.25">
      <c r="A657" s="26" t="s">
        <v>3</v>
      </c>
      <c r="B657" s="7" t="s">
        <v>1597</v>
      </c>
      <c r="C657" s="7" t="s">
        <v>1596</v>
      </c>
      <c r="D657" s="7" t="s">
        <v>868</v>
      </c>
      <c r="E657" s="7" t="s">
        <v>862</v>
      </c>
    </row>
    <row r="658" spans="1:5" x14ac:dyDescent="0.25">
      <c r="A658" s="26" t="s">
        <v>3</v>
      </c>
      <c r="B658" s="7" t="s">
        <v>1595</v>
      </c>
      <c r="C658" s="7" t="s">
        <v>1594</v>
      </c>
      <c r="D658" s="7" t="s">
        <v>868</v>
      </c>
      <c r="E658" s="7" t="s">
        <v>862</v>
      </c>
    </row>
    <row r="659" spans="1:5" x14ac:dyDescent="0.25">
      <c r="A659" s="26" t="s">
        <v>3</v>
      </c>
      <c r="B659" s="7" t="s">
        <v>1593</v>
      </c>
      <c r="C659" s="7" t="s">
        <v>1592</v>
      </c>
      <c r="D659" s="7" t="s">
        <v>868</v>
      </c>
      <c r="E659" s="7" t="s">
        <v>862</v>
      </c>
    </row>
    <row r="660" spans="1:5" x14ac:dyDescent="0.25">
      <c r="A660" s="26" t="s">
        <v>3</v>
      </c>
      <c r="B660" s="7" t="s">
        <v>1591</v>
      </c>
      <c r="C660" s="7" t="s">
        <v>1590</v>
      </c>
      <c r="D660" s="7" t="s">
        <v>868</v>
      </c>
      <c r="E660" s="7" t="s">
        <v>862</v>
      </c>
    </row>
    <row r="661" spans="1:5" x14ac:dyDescent="0.25">
      <c r="A661" s="26" t="s">
        <v>3</v>
      </c>
      <c r="B661" s="7" t="s">
        <v>1589</v>
      </c>
      <c r="C661" s="7" t="s">
        <v>1588</v>
      </c>
      <c r="D661" s="7" t="s">
        <v>868</v>
      </c>
      <c r="E661" s="7" t="s">
        <v>862</v>
      </c>
    </row>
    <row r="662" spans="1:5" x14ac:dyDescent="0.25">
      <c r="A662" s="26" t="s">
        <v>3</v>
      </c>
      <c r="B662" s="7" t="s">
        <v>1587</v>
      </c>
      <c r="C662" s="7" t="s">
        <v>1586</v>
      </c>
      <c r="D662" s="7" t="s">
        <v>868</v>
      </c>
      <c r="E662" s="7" t="s">
        <v>862</v>
      </c>
    </row>
    <row r="663" spans="1:5" x14ac:dyDescent="0.25">
      <c r="A663" s="26" t="s">
        <v>3</v>
      </c>
      <c r="B663" s="7" t="s">
        <v>1585</v>
      </c>
      <c r="C663" s="7" t="s">
        <v>1584</v>
      </c>
      <c r="D663" s="7" t="s">
        <v>868</v>
      </c>
      <c r="E663" s="7" t="s">
        <v>862</v>
      </c>
    </row>
    <row r="664" spans="1:5" x14ac:dyDescent="0.25">
      <c r="A664" s="26" t="s">
        <v>3</v>
      </c>
      <c r="B664" s="7" t="s">
        <v>1583</v>
      </c>
      <c r="C664" s="7" t="s">
        <v>1582</v>
      </c>
      <c r="D664" s="7" t="s">
        <v>868</v>
      </c>
      <c r="E664" s="7" t="s">
        <v>862</v>
      </c>
    </row>
    <row r="665" spans="1:5" x14ac:dyDescent="0.25">
      <c r="A665" s="26" t="s">
        <v>3</v>
      </c>
      <c r="B665" s="7" t="s">
        <v>1581</v>
      </c>
      <c r="C665" s="7" t="s">
        <v>1580</v>
      </c>
      <c r="D665" s="7" t="s">
        <v>868</v>
      </c>
      <c r="E665" s="7" t="s">
        <v>862</v>
      </c>
    </row>
    <row r="666" spans="1:5" x14ac:dyDescent="0.25">
      <c r="A666" s="26" t="s">
        <v>3</v>
      </c>
      <c r="B666" s="7" t="s">
        <v>1579</v>
      </c>
      <c r="C666" s="7" t="s">
        <v>1578</v>
      </c>
      <c r="D666" s="7" t="s">
        <v>868</v>
      </c>
      <c r="E666" s="7" t="s">
        <v>862</v>
      </c>
    </row>
    <row r="667" spans="1:5" x14ac:dyDescent="0.25">
      <c r="A667" s="26" t="s">
        <v>3</v>
      </c>
      <c r="B667" s="7" t="s">
        <v>1577</v>
      </c>
      <c r="C667" s="7" t="s">
        <v>1576</v>
      </c>
      <c r="D667" s="7" t="s">
        <v>923</v>
      </c>
      <c r="E667" s="7" t="s">
        <v>862</v>
      </c>
    </row>
    <row r="668" spans="1:5" x14ac:dyDescent="0.25">
      <c r="A668" s="26" t="s">
        <v>3</v>
      </c>
      <c r="B668" s="7" t="s">
        <v>1575</v>
      </c>
      <c r="C668" s="7" t="s">
        <v>1574</v>
      </c>
      <c r="D668" s="7" t="s">
        <v>868</v>
      </c>
      <c r="E668" s="7" t="s">
        <v>862</v>
      </c>
    </row>
    <row r="669" spans="1:5" x14ac:dyDescent="0.25">
      <c r="A669" s="26" t="s">
        <v>3</v>
      </c>
      <c r="B669" s="7" t="s">
        <v>1573</v>
      </c>
      <c r="C669" s="7" t="s">
        <v>1572</v>
      </c>
      <c r="D669" s="7" t="s">
        <v>868</v>
      </c>
      <c r="E669" s="7" t="s">
        <v>862</v>
      </c>
    </row>
    <row r="670" spans="1:5" x14ac:dyDescent="0.25">
      <c r="A670" s="26" t="s">
        <v>3</v>
      </c>
      <c r="B670" s="7" t="s">
        <v>1571</v>
      </c>
      <c r="C670" s="7" t="s">
        <v>1570</v>
      </c>
      <c r="D670" s="7" t="s">
        <v>868</v>
      </c>
      <c r="E670" s="7" t="s">
        <v>862</v>
      </c>
    </row>
    <row r="671" spans="1:5" x14ac:dyDescent="0.25">
      <c r="A671" s="26" t="s">
        <v>3</v>
      </c>
      <c r="B671" s="7" t="s">
        <v>1569</v>
      </c>
      <c r="C671" s="7" t="s">
        <v>1568</v>
      </c>
      <c r="D671" s="7" t="s">
        <v>923</v>
      </c>
      <c r="E671" s="7" t="s">
        <v>862</v>
      </c>
    </row>
    <row r="672" spans="1:5" x14ac:dyDescent="0.25">
      <c r="A672" s="26" t="s">
        <v>3</v>
      </c>
      <c r="B672" s="7" t="s">
        <v>1567</v>
      </c>
      <c r="C672" s="7" t="s">
        <v>1566</v>
      </c>
      <c r="D672" s="7" t="s">
        <v>868</v>
      </c>
      <c r="E672" s="7" t="s">
        <v>862</v>
      </c>
    </row>
    <row r="673" spans="1:5" x14ac:dyDescent="0.25">
      <c r="A673" s="26" t="s">
        <v>3</v>
      </c>
      <c r="B673" s="7" t="s">
        <v>1565</v>
      </c>
      <c r="C673" s="7" t="s">
        <v>1564</v>
      </c>
      <c r="D673" s="7" t="s">
        <v>868</v>
      </c>
      <c r="E673" s="7" t="s">
        <v>862</v>
      </c>
    </row>
    <row r="674" spans="1:5" x14ac:dyDescent="0.25">
      <c r="A674" s="26" t="s">
        <v>3</v>
      </c>
      <c r="B674" s="7" t="s">
        <v>1563</v>
      </c>
      <c r="C674" s="7" t="s">
        <v>1562</v>
      </c>
      <c r="D674" s="7" t="s">
        <v>868</v>
      </c>
      <c r="E674" s="7" t="s">
        <v>862</v>
      </c>
    </row>
    <row r="675" spans="1:5" x14ac:dyDescent="0.25">
      <c r="A675" s="26" t="s">
        <v>3</v>
      </c>
      <c r="B675" s="7" t="s">
        <v>1561</v>
      </c>
      <c r="C675" s="7" t="s">
        <v>1560</v>
      </c>
      <c r="D675" s="7" t="s">
        <v>868</v>
      </c>
      <c r="E675" s="7" t="s">
        <v>862</v>
      </c>
    </row>
    <row r="676" spans="1:5" x14ac:dyDescent="0.25">
      <c r="A676" s="26" t="s">
        <v>3</v>
      </c>
      <c r="B676" s="7" t="s">
        <v>1559</v>
      </c>
      <c r="C676" s="7" t="s">
        <v>1558</v>
      </c>
      <c r="D676" s="7" t="s">
        <v>868</v>
      </c>
      <c r="E676" s="7" t="s">
        <v>862</v>
      </c>
    </row>
    <row r="677" spans="1:5" x14ac:dyDescent="0.25">
      <c r="A677" s="26" t="s">
        <v>3</v>
      </c>
      <c r="B677" s="7" t="s">
        <v>1557</v>
      </c>
      <c r="C677" s="7" t="s">
        <v>1556</v>
      </c>
      <c r="D677" s="7" t="s">
        <v>868</v>
      </c>
      <c r="E677" s="7" t="s">
        <v>862</v>
      </c>
    </row>
    <row r="678" spans="1:5" x14ac:dyDescent="0.25">
      <c r="A678" s="26" t="s">
        <v>3</v>
      </c>
      <c r="B678" s="7" t="s">
        <v>1555</v>
      </c>
      <c r="C678" s="7" t="s">
        <v>1554</v>
      </c>
      <c r="D678" s="7" t="s">
        <v>868</v>
      </c>
      <c r="E678" s="7" t="s">
        <v>862</v>
      </c>
    </row>
    <row r="679" spans="1:5" x14ac:dyDescent="0.25">
      <c r="A679" s="26" t="s">
        <v>3</v>
      </c>
      <c r="B679" s="7" t="s">
        <v>1553</v>
      </c>
      <c r="C679" s="7" t="s">
        <v>1552</v>
      </c>
      <c r="D679" s="7" t="s">
        <v>923</v>
      </c>
      <c r="E679" s="7" t="s">
        <v>862</v>
      </c>
    </row>
    <row r="680" spans="1:5" x14ac:dyDescent="0.25">
      <c r="A680" s="26" t="s">
        <v>3</v>
      </c>
      <c r="B680" s="7" t="s">
        <v>1551</v>
      </c>
      <c r="C680" s="7" t="s">
        <v>1550</v>
      </c>
      <c r="D680" s="7" t="s">
        <v>923</v>
      </c>
      <c r="E680" s="7" t="s">
        <v>862</v>
      </c>
    </row>
    <row r="681" spans="1:5" x14ac:dyDescent="0.25">
      <c r="A681" s="26" t="s">
        <v>3</v>
      </c>
      <c r="B681" s="7" t="s">
        <v>1549</v>
      </c>
      <c r="C681" s="7" t="s">
        <v>1548</v>
      </c>
      <c r="D681" s="7" t="s">
        <v>868</v>
      </c>
      <c r="E681" s="7" t="s">
        <v>862</v>
      </c>
    </row>
    <row r="682" spans="1:5" x14ac:dyDescent="0.25">
      <c r="A682" s="26" t="s">
        <v>3</v>
      </c>
      <c r="B682" s="7" t="s">
        <v>1547</v>
      </c>
      <c r="C682" s="7" t="s">
        <v>1546</v>
      </c>
      <c r="D682" s="7" t="s">
        <v>868</v>
      </c>
      <c r="E682" s="7" t="s">
        <v>862</v>
      </c>
    </row>
    <row r="683" spans="1:5" x14ac:dyDescent="0.25">
      <c r="A683" s="26" t="s">
        <v>3</v>
      </c>
      <c r="B683" s="7" t="s">
        <v>1545</v>
      </c>
      <c r="C683" s="7" t="s">
        <v>1544</v>
      </c>
      <c r="D683" s="7" t="s">
        <v>868</v>
      </c>
      <c r="E683" s="7" t="s">
        <v>862</v>
      </c>
    </row>
    <row r="684" spans="1:5" x14ac:dyDescent="0.25">
      <c r="A684" s="26" t="s">
        <v>3</v>
      </c>
      <c r="B684" s="7" t="s">
        <v>1543</v>
      </c>
      <c r="C684" s="7" t="s">
        <v>1542</v>
      </c>
      <c r="D684" s="7" t="s">
        <v>868</v>
      </c>
      <c r="E684" s="7" t="s">
        <v>862</v>
      </c>
    </row>
    <row r="685" spans="1:5" x14ac:dyDescent="0.25">
      <c r="A685" s="26" t="s">
        <v>3</v>
      </c>
      <c r="B685" s="7" t="s">
        <v>1541</v>
      </c>
      <c r="C685" s="7" t="s">
        <v>1540</v>
      </c>
      <c r="D685" s="7" t="s">
        <v>923</v>
      </c>
      <c r="E685" s="7" t="s">
        <v>862</v>
      </c>
    </row>
    <row r="686" spans="1:5" x14ac:dyDescent="0.25">
      <c r="A686" s="26" t="s">
        <v>3</v>
      </c>
      <c r="B686" s="7" t="s">
        <v>1539</v>
      </c>
      <c r="C686" s="7" t="s">
        <v>1538</v>
      </c>
      <c r="D686" s="7" t="s">
        <v>878</v>
      </c>
      <c r="E686" s="7" t="s">
        <v>1333</v>
      </c>
    </row>
    <row r="687" spans="1:5" x14ac:dyDescent="0.25">
      <c r="A687" s="26" t="s">
        <v>3</v>
      </c>
      <c r="B687" s="7" t="s">
        <v>1537</v>
      </c>
      <c r="C687" s="7" t="s">
        <v>1536</v>
      </c>
      <c r="D687" s="7" t="s">
        <v>1517</v>
      </c>
      <c r="E687" s="7" t="s">
        <v>1033</v>
      </c>
    </row>
    <row r="688" spans="1:5" x14ac:dyDescent="0.25">
      <c r="A688" s="26" t="s">
        <v>3</v>
      </c>
      <c r="B688" s="7" t="s">
        <v>1535</v>
      </c>
      <c r="C688" s="7" t="s">
        <v>1534</v>
      </c>
      <c r="D688" s="7" t="s">
        <v>868</v>
      </c>
      <c r="E688" s="7" t="s">
        <v>862</v>
      </c>
    </row>
    <row r="689" spans="1:5" x14ac:dyDescent="0.25">
      <c r="A689" s="26" t="s">
        <v>3</v>
      </c>
      <c r="B689" s="7" t="s">
        <v>1533</v>
      </c>
      <c r="C689" s="7" t="s">
        <v>1532</v>
      </c>
      <c r="D689" s="7" t="s">
        <v>868</v>
      </c>
      <c r="E689" s="7" t="s">
        <v>862</v>
      </c>
    </row>
    <row r="690" spans="1:5" x14ac:dyDescent="0.25">
      <c r="A690" s="26" t="s">
        <v>3</v>
      </c>
      <c r="B690" s="7" t="s">
        <v>1531</v>
      </c>
      <c r="C690" s="7" t="s">
        <v>1530</v>
      </c>
      <c r="D690" s="7" t="s">
        <v>868</v>
      </c>
      <c r="E690" s="7" t="s">
        <v>862</v>
      </c>
    </row>
    <row r="691" spans="1:5" x14ac:dyDescent="0.25">
      <c r="A691" s="26" t="s">
        <v>3</v>
      </c>
      <c r="B691" s="7" t="s">
        <v>1529</v>
      </c>
      <c r="C691" s="7" t="s">
        <v>1528</v>
      </c>
      <c r="D691" s="7" t="s">
        <v>923</v>
      </c>
      <c r="E691" s="7" t="s">
        <v>862</v>
      </c>
    </row>
    <row r="692" spans="1:5" x14ac:dyDescent="0.25">
      <c r="A692" s="26" t="s">
        <v>3</v>
      </c>
      <c r="B692" s="7" t="s">
        <v>1527</v>
      </c>
      <c r="C692" s="7" t="s">
        <v>1526</v>
      </c>
      <c r="D692" s="7" t="s">
        <v>923</v>
      </c>
      <c r="E692" s="7" t="s">
        <v>862</v>
      </c>
    </row>
    <row r="693" spans="1:5" x14ac:dyDescent="0.25">
      <c r="A693" s="26" t="s">
        <v>3</v>
      </c>
      <c r="B693" s="7" t="s">
        <v>1525</v>
      </c>
      <c r="C693" s="7" t="s">
        <v>1524</v>
      </c>
      <c r="D693" s="7" t="s">
        <v>868</v>
      </c>
      <c r="E693" s="7" t="s">
        <v>862</v>
      </c>
    </row>
    <row r="694" spans="1:5" x14ac:dyDescent="0.25">
      <c r="A694" s="26" t="s">
        <v>3</v>
      </c>
      <c r="B694" s="7" t="s">
        <v>1523</v>
      </c>
      <c r="C694" s="7" t="s">
        <v>1522</v>
      </c>
      <c r="D694" s="7" t="s">
        <v>868</v>
      </c>
      <c r="E694" s="7" t="s">
        <v>862</v>
      </c>
    </row>
    <row r="695" spans="1:5" x14ac:dyDescent="0.25">
      <c r="A695" s="26" t="s">
        <v>3</v>
      </c>
      <c r="B695" s="7" t="s">
        <v>1521</v>
      </c>
      <c r="C695" s="7" t="s">
        <v>1520</v>
      </c>
      <c r="D695" s="7" t="s">
        <v>868</v>
      </c>
      <c r="E695" s="7" t="s">
        <v>862</v>
      </c>
    </row>
    <row r="696" spans="1:5" x14ac:dyDescent="0.25">
      <c r="A696" s="26" t="s">
        <v>3</v>
      </c>
      <c r="B696" s="7" t="s">
        <v>1519</v>
      </c>
      <c r="C696" s="7" t="s">
        <v>1518</v>
      </c>
      <c r="D696" s="7" t="s">
        <v>1517</v>
      </c>
      <c r="E696" s="7" t="s">
        <v>1033</v>
      </c>
    </row>
    <row r="697" spans="1:5" x14ac:dyDescent="0.25">
      <c r="A697" s="26" t="s">
        <v>3</v>
      </c>
      <c r="B697" s="7" t="s">
        <v>1515</v>
      </c>
      <c r="C697" s="7" t="s">
        <v>1514</v>
      </c>
      <c r="D697" s="7" t="s">
        <v>868</v>
      </c>
      <c r="E697" s="7" t="s">
        <v>862</v>
      </c>
    </row>
    <row r="698" spans="1:5" x14ac:dyDescent="0.25">
      <c r="A698" s="26" t="s">
        <v>3</v>
      </c>
      <c r="B698" s="7" t="s">
        <v>1513</v>
      </c>
      <c r="C698" s="7" t="s">
        <v>1512</v>
      </c>
      <c r="D698" s="7" t="s">
        <v>868</v>
      </c>
      <c r="E698" s="7" t="s">
        <v>862</v>
      </c>
    </row>
    <row r="699" spans="1:5" x14ac:dyDescent="0.25">
      <c r="A699" s="26" t="s">
        <v>3</v>
      </c>
      <c r="B699" s="7" t="s">
        <v>1511</v>
      </c>
      <c r="C699" s="7" t="s">
        <v>1510</v>
      </c>
      <c r="D699" s="7" t="s">
        <v>868</v>
      </c>
      <c r="E699" s="7" t="s">
        <v>862</v>
      </c>
    </row>
    <row r="700" spans="1:5" x14ac:dyDescent="0.25">
      <c r="A700" s="26" t="s">
        <v>3</v>
      </c>
      <c r="B700" s="7" t="s">
        <v>1509</v>
      </c>
      <c r="C700" s="7" t="s">
        <v>1508</v>
      </c>
      <c r="D700" s="7" t="s">
        <v>868</v>
      </c>
      <c r="E700" s="7" t="s">
        <v>862</v>
      </c>
    </row>
    <row r="701" spans="1:5" x14ac:dyDescent="0.25">
      <c r="A701" s="26" t="s">
        <v>3</v>
      </c>
      <c r="B701" s="7" t="s">
        <v>1507</v>
      </c>
      <c r="C701" s="7" t="s">
        <v>1506</v>
      </c>
      <c r="D701" s="7" t="s">
        <v>868</v>
      </c>
      <c r="E701" s="7" t="s">
        <v>862</v>
      </c>
    </row>
    <row r="702" spans="1:5" x14ac:dyDescent="0.25">
      <c r="A702" s="26" t="s">
        <v>3</v>
      </c>
      <c r="B702" s="7" t="s">
        <v>1505</v>
      </c>
      <c r="C702" s="7" t="s">
        <v>1504</v>
      </c>
      <c r="D702" s="7" t="s">
        <v>868</v>
      </c>
      <c r="E702" s="7" t="s">
        <v>862</v>
      </c>
    </row>
    <row r="703" spans="1:5" x14ac:dyDescent="0.25">
      <c r="A703" s="26" t="s">
        <v>3</v>
      </c>
      <c r="B703" s="7" t="s">
        <v>1503</v>
      </c>
      <c r="C703" s="7" t="s">
        <v>1502</v>
      </c>
      <c r="D703" s="7" t="s">
        <v>868</v>
      </c>
      <c r="E703" s="7" t="s">
        <v>862</v>
      </c>
    </row>
    <row r="704" spans="1:5" x14ac:dyDescent="0.25">
      <c r="A704" s="26" t="s">
        <v>3</v>
      </c>
      <c r="B704" s="7" t="s">
        <v>1501</v>
      </c>
      <c r="C704" s="7" t="s">
        <v>1500</v>
      </c>
      <c r="D704" s="7" t="s">
        <v>923</v>
      </c>
      <c r="E704" s="7" t="s">
        <v>862</v>
      </c>
    </row>
    <row r="705" spans="1:5" x14ac:dyDescent="0.25">
      <c r="A705" s="26" t="s">
        <v>3</v>
      </c>
      <c r="B705" s="7" t="s">
        <v>1499</v>
      </c>
      <c r="C705" s="7" t="s">
        <v>1498</v>
      </c>
      <c r="D705" s="7" t="s">
        <v>868</v>
      </c>
      <c r="E705" s="7" t="s">
        <v>862</v>
      </c>
    </row>
    <row r="706" spans="1:5" x14ac:dyDescent="0.25">
      <c r="A706" s="26" t="s">
        <v>3</v>
      </c>
      <c r="B706" s="7" t="s">
        <v>1497</v>
      </c>
      <c r="C706" s="7" t="s">
        <v>1496</v>
      </c>
      <c r="D706" s="7" t="s">
        <v>868</v>
      </c>
      <c r="E706" s="7" t="s">
        <v>862</v>
      </c>
    </row>
    <row r="707" spans="1:5" x14ac:dyDescent="0.25">
      <c r="A707" s="26" t="s">
        <v>3</v>
      </c>
      <c r="B707" s="7" t="s">
        <v>1495</v>
      </c>
      <c r="C707" s="7" t="s">
        <v>1494</v>
      </c>
      <c r="D707" s="7" t="s">
        <v>868</v>
      </c>
      <c r="E707" s="7" t="s">
        <v>862</v>
      </c>
    </row>
    <row r="708" spans="1:5" x14ac:dyDescent="0.25">
      <c r="A708" s="26" t="s">
        <v>3</v>
      </c>
      <c r="B708" s="7" t="s">
        <v>1493</v>
      </c>
      <c r="C708" s="7" t="s">
        <v>1492</v>
      </c>
      <c r="D708" s="7" t="s">
        <v>868</v>
      </c>
      <c r="E708" s="7" t="s">
        <v>862</v>
      </c>
    </row>
    <row r="709" spans="1:5" x14ac:dyDescent="0.25">
      <c r="A709" s="26" t="s">
        <v>3</v>
      </c>
      <c r="B709" s="7" t="s">
        <v>1491</v>
      </c>
      <c r="C709" s="7" t="s">
        <v>1490</v>
      </c>
      <c r="D709" s="7" t="s">
        <v>868</v>
      </c>
      <c r="E709" s="7" t="s">
        <v>862</v>
      </c>
    </row>
    <row r="710" spans="1:5" x14ac:dyDescent="0.25">
      <c r="A710" s="26" t="s">
        <v>3</v>
      </c>
      <c r="B710" s="7" t="s">
        <v>1489</v>
      </c>
      <c r="C710" s="7" t="s">
        <v>1488</v>
      </c>
      <c r="D710" s="7" t="s">
        <v>868</v>
      </c>
      <c r="E710" s="7" t="s">
        <v>862</v>
      </c>
    </row>
    <row r="711" spans="1:5" x14ac:dyDescent="0.25">
      <c r="A711" s="26" t="s">
        <v>3</v>
      </c>
      <c r="B711" s="7" t="s">
        <v>1487</v>
      </c>
      <c r="C711" s="7" t="s">
        <v>1486</v>
      </c>
      <c r="D711" s="7" t="s">
        <v>868</v>
      </c>
      <c r="E711" s="7" t="s">
        <v>862</v>
      </c>
    </row>
    <row r="712" spans="1:5" x14ac:dyDescent="0.25">
      <c r="A712" s="26" t="s">
        <v>3</v>
      </c>
      <c r="B712" s="7" t="s">
        <v>1485</v>
      </c>
      <c r="C712" s="7" t="s">
        <v>1484</v>
      </c>
      <c r="D712" s="7" t="s">
        <v>868</v>
      </c>
      <c r="E712" s="7" t="s">
        <v>862</v>
      </c>
    </row>
    <row r="713" spans="1:5" x14ac:dyDescent="0.25">
      <c r="A713" s="26" t="s">
        <v>3</v>
      </c>
      <c r="B713" s="7" t="s">
        <v>1483</v>
      </c>
      <c r="C713" s="7" t="s">
        <v>1482</v>
      </c>
      <c r="D713" s="7" t="s">
        <v>868</v>
      </c>
      <c r="E713" s="7" t="s">
        <v>862</v>
      </c>
    </row>
    <row r="714" spans="1:5" x14ac:dyDescent="0.25">
      <c r="A714" s="26" t="s">
        <v>3</v>
      </c>
      <c r="B714" s="7" t="s">
        <v>1481</v>
      </c>
      <c r="C714" s="7" t="s">
        <v>1480</v>
      </c>
      <c r="D714" s="7" t="s">
        <v>868</v>
      </c>
      <c r="E714" s="7" t="s">
        <v>862</v>
      </c>
    </row>
    <row r="715" spans="1:5" x14ac:dyDescent="0.25">
      <c r="A715" s="26" t="s">
        <v>3</v>
      </c>
      <c r="B715" s="7" t="s">
        <v>1479</v>
      </c>
      <c r="C715" s="7" t="s">
        <v>1478</v>
      </c>
      <c r="D715" s="7" t="s">
        <v>868</v>
      </c>
      <c r="E715" s="7" t="s">
        <v>862</v>
      </c>
    </row>
    <row r="716" spans="1:5" x14ac:dyDescent="0.25">
      <c r="A716" s="26" t="s">
        <v>3</v>
      </c>
      <c r="B716" s="7" t="s">
        <v>1477</v>
      </c>
      <c r="C716" s="7" t="s">
        <v>1476</v>
      </c>
      <c r="D716" s="7" t="s">
        <v>1023</v>
      </c>
      <c r="E716" s="7" t="s">
        <v>862</v>
      </c>
    </row>
    <row r="717" spans="1:5" x14ac:dyDescent="0.25">
      <c r="A717" s="26" t="s">
        <v>3</v>
      </c>
      <c r="B717" s="7" t="s">
        <v>1475</v>
      </c>
      <c r="C717" s="7" t="s">
        <v>1474</v>
      </c>
      <c r="D717" s="7" t="s">
        <v>923</v>
      </c>
      <c r="E717" s="7" t="s">
        <v>862</v>
      </c>
    </row>
    <row r="718" spans="1:5" x14ac:dyDescent="0.25">
      <c r="A718" s="26" t="s">
        <v>3</v>
      </c>
      <c r="B718" s="7" t="s">
        <v>1473</v>
      </c>
      <c r="C718" s="7" t="s">
        <v>1472</v>
      </c>
      <c r="D718" s="7" t="s">
        <v>923</v>
      </c>
      <c r="E718" s="7" t="s">
        <v>862</v>
      </c>
    </row>
    <row r="719" spans="1:5" x14ac:dyDescent="0.25">
      <c r="A719" s="26" t="s">
        <v>3</v>
      </c>
      <c r="B719" s="7" t="s">
        <v>1471</v>
      </c>
      <c r="C719" s="7" t="s">
        <v>1470</v>
      </c>
      <c r="D719" s="7" t="s">
        <v>868</v>
      </c>
      <c r="E719" s="7" t="s">
        <v>862</v>
      </c>
    </row>
    <row r="720" spans="1:5" x14ac:dyDescent="0.25">
      <c r="A720" s="26" t="s">
        <v>3</v>
      </c>
      <c r="B720" s="7" t="s">
        <v>1469</v>
      </c>
      <c r="C720" s="7" t="s">
        <v>1468</v>
      </c>
      <c r="D720" s="7" t="s">
        <v>923</v>
      </c>
      <c r="E720" s="7" t="s">
        <v>862</v>
      </c>
    </row>
    <row r="721" spans="1:5" x14ac:dyDescent="0.25">
      <c r="A721" s="26" t="s">
        <v>3</v>
      </c>
      <c r="B721" s="7" t="s">
        <v>1467</v>
      </c>
      <c r="C721" s="7" t="s">
        <v>1466</v>
      </c>
      <c r="D721" s="7" t="s">
        <v>868</v>
      </c>
      <c r="E721" s="7" t="s">
        <v>862</v>
      </c>
    </row>
    <row r="722" spans="1:5" x14ac:dyDescent="0.25">
      <c r="A722" s="26" t="s">
        <v>3</v>
      </c>
      <c r="B722" s="7" t="s">
        <v>1465</v>
      </c>
      <c r="C722" s="7" t="s">
        <v>1464</v>
      </c>
      <c r="D722" s="7" t="s">
        <v>868</v>
      </c>
      <c r="E722" s="7" t="s">
        <v>862</v>
      </c>
    </row>
    <row r="723" spans="1:5" x14ac:dyDescent="0.25">
      <c r="A723" s="26" t="s">
        <v>3</v>
      </c>
      <c r="B723" s="7" t="s">
        <v>1463</v>
      </c>
      <c r="C723" s="7" t="s">
        <v>1462</v>
      </c>
      <c r="D723" s="7" t="s">
        <v>868</v>
      </c>
      <c r="E723" s="7" t="s">
        <v>862</v>
      </c>
    </row>
    <row r="724" spans="1:5" x14ac:dyDescent="0.25">
      <c r="A724" s="26" t="s">
        <v>3</v>
      </c>
      <c r="B724" s="7" t="s">
        <v>1461</v>
      </c>
      <c r="C724" s="7" t="s">
        <v>1460</v>
      </c>
      <c r="D724" s="7" t="s">
        <v>1011</v>
      </c>
      <c r="E724" s="7" t="s">
        <v>862</v>
      </c>
    </row>
    <row r="725" spans="1:5" x14ac:dyDescent="0.25">
      <c r="A725" s="26" t="s">
        <v>3</v>
      </c>
      <c r="B725" s="7" t="s">
        <v>1459</v>
      </c>
      <c r="C725" s="7" t="s">
        <v>1458</v>
      </c>
      <c r="D725" s="7" t="s">
        <v>868</v>
      </c>
      <c r="E725" s="7" t="s">
        <v>862</v>
      </c>
    </row>
    <row r="726" spans="1:5" x14ac:dyDescent="0.25">
      <c r="A726" s="26" t="s">
        <v>3</v>
      </c>
      <c r="B726" s="7" t="s">
        <v>1457</v>
      </c>
      <c r="C726" s="7" t="s">
        <v>1456</v>
      </c>
      <c r="D726" s="7" t="s">
        <v>868</v>
      </c>
      <c r="E726" s="7" t="s">
        <v>862</v>
      </c>
    </row>
    <row r="727" spans="1:5" x14ac:dyDescent="0.25">
      <c r="A727" s="26" t="s">
        <v>3</v>
      </c>
      <c r="B727" s="7" t="s">
        <v>1455</v>
      </c>
      <c r="C727" s="7" t="s">
        <v>1454</v>
      </c>
      <c r="D727" s="7" t="s">
        <v>868</v>
      </c>
      <c r="E727" s="7" t="s">
        <v>862</v>
      </c>
    </row>
    <row r="728" spans="1:5" x14ac:dyDescent="0.25">
      <c r="A728" s="26" t="s">
        <v>3</v>
      </c>
      <c r="B728" s="7" t="s">
        <v>1453</v>
      </c>
      <c r="C728" s="7" t="s">
        <v>1452</v>
      </c>
      <c r="D728" s="7" t="s">
        <v>868</v>
      </c>
      <c r="E728" s="7" t="s">
        <v>862</v>
      </c>
    </row>
    <row r="729" spans="1:5" x14ac:dyDescent="0.25">
      <c r="A729" s="26" t="s">
        <v>3</v>
      </c>
      <c r="B729" s="7" t="s">
        <v>1451</v>
      </c>
      <c r="C729" s="7" t="s">
        <v>1450</v>
      </c>
      <c r="D729" s="7" t="s">
        <v>868</v>
      </c>
      <c r="E729" s="7" t="s">
        <v>862</v>
      </c>
    </row>
    <row r="730" spans="1:5" x14ac:dyDescent="0.25">
      <c r="A730" s="26" t="s">
        <v>3</v>
      </c>
      <c r="B730" s="7" t="s">
        <v>1449</v>
      </c>
      <c r="C730" s="7" t="s">
        <v>1448</v>
      </c>
      <c r="D730" s="7" t="s">
        <v>868</v>
      </c>
      <c r="E730" s="7" t="s">
        <v>862</v>
      </c>
    </row>
    <row r="731" spans="1:5" x14ac:dyDescent="0.25">
      <c r="A731" s="26" t="s">
        <v>3</v>
      </c>
      <c r="B731" s="7" t="s">
        <v>1447</v>
      </c>
      <c r="C731" s="7" t="s">
        <v>1446</v>
      </c>
      <c r="D731" s="7" t="s">
        <v>868</v>
      </c>
      <c r="E731" s="7" t="s">
        <v>862</v>
      </c>
    </row>
    <row r="732" spans="1:5" x14ac:dyDescent="0.25">
      <c r="A732" s="26" t="s">
        <v>3</v>
      </c>
      <c r="B732" s="7" t="s">
        <v>1445</v>
      </c>
      <c r="C732" s="7" t="s">
        <v>1444</v>
      </c>
      <c r="D732" s="7" t="s">
        <v>868</v>
      </c>
      <c r="E732" s="7" t="s">
        <v>862</v>
      </c>
    </row>
    <row r="733" spans="1:5" x14ac:dyDescent="0.25">
      <c r="A733" s="26" t="s">
        <v>3</v>
      </c>
      <c r="B733" s="7" t="s">
        <v>1443</v>
      </c>
      <c r="C733" s="7" t="s">
        <v>1442</v>
      </c>
      <c r="D733" s="7" t="s">
        <v>868</v>
      </c>
      <c r="E733" s="7" t="s">
        <v>862</v>
      </c>
    </row>
    <row r="734" spans="1:5" x14ac:dyDescent="0.25">
      <c r="A734" s="26" t="s">
        <v>3</v>
      </c>
      <c r="B734" s="7" t="s">
        <v>1441</v>
      </c>
      <c r="C734" s="7" t="s">
        <v>1440</v>
      </c>
      <c r="D734" s="7" t="s">
        <v>868</v>
      </c>
      <c r="E734" s="7" t="s">
        <v>862</v>
      </c>
    </row>
    <row r="735" spans="1:5" x14ac:dyDescent="0.25">
      <c r="A735" s="26" t="s">
        <v>3</v>
      </c>
      <c r="B735" s="7" t="s">
        <v>1439</v>
      </c>
      <c r="C735" s="7" t="s">
        <v>1438</v>
      </c>
      <c r="D735" s="7" t="s">
        <v>868</v>
      </c>
      <c r="E735" s="7" t="s">
        <v>862</v>
      </c>
    </row>
    <row r="736" spans="1:5" x14ac:dyDescent="0.25">
      <c r="A736" s="26" t="s">
        <v>3</v>
      </c>
      <c r="B736" s="7" t="s">
        <v>1437</v>
      </c>
      <c r="C736" s="7" t="s">
        <v>1436</v>
      </c>
      <c r="D736" s="7" t="s">
        <v>868</v>
      </c>
      <c r="E736" s="7" t="s">
        <v>862</v>
      </c>
    </row>
    <row r="737" spans="1:5" x14ac:dyDescent="0.25">
      <c r="A737" s="26" t="s">
        <v>3</v>
      </c>
      <c r="B737" s="7" t="s">
        <v>1435</v>
      </c>
      <c r="C737" s="7" t="s">
        <v>1434</v>
      </c>
      <c r="D737" s="7" t="s">
        <v>868</v>
      </c>
      <c r="E737" s="7" t="s">
        <v>862</v>
      </c>
    </row>
    <row r="738" spans="1:5" x14ac:dyDescent="0.25">
      <c r="A738" s="26" t="s">
        <v>3</v>
      </c>
      <c r="B738" s="7" t="s">
        <v>1433</v>
      </c>
      <c r="C738" s="7" t="s">
        <v>1432</v>
      </c>
      <c r="D738" s="7" t="s">
        <v>868</v>
      </c>
      <c r="E738" s="7" t="s">
        <v>862</v>
      </c>
    </row>
    <row r="739" spans="1:5" x14ac:dyDescent="0.25">
      <c r="A739" s="26" t="s">
        <v>3</v>
      </c>
      <c r="B739" s="7" t="s">
        <v>1431</v>
      </c>
      <c r="C739" s="7" t="s">
        <v>1430</v>
      </c>
      <c r="D739" s="7" t="s">
        <v>868</v>
      </c>
      <c r="E739" s="7" t="s">
        <v>862</v>
      </c>
    </row>
    <row r="740" spans="1:5" x14ac:dyDescent="0.25">
      <c r="A740" s="26" t="s">
        <v>3</v>
      </c>
      <c r="B740" s="7" t="s">
        <v>1429</v>
      </c>
      <c r="C740" s="7" t="s">
        <v>1428</v>
      </c>
      <c r="D740" s="7" t="s">
        <v>868</v>
      </c>
      <c r="E740" s="7" t="s">
        <v>862</v>
      </c>
    </row>
    <row r="741" spans="1:5" x14ac:dyDescent="0.25">
      <c r="A741" s="26" t="s">
        <v>3</v>
      </c>
      <c r="B741" s="7" t="s">
        <v>1427</v>
      </c>
      <c r="C741" s="7" t="s">
        <v>1426</v>
      </c>
      <c r="D741" s="7" t="s">
        <v>868</v>
      </c>
      <c r="E741" s="7" t="s">
        <v>862</v>
      </c>
    </row>
    <row r="742" spans="1:5" x14ac:dyDescent="0.25">
      <c r="A742" s="26" t="s">
        <v>3</v>
      </c>
      <c r="B742" s="7" t="s">
        <v>1425</v>
      </c>
      <c r="C742" s="7" t="s">
        <v>1424</v>
      </c>
      <c r="D742" s="7" t="s">
        <v>868</v>
      </c>
      <c r="E742" s="7" t="s">
        <v>862</v>
      </c>
    </row>
    <row r="743" spans="1:5" x14ac:dyDescent="0.25">
      <c r="A743" s="26" t="s">
        <v>3</v>
      </c>
      <c r="B743" s="7" t="s">
        <v>1423</v>
      </c>
      <c r="C743" s="7" t="s">
        <v>1422</v>
      </c>
      <c r="D743" s="7" t="s">
        <v>868</v>
      </c>
      <c r="E743" s="7" t="s">
        <v>862</v>
      </c>
    </row>
    <row r="744" spans="1:5" x14ac:dyDescent="0.25">
      <c r="A744" s="26" t="s">
        <v>3</v>
      </c>
      <c r="B744" s="7" t="s">
        <v>1421</v>
      </c>
      <c r="C744" s="7" t="s">
        <v>1420</v>
      </c>
      <c r="D744" s="7" t="s">
        <v>923</v>
      </c>
      <c r="E744" s="7" t="s">
        <v>862</v>
      </c>
    </row>
    <row r="745" spans="1:5" x14ac:dyDescent="0.25">
      <c r="A745" s="26" t="s">
        <v>3</v>
      </c>
      <c r="B745" s="7" t="s">
        <v>1419</v>
      </c>
      <c r="C745" s="7" t="s">
        <v>1418</v>
      </c>
      <c r="D745" s="7" t="s">
        <v>868</v>
      </c>
      <c r="E745" s="7" t="s">
        <v>862</v>
      </c>
    </row>
    <row r="746" spans="1:5" x14ac:dyDescent="0.25">
      <c r="A746" s="26" t="s">
        <v>3</v>
      </c>
      <c r="B746" s="7" t="s">
        <v>1417</v>
      </c>
      <c r="C746" s="7" t="s">
        <v>1416</v>
      </c>
      <c r="D746" s="7" t="s">
        <v>868</v>
      </c>
      <c r="E746" s="7" t="s">
        <v>862</v>
      </c>
    </row>
    <row r="747" spans="1:5" x14ac:dyDescent="0.25">
      <c r="A747" s="26" t="s">
        <v>3</v>
      </c>
      <c r="B747" s="7" t="s">
        <v>1415</v>
      </c>
      <c r="C747" s="7" t="s">
        <v>1414</v>
      </c>
      <c r="D747" s="7" t="s">
        <v>868</v>
      </c>
      <c r="E747" s="7" t="s">
        <v>862</v>
      </c>
    </row>
    <row r="748" spans="1:5" x14ac:dyDescent="0.25">
      <c r="A748" s="26" t="s">
        <v>3</v>
      </c>
      <c r="B748" s="7" t="s">
        <v>1413</v>
      </c>
      <c r="C748" s="7" t="s">
        <v>1412</v>
      </c>
      <c r="D748" s="7" t="s">
        <v>868</v>
      </c>
      <c r="E748" s="7" t="s">
        <v>862</v>
      </c>
    </row>
    <row r="749" spans="1:5" x14ac:dyDescent="0.25">
      <c r="A749" s="26" t="s">
        <v>3</v>
      </c>
      <c r="B749" s="7" t="s">
        <v>1411</v>
      </c>
      <c r="C749" s="7" t="s">
        <v>1410</v>
      </c>
      <c r="D749" s="7" t="s">
        <v>868</v>
      </c>
      <c r="E749" s="7" t="s">
        <v>862</v>
      </c>
    </row>
    <row r="750" spans="1:5" x14ac:dyDescent="0.25">
      <c r="A750" s="26" t="s">
        <v>3</v>
      </c>
      <c r="B750" s="7" t="s">
        <v>1409</v>
      </c>
      <c r="C750" s="7" t="s">
        <v>1408</v>
      </c>
      <c r="D750" s="7" t="s">
        <v>868</v>
      </c>
      <c r="E750" s="7" t="s">
        <v>862</v>
      </c>
    </row>
    <row r="751" spans="1:5" x14ac:dyDescent="0.25">
      <c r="A751" s="26" t="s">
        <v>3</v>
      </c>
      <c r="B751" s="7" t="s">
        <v>1407</v>
      </c>
      <c r="C751" s="7" t="s">
        <v>1406</v>
      </c>
      <c r="D751" s="7" t="s">
        <v>923</v>
      </c>
      <c r="E751" s="7" t="s">
        <v>862</v>
      </c>
    </row>
    <row r="752" spans="1:5" x14ac:dyDescent="0.25">
      <c r="A752" s="26" t="s">
        <v>3</v>
      </c>
      <c r="B752" s="7" t="s">
        <v>1405</v>
      </c>
      <c r="C752" s="7" t="s">
        <v>1404</v>
      </c>
      <c r="D752" s="7" t="s">
        <v>923</v>
      </c>
      <c r="E752" s="7" t="s">
        <v>862</v>
      </c>
    </row>
    <row r="753" spans="1:5" x14ac:dyDescent="0.25">
      <c r="A753" s="26" t="s">
        <v>3</v>
      </c>
      <c r="B753" s="7" t="s">
        <v>1403</v>
      </c>
      <c r="C753" s="7" t="s">
        <v>1402</v>
      </c>
      <c r="D753" s="7" t="s">
        <v>868</v>
      </c>
      <c r="E753" s="7" t="s">
        <v>862</v>
      </c>
    </row>
    <row r="754" spans="1:5" x14ac:dyDescent="0.25">
      <c r="A754" s="26" t="s">
        <v>3</v>
      </c>
      <c r="B754" s="7" t="s">
        <v>1401</v>
      </c>
      <c r="C754" s="7" t="s">
        <v>1400</v>
      </c>
      <c r="D754" s="7" t="s">
        <v>868</v>
      </c>
      <c r="E754" s="7" t="s">
        <v>862</v>
      </c>
    </row>
    <row r="755" spans="1:5" x14ac:dyDescent="0.25">
      <c r="A755" s="26" t="s">
        <v>3</v>
      </c>
      <c r="B755" s="7" t="s">
        <v>1399</v>
      </c>
      <c r="C755" s="7" t="s">
        <v>1398</v>
      </c>
      <c r="D755" s="7" t="s">
        <v>868</v>
      </c>
      <c r="E755" s="7" t="s">
        <v>862</v>
      </c>
    </row>
    <row r="756" spans="1:5" x14ac:dyDescent="0.25">
      <c r="A756" s="26" t="s">
        <v>3</v>
      </c>
      <c r="B756" s="7" t="s">
        <v>1397</v>
      </c>
      <c r="C756" s="7" t="s">
        <v>1396</v>
      </c>
      <c r="D756" s="7" t="s">
        <v>868</v>
      </c>
      <c r="E756" s="7" t="s">
        <v>862</v>
      </c>
    </row>
    <row r="757" spans="1:5" x14ac:dyDescent="0.25">
      <c r="A757" s="26" t="s">
        <v>3</v>
      </c>
      <c r="B757" s="7" t="s">
        <v>1395</v>
      </c>
      <c r="C757" s="7" t="s">
        <v>1394</v>
      </c>
      <c r="D757" s="7" t="s">
        <v>868</v>
      </c>
      <c r="E757" s="7" t="s">
        <v>862</v>
      </c>
    </row>
    <row r="758" spans="1:5" x14ac:dyDescent="0.25">
      <c r="A758" s="26" t="s">
        <v>3</v>
      </c>
      <c r="B758" s="7" t="s">
        <v>1393</v>
      </c>
      <c r="C758" s="7" t="s">
        <v>1392</v>
      </c>
      <c r="D758" s="7" t="s">
        <v>868</v>
      </c>
      <c r="E758" s="7" t="s">
        <v>862</v>
      </c>
    </row>
    <row r="759" spans="1:5" x14ac:dyDescent="0.25">
      <c r="A759" s="26" t="s">
        <v>3</v>
      </c>
      <c r="B759" s="7" t="s">
        <v>1391</v>
      </c>
      <c r="C759" s="7" t="s">
        <v>1390</v>
      </c>
      <c r="D759" s="7" t="s">
        <v>868</v>
      </c>
      <c r="E759" s="7" t="s">
        <v>862</v>
      </c>
    </row>
    <row r="760" spans="1:5" x14ac:dyDescent="0.25">
      <c r="A760" s="26" t="s">
        <v>3</v>
      </c>
      <c r="B760" s="7" t="s">
        <v>1389</v>
      </c>
      <c r="C760" s="7" t="s">
        <v>1388</v>
      </c>
      <c r="D760" s="7" t="s">
        <v>868</v>
      </c>
      <c r="E760" s="7" t="s">
        <v>862</v>
      </c>
    </row>
    <row r="761" spans="1:5" x14ac:dyDescent="0.25">
      <c r="A761" s="26" t="s">
        <v>3</v>
      </c>
      <c r="B761" s="7" t="s">
        <v>1387</v>
      </c>
      <c r="C761" s="7" t="s">
        <v>1386</v>
      </c>
      <c r="D761" s="7" t="s">
        <v>923</v>
      </c>
      <c r="E761" s="7" t="s">
        <v>862</v>
      </c>
    </row>
    <row r="762" spans="1:5" x14ac:dyDescent="0.25">
      <c r="A762" s="26" t="s">
        <v>3</v>
      </c>
      <c r="B762" s="7" t="s">
        <v>1385</v>
      </c>
      <c r="C762" s="7" t="s">
        <v>1384</v>
      </c>
      <c r="D762" s="7" t="s">
        <v>868</v>
      </c>
      <c r="E762" s="7" t="s">
        <v>862</v>
      </c>
    </row>
    <row r="763" spans="1:5" x14ac:dyDescent="0.25">
      <c r="A763" s="26" t="s">
        <v>3</v>
      </c>
      <c r="B763" s="7" t="s">
        <v>1383</v>
      </c>
      <c r="C763" s="7" t="s">
        <v>1382</v>
      </c>
      <c r="D763" s="7" t="s">
        <v>868</v>
      </c>
      <c r="E763" s="7" t="s">
        <v>862</v>
      </c>
    </row>
    <row r="764" spans="1:5" x14ac:dyDescent="0.25">
      <c r="A764" s="26" t="s">
        <v>3</v>
      </c>
      <c r="B764" s="7" t="s">
        <v>1381</v>
      </c>
      <c r="C764" s="7" t="s">
        <v>1380</v>
      </c>
      <c r="D764" s="7" t="s">
        <v>868</v>
      </c>
      <c r="E764" s="7" t="s">
        <v>862</v>
      </c>
    </row>
    <row r="765" spans="1:5" x14ac:dyDescent="0.25">
      <c r="A765" s="26" t="s">
        <v>3</v>
      </c>
      <c r="B765" s="7" t="s">
        <v>1379</v>
      </c>
      <c r="C765" s="7" t="s">
        <v>1378</v>
      </c>
      <c r="D765" s="7" t="s">
        <v>868</v>
      </c>
      <c r="E765" s="7" t="s">
        <v>862</v>
      </c>
    </row>
    <row r="766" spans="1:5" x14ac:dyDescent="0.25">
      <c r="A766" s="26" t="s">
        <v>3</v>
      </c>
      <c r="B766" s="7" t="s">
        <v>1377</v>
      </c>
      <c r="C766" s="7" t="s">
        <v>1376</v>
      </c>
      <c r="D766" s="7" t="s">
        <v>868</v>
      </c>
      <c r="E766" s="7" t="s">
        <v>862</v>
      </c>
    </row>
    <row r="767" spans="1:5" x14ac:dyDescent="0.25">
      <c r="A767" s="26" t="s">
        <v>3</v>
      </c>
      <c r="B767" s="7" t="s">
        <v>1375</v>
      </c>
      <c r="C767" s="7" t="s">
        <v>1374</v>
      </c>
      <c r="D767" s="7" t="s">
        <v>868</v>
      </c>
      <c r="E767" s="7" t="s">
        <v>862</v>
      </c>
    </row>
    <row r="768" spans="1:5" x14ac:dyDescent="0.25">
      <c r="A768" s="26" t="s">
        <v>3</v>
      </c>
      <c r="B768" s="7" t="s">
        <v>1373</v>
      </c>
      <c r="C768" s="7" t="s">
        <v>1372</v>
      </c>
      <c r="D768" s="7" t="s">
        <v>868</v>
      </c>
      <c r="E768" s="7" t="s">
        <v>862</v>
      </c>
    </row>
    <row r="769" spans="1:5" x14ac:dyDescent="0.25">
      <c r="A769" s="26" t="s">
        <v>3</v>
      </c>
      <c r="B769" s="7" t="s">
        <v>1371</v>
      </c>
      <c r="C769" s="7" t="s">
        <v>1370</v>
      </c>
      <c r="D769" s="7" t="s">
        <v>868</v>
      </c>
      <c r="E769" s="7" t="s">
        <v>862</v>
      </c>
    </row>
    <row r="770" spans="1:5" x14ac:dyDescent="0.25">
      <c r="A770" s="26" t="s">
        <v>3</v>
      </c>
      <c r="B770" s="7" t="s">
        <v>1369</v>
      </c>
      <c r="C770" s="7" t="s">
        <v>1368</v>
      </c>
      <c r="D770" s="7" t="s">
        <v>868</v>
      </c>
      <c r="E770" s="7" t="s">
        <v>862</v>
      </c>
    </row>
    <row r="771" spans="1:5" x14ac:dyDescent="0.25">
      <c r="A771" s="26" t="s">
        <v>3</v>
      </c>
      <c r="B771" s="7" t="s">
        <v>1367</v>
      </c>
      <c r="C771" s="7" t="s">
        <v>1366</v>
      </c>
      <c r="D771" s="7" t="s">
        <v>868</v>
      </c>
      <c r="E771" s="7" t="s">
        <v>862</v>
      </c>
    </row>
    <row r="772" spans="1:5" x14ac:dyDescent="0.25">
      <c r="A772" s="26" t="s">
        <v>3</v>
      </c>
      <c r="B772" s="7" t="s">
        <v>1365</v>
      </c>
      <c r="C772" s="7" t="s">
        <v>1364</v>
      </c>
      <c r="D772" s="7" t="s">
        <v>868</v>
      </c>
      <c r="E772" s="7" t="s">
        <v>862</v>
      </c>
    </row>
    <row r="773" spans="1:5" x14ac:dyDescent="0.25">
      <c r="A773" s="26" t="s">
        <v>3</v>
      </c>
      <c r="B773" s="7" t="s">
        <v>1363</v>
      </c>
      <c r="C773" s="7" t="s">
        <v>1362</v>
      </c>
      <c r="D773" s="7" t="s">
        <v>868</v>
      </c>
      <c r="E773" s="7" t="s">
        <v>862</v>
      </c>
    </row>
    <row r="774" spans="1:5" x14ac:dyDescent="0.25">
      <c r="A774" s="26" t="s">
        <v>3</v>
      </c>
      <c r="B774" s="7" t="s">
        <v>1361</v>
      </c>
      <c r="C774" s="7" t="s">
        <v>1360</v>
      </c>
      <c r="D774" s="7" t="s">
        <v>868</v>
      </c>
      <c r="E774" s="7" t="s">
        <v>862</v>
      </c>
    </row>
    <row r="775" spans="1:5" x14ac:dyDescent="0.25">
      <c r="A775" s="26" t="s">
        <v>3</v>
      </c>
      <c r="B775" s="7" t="s">
        <v>1359</v>
      </c>
      <c r="C775" s="7" t="s">
        <v>1358</v>
      </c>
      <c r="D775" s="7" t="s">
        <v>923</v>
      </c>
      <c r="E775" s="7" t="s">
        <v>862</v>
      </c>
    </row>
    <row r="776" spans="1:5" x14ac:dyDescent="0.25">
      <c r="A776" s="26" t="s">
        <v>3</v>
      </c>
      <c r="B776" s="7" t="s">
        <v>1357</v>
      </c>
      <c r="C776" s="7" t="s">
        <v>1356</v>
      </c>
      <c r="D776" s="7" t="s">
        <v>923</v>
      </c>
      <c r="E776" s="7" t="s">
        <v>862</v>
      </c>
    </row>
    <row r="777" spans="1:5" x14ac:dyDescent="0.25">
      <c r="A777" s="26" t="s">
        <v>3</v>
      </c>
      <c r="B777" s="7" t="s">
        <v>1355</v>
      </c>
      <c r="C777" s="7" t="s">
        <v>1354</v>
      </c>
      <c r="D777" s="7" t="s">
        <v>868</v>
      </c>
      <c r="E777" s="7" t="s">
        <v>862</v>
      </c>
    </row>
    <row r="778" spans="1:5" x14ac:dyDescent="0.25">
      <c r="A778" s="26" t="s">
        <v>3</v>
      </c>
      <c r="B778" s="7" t="s">
        <v>1353</v>
      </c>
      <c r="C778" s="7" t="s">
        <v>1352</v>
      </c>
      <c r="D778" s="7" t="s">
        <v>868</v>
      </c>
      <c r="E778" s="7" t="s">
        <v>862</v>
      </c>
    </row>
    <row r="779" spans="1:5" x14ac:dyDescent="0.25">
      <c r="A779" s="26" t="s">
        <v>3</v>
      </c>
      <c r="B779" s="7" t="s">
        <v>1351</v>
      </c>
      <c r="C779" s="7" t="s">
        <v>1350</v>
      </c>
      <c r="D779" s="7" t="s">
        <v>868</v>
      </c>
      <c r="E779" s="7" t="s">
        <v>862</v>
      </c>
    </row>
    <row r="780" spans="1:5" x14ac:dyDescent="0.25">
      <c r="A780" s="26" t="s">
        <v>3</v>
      </c>
      <c r="B780" s="7" t="s">
        <v>1349</v>
      </c>
      <c r="C780" s="7" t="s">
        <v>1348</v>
      </c>
      <c r="D780" s="7" t="s">
        <v>868</v>
      </c>
      <c r="E780" s="7" t="s">
        <v>862</v>
      </c>
    </row>
    <row r="781" spans="1:5" x14ac:dyDescent="0.25">
      <c r="A781" s="26" t="s">
        <v>3</v>
      </c>
      <c r="B781" s="7" t="s">
        <v>2811</v>
      </c>
      <c r="C781" s="7" t="s">
        <v>2812</v>
      </c>
      <c r="D781" s="7" t="s">
        <v>868</v>
      </c>
      <c r="E781" s="7" t="s">
        <v>862</v>
      </c>
    </row>
    <row r="782" spans="1:5" x14ac:dyDescent="0.25">
      <c r="A782" s="26" t="s">
        <v>3</v>
      </c>
      <c r="B782" s="7" t="s">
        <v>1347</v>
      </c>
      <c r="C782" s="7" t="s">
        <v>1346</v>
      </c>
      <c r="D782" s="7" t="s">
        <v>868</v>
      </c>
      <c r="E782" s="7" t="s">
        <v>862</v>
      </c>
    </row>
    <row r="783" spans="1:5" x14ac:dyDescent="0.25">
      <c r="A783" s="26" t="s">
        <v>3</v>
      </c>
      <c r="B783" s="7" t="s">
        <v>1345</v>
      </c>
      <c r="C783" s="7" t="s">
        <v>1344</v>
      </c>
      <c r="D783" s="7" t="s">
        <v>868</v>
      </c>
      <c r="E783" s="7" t="s">
        <v>862</v>
      </c>
    </row>
    <row r="784" spans="1:5" x14ac:dyDescent="0.25">
      <c r="A784" s="26" t="s">
        <v>3</v>
      </c>
      <c r="B784" s="7" t="s">
        <v>1343</v>
      </c>
      <c r="C784" s="7" t="s">
        <v>1342</v>
      </c>
      <c r="D784" s="7" t="s">
        <v>868</v>
      </c>
      <c r="E784" s="7" t="s">
        <v>862</v>
      </c>
    </row>
    <row r="785" spans="1:5" x14ac:dyDescent="0.25">
      <c r="A785" s="26" t="s">
        <v>3</v>
      </c>
      <c r="B785" s="7" t="s">
        <v>1341</v>
      </c>
      <c r="C785" s="7" t="s">
        <v>1340</v>
      </c>
      <c r="D785" s="7" t="s">
        <v>878</v>
      </c>
      <c r="E785" s="7" t="s">
        <v>872</v>
      </c>
    </row>
    <row r="786" spans="1:5" x14ac:dyDescent="0.25">
      <c r="A786" s="26" t="s">
        <v>3</v>
      </c>
      <c r="B786" s="7" t="s">
        <v>1339</v>
      </c>
      <c r="C786" s="7" t="s">
        <v>1338</v>
      </c>
      <c r="D786" s="7" t="s">
        <v>3</v>
      </c>
      <c r="E786" s="7" t="s">
        <v>1233</v>
      </c>
    </row>
    <row r="787" spans="1:5" x14ac:dyDescent="0.25">
      <c r="A787" s="26" t="s">
        <v>3</v>
      </c>
      <c r="B787" s="7" t="s">
        <v>134</v>
      </c>
      <c r="C787" s="7" t="s">
        <v>135</v>
      </c>
      <c r="D787" s="7" t="s">
        <v>1337</v>
      </c>
      <c r="E787" s="7" t="s">
        <v>1233</v>
      </c>
    </row>
    <row r="788" spans="1:5" x14ac:dyDescent="0.25">
      <c r="A788" s="26" t="s">
        <v>3</v>
      </c>
      <c r="B788" s="7" t="s">
        <v>1335</v>
      </c>
      <c r="C788" s="7" t="s">
        <v>1334</v>
      </c>
      <c r="D788" s="7" t="s">
        <v>878</v>
      </c>
      <c r="E788" s="7" t="s">
        <v>1333</v>
      </c>
    </row>
    <row r="789" spans="1:5" x14ac:dyDescent="0.25">
      <c r="A789" s="26" t="s">
        <v>3</v>
      </c>
      <c r="B789" s="7" t="s">
        <v>552</v>
      </c>
      <c r="C789" s="7" t="s">
        <v>553</v>
      </c>
      <c r="D789" s="7" t="s">
        <v>3</v>
      </c>
      <c r="E789" s="7" t="s">
        <v>886</v>
      </c>
    </row>
    <row r="790" spans="1:5" x14ac:dyDescent="0.25">
      <c r="A790" s="26" t="s">
        <v>3</v>
      </c>
      <c r="B790" s="7" t="s">
        <v>1331</v>
      </c>
      <c r="C790" s="7" t="s">
        <v>1330</v>
      </c>
      <c r="D790" s="7" t="s">
        <v>882</v>
      </c>
      <c r="E790" s="7" t="s">
        <v>862</v>
      </c>
    </row>
    <row r="791" spans="1:5" x14ac:dyDescent="0.25">
      <c r="A791" s="26" t="s">
        <v>3</v>
      </c>
      <c r="B791" s="7" t="s">
        <v>1329</v>
      </c>
      <c r="C791" s="7" t="s">
        <v>1328</v>
      </c>
      <c r="D791" s="7" t="s">
        <v>882</v>
      </c>
      <c r="E791" s="7" t="s">
        <v>862</v>
      </c>
    </row>
    <row r="792" spans="1:5" x14ac:dyDescent="0.25">
      <c r="A792" s="26" t="s">
        <v>3</v>
      </c>
      <c r="B792" s="7" t="s">
        <v>1327</v>
      </c>
      <c r="C792" s="7" t="s">
        <v>237</v>
      </c>
      <c r="D792" s="7" t="s">
        <v>1326</v>
      </c>
      <c r="E792" s="7" t="s">
        <v>872</v>
      </c>
    </row>
    <row r="793" spans="1:5" x14ac:dyDescent="0.25">
      <c r="A793" s="26" t="s">
        <v>3</v>
      </c>
      <c r="B793" s="7" t="s">
        <v>1324</v>
      </c>
      <c r="C793" s="7" t="s">
        <v>1323</v>
      </c>
      <c r="D793" s="7" t="s">
        <v>868</v>
      </c>
      <c r="E793" s="7" t="s">
        <v>862</v>
      </c>
    </row>
    <row r="794" spans="1:5" x14ac:dyDescent="0.25">
      <c r="A794" s="26" t="s">
        <v>3</v>
      </c>
      <c r="B794" s="7" t="s">
        <v>1322</v>
      </c>
      <c r="C794" s="7" t="s">
        <v>1321</v>
      </c>
      <c r="D794" s="7" t="s">
        <v>878</v>
      </c>
      <c r="E794" s="7" t="s">
        <v>872</v>
      </c>
    </row>
    <row r="795" spans="1:5" x14ac:dyDescent="0.25">
      <c r="A795" s="26" t="s">
        <v>3</v>
      </c>
      <c r="B795" s="7" t="s">
        <v>1320</v>
      </c>
      <c r="C795" s="7" t="s">
        <v>1319</v>
      </c>
      <c r="D795" s="7" t="s">
        <v>444</v>
      </c>
      <c r="E795" s="7" t="s">
        <v>1233</v>
      </c>
    </row>
    <row r="796" spans="1:5" x14ac:dyDescent="0.25">
      <c r="A796" s="26" t="s">
        <v>3</v>
      </c>
      <c r="B796" s="7" t="s">
        <v>1317</v>
      </c>
      <c r="C796" s="7" t="s">
        <v>1316</v>
      </c>
      <c r="D796" s="7" t="s">
        <v>868</v>
      </c>
      <c r="E796" s="7" t="s">
        <v>862</v>
      </c>
    </row>
    <row r="797" spans="1:5" x14ac:dyDescent="0.25">
      <c r="A797" s="26" t="s">
        <v>3</v>
      </c>
      <c r="B797" s="7" t="s">
        <v>1315</v>
      </c>
      <c r="C797" s="7" t="s">
        <v>1314</v>
      </c>
      <c r="D797" s="7" t="s">
        <v>1149</v>
      </c>
      <c r="E797" s="7" t="s">
        <v>1233</v>
      </c>
    </row>
    <row r="798" spans="1:5" x14ac:dyDescent="0.25">
      <c r="A798" s="26" t="s">
        <v>3</v>
      </c>
      <c r="B798" s="7" t="s">
        <v>1313</v>
      </c>
      <c r="C798" s="7" t="s">
        <v>1312</v>
      </c>
      <c r="D798" s="7" t="s">
        <v>1149</v>
      </c>
      <c r="E798" s="7" t="s">
        <v>1233</v>
      </c>
    </row>
    <row r="799" spans="1:5" x14ac:dyDescent="0.25">
      <c r="A799" s="26" t="s">
        <v>3</v>
      </c>
      <c r="B799" s="7" t="s">
        <v>1311</v>
      </c>
      <c r="C799" s="7" t="s">
        <v>1310</v>
      </c>
      <c r="D799" s="7" t="s">
        <v>1149</v>
      </c>
      <c r="E799" s="7" t="s">
        <v>1233</v>
      </c>
    </row>
    <row r="800" spans="1:5" x14ac:dyDescent="0.25">
      <c r="A800" s="26" t="s">
        <v>3</v>
      </c>
      <c r="B800" s="7" t="s">
        <v>1309</v>
      </c>
      <c r="C800" s="7" t="s">
        <v>1308</v>
      </c>
      <c r="D800" s="7" t="s">
        <v>868</v>
      </c>
      <c r="E800" s="7" t="s">
        <v>862</v>
      </c>
    </row>
    <row r="801" spans="1:5" x14ac:dyDescent="0.25">
      <c r="A801" s="26" t="s">
        <v>3</v>
      </c>
      <c r="B801" s="7" t="s">
        <v>1307</v>
      </c>
      <c r="C801" s="7" t="s">
        <v>1306</v>
      </c>
      <c r="D801" s="7" t="s">
        <v>868</v>
      </c>
      <c r="E801" s="7" t="s">
        <v>862</v>
      </c>
    </row>
    <row r="802" spans="1:5" x14ac:dyDescent="0.25">
      <c r="A802" s="26" t="s">
        <v>3</v>
      </c>
      <c r="B802" s="7" t="s">
        <v>1305</v>
      </c>
      <c r="C802" s="7" t="s">
        <v>1304</v>
      </c>
      <c r="D802" s="7" t="s">
        <v>923</v>
      </c>
      <c r="E802" s="7" t="s">
        <v>862</v>
      </c>
    </row>
    <row r="803" spans="1:5" x14ac:dyDescent="0.25">
      <c r="A803" s="26" t="s">
        <v>3</v>
      </c>
      <c r="B803" s="7" t="s">
        <v>1303</v>
      </c>
      <c r="C803" s="7" t="s">
        <v>1302</v>
      </c>
      <c r="D803" s="7" t="s">
        <v>878</v>
      </c>
      <c r="E803" s="7" t="s">
        <v>993</v>
      </c>
    </row>
    <row r="804" spans="1:5" x14ac:dyDescent="0.25">
      <c r="A804" s="26" t="s">
        <v>3</v>
      </c>
      <c r="B804" s="7" t="s">
        <v>67</v>
      </c>
      <c r="C804" s="7" t="s">
        <v>68</v>
      </c>
      <c r="D804" s="7" t="s">
        <v>3</v>
      </c>
      <c r="E804" s="7" t="s">
        <v>886</v>
      </c>
    </row>
    <row r="805" spans="1:5" x14ac:dyDescent="0.25">
      <c r="A805" s="26" t="s">
        <v>3</v>
      </c>
      <c r="B805" s="7" t="s">
        <v>1301</v>
      </c>
      <c r="C805" s="7" t="s">
        <v>1300</v>
      </c>
      <c r="D805" s="7" t="s">
        <v>3</v>
      </c>
      <c r="E805" s="7" t="s">
        <v>886</v>
      </c>
    </row>
    <row r="806" spans="1:5" x14ac:dyDescent="0.25">
      <c r="A806" s="26" t="s">
        <v>3</v>
      </c>
      <c r="B806" s="7" t="s">
        <v>1299</v>
      </c>
      <c r="C806" s="7" t="s">
        <v>1298</v>
      </c>
      <c r="D806" s="7" t="s">
        <v>878</v>
      </c>
      <c r="E806" s="7" t="s">
        <v>872</v>
      </c>
    </row>
    <row r="807" spans="1:5" x14ac:dyDescent="0.25">
      <c r="A807" s="26" t="s">
        <v>3</v>
      </c>
      <c r="B807" s="7" t="s">
        <v>1297</v>
      </c>
      <c r="C807" s="7" t="s">
        <v>1264</v>
      </c>
      <c r="D807" s="7" t="s">
        <v>1295</v>
      </c>
      <c r="E807" s="7" t="s">
        <v>872</v>
      </c>
    </row>
    <row r="808" spans="1:5" x14ac:dyDescent="0.25">
      <c r="A808" s="26" t="s">
        <v>3</v>
      </c>
      <c r="B808" s="7" t="s">
        <v>1296</v>
      </c>
      <c r="C808" s="7" t="s">
        <v>1266</v>
      </c>
      <c r="D808" s="7" t="s">
        <v>1295</v>
      </c>
      <c r="E808" s="7" t="s">
        <v>872</v>
      </c>
    </row>
    <row r="809" spans="1:5" x14ac:dyDescent="0.25">
      <c r="A809" s="26" t="s">
        <v>3</v>
      </c>
      <c r="B809" s="7" t="s">
        <v>1293</v>
      </c>
      <c r="C809" s="7" t="s">
        <v>1292</v>
      </c>
      <c r="D809" s="7" t="s">
        <v>3</v>
      </c>
      <c r="E809" s="7" t="s">
        <v>886</v>
      </c>
    </row>
    <row r="810" spans="1:5" x14ac:dyDescent="0.25">
      <c r="A810" s="26" t="s">
        <v>3</v>
      </c>
      <c r="B810" s="7" t="s">
        <v>60</v>
      </c>
      <c r="C810" s="7" t="s">
        <v>61</v>
      </c>
      <c r="D810" s="7" t="s">
        <v>3</v>
      </c>
      <c r="E810" s="7" t="s">
        <v>886</v>
      </c>
    </row>
    <row r="811" spans="1:5" x14ac:dyDescent="0.25">
      <c r="A811" s="26" t="s">
        <v>3</v>
      </c>
      <c r="B811" s="7" t="s">
        <v>1291</v>
      </c>
      <c r="C811" s="7" t="s">
        <v>1290</v>
      </c>
      <c r="D811" s="7" t="s">
        <v>868</v>
      </c>
      <c r="E811" s="7" t="s">
        <v>862</v>
      </c>
    </row>
    <row r="812" spans="1:5" x14ac:dyDescent="0.25">
      <c r="A812" s="26" t="s">
        <v>3</v>
      </c>
      <c r="B812" s="7" t="s">
        <v>1289</v>
      </c>
      <c r="C812" s="7" t="s">
        <v>1288</v>
      </c>
      <c r="D812" s="7" t="s">
        <v>868</v>
      </c>
      <c r="E812" s="7" t="s">
        <v>862</v>
      </c>
    </row>
    <row r="813" spans="1:5" x14ac:dyDescent="0.25">
      <c r="A813" s="26" t="s">
        <v>3</v>
      </c>
      <c r="B813" s="7" t="s">
        <v>102</v>
      </c>
      <c r="C813" s="7" t="s">
        <v>103</v>
      </c>
      <c r="D813" s="7" t="s">
        <v>868</v>
      </c>
      <c r="E813" s="7" t="s">
        <v>862</v>
      </c>
    </row>
    <row r="814" spans="1:5" x14ac:dyDescent="0.25">
      <c r="A814" s="26" t="s">
        <v>3</v>
      </c>
      <c r="B814" s="7" t="s">
        <v>86</v>
      </c>
      <c r="C814" s="7" t="s">
        <v>87</v>
      </c>
      <c r="D814" s="7" t="s">
        <v>868</v>
      </c>
      <c r="E814" s="7" t="s">
        <v>862</v>
      </c>
    </row>
    <row r="815" spans="1:5" x14ac:dyDescent="0.25">
      <c r="A815" s="26" t="s">
        <v>3</v>
      </c>
      <c r="B815" s="7" t="s">
        <v>1287</v>
      </c>
      <c r="C815" s="7" t="s">
        <v>1286</v>
      </c>
      <c r="D815" s="7" t="s">
        <v>3</v>
      </c>
      <c r="E815" s="7" t="s">
        <v>886</v>
      </c>
    </row>
    <row r="816" spans="1:5" x14ac:dyDescent="0.25">
      <c r="A816" s="26" t="s">
        <v>3</v>
      </c>
      <c r="B816" s="7" t="s">
        <v>1285</v>
      </c>
      <c r="C816" s="7" t="s">
        <v>1284</v>
      </c>
      <c r="D816" s="7" t="s">
        <v>3</v>
      </c>
      <c r="E816" s="7" t="s">
        <v>886</v>
      </c>
    </row>
    <row r="817" spans="1:5" x14ac:dyDescent="0.25">
      <c r="A817" s="26" t="s">
        <v>3</v>
      </c>
      <c r="B817" s="7" t="s">
        <v>1283</v>
      </c>
      <c r="C817" s="7" t="s">
        <v>1282</v>
      </c>
      <c r="D817" s="7" t="s">
        <v>868</v>
      </c>
      <c r="E817" s="7" t="s">
        <v>862</v>
      </c>
    </row>
    <row r="818" spans="1:5" x14ac:dyDescent="0.25">
      <c r="A818" s="26" t="s">
        <v>3</v>
      </c>
      <c r="B818" s="7" t="s">
        <v>1281</v>
      </c>
      <c r="C818" s="7" t="s">
        <v>1280</v>
      </c>
      <c r="D818" s="7" t="s">
        <v>868</v>
      </c>
      <c r="E818" s="7" t="s">
        <v>862</v>
      </c>
    </row>
    <row r="819" spans="1:5" x14ac:dyDescent="0.25">
      <c r="A819" s="26" t="s">
        <v>3</v>
      </c>
      <c r="B819" s="7" t="s">
        <v>1279</v>
      </c>
      <c r="C819" s="7" t="s">
        <v>1278</v>
      </c>
      <c r="D819" s="7" t="s">
        <v>868</v>
      </c>
      <c r="E819" s="7" t="s">
        <v>862</v>
      </c>
    </row>
    <row r="820" spans="1:5" x14ac:dyDescent="0.25">
      <c r="A820" s="26" t="s">
        <v>3</v>
      </c>
      <c r="B820" s="7" t="s">
        <v>596</v>
      </c>
      <c r="C820" s="7" t="s">
        <v>597</v>
      </c>
      <c r="D820" s="7" t="s">
        <v>868</v>
      </c>
      <c r="E820" s="7" t="s">
        <v>862</v>
      </c>
    </row>
    <row r="821" spans="1:5" x14ac:dyDescent="0.25">
      <c r="A821" s="26" t="s">
        <v>3</v>
      </c>
      <c r="B821" s="7" t="s">
        <v>1277</v>
      </c>
      <c r="C821" s="7" t="s">
        <v>1276</v>
      </c>
      <c r="D821" s="7" t="s">
        <v>868</v>
      </c>
      <c r="E821" s="7" t="s">
        <v>862</v>
      </c>
    </row>
    <row r="822" spans="1:5" x14ac:dyDescent="0.25">
      <c r="A822" s="26" t="s">
        <v>3</v>
      </c>
      <c r="B822" s="7" t="s">
        <v>1275</v>
      </c>
      <c r="C822" s="7" t="s">
        <v>1274</v>
      </c>
      <c r="D822" s="7" t="s">
        <v>868</v>
      </c>
      <c r="E822" s="7" t="s">
        <v>862</v>
      </c>
    </row>
    <row r="823" spans="1:5" x14ac:dyDescent="0.25">
      <c r="A823" s="26" t="s">
        <v>3</v>
      </c>
      <c r="B823" s="7" t="s">
        <v>1273</v>
      </c>
      <c r="C823" s="7" t="s">
        <v>1272</v>
      </c>
      <c r="D823" s="7" t="s">
        <v>868</v>
      </c>
      <c r="E823" s="7" t="s">
        <v>862</v>
      </c>
    </row>
    <row r="824" spans="1:5" x14ac:dyDescent="0.25">
      <c r="A824" s="26" t="s">
        <v>3</v>
      </c>
      <c r="B824" s="7" t="s">
        <v>1271</v>
      </c>
      <c r="C824" s="7" t="s">
        <v>1270</v>
      </c>
      <c r="D824" s="7" t="s">
        <v>868</v>
      </c>
      <c r="E824" s="7" t="s">
        <v>862</v>
      </c>
    </row>
    <row r="825" spans="1:5" x14ac:dyDescent="0.25">
      <c r="A825" s="26" t="s">
        <v>3</v>
      </c>
      <c r="B825" s="7" t="s">
        <v>1269</v>
      </c>
      <c r="C825" s="7" t="s">
        <v>1268</v>
      </c>
      <c r="D825" s="7" t="s">
        <v>868</v>
      </c>
      <c r="E825" s="7" t="s">
        <v>862</v>
      </c>
    </row>
    <row r="826" spans="1:5" x14ac:dyDescent="0.25">
      <c r="A826" s="26" t="s">
        <v>3</v>
      </c>
      <c r="B826" s="7" t="s">
        <v>693</v>
      </c>
      <c r="C826" s="7" t="s">
        <v>694</v>
      </c>
      <c r="D826" s="7" t="s">
        <v>868</v>
      </c>
      <c r="E826" s="7" t="s">
        <v>862</v>
      </c>
    </row>
    <row r="827" spans="1:5" x14ac:dyDescent="0.25">
      <c r="A827" s="26" t="s">
        <v>3</v>
      </c>
      <c r="B827" s="7" t="s">
        <v>1267</v>
      </c>
      <c r="C827" s="7" t="s">
        <v>1266</v>
      </c>
      <c r="D827" s="7" t="s">
        <v>874</v>
      </c>
      <c r="E827" s="7" t="s">
        <v>993</v>
      </c>
    </row>
    <row r="828" spans="1:5" x14ac:dyDescent="0.25">
      <c r="A828" s="26" t="s">
        <v>3</v>
      </c>
      <c r="B828" s="7" t="s">
        <v>1265</v>
      </c>
      <c r="C828" s="7" t="s">
        <v>1264</v>
      </c>
      <c r="D828" s="7" t="s">
        <v>874</v>
      </c>
      <c r="E828" s="7" t="s">
        <v>993</v>
      </c>
    </row>
    <row r="829" spans="1:5" x14ac:dyDescent="0.25">
      <c r="A829" s="26" t="s">
        <v>3</v>
      </c>
      <c r="B829" s="7" t="s">
        <v>1263</v>
      </c>
      <c r="C829" s="7" t="s">
        <v>1262</v>
      </c>
      <c r="D829" s="7" t="s">
        <v>868</v>
      </c>
      <c r="E829" s="7" t="s">
        <v>862</v>
      </c>
    </row>
    <row r="830" spans="1:5" x14ac:dyDescent="0.25">
      <c r="A830" s="26" t="s">
        <v>3</v>
      </c>
      <c r="B830" s="7" t="s">
        <v>1261</v>
      </c>
      <c r="C830" s="7" t="s">
        <v>1260</v>
      </c>
      <c r="D830" s="7" t="s">
        <v>868</v>
      </c>
      <c r="E830" s="7" t="s">
        <v>862</v>
      </c>
    </row>
    <row r="831" spans="1:5" x14ac:dyDescent="0.25">
      <c r="A831" s="26" t="s">
        <v>3</v>
      </c>
      <c r="B831" s="7" t="s">
        <v>200</v>
      </c>
      <c r="C831" s="7" t="s">
        <v>201</v>
      </c>
      <c r="D831" s="7" t="s">
        <v>868</v>
      </c>
      <c r="E831" s="7" t="s">
        <v>862</v>
      </c>
    </row>
    <row r="832" spans="1:5" x14ac:dyDescent="0.25">
      <c r="A832" s="26" t="s">
        <v>3</v>
      </c>
      <c r="B832" s="7" t="s">
        <v>16</v>
      </c>
      <c r="C832" s="7" t="s">
        <v>177</v>
      </c>
      <c r="D832" s="7" t="s">
        <v>868</v>
      </c>
      <c r="E832" s="7" t="s">
        <v>862</v>
      </c>
    </row>
    <row r="833" spans="1:5" x14ac:dyDescent="0.25">
      <c r="A833" s="26" t="s">
        <v>3</v>
      </c>
      <c r="B833" s="7" t="s">
        <v>1259</v>
      </c>
      <c r="C833" s="7" t="s">
        <v>1258</v>
      </c>
      <c r="D833" s="7" t="s">
        <v>868</v>
      </c>
      <c r="E833" s="7" t="s">
        <v>862</v>
      </c>
    </row>
    <row r="834" spans="1:5" x14ac:dyDescent="0.25">
      <c r="A834" s="26" t="s">
        <v>3</v>
      </c>
      <c r="B834" s="7" t="s">
        <v>1257</v>
      </c>
      <c r="C834" s="7" t="s">
        <v>1256</v>
      </c>
      <c r="D834" s="7" t="s">
        <v>868</v>
      </c>
      <c r="E834" s="7" t="s">
        <v>862</v>
      </c>
    </row>
    <row r="835" spans="1:5" x14ac:dyDescent="0.25">
      <c r="A835" s="26" t="s">
        <v>3</v>
      </c>
      <c r="B835" s="7" t="s">
        <v>564</v>
      </c>
      <c r="C835" s="7" t="s">
        <v>565</v>
      </c>
      <c r="D835" s="7" t="s">
        <v>868</v>
      </c>
      <c r="E835" s="7" t="s">
        <v>862</v>
      </c>
    </row>
    <row r="836" spans="1:5" x14ac:dyDescent="0.25">
      <c r="A836" s="26" t="s">
        <v>3</v>
      </c>
      <c r="B836" s="7" t="s">
        <v>1255</v>
      </c>
      <c r="C836" s="7" t="s">
        <v>1254</v>
      </c>
      <c r="D836" s="7" t="s">
        <v>868</v>
      </c>
      <c r="E836" s="7" t="s">
        <v>862</v>
      </c>
    </row>
    <row r="837" spans="1:5" x14ac:dyDescent="0.25">
      <c r="A837" s="26" t="s">
        <v>3</v>
      </c>
      <c r="B837" s="7" t="s">
        <v>614</v>
      </c>
      <c r="C837" s="7" t="s">
        <v>615</v>
      </c>
      <c r="D837" s="7" t="s">
        <v>868</v>
      </c>
      <c r="E837" s="7" t="s">
        <v>862</v>
      </c>
    </row>
    <row r="838" spans="1:5" x14ac:dyDescent="0.25">
      <c r="A838" s="26" t="s">
        <v>3</v>
      </c>
      <c r="B838" s="7" t="s">
        <v>1253</v>
      </c>
      <c r="C838" s="7" t="s">
        <v>1252</v>
      </c>
      <c r="D838" s="7" t="s">
        <v>868</v>
      </c>
      <c r="E838" s="7" t="s">
        <v>862</v>
      </c>
    </row>
    <row r="839" spans="1:5" x14ac:dyDescent="0.25">
      <c r="A839" s="26" t="s">
        <v>3</v>
      </c>
      <c r="B839" s="7" t="s">
        <v>1251</v>
      </c>
      <c r="C839" s="7" t="s">
        <v>1250</v>
      </c>
      <c r="D839" s="7" t="s">
        <v>868</v>
      </c>
      <c r="E839" s="7" t="s">
        <v>862</v>
      </c>
    </row>
    <row r="840" spans="1:5" x14ac:dyDescent="0.25">
      <c r="A840" s="26" t="s">
        <v>3</v>
      </c>
      <c r="B840" s="7" t="s">
        <v>1249</v>
      </c>
      <c r="C840" s="7" t="s">
        <v>1248</v>
      </c>
      <c r="D840" s="7" t="s">
        <v>868</v>
      </c>
      <c r="E840" s="7" t="s">
        <v>862</v>
      </c>
    </row>
    <row r="841" spans="1:5" x14ac:dyDescent="0.25">
      <c r="A841" s="26" t="s">
        <v>3</v>
      </c>
      <c r="B841" s="7" t="s">
        <v>1247</v>
      </c>
      <c r="C841" s="7" t="s">
        <v>1246</v>
      </c>
      <c r="D841" s="7" t="s">
        <v>868</v>
      </c>
      <c r="E841" s="7" t="s">
        <v>862</v>
      </c>
    </row>
    <row r="842" spans="1:5" x14ac:dyDescent="0.25">
      <c r="A842" s="26" t="s">
        <v>3</v>
      </c>
      <c r="B842" s="7" t="s">
        <v>140</v>
      </c>
      <c r="C842" s="7" t="s">
        <v>141</v>
      </c>
      <c r="D842" s="7" t="s">
        <v>868</v>
      </c>
      <c r="E842" s="7" t="s">
        <v>862</v>
      </c>
    </row>
    <row r="843" spans="1:5" x14ac:dyDescent="0.25">
      <c r="A843" s="26" t="s">
        <v>3</v>
      </c>
      <c r="B843" s="7" t="s">
        <v>425</v>
      </c>
      <c r="C843" s="7" t="s">
        <v>426</v>
      </c>
      <c r="D843" s="7" t="s">
        <v>868</v>
      </c>
      <c r="E843" s="7" t="s">
        <v>862</v>
      </c>
    </row>
    <row r="844" spans="1:5" x14ac:dyDescent="0.25">
      <c r="A844" s="26" t="s">
        <v>3</v>
      </c>
      <c r="B844" s="7" t="s">
        <v>1245</v>
      </c>
      <c r="C844" s="7" t="s">
        <v>1192</v>
      </c>
      <c r="D844" s="7" t="s">
        <v>868</v>
      </c>
      <c r="E844" s="7" t="s">
        <v>862</v>
      </c>
    </row>
    <row r="845" spans="1:5" x14ac:dyDescent="0.25">
      <c r="A845" s="26" t="s">
        <v>3</v>
      </c>
      <c r="B845" s="7" t="s">
        <v>1244</v>
      </c>
      <c r="C845" s="7" t="s">
        <v>1243</v>
      </c>
      <c r="D845" s="7" t="s">
        <v>868</v>
      </c>
      <c r="E845" s="7" t="s">
        <v>862</v>
      </c>
    </row>
    <row r="846" spans="1:5" x14ac:dyDescent="0.25">
      <c r="A846" s="26" t="s">
        <v>3</v>
      </c>
      <c r="B846" s="7" t="s">
        <v>71</v>
      </c>
      <c r="C846" s="7" t="s">
        <v>72</v>
      </c>
      <c r="D846" s="7" t="s">
        <v>1023</v>
      </c>
      <c r="E846" s="7" t="s">
        <v>973</v>
      </c>
    </row>
    <row r="847" spans="1:5" x14ac:dyDescent="0.25">
      <c r="A847" s="26" t="s">
        <v>3</v>
      </c>
      <c r="B847" s="7" t="s">
        <v>169</v>
      </c>
      <c r="C847" s="7" t="s">
        <v>170</v>
      </c>
      <c r="D847" s="7" t="s">
        <v>3</v>
      </c>
      <c r="E847" s="7" t="s">
        <v>886</v>
      </c>
    </row>
    <row r="848" spans="1:5" x14ac:dyDescent="0.25">
      <c r="A848" s="26" t="s">
        <v>3</v>
      </c>
      <c r="B848" s="7" t="s">
        <v>196</v>
      </c>
      <c r="C848" s="7" t="s">
        <v>197</v>
      </c>
      <c r="D848" s="7" t="s">
        <v>923</v>
      </c>
      <c r="E848" s="7" t="s">
        <v>973</v>
      </c>
    </row>
    <row r="849" spans="1:5" x14ac:dyDescent="0.25">
      <c r="A849" s="26" t="s">
        <v>3</v>
      </c>
      <c r="B849" s="7" t="s">
        <v>266</v>
      </c>
      <c r="C849" s="7" t="s">
        <v>267</v>
      </c>
      <c r="D849" s="7" t="s">
        <v>933</v>
      </c>
      <c r="E849" s="7" t="s">
        <v>973</v>
      </c>
    </row>
    <row r="850" spans="1:5" x14ac:dyDescent="0.25">
      <c r="A850" s="26" t="s">
        <v>3</v>
      </c>
      <c r="B850" s="7" t="s">
        <v>1242</v>
      </c>
      <c r="C850" s="7" t="s">
        <v>1241</v>
      </c>
      <c r="D850" s="7" t="s">
        <v>3</v>
      </c>
      <c r="E850" s="7" t="s">
        <v>886</v>
      </c>
    </row>
    <row r="851" spans="1:5" x14ac:dyDescent="0.25">
      <c r="A851" s="26" t="s">
        <v>3</v>
      </c>
      <c r="B851" s="7" t="s">
        <v>1240</v>
      </c>
      <c r="C851" s="7" t="s">
        <v>1239</v>
      </c>
      <c r="D851" s="7" t="s">
        <v>3</v>
      </c>
      <c r="E851" s="7" t="s">
        <v>886</v>
      </c>
    </row>
    <row r="852" spans="1:5" x14ac:dyDescent="0.25">
      <c r="A852" s="26" t="s">
        <v>3</v>
      </c>
      <c r="B852" s="7" t="s">
        <v>1238</v>
      </c>
      <c r="C852" s="7" t="s">
        <v>1237</v>
      </c>
      <c r="D852" s="7" t="s">
        <v>3</v>
      </c>
      <c r="E852" s="7" t="s">
        <v>886</v>
      </c>
    </row>
    <row r="853" spans="1:5" x14ac:dyDescent="0.25">
      <c r="A853" s="26" t="s">
        <v>3</v>
      </c>
      <c r="B853" s="7" t="s">
        <v>153</v>
      </c>
      <c r="C853" s="7" t="s">
        <v>154</v>
      </c>
      <c r="D853" s="7" t="s">
        <v>1011</v>
      </c>
      <c r="E853" s="7" t="s">
        <v>1233</v>
      </c>
    </row>
    <row r="854" spans="1:5" x14ac:dyDescent="0.25">
      <c r="A854" s="26" t="s">
        <v>3</v>
      </c>
      <c r="B854" s="7" t="s">
        <v>480</v>
      </c>
      <c r="C854" s="7" t="s">
        <v>481</v>
      </c>
      <c r="D854" s="7" t="s">
        <v>1011</v>
      </c>
      <c r="E854" s="7" t="s">
        <v>1233</v>
      </c>
    </row>
    <row r="855" spans="1:5" x14ac:dyDescent="0.25">
      <c r="A855" s="26" t="s">
        <v>3</v>
      </c>
      <c r="B855" s="7" t="s">
        <v>1236</v>
      </c>
      <c r="C855" s="7" t="s">
        <v>481</v>
      </c>
      <c r="D855" s="7" t="s">
        <v>1235</v>
      </c>
      <c r="E855" s="7" t="s">
        <v>1233</v>
      </c>
    </row>
    <row r="856" spans="1:5" x14ac:dyDescent="0.25">
      <c r="A856" s="26" t="s">
        <v>3</v>
      </c>
      <c r="B856" s="7" t="s">
        <v>1231</v>
      </c>
      <c r="C856" s="7" t="s">
        <v>1230</v>
      </c>
      <c r="D856" s="7" t="s">
        <v>868</v>
      </c>
      <c r="E856" s="7" t="s">
        <v>862</v>
      </c>
    </row>
    <row r="857" spans="1:5" x14ac:dyDescent="0.25">
      <c r="A857" s="26" t="s">
        <v>3</v>
      </c>
      <c r="B857" s="7" t="s">
        <v>1229</v>
      </c>
      <c r="C857" s="7" t="s">
        <v>1228</v>
      </c>
      <c r="D857" s="7" t="s">
        <v>868</v>
      </c>
      <c r="E857" s="7" t="s">
        <v>862</v>
      </c>
    </row>
    <row r="858" spans="1:5" x14ac:dyDescent="0.25">
      <c r="A858" s="26" t="s">
        <v>3</v>
      </c>
      <c r="B858" s="7" t="s">
        <v>1227</v>
      </c>
      <c r="C858" s="7" t="s">
        <v>1226</v>
      </c>
      <c r="D858" s="7" t="s">
        <v>3</v>
      </c>
      <c r="E858" s="7" t="s">
        <v>886</v>
      </c>
    </row>
    <row r="859" spans="1:5" x14ac:dyDescent="0.25">
      <c r="A859" s="26" t="s">
        <v>3</v>
      </c>
      <c r="B859" s="7" t="s">
        <v>1225</v>
      </c>
      <c r="C859" s="7" t="s">
        <v>1224</v>
      </c>
      <c r="D859" s="7" t="s">
        <v>868</v>
      </c>
      <c r="E859" s="7" t="s">
        <v>862</v>
      </c>
    </row>
    <row r="860" spans="1:5" x14ac:dyDescent="0.25">
      <c r="A860" s="26" t="s">
        <v>3</v>
      </c>
      <c r="B860" s="7" t="s">
        <v>516</v>
      </c>
      <c r="C860" s="7" t="s">
        <v>517</v>
      </c>
      <c r="D860" s="7" t="s">
        <v>868</v>
      </c>
      <c r="E860" s="7" t="s">
        <v>862</v>
      </c>
    </row>
    <row r="861" spans="1:5" x14ac:dyDescent="0.25">
      <c r="A861" s="26" t="s">
        <v>3</v>
      </c>
      <c r="B861" s="7" t="s">
        <v>1223</v>
      </c>
      <c r="C861" s="7" t="s">
        <v>1222</v>
      </c>
      <c r="D861" s="7" t="s">
        <v>923</v>
      </c>
      <c r="E861" s="7" t="s">
        <v>973</v>
      </c>
    </row>
    <row r="862" spans="1:5" x14ac:dyDescent="0.25">
      <c r="A862" s="26" t="s">
        <v>3</v>
      </c>
      <c r="B862" s="7" t="s">
        <v>1221</v>
      </c>
      <c r="C862" s="7" t="s">
        <v>1220</v>
      </c>
      <c r="D862" s="7" t="s">
        <v>1011</v>
      </c>
      <c r="E862" s="7" t="s">
        <v>973</v>
      </c>
    </row>
    <row r="863" spans="1:5" x14ac:dyDescent="0.25">
      <c r="A863" s="26" t="s">
        <v>3</v>
      </c>
      <c r="B863" s="7" t="s">
        <v>1219</v>
      </c>
      <c r="C863" s="7" t="s">
        <v>1218</v>
      </c>
      <c r="D863" s="7" t="s">
        <v>868</v>
      </c>
      <c r="E863" s="7" t="s">
        <v>862</v>
      </c>
    </row>
    <row r="864" spans="1:5" x14ac:dyDescent="0.25">
      <c r="A864" s="26" t="s">
        <v>3</v>
      </c>
      <c r="B864" s="7" t="s">
        <v>1217</v>
      </c>
      <c r="C864" s="7" t="s">
        <v>1216</v>
      </c>
      <c r="D864" s="7" t="s">
        <v>868</v>
      </c>
      <c r="E864" s="7" t="s">
        <v>862</v>
      </c>
    </row>
    <row r="865" spans="1:5" x14ac:dyDescent="0.25">
      <c r="A865" s="26" t="s">
        <v>3</v>
      </c>
      <c r="B865" s="7" t="s">
        <v>1215</v>
      </c>
      <c r="C865" s="7" t="s">
        <v>1214</v>
      </c>
      <c r="D865" s="7" t="s">
        <v>868</v>
      </c>
      <c r="E865" s="7" t="s">
        <v>862</v>
      </c>
    </row>
    <row r="866" spans="1:5" x14ac:dyDescent="0.25">
      <c r="A866" s="26" t="s">
        <v>3</v>
      </c>
      <c r="B866" s="7" t="s">
        <v>1213</v>
      </c>
      <c r="C866" s="7" t="s">
        <v>1212</v>
      </c>
      <c r="D866" s="7" t="s">
        <v>868</v>
      </c>
      <c r="E866" s="7" t="s">
        <v>862</v>
      </c>
    </row>
    <row r="867" spans="1:5" x14ac:dyDescent="0.25">
      <c r="A867" s="26" t="s">
        <v>3</v>
      </c>
      <c r="B867" s="7" t="s">
        <v>1211</v>
      </c>
      <c r="C867" s="7" t="s">
        <v>1210</v>
      </c>
      <c r="D867" s="7" t="s">
        <v>868</v>
      </c>
      <c r="E867" s="7" t="s">
        <v>862</v>
      </c>
    </row>
    <row r="868" spans="1:5" x14ac:dyDescent="0.25">
      <c r="A868" s="26" t="s">
        <v>3</v>
      </c>
      <c r="B868" s="7" t="s">
        <v>1209</v>
      </c>
      <c r="C868" s="7" t="s">
        <v>1208</v>
      </c>
      <c r="D868" s="7" t="s">
        <v>868</v>
      </c>
      <c r="E868" s="7" t="s">
        <v>862</v>
      </c>
    </row>
    <row r="869" spans="1:5" x14ac:dyDescent="0.25">
      <c r="A869" s="26" t="s">
        <v>3</v>
      </c>
      <c r="B869" s="7" t="s">
        <v>1207</v>
      </c>
      <c r="C869" s="7" t="s">
        <v>1206</v>
      </c>
      <c r="D869" s="7" t="s">
        <v>3</v>
      </c>
      <c r="E869" s="7" t="s">
        <v>886</v>
      </c>
    </row>
    <row r="870" spans="1:5" x14ac:dyDescent="0.25">
      <c r="A870" s="26" t="s">
        <v>3</v>
      </c>
      <c r="B870" s="7" t="s">
        <v>1205</v>
      </c>
      <c r="C870" s="7" t="s">
        <v>1204</v>
      </c>
      <c r="D870" s="7" t="s">
        <v>868</v>
      </c>
      <c r="E870" s="7" t="s">
        <v>862</v>
      </c>
    </row>
    <row r="871" spans="1:5" x14ac:dyDescent="0.25">
      <c r="A871" s="26" t="s">
        <v>3</v>
      </c>
      <c r="B871" s="7" t="s">
        <v>1203</v>
      </c>
      <c r="C871" s="7" t="s">
        <v>1202</v>
      </c>
      <c r="D871" s="7" t="s">
        <v>868</v>
      </c>
      <c r="E871" s="7" t="s">
        <v>862</v>
      </c>
    </row>
    <row r="872" spans="1:5" x14ac:dyDescent="0.25">
      <c r="A872" s="26" t="s">
        <v>3</v>
      </c>
      <c r="B872" s="7" t="s">
        <v>1201</v>
      </c>
      <c r="C872" s="7" t="s">
        <v>1200</v>
      </c>
      <c r="D872" s="7" t="s">
        <v>868</v>
      </c>
      <c r="E872" s="7" t="s">
        <v>862</v>
      </c>
    </row>
    <row r="873" spans="1:5" x14ac:dyDescent="0.25">
      <c r="A873" s="26" t="s">
        <v>3</v>
      </c>
      <c r="B873" s="7" t="s">
        <v>568</v>
      </c>
      <c r="C873" s="7" t="s">
        <v>569</v>
      </c>
      <c r="D873" s="7" t="s">
        <v>868</v>
      </c>
      <c r="E873" s="7" t="s">
        <v>862</v>
      </c>
    </row>
    <row r="874" spans="1:5" x14ac:dyDescent="0.25">
      <c r="A874" s="26" t="s">
        <v>3</v>
      </c>
      <c r="B874" s="7" t="s">
        <v>1199</v>
      </c>
      <c r="C874" s="7" t="s">
        <v>1198</v>
      </c>
      <c r="D874" s="7" t="s">
        <v>868</v>
      </c>
      <c r="E874" s="7" t="s">
        <v>862</v>
      </c>
    </row>
    <row r="875" spans="1:5" x14ac:dyDescent="0.25">
      <c r="A875" s="26" t="s">
        <v>3</v>
      </c>
      <c r="B875" s="7" t="s">
        <v>1197</v>
      </c>
      <c r="C875" s="7" t="s">
        <v>1196</v>
      </c>
      <c r="D875" s="7" t="s">
        <v>868</v>
      </c>
      <c r="E875" s="7" t="s">
        <v>862</v>
      </c>
    </row>
    <row r="876" spans="1:5" x14ac:dyDescent="0.25">
      <c r="A876" s="26" t="s">
        <v>3</v>
      </c>
      <c r="B876" s="7" t="s">
        <v>1195</v>
      </c>
      <c r="C876" s="7" t="s">
        <v>1194</v>
      </c>
      <c r="D876" s="7" t="s">
        <v>868</v>
      </c>
      <c r="E876" s="7" t="s">
        <v>862</v>
      </c>
    </row>
    <row r="877" spans="1:5" x14ac:dyDescent="0.25">
      <c r="A877" s="26" t="s">
        <v>3</v>
      </c>
      <c r="B877" s="7" t="s">
        <v>2813</v>
      </c>
      <c r="C877" s="7" t="s">
        <v>2814</v>
      </c>
      <c r="D877" s="7" t="s">
        <v>3</v>
      </c>
      <c r="E877" s="7" t="s">
        <v>886</v>
      </c>
    </row>
    <row r="878" spans="1:5" x14ac:dyDescent="0.25">
      <c r="A878" s="26" t="s">
        <v>3</v>
      </c>
      <c r="B878" s="7" t="s">
        <v>1193</v>
      </c>
      <c r="C878" s="7" t="s">
        <v>1192</v>
      </c>
      <c r="D878" s="7" t="s">
        <v>868</v>
      </c>
      <c r="E878" s="7" t="s">
        <v>862</v>
      </c>
    </row>
    <row r="879" spans="1:5" x14ac:dyDescent="0.25">
      <c r="A879" s="26" t="s">
        <v>3</v>
      </c>
      <c r="B879" s="7" t="s">
        <v>1191</v>
      </c>
      <c r="C879" s="7" t="s">
        <v>426</v>
      </c>
      <c r="D879" s="7" t="s">
        <v>868</v>
      </c>
      <c r="E879" s="7" t="s">
        <v>862</v>
      </c>
    </row>
    <row r="880" spans="1:5" x14ac:dyDescent="0.25">
      <c r="A880" s="26" t="s">
        <v>3</v>
      </c>
      <c r="B880" s="7" t="s">
        <v>1190</v>
      </c>
      <c r="C880" s="7" t="s">
        <v>1188</v>
      </c>
      <c r="D880" s="7" t="s">
        <v>868</v>
      </c>
      <c r="E880" s="7" t="s">
        <v>862</v>
      </c>
    </row>
    <row r="881" spans="1:5" x14ac:dyDescent="0.25">
      <c r="A881" s="26" t="s">
        <v>3</v>
      </c>
      <c r="B881" s="7" t="s">
        <v>1189</v>
      </c>
      <c r="C881" s="7" t="s">
        <v>1188</v>
      </c>
      <c r="D881" s="7" t="s">
        <v>868</v>
      </c>
      <c r="E881" s="7" t="s">
        <v>862</v>
      </c>
    </row>
    <row r="882" spans="1:5" x14ac:dyDescent="0.25">
      <c r="A882" s="26" t="s">
        <v>3</v>
      </c>
      <c r="B882" s="7" t="s">
        <v>1187</v>
      </c>
      <c r="C882" s="7" t="s">
        <v>1186</v>
      </c>
      <c r="D882" s="7" t="s">
        <v>3</v>
      </c>
      <c r="E882" s="7" t="s">
        <v>886</v>
      </c>
    </row>
    <row r="883" spans="1:5" x14ac:dyDescent="0.25">
      <c r="A883" s="26" t="s">
        <v>3</v>
      </c>
      <c r="B883" s="7" t="s">
        <v>310</v>
      </c>
      <c r="C883" s="7" t="s">
        <v>311</v>
      </c>
      <c r="D883" s="7" t="s">
        <v>868</v>
      </c>
      <c r="E883" s="7" t="s">
        <v>862</v>
      </c>
    </row>
    <row r="884" spans="1:5" x14ac:dyDescent="0.25">
      <c r="A884" s="26" t="s">
        <v>3</v>
      </c>
      <c r="B884" s="7" t="s">
        <v>1185</v>
      </c>
      <c r="C884" s="7" t="s">
        <v>1184</v>
      </c>
      <c r="D884" s="7" t="s">
        <v>868</v>
      </c>
      <c r="E884" s="7" t="s">
        <v>862</v>
      </c>
    </row>
    <row r="885" spans="1:5" x14ac:dyDescent="0.25">
      <c r="A885" s="26" t="s">
        <v>3</v>
      </c>
      <c r="B885" s="7" t="s">
        <v>324</v>
      </c>
      <c r="C885" s="7" t="s">
        <v>325</v>
      </c>
      <c r="D885" s="7" t="s">
        <v>868</v>
      </c>
      <c r="E885" s="7" t="s">
        <v>862</v>
      </c>
    </row>
    <row r="886" spans="1:5" x14ac:dyDescent="0.25">
      <c r="A886" s="26" t="s">
        <v>3</v>
      </c>
      <c r="B886" s="7" t="s">
        <v>1183</v>
      </c>
      <c r="C886" s="7" t="s">
        <v>1182</v>
      </c>
      <c r="D886" s="7" t="s">
        <v>923</v>
      </c>
      <c r="E886" s="7" t="s">
        <v>862</v>
      </c>
    </row>
    <row r="887" spans="1:5" x14ac:dyDescent="0.25">
      <c r="A887" s="26" t="s">
        <v>3</v>
      </c>
      <c r="B887" s="7" t="s">
        <v>1181</v>
      </c>
      <c r="C887" s="7" t="s">
        <v>1180</v>
      </c>
      <c r="D887" s="7" t="s">
        <v>923</v>
      </c>
      <c r="E887" s="7" t="s">
        <v>862</v>
      </c>
    </row>
    <row r="888" spans="1:5" x14ac:dyDescent="0.25">
      <c r="A888" s="26" t="s">
        <v>3</v>
      </c>
      <c r="B888" s="7" t="s">
        <v>2815</v>
      </c>
      <c r="C888" s="7" t="s">
        <v>2816</v>
      </c>
      <c r="D888" s="7" t="s">
        <v>3</v>
      </c>
      <c r="E888" s="7" t="s">
        <v>886</v>
      </c>
    </row>
    <row r="889" spans="1:5" x14ac:dyDescent="0.25">
      <c r="A889" s="26" t="s">
        <v>3</v>
      </c>
      <c r="B889" s="7" t="s">
        <v>1179</v>
      </c>
      <c r="C889" s="7" t="s">
        <v>1178</v>
      </c>
      <c r="D889" s="7" t="s">
        <v>868</v>
      </c>
      <c r="E889" s="7" t="s">
        <v>862</v>
      </c>
    </row>
    <row r="890" spans="1:5" x14ac:dyDescent="0.25">
      <c r="A890" s="26" t="s">
        <v>3</v>
      </c>
      <c r="B890" s="7" t="s">
        <v>1177</v>
      </c>
      <c r="C890" s="7" t="s">
        <v>1176</v>
      </c>
      <c r="D890" s="7" t="s">
        <v>878</v>
      </c>
      <c r="E890" s="7" t="s">
        <v>872</v>
      </c>
    </row>
    <row r="891" spans="1:5" x14ac:dyDescent="0.25">
      <c r="A891" s="26" t="s">
        <v>3</v>
      </c>
      <c r="B891" s="7" t="s">
        <v>1175</v>
      </c>
      <c r="C891" s="7" t="s">
        <v>1174</v>
      </c>
      <c r="D891" s="7" t="s">
        <v>1149</v>
      </c>
      <c r="E891" s="7" t="s">
        <v>973</v>
      </c>
    </row>
    <row r="892" spans="1:5" x14ac:dyDescent="0.25">
      <c r="A892" s="26" t="s">
        <v>3</v>
      </c>
      <c r="B892" s="7" t="s">
        <v>1173</v>
      </c>
      <c r="C892" s="7" t="s">
        <v>1172</v>
      </c>
      <c r="D892" s="7" t="s">
        <v>878</v>
      </c>
      <c r="E892" s="7" t="s">
        <v>872</v>
      </c>
    </row>
    <row r="893" spans="1:5" x14ac:dyDescent="0.25">
      <c r="A893" s="26" t="s">
        <v>3</v>
      </c>
      <c r="B893" s="7" t="s">
        <v>1171</v>
      </c>
      <c r="C893" s="7" t="s">
        <v>1170</v>
      </c>
      <c r="D893" s="7" t="s">
        <v>868</v>
      </c>
      <c r="E893" s="7" t="s">
        <v>862</v>
      </c>
    </row>
    <row r="894" spans="1:5" x14ac:dyDescent="0.25">
      <c r="A894" s="26" t="s">
        <v>3</v>
      </c>
      <c r="B894" s="7" t="s">
        <v>1169</v>
      </c>
      <c r="C894" s="7" t="s">
        <v>1168</v>
      </c>
      <c r="D894" s="7" t="s">
        <v>878</v>
      </c>
      <c r="E894" s="7" t="s">
        <v>872</v>
      </c>
    </row>
    <row r="895" spans="1:5" x14ac:dyDescent="0.25">
      <c r="A895" s="26" t="s">
        <v>3</v>
      </c>
      <c r="B895" s="7" t="s">
        <v>1167</v>
      </c>
      <c r="C895" s="7" t="s">
        <v>1166</v>
      </c>
      <c r="D895" s="7" t="s">
        <v>868</v>
      </c>
      <c r="E895" s="7" t="s">
        <v>862</v>
      </c>
    </row>
    <row r="896" spans="1:5" x14ac:dyDescent="0.25">
      <c r="A896" s="26" t="s">
        <v>3</v>
      </c>
      <c r="B896" s="7" t="s">
        <v>1165</v>
      </c>
      <c r="C896" s="7" t="s">
        <v>1164</v>
      </c>
      <c r="D896" s="7" t="s">
        <v>878</v>
      </c>
      <c r="E896" s="7" t="s">
        <v>872</v>
      </c>
    </row>
    <row r="897" spans="1:5" x14ac:dyDescent="0.25">
      <c r="A897" s="26" t="s">
        <v>3</v>
      </c>
      <c r="B897" s="7" t="s">
        <v>1163</v>
      </c>
      <c r="C897" s="7" t="s">
        <v>1162</v>
      </c>
      <c r="D897" s="7" t="s">
        <v>868</v>
      </c>
      <c r="E897" s="7" t="s">
        <v>862</v>
      </c>
    </row>
    <row r="898" spans="1:5" x14ac:dyDescent="0.25">
      <c r="A898" s="26" t="s">
        <v>3</v>
      </c>
      <c r="B898" s="7" t="s">
        <v>1161</v>
      </c>
      <c r="C898" s="7" t="s">
        <v>1160</v>
      </c>
      <c r="D898" s="7" t="s">
        <v>878</v>
      </c>
      <c r="E898" s="7" t="s">
        <v>872</v>
      </c>
    </row>
    <row r="899" spans="1:5" x14ac:dyDescent="0.25">
      <c r="A899" s="26" t="s">
        <v>3</v>
      </c>
      <c r="B899" s="7" t="s">
        <v>1159</v>
      </c>
      <c r="C899" s="7" t="s">
        <v>1158</v>
      </c>
      <c r="D899" s="7" t="s">
        <v>868</v>
      </c>
      <c r="E899" s="7" t="s">
        <v>862</v>
      </c>
    </row>
    <row r="900" spans="1:5" x14ac:dyDescent="0.25">
      <c r="A900" s="26" t="s">
        <v>3</v>
      </c>
      <c r="B900" s="7" t="s">
        <v>1157</v>
      </c>
      <c r="C900" s="7" t="s">
        <v>1156</v>
      </c>
      <c r="D900" s="7" t="s">
        <v>868</v>
      </c>
      <c r="E900" s="7" t="s">
        <v>862</v>
      </c>
    </row>
    <row r="901" spans="1:5" x14ac:dyDescent="0.25">
      <c r="A901" s="26" t="s">
        <v>3</v>
      </c>
      <c r="B901" s="7" t="s">
        <v>1155</v>
      </c>
      <c r="C901" s="7" t="s">
        <v>1154</v>
      </c>
      <c r="D901" s="7" t="s">
        <v>1153</v>
      </c>
      <c r="E901" s="7" t="s">
        <v>862</v>
      </c>
    </row>
    <row r="902" spans="1:5" x14ac:dyDescent="0.25">
      <c r="A902" s="26" t="s">
        <v>3</v>
      </c>
      <c r="B902" s="7" t="s">
        <v>1151</v>
      </c>
      <c r="C902" s="7" t="s">
        <v>1150</v>
      </c>
      <c r="D902" s="7" t="s">
        <v>1149</v>
      </c>
      <c r="E902" s="7" t="s">
        <v>862</v>
      </c>
    </row>
    <row r="903" spans="1:5" x14ac:dyDescent="0.25">
      <c r="A903" s="26" t="s">
        <v>3</v>
      </c>
      <c r="B903" s="7" t="s">
        <v>1147</v>
      </c>
      <c r="C903" s="7" t="s">
        <v>1146</v>
      </c>
      <c r="D903" s="7" t="s">
        <v>868</v>
      </c>
      <c r="E903" s="7" t="s">
        <v>862</v>
      </c>
    </row>
    <row r="904" spans="1:5" x14ac:dyDescent="0.25">
      <c r="A904" s="26" t="s">
        <v>3</v>
      </c>
      <c r="B904" s="7" t="s">
        <v>260</v>
      </c>
      <c r="C904" s="7" t="s">
        <v>261</v>
      </c>
      <c r="D904" s="7" t="s">
        <v>933</v>
      </c>
      <c r="E904" s="7" t="s">
        <v>973</v>
      </c>
    </row>
    <row r="905" spans="1:5" x14ac:dyDescent="0.25">
      <c r="A905" s="26" t="s">
        <v>3</v>
      </c>
      <c r="B905" s="7" t="s">
        <v>1145</v>
      </c>
      <c r="C905" s="7" t="s">
        <v>1144</v>
      </c>
      <c r="D905" s="7" t="s">
        <v>923</v>
      </c>
      <c r="E905" s="7" t="s">
        <v>862</v>
      </c>
    </row>
    <row r="906" spans="1:5" x14ac:dyDescent="0.25">
      <c r="A906" s="26" t="s">
        <v>3</v>
      </c>
      <c r="B906" s="7" t="s">
        <v>1143</v>
      </c>
      <c r="C906" s="7" t="s">
        <v>1142</v>
      </c>
      <c r="D906" s="7" t="s">
        <v>923</v>
      </c>
      <c r="E906" s="7" t="s">
        <v>862</v>
      </c>
    </row>
    <row r="907" spans="1:5" x14ac:dyDescent="0.25">
      <c r="A907" s="26" t="s">
        <v>3</v>
      </c>
      <c r="B907" s="7" t="s">
        <v>1141</v>
      </c>
      <c r="C907" s="7" t="s">
        <v>1140</v>
      </c>
      <c r="D907" s="7" t="s">
        <v>3</v>
      </c>
      <c r="E907" s="7" t="s">
        <v>886</v>
      </c>
    </row>
    <row r="908" spans="1:5" x14ac:dyDescent="0.25">
      <c r="A908" s="26" t="s">
        <v>3</v>
      </c>
      <c r="B908" s="7" t="s">
        <v>1139</v>
      </c>
      <c r="C908" s="7" t="s">
        <v>1138</v>
      </c>
      <c r="D908" s="7" t="s">
        <v>874</v>
      </c>
      <c r="E908" s="7" t="s">
        <v>872</v>
      </c>
    </row>
    <row r="909" spans="1:5" x14ac:dyDescent="0.25">
      <c r="A909" s="26" t="s">
        <v>3</v>
      </c>
      <c r="B909" s="7" t="s">
        <v>600</v>
      </c>
      <c r="C909" s="7" t="s">
        <v>601</v>
      </c>
      <c r="D909" s="7" t="s">
        <v>868</v>
      </c>
      <c r="E909" s="7" t="s">
        <v>862</v>
      </c>
    </row>
    <row r="910" spans="1:5" x14ac:dyDescent="0.25">
      <c r="A910" s="26" t="s">
        <v>3</v>
      </c>
      <c r="B910" s="7" t="s">
        <v>1137</v>
      </c>
      <c r="C910" s="7" t="s">
        <v>1136</v>
      </c>
      <c r="D910" s="7" t="s">
        <v>868</v>
      </c>
      <c r="E910" s="7" t="s">
        <v>862</v>
      </c>
    </row>
    <row r="911" spans="1:5" x14ac:dyDescent="0.25">
      <c r="A911" s="26" t="s">
        <v>3</v>
      </c>
      <c r="B911" s="7" t="s">
        <v>1135</v>
      </c>
      <c r="C911" s="7" t="s">
        <v>1134</v>
      </c>
      <c r="D911" s="7" t="s">
        <v>868</v>
      </c>
      <c r="E911" s="7" t="s">
        <v>862</v>
      </c>
    </row>
    <row r="912" spans="1:5" x14ac:dyDescent="0.25">
      <c r="A912" s="26" t="s">
        <v>3</v>
      </c>
      <c r="B912" s="7" t="s">
        <v>1133</v>
      </c>
      <c r="C912" s="7" t="s">
        <v>1132</v>
      </c>
      <c r="D912" s="7" t="s">
        <v>868</v>
      </c>
      <c r="E912" s="7" t="s">
        <v>862</v>
      </c>
    </row>
    <row r="913" spans="1:5" x14ac:dyDescent="0.25">
      <c r="A913" s="26" t="s">
        <v>3</v>
      </c>
      <c r="B913" s="7" t="s">
        <v>1131</v>
      </c>
      <c r="C913" s="7" t="s">
        <v>1130</v>
      </c>
      <c r="D913" s="7" t="s">
        <v>868</v>
      </c>
      <c r="E913" s="7" t="s">
        <v>862</v>
      </c>
    </row>
    <row r="914" spans="1:5" x14ac:dyDescent="0.25">
      <c r="A914" s="26" t="s">
        <v>3</v>
      </c>
      <c r="B914" s="7" t="s">
        <v>1129</v>
      </c>
      <c r="C914" s="7" t="s">
        <v>1128</v>
      </c>
      <c r="D914" s="7" t="s">
        <v>868</v>
      </c>
      <c r="E914" s="7" t="s">
        <v>862</v>
      </c>
    </row>
    <row r="915" spans="1:5" x14ac:dyDescent="0.25">
      <c r="A915" s="26" t="s">
        <v>3</v>
      </c>
      <c r="B915" s="7" t="s">
        <v>572</v>
      </c>
      <c r="C915" s="7" t="s">
        <v>573</v>
      </c>
      <c r="D915" s="7" t="s">
        <v>868</v>
      </c>
      <c r="E915" s="7" t="s">
        <v>862</v>
      </c>
    </row>
    <row r="916" spans="1:5" x14ac:dyDescent="0.25">
      <c r="A916" s="26" t="s">
        <v>3</v>
      </c>
      <c r="B916" s="7" t="s">
        <v>1127</v>
      </c>
      <c r="C916" s="7" t="s">
        <v>1126</v>
      </c>
      <c r="D916" s="7" t="s">
        <v>868</v>
      </c>
      <c r="E916" s="7" t="s">
        <v>862</v>
      </c>
    </row>
    <row r="917" spans="1:5" x14ac:dyDescent="0.25">
      <c r="A917" s="26" t="s">
        <v>3</v>
      </c>
      <c r="B917" s="7" t="s">
        <v>1125</v>
      </c>
      <c r="C917" s="7" t="s">
        <v>1124</v>
      </c>
      <c r="D917" s="7" t="s">
        <v>868</v>
      </c>
      <c r="E917" s="7" t="s">
        <v>862</v>
      </c>
    </row>
    <row r="918" spans="1:5" x14ac:dyDescent="0.25">
      <c r="A918" s="26" t="s">
        <v>3</v>
      </c>
      <c r="B918" s="7" t="s">
        <v>1123</v>
      </c>
      <c r="C918" s="7" t="s">
        <v>1122</v>
      </c>
      <c r="D918" s="7" t="s">
        <v>868</v>
      </c>
      <c r="E918" s="7" t="s">
        <v>862</v>
      </c>
    </row>
    <row r="919" spans="1:5" x14ac:dyDescent="0.25">
      <c r="A919" s="26" t="s">
        <v>3</v>
      </c>
      <c r="B919" s="7" t="s">
        <v>2817</v>
      </c>
      <c r="C919" s="7" t="s">
        <v>2818</v>
      </c>
      <c r="D919" s="7" t="s">
        <v>3</v>
      </c>
      <c r="E919" s="7" t="s">
        <v>886</v>
      </c>
    </row>
    <row r="920" spans="1:5" x14ac:dyDescent="0.25">
      <c r="A920" s="26" t="s">
        <v>3</v>
      </c>
      <c r="B920" s="7" t="s">
        <v>1121</v>
      </c>
      <c r="C920" s="7" t="s">
        <v>1120</v>
      </c>
      <c r="D920" s="7" t="s">
        <v>868</v>
      </c>
      <c r="E920" s="7" t="s">
        <v>862</v>
      </c>
    </row>
    <row r="921" spans="1:5" x14ac:dyDescent="0.25">
      <c r="A921" s="26" t="s">
        <v>3</v>
      </c>
      <c r="B921" s="7" t="s">
        <v>539</v>
      </c>
      <c r="C921" s="7" t="s">
        <v>540</v>
      </c>
      <c r="D921" s="7" t="s">
        <v>3</v>
      </c>
      <c r="E921" s="7" t="s">
        <v>886</v>
      </c>
    </row>
    <row r="922" spans="1:5" x14ac:dyDescent="0.25">
      <c r="A922" s="26" t="s">
        <v>3</v>
      </c>
      <c r="B922" s="7" t="s">
        <v>1119</v>
      </c>
      <c r="C922" s="7" t="s">
        <v>1118</v>
      </c>
      <c r="D922" s="7" t="s">
        <v>868</v>
      </c>
      <c r="E922" s="7" t="s">
        <v>862</v>
      </c>
    </row>
    <row r="923" spans="1:5" x14ac:dyDescent="0.25">
      <c r="A923" s="26" t="s">
        <v>3</v>
      </c>
      <c r="B923" s="7" t="s">
        <v>1117</v>
      </c>
      <c r="C923" s="7" t="s">
        <v>1116</v>
      </c>
      <c r="D923" s="7" t="s">
        <v>878</v>
      </c>
      <c r="E923" s="7" t="s">
        <v>872</v>
      </c>
    </row>
    <row r="924" spans="1:5" x14ac:dyDescent="0.25">
      <c r="A924" s="26" t="s">
        <v>3</v>
      </c>
      <c r="B924" s="7" t="s">
        <v>1115</v>
      </c>
      <c r="C924" s="7" t="s">
        <v>1114</v>
      </c>
      <c r="D924" s="7" t="s">
        <v>868</v>
      </c>
      <c r="E924" s="7" t="s">
        <v>862</v>
      </c>
    </row>
    <row r="925" spans="1:5" x14ac:dyDescent="0.25">
      <c r="A925" s="26" t="s">
        <v>3</v>
      </c>
      <c r="B925" s="7" t="s">
        <v>1113</v>
      </c>
      <c r="C925" s="7" t="s">
        <v>1112</v>
      </c>
      <c r="D925" s="7" t="s">
        <v>868</v>
      </c>
      <c r="E925" s="7" t="s">
        <v>862</v>
      </c>
    </row>
    <row r="926" spans="1:5" x14ac:dyDescent="0.25">
      <c r="A926" s="26" t="s">
        <v>3</v>
      </c>
      <c r="B926" s="7" t="s">
        <v>1111</v>
      </c>
      <c r="C926" s="7" t="s">
        <v>1110</v>
      </c>
      <c r="D926" s="7" t="s">
        <v>868</v>
      </c>
      <c r="E926" s="7" t="s">
        <v>862</v>
      </c>
    </row>
    <row r="927" spans="1:5" x14ac:dyDescent="0.25">
      <c r="A927" s="26" t="s">
        <v>3</v>
      </c>
      <c r="B927" s="7" t="s">
        <v>1109</v>
      </c>
      <c r="C927" s="7" t="s">
        <v>1108</v>
      </c>
      <c r="D927" s="7" t="s">
        <v>868</v>
      </c>
      <c r="E927" s="7" t="s">
        <v>862</v>
      </c>
    </row>
    <row r="928" spans="1:5" x14ac:dyDescent="0.25">
      <c r="A928" s="26" t="s">
        <v>3</v>
      </c>
      <c r="B928" s="7" t="s">
        <v>502</v>
      </c>
      <c r="C928" s="7" t="s">
        <v>503</v>
      </c>
      <c r="D928" s="7" t="s">
        <v>1023</v>
      </c>
      <c r="E928" s="7" t="s">
        <v>862</v>
      </c>
    </row>
    <row r="929" spans="1:5" x14ac:dyDescent="0.25">
      <c r="A929" s="26" t="s">
        <v>3</v>
      </c>
      <c r="B929" s="7" t="s">
        <v>1107</v>
      </c>
      <c r="C929" s="7" t="s">
        <v>1106</v>
      </c>
      <c r="D929" s="7" t="s">
        <v>874</v>
      </c>
      <c r="E929" s="7" t="s">
        <v>872</v>
      </c>
    </row>
    <row r="930" spans="1:5" x14ac:dyDescent="0.25">
      <c r="A930" s="26" t="s">
        <v>3</v>
      </c>
      <c r="B930" s="7" t="s">
        <v>1105</v>
      </c>
      <c r="C930" s="7" t="s">
        <v>1104</v>
      </c>
      <c r="D930" s="7" t="s">
        <v>874</v>
      </c>
      <c r="E930" s="7" t="s">
        <v>872</v>
      </c>
    </row>
    <row r="931" spans="1:5" x14ac:dyDescent="0.25">
      <c r="A931" s="26" t="s">
        <v>3</v>
      </c>
      <c r="B931" s="7" t="s">
        <v>1103</v>
      </c>
      <c r="C931" s="7" t="s">
        <v>1102</v>
      </c>
      <c r="D931" s="7" t="s">
        <v>3</v>
      </c>
      <c r="E931" s="7" t="s">
        <v>1101</v>
      </c>
    </row>
    <row r="932" spans="1:5" x14ac:dyDescent="0.25">
      <c r="A932" s="26" t="s">
        <v>3</v>
      </c>
      <c r="B932" s="7" t="s">
        <v>1099</v>
      </c>
      <c r="C932" s="7" t="s">
        <v>1098</v>
      </c>
      <c r="D932" s="7" t="s">
        <v>868</v>
      </c>
      <c r="E932" s="7" t="s">
        <v>862</v>
      </c>
    </row>
    <row r="933" spans="1:5" x14ac:dyDescent="0.25">
      <c r="A933" s="26" t="s">
        <v>3</v>
      </c>
      <c r="B933" s="7" t="s">
        <v>220</v>
      </c>
      <c r="C933" s="7" t="s">
        <v>221</v>
      </c>
      <c r="D933" s="7" t="s">
        <v>868</v>
      </c>
      <c r="E933" s="7" t="s">
        <v>862</v>
      </c>
    </row>
    <row r="934" spans="1:5" x14ac:dyDescent="0.25">
      <c r="A934" s="26" t="s">
        <v>3</v>
      </c>
      <c r="B934" s="7" t="s">
        <v>1097</v>
      </c>
      <c r="C934" s="7" t="s">
        <v>1096</v>
      </c>
      <c r="D934" s="7" t="s">
        <v>878</v>
      </c>
      <c r="E934" s="7" t="s">
        <v>872</v>
      </c>
    </row>
    <row r="935" spans="1:5" x14ac:dyDescent="0.25">
      <c r="A935" s="26" t="s">
        <v>3</v>
      </c>
      <c r="B935" s="7" t="s">
        <v>1095</v>
      </c>
      <c r="C935" s="7" t="s">
        <v>1094</v>
      </c>
      <c r="D935" s="7" t="s">
        <v>878</v>
      </c>
      <c r="E935" s="7" t="s">
        <v>872</v>
      </c>
    </row>
    <row r="936" spans="1:5" x14ac:dyDescent="0.25">
      <c r="A936" s="26" t="s">
        <v>3</v>
      </c>
      <c r="B936" s="7" t="s">
        <v>1093</v>
      </c>
      <c r="C936" s="7" t="s">
        <v>1092</v>
      </c>
      <c r="D936" s="7" t="s">
        <v>878</v>
      </c>
      <c r="E936" s="7" t="s">
        <v>872</v>
      </c>
    </row>
    <row r="937" spans="1:5" x14ac:dyDescent="0.25">
      <c r="A937" s="26" t="s">
        <v>3</v>
      </c>
      <c r="B937" s="7" t="s">
        <v>268</v>
      </c>
      <c r="C937" s="7" t="s">
        <v>269</v>
      </c>
      <c r="D937" s="7" t="s">
        <v>868</v>
      </c>
      <c r="E937" s="7" t="s">
        <v>862</v>
      </c>
    </row>
    <row r="938" spans="1:5" x14ac:dyDescent="0.25">
      <c r="A938" s="26" t="s">
        <v>3</v>
      </c>
      <c r="B938" s="7" t="s">
        <v>122</v>
      </c>
      <c r="C938" s="7" t="s">
        <v>123</v>
      </c>
      <c r="D938" s="7" t="s">
        <v>3</v>
      </c>
      <c r="E938" s="7" t="s">
        <v>886</v>
      </c>
    </row>
    <row r="939" spans="1:5" x14ac:dyDescent="0.25">
      <c r="A939" s="26" t="s">
        <v>3</v>
      </c>
      <c r="B939" s="7" t="s">
        <v>429</v>
      </c>
      <c r="C939" s="7" t="s">
        <v>430</v>
      </c>
      <c r="D939" s="7" t="s">
        <v>868</v>
      </c>
      <c r="E939" s="7" t="s">
        <v>862</v>
      </c>
    </row>
    <row r="940" spans="1:5" x14ac:dyDescent="0.25">
      <c r="A940" s="26" t="s">
        <v>3</v>
      </c>
      <c r="B940" s="7" t="s">
        <v>1091</v>
      </c>
      <c r="C940" s="7" t="s">
        <v>1090</v>
      </c>
      <c r="D940" s="7" t="s">
        <v>874</v>
      </c>
      <c r="E940" s="7" t="s">
        <v>872</v>
      </c>
    </row>
    <row r="941" spans="1:5" x14ac:dyDescent="0.25">
      <c r="A941" s="26" t="s">
        <v>3</v>
      </c>
      <c r="B941" s="7" t="s">
        <v>578</v>
      </c>
      <c r="C941" s="7" t="s">
        <v>579</v>
      </c>
      <c r="D941" s="7" t="s">
        <v>868</v>
      </c>
      <c r="E941" s="7" t="s">
        <v>862</v>
      </c>
    </row>
    <row r="942" spans="1:5" x14ac:dyDescent="0.25">
      <c r="A942" s="26" t="s">
        <v>3</v>
      </c>
      <c r="B942" s="7" t="s">
        <v>1089</v>
      </c>
      <c r="C942" s="7" t="s">
        <v>1088</v>
      </c>
      <c r="D942" s="7" t="s">
        <v>878</v>
      </c>
      <c r="E942" s="7" t="s">
        <v>872</v>
      </c>
    </row>
    <row r="943" spans="1:5" x14ac:dyDescent="0.25">
      <c r="A943" s="26" t="s">
        <v>3</v>
      </c>
      <c r="B943" s="7" t="s">
        <v>1087</v>
      </c>
      <c r="C943" s="7" t="s">
        <v>1086</v>
      </c>
      <c r="D943" s="7" t="s">
        <v>874</v>
      </c>
      <c r="E943" s="7" t="s">
        <v>872</v>
      </c>
    </row>
    <row r="944" spans="1:5" x14ac:dyDescent="0.25">
      <c r="A944" s="26" t="s">
        <v>3</v>
      </c>
      <c r="B944" s="7" t="s">
        <v>1085</v>
      </c>
      <c r="C944" s="7" t="s">
        <v>1084</v>
      </c>
      <c r="D944" s="7" t="s">
        <v>878</v>
      </c>
      <c r="E944" s="7" t="s">
        <v>993</v>
      </c>
    </row>
    <row r="945" spans="1:5" x14ac:dyDescent="0.25">
      <c r="A945" s="26" t="s">
        <v>3</v>
      </c>
      <c r="B945" s="7" t="s">
        <v>1083</v>
      </c>
      <c r="C945" s="7" t="s">
        <v>1082</v>
      </c>
      <c r="D945" s="7" t="s">
        <v>878</v>
      </c>
      <c r="E945" s="7" t="s">
        <v>872</v>
      </c>
    </row>
    <row r="946" spans="1:5" x14ac:dyDescent="0.25">
      <c r="A946" s="26" t="s">
        <v>3</v>
      </c>
      <c r="B946" s="7" t="s">
        <v>1081</v>
      </c>
      <c r="C946" s="7" t="s">
        <v>1080</v>
      </c>
      <c r="D946" s="7" t="s">
        <v>868</v>
      </c>
      <c r="E946" s="7" t="s">
        <v>862</v>
      </c>
    </row>
    <row r="947" spans="1:5" x14ac:dyDescent="0.25">
      <c r="A947" s="26" t="s">
        <v>3</v>
      </c>
      <c r="B947" s="7" t="s">
        <v>1079</v>
      </c>
      <c r="C947" s="7" t="s">
        <v>1078</v>
      </c>
      <c r="D947" s="7" t="s">
        <v>868</v>
      </c>
      <c r="E947" s="7" t="s">
        <v>862</v>
      </c>
    </row>
    <row r="948" spans="1:5" x14ac:dyDescent="0.25">
      <c r="A948" s="26" t="s">
        <v>3</v>
      </c>
      <c r="B948" s="7" t="s">
        <v>1077</v>
      </c>
      <c r="C948" s="7" t="s">
        <v>1076</v>
      </c>
      <c r="D948" s="7" t="s">
        <v>878</v>
      </c>
      <c r="E948" s="7" t="s">
        <v>872</v>
      </c>
    </row>
    <row r="949" spans="1:5" x14ac:dyDescent="0.25">
      <c r="A949" s="26" t="s">
        <v>3</v>
      </c>
      <c r="B949" s="7" t="s">
        <v>1075</v>
      </c>
      <c r="C949" s="7" t="s">
        <v>1074</v>
      </c>
      <c r="D949" s="7" t="s">
        <v>868</v>
      </c>
      <c r="E949" s="7" t="s">
        <v>862</v>
      </c>
    </row>
    <row r="950" spans="1:5" x14ac:dyDescent="0.25">
      <c r="A950" s="26" t="s">
        <v>3</v>
      </c>
      <c r="B950" s="7" t="s">
        <v>1073</v>
      </c>
      <c r="C950" s="7" t="s">
        <v>1072</v>
      </c>
      <c r="D950" s="7" t="s">
        <v>868</v>
      </c>
      <c r="E950" s="7" t="s">
        <v>862</v>
      </c>
    </row>
    <row r="951" spans="1:5" x14ac:dyDescent="0.25">
      <c r="A951" s="26" t="s">
        <v>3</v>
      </c>
      <c r="B951" s="7" t="s">
        <v>1071</v>
      </c>
      <c r="C951" s="7" t="s">
        <v>1070</v>
      </c>
      <c r="D951" s="7" t="s">
        <v>878</v>
      </c>
      <c r="E951" s="7" t="s">
        <v>872</v>
      </c>
    </row>
    <row r="952" spans="1:5" x14ac:dyDescent="0.25">
      <c r="A952" s="26" t="s">
        <v>3</v>
      </c>
      <c r="B952" s="7" t="s">
        <v>1069</v>
      </c>
      <c r="C952" s="7" t="s">
        <v>1068</v>
      </c>
      <c r="D952" s="7" t="s">
        <v>868</v>
      </c>
      <c r="E952" s="7" t="s">
        <v>862</v>
      </c>
    </row>
    <row r="953" spans="1:5" x14ac:dyDescent="0.25">
      <c r="A953" s="26" t="s">
        <v>3</v>
      </c>
      <c r="B953" s="7" t="s">
        <v>1067</v>
      </c>
      <c r="C953" s="7" t="s">
        <v>1066</v>
      </c>
      <c r="D953" s="7" t="s">
        <v>878</v>
      </c>
      <c r="E953" s="7" t="s">
        <v>872</v>
      </c>
    </row>
    <row r="954" spans="1:5" x14ac:dyDescent="0.25">
      <c r="A954" s="26" t="s">
        <v>3</v>
      </c>
      <c r="B954" s="7" t="s">
        <v>1065</v>
      </c>
      <c r="C954" s="7" t="s">
        <v>1064</v>
      </c>
      <c r="D954" s="7" t="s">
        <v>878</v>
      </c>
      <c r="E954" s="7" t="s">
        <v>872</v>
      </c>
    </row>
    <row r="955" spans="1:5" x14ac:dyDescent="0.25">
      <c r="A955" s="26" t="s">
        <v>3</v>
      </c>
      <c r="B955" s="7" t="s">
        <v>1063</v>
      </c>
      <c r="C955" s="7" t="s">
        <v>1062</v>
      </c>
      <c r="D955" s="7" t="s">
        <v>878</v>
      </c>
      <c r="E955" s="7" t="s">
        <v>872</v>
      </c>
    </row>
    <row r="956" spans="1:5" x14ac:dyDescent="0.25">
      <c r="A956" s="26" t="s">
        <v>3</v>
      </c>
      <c r="B956" s="7" t="s">
        <v>1061</v>
      </c>
      <c r="C956" s="7" t="s">
        <v>1060</v>
      </c>
      <c r="D956" s="7" t="s">
        <v>878</v>
      </c>
      <c r="E956" s="7" t="s">
        <v>872</v>
      </c>
    </row>
    <row r="957" spans="1:5" x14ac:dyDescent="0.25">
      <c r="A957" s="26" t="s">
        <v>3</v>
      </c>
      <c r="B957" s="7" t="s">
        <v>1059</v>
      </c>
      <c r="C957" s="7" t="s">
        <v>1058</v>
      </c>
      <c r="D957" s="7" t="s">
        <v>868</v>
      </c>
      <c r="E957" s="7" t="s">
        <v>862</v>
      </c>
    </row>
    <row r="958" spans="1:5" x14ac:dyDescent="0.25">
      <c r="A958" s="26" t="s">
        <v>3</v>
      </c>
      <c r="B958" s="7" t="s">
        <v>1057</v>
      </c>
      <c r="C958" s="7" t="s">
        <v>1056</v>
      </c>
      <c r="D958" s="7" t="s">
        <v>878</v>
      </c>
      <c r="E958" s="7" t="s">
        <v>872</v>
      </c>
    </row>
    <row r="959" spans="1:5" x14ac:dyDescent="0.25">
      <c r="A959" s="26" t="s">
        <v>3</v>
      </c>
      <c r="B959" s="7" t="s">
        <v>1055</v>
      </c>
      <c r="C959" s="7" t="s">
        <v>1054</v>
      </c>
      <c r="D959" s="7" t="s">
        <v>868</v>
      </c>
      <c r="E959" s="7" t="s">
        <v>862</v>
      </c>
    </row>
    <row r="960" spans="1:5" x14ac:dyDescent="0.25">
      <c r="A960" s="26" t="s">
        <v>3</v>
      </c>
      <c r="B960" s="7" t="s">
        <v>1053</v>
      </c>
      <c r="C960" s="7" t="s">
        <v>1052</v>
      </c>
      <c r="D960" s="7" t="s">
        <v>878</v>
      </c>
      <c r="E960" s="7" t="s">
        <v>872</v>
      </c>
    </row>
    <row r="961" spans="1:5" x14ac:dyDescent="0.25">
      <c r="A961" s="26" t="s">
        <v>3</v>
      </c>
      <c r="B961" s="7" t="s">
        <v>1051</v>
      </c>
      <c r="C961" s="7" t="s">
        <v>1050</v>
      </c>
      <c r="D961" s="7" t="s">
        <v>868</v>
      </c>
      <c r="E961" s="7" t="s">
        <v>862</v>
      </c>
    </row>
    <row r="962" spans="1:5" x14ac:dyDescent="0.25">
      <c r="A962" s="26" t="s">
        <v>3</v>
      </c>
      <c r="B962" s="7" t="s">
        <v>1049</v>
      </c>
      <c r="C962" s="7" t="s">
        <v>1048</v>
      </c>
      <c r="D962" s="7" t="s">
        <v>878</v>
      </c>
      <c r="E962" s="7" t="s">
        <v>872</v>
      </c>
    </row>
    <row r="963" spans="1:5" x14ac:dyDescent="0.25">
      <c r="A963" s="26" t="s">
        <v>3</v>
      </c>
      <c r="B963" s="7" t="s">
        <v>1047</v>
      </c>
      <c r="C963" s="7" t="s">
        <v>1046</v>
      </c>
      <c r="D963" s="7" t="s">
        <v>868</v>
      </c>
      <c r="E963" s="7" t="s">
        <v>862</v>
      </c>
    </row>
    <row r="964" spans="1:5" x14ac:dyDescent="0.25">
      <c r="A964" s="26" t="s">
        <v>3</v>
      </c>
      <c r="B964" s="7" t="s">
        <v>1045</v>
      </c>
      <c r="C964" s="7" t="s">
        <v>1044</v>
      </c>
      <c r="D964" s="7" t="s">
        <v>878</v>
      </c>
      <c r="E964" s="7" t="s">
        <v>872</v>
      </c>
    </row>
    <row r="965" spans="1:5" x14ac:dyDescent="0.25">
      <c r="A965" s="26" t="s">
        <v>3</v>
      </c>
      <c r="B965" s="7" t="s">
        <v>1043</v>
      </c>
      <c r="C965" s="7" t="s">
        <v>1042</v>
      </c>
      <c r="D965" s="7" t="s">
        <v>878</v>
      </c>
      <c r="E965" s="7" t="s">
        <v>872</v>
      </c>
    </row>
    <row r="966" spans="1:5" x14ac:dyDescent="0.25">
      <c r="A966" s="26" t="s">
        <v>3</v>
      </c>
      <c r="B966" s="7" t="s">
        <v>1041</v>
      </c>
      <c r="C966" s="7" t="s">
        <v>1040</v>
      </c>
      <c r="D966" s="7" t="s">
        <v>878</v>
      </c>
      <c r="E966" s="7" t="s">
        <v>872</v>
      </c>
    </row>
    <row r="967" spans="1:5" x14ac:dyDescent="0.25">
      <c r="A967" s="26" t="s">
        <v>3</v>
      </c>
      <c r="B967" s="7" t="s">
        <v>1039</v>
      </c>
      <c r="C967" s="7" t="s">
        <v>1038</v>
      </c>
      <c r="D967" s="7" t="s">
        <v>878</v>
      </c>
      <c r="E967" s="7" t="s">
        <v>872</v>
      </c>
    </row>
    <row r="968" spans="1:5" x14ac:dyDescent="0.25">
      <c r="A968" s="26" t="s">
        <v>3</v>
      </c>
      <c r="B968" s="7" t="s">
        <v>1037</v>
      </c>
      <c r="C968" s="7" t="s">
        <v>1036</v>
      </c>
      <c r="D968" s="7" t="s">
        <v>1035</v>
      </c>
      <c r="E968" s="7" t="s">
        <v>1033</v>
      </c>
    </row>
    <row r="969" spans="1:5" x14ac:dyDescent="0.25">
      <c r="A969" s="26" t="s">
        <v>3</v>
      </c>
      <c r="B969" s="7" t="s">
        <v>1031</v>
      </c>
      <c r="C969" s="7" t="s">
        <v>1030</v>
      </c>
      <c r="D969" s="7" t="s">
        <v>878</v>
      </c>
      <c r="E969" s="7" t="s">
        <v>872</v>
      </c>
    </row>
    <row r="970" spans="1:5" x14ac:dyDescent="0.25">
      <c r="A970" s="26" t="s">
        <v>3</v>
      </c>
      <c r="B970" s="7" t="s">
        <v>1029</v>
      </c>
      <c r="C970" s="7" t="s">
        <v>1028</v>
      </c>
      <c r="D970" s="7" t="s">
        <v>868</v>
      </c>
      <c r="E970" s="7" t="s">
        <v>862</v>
      </c>
    </row>
    <row r="971" spans="1:5" x14ac:dyDescent="0.25">
      <c r="A971" s="26" t="s">
        <v>3</v>
      </c>
      <c r="B971" s="7" t="s">
        <v>1027</v>
      </c>
      <c r="C971" s="7" t="s">
        <v>1026</v>
      </c>
      <c r="D971" s="7" t="s">
        <v>868</v>
      </c>
      <c r="E971" s="7" t="s">
        <v>862</v>
      </c>
    </row>
    <row r="972" spans="1:5" x14ac:dyDescent="0.25">
      <c r="A972" s="26" t="s">
        <v>3</v>
      </c>
      <c r="B972" s="7" t="s">
        <v>1025</v>
      </c>
      <c r="C972" s="7" t="s">
        <v>1024</v>
      </c>
      <c r="D972" s="7" t="s">
        <v>868</v>
      </c>
      <c r="E972" s="7" t="s">
        <v>862</v>
      </c>
    </row>
    <row r="973" spans="1:5" x14ac:dyDescent="0.25">
      <c r="A973" s="26" t="s">
        <v>3</v>
      </c>
      <c r="B973" s="7" t="s">
        <v>17</v>
      </c>
      <c r="C973" s="7" t="s">
        <v>75</v>
      </c>
      <c r="D973" s="7" t="s">
        <v>1023</v>
      </c>
      <c r="E973" s="7" t="s">
        <v>973</v>
      </c>
    </row>
    <row r="974" spans="1:5" x14ac:dyDescent="0.25">
      <c r="A974" s="26" t="s">
        <v>3</v>
      </c>
      <c r="B974" s="7" t="s">
        <v>234</v>
      </c>
      <c r="C974" s="7" t="s">
        <v>235</v>
      </c>
      <c r="D974" s="7" t="s">
        <v>923</v>
      </c>
      <c r="E974" s="7" t="s">
        <v>973</v>
      </c>
    </row>
    <row r="975" spans="1:5" x14ac:dyDescent="0.25">
      <c r="A975" s="26" t="s">
        <v>3</v>
      </c>
      <c r="B975" s="7" t="s">
        <v>1021</v>
      </c>
      <c r="C975" s="7" t="s">
        <v>1020</v>
      </c>
      <c r="D975" s="7" t="s">
        <v>3</v>
      </c>
      <c r="E975" s="7" t="s">
        <v>886</v>
      </c>
    </row>
    <row r="976" spans="1:5" x14ac:dyDescent="0.25">
      <c r="A976" s="26" t="s">
        <v>3</v>
      </c>
      <c r="B976" s="7" t="s">
        <v>1019</v>
      </c>
      <c r="C976" s="7" t="s">
        <v>1018</v>
      </c>
      <c r="D976" s="7" t="s">
        <v>1017</v>
      </c>
      <c r="E976" s="7" t="s">
        <v>993</v>
      </c>
    </row>
    <row r="977" spans="1:5" x14ac:dyDescent="0.25">
      <c r="A977" s="26" t="s">
        <v>3</v>
      </c>
      <c r="B977" s="7" t="s">
        <v>1015</v>
      </c>
      <c r="C977" s="7" t="s">
        <v>1014</v>
      </c>
      <c r="D977" s="7" t="s">
        <v>1011</v>
      </c>
      <c r="E977" s="7" t="s">
        <v>862</v>
      </c>
    </row>
    <row r="978" spans="1:5" x14ac:dyDescent="0.25">
      <c r="A978" s="26" t="s">
        <v>3</v>
      </c>
      <c r="B978" s="7" t="s">
        <v>2819</v>
      </c>
      <c r="C978" s="7" t="s">
        <v>2820</v>
      </c>
      <c r="D978" s="7" t="s">
        <v>3</v>
      </c>
      <c r="E978" s="7" t="s">
        <v>886</v>
      </c>
    </row>
    <row r="979" spans="1:5" x14ac:dyDescent="0.25">
      <c r="A979" s="26" t="s">
        <v>3</v>
      </c>
      <c r="B979" s="7" t="s">
        <v>2821</v>
      </c>
      <c r="C979" s="7" t="s">
        <v>2822</v>
      </c>
      <c r="D979" s="7" t="s">
        <v>3</v>
      </c>
      <c r="E979" s="7" t="s">
        <v>886</v>
      </c>
    </row>
    <row r="980" spans="1:5" x14ac:dyDescent="0.25">
      <c r="A980" s="26" t="s">
        <v>3</v>
      </c>
      <c r="B980" s="7" t="s">
        <v>1013</v>
      </c>
      <c r="C980" s="7" t="s">
        <v>1012</v>
      </c>
      <c r="D980" s="7" t="s">
        <v>1011</v>
      </c>
      <c r="E980" s="7" t="s">
        <v>973</v>
      </c>
    </row>
    <row r="981" spans="1:5" x14ac:dyDescent="0.25">
      <c r="A981" s="26" t="s">
        <v>3</v>
      </c>
      <c r="B981" s="7" t="s">
        <v>1009</v>
      </c>
      <c r="C981" s="7" t="s">
        <v>1008</v>
      </c>
      <c r="D981" s="7" t="s">
        <v>3</v>
      </c>
      <c r="E981" s="7" t="s">
        <v>886</v>
      </c>
    </row>
    <row r="982" spans="1:5" x14ac:dyDescent="0.25">
      <c r="A982" s="26" t="s">
        <v>3</v>
      </c>
      <c r="B982" s="7" t="s">
        <v>42</v>
      </c>
      <c r="C982" s="7" t="s">
        <v>43</v>
      </c>
      <c r="D982" s="7" t="s">
        <v>868</v>
      </c>
      <c r="E982" s="7" t="s">
        <v>862</v>
      </c>
    </row>
    <row r="983" spans="1:5" x14ac:dyDescent="0.25">
      <c r="A983" s="26" t="s">
        <v>3</v>
      </c>
      <c r="B983" s="7" t="s">
        <v>1007</v>
      </c>
      <c r="C983" s="7" t="s">
        <v>1006</v>
      </c>
      <c r="D983" s="7" t="s">
        <v>874</v>
      </c>
      <c r="E983" s="7" t="s">
        <v>872</v>
      </c>
    </row>
    <row r="984" spans="1:5" x14ac:dyDescent="0.25">
      <c r="A984" s="26" t="s">
        <v>3</v>
      </c>
      <c r="B984" s="7" t="s">
        <v>1005</v>
      </c>
      <c r="C984" s="7" t="s">
        <v>1004</v>
      </c>
      <c r="D984" s="7" t="s">
        <v>868</v>
      </c>
      <c r="E984" s="7" t="s">
        <v>862</v>
      </c>
    </row>
    <row r="985" spans="1:5" x14ac:dyDescent="0.25">
      <c r="A985" s="26" t="s">
        <v>3</v>
      </c>
      <c r="B985" s="7" t="s">
        <v>1003</v>
      </c>
      <c r="C985" s="7" t="s">
        <v>1002</v>
      </c>
      <c r="D985" s="7" t="s">
        <v>874</v>
      </c>
      <c r="E985" s="7" t="s">
        <v>872</v>
      </c>
    </row>
    <row r="986" spans="1:5" x14ac:dyDescent="0.25">
      <c r="A986" s="26" t="s">
        <v>3</v>
      </c>
      <c r="B986" s="7" t="s">
        <v>1001</v>
      </c>
      <c r="C986" s="7" t="s">
        <v>1000</v>
      </c>
      <c r="D986" s="7" t="s">
        <v>878</v>
      </c>
      <c r="E986" s="7" t="s">
        <v>872</v>
      </c>
    </row>
    <row r="987" spans="1:5" x14ac:dyDescent="0.25">
      <c r="A987" s="26" t="s">
        <v>3</v>
      </c>
      <c r="B987" s="7" t="s">
        <v>999</v>
      </c>
      <c r="C987" s="7" t="s">
        <v>998</v>
      </c>
      <c r="D987" s="7" t="s">
        <v>878</v>
      </c>
      <c r="E987" s="7" t="s">
        <v>872</v>
      </c>
    </row>
    <row r="988" spans="1:5" x14ac:dyDescent="0.25">
      <c r="A988" s="26" t="s">
        <v>3</v>
      </c>
      <c r="B988" s="7" t="s">
        <v>997</v>
      </c>
      <c r="C988" s="7" t="s">
        <v>996</v>
      </c>
      <c r="D988" s="7" t="s">
        <v>868</v>
      </c>
      <c r="E988" s="7" t="s">
        <v>862</v>
      </c>
    </row>
    <row r="989" spans="1:5" x14ac:dyDescent="0.25">
      <c r="A989" s="26" t="s">
        <v>3</v>
      </c>
      <c r="B989" s="7" t="s">
        <v>995</v>
      </c>
      <c r="C989" s="7" t="s">
        <v>994</v>
      </c>
      <c r="D989" s="7" t="s">
        <v>878</v>
      </c>
      <c r="E989" s="7" t="s">
        <v>993</v>
      </c>
    </row>
    <row r="990" spans="1:5" x14ac:dyDescent="0.25">
      <c r="A990" s="26" t="s">
        <v>3</v>
      </c>
      <c r="B990" s="7" t="s">
        <v>991</v>
      </c>
      <c r="C990" s="7" t="s">
        <v>990</v>
      </c>
      <c r="D990" s="7" t="s">
        <v>878</v>
      </c>
      <c r="E990" s="7" t="s">
        <v>872</v>
      </c>
    </row>
    <row r="991" spans="1:5" x14ac:dyDescent="0.25">
      <c r="A991" s="26" t="s">
        <v>3</v>
      </c>
      <c r="B991" s="7" t="s">
        <v>989</v>
      </c>
      <c r="C991" s="7" t="s">
        <v>988</v>
      </c>
      <c r="D991" s="7" t="s">
        <v>868</v>
      </c>
      <c r="E991" s="7" t="s">
        <v>862</v>
      </c>
    </row>
    <row r="992" spans="1:5" x14ac:dyDescent="0.25">
      <c r="A992" s="26" t="s">
        <v>3</v>
      </c>
      <c r="B992" s="7" t="s">
        <v>987</v>
      </c>
      <c r="C992" s="7" t="s">
        <v>986</v>
      </c>
      <c r="D992" s="7" t="s">
        <v>868</v>
      </c>
      <c r="E992" s="7" t="s">
        <v>862</v>
      </c>
    </row>
    <row r="993" spans="1:5" x14ac:dyDescent="0.25">
      <c r="A993" s="26" t="s">
        <v>3</v>
      </c>
      <c r="B993" s="7" t="s">
        <v>985</v>
      </c>
      <c r="C993" s="7" t="s">
        <v>984</v>
      </c>
      <c r="D993" s="7" t="s">
        <v>868</v>
      </c>
      <c r="E993" s="7" t="s">
        <v>862</v>
      </c>
    </row>
    <row r="994" spans="1:5" x14ac:dyDescent="0.25">
      <c r="A994" s="26" t="s">
        <v>3</v>
      </c>
      <c r="B994" s="7" t="s">
        <v>983</v>
      </c>
      <c r="C994" s="7" t="s">
        <v>982</v>
      </c>
      <c r="D994" s="7" t="s">
        <v>868</v>
      </c>
      <c r="E994" s="7" t="s">
        <v>862</v>
      </c>
    </row>
    <row r="995" spans="1:5" x14ac:dyDescent="0.25">
      <c r="A995" s="26" t="s">
        <v>3</v>
      </c>
      <c r="B995" s="7" t="s">
        <v>2476</v>
      </c>
      <c r="C995" s="7" t="s">
        <v>2477</v>
      </c>
      <c r="D995" s="7" t="s">
        <v>878</v>
      </c>
      <c r="E995" s="7" t="s">
        <v>872</v>
      </c>
    </row>
    <row r="996" spans="1:5" x14ac:dyDescent="0.25">
      <c r="A996" s="26" t="s">
        <v>3</v>
      </c>
      <c r="B996" s="7" t="s">
        <v>981</v>
      </c>
      <c r="C996" s="7" t="s">
        <v>980</v>
      </c>
      <c r="D996" s="7" t="s">
        <v>868</v>
      </c>
      <c r="E996" s="7" t="s">
        <v>862</v>
      </c>
    </row>
    <row r="997" spans="1:5" x14ac:dyDescent="0.25">
      <c r="A997" s="26" t="s">
        <v>3</v>
      </c>
      <c r="B997" s="7" t="s">
        <v>979</v>
      </c>
      <c r="C997" s="7" t="s">
        <v>978</v>
      </c>
      <c r="D997" s="7" t="s">
        <v>868</v>
      </c>
      <c r="E997" s="7" t="s">
        <v>862</v>
      </c>
    </row>
    <row r="998" spans="1:5" x14ac:dyDescent="0.25">
      <c r="A998" s="26" t="s">
        <v>3</v>
      </c>
      <c r="B998" s="7" t="s">
        <v>977</v>
      </c>
      <c r="C998" s="7" t="s">
        <v>976</v>
      </c>
      <c r="D998" s="7" t="s">
        <v>878</v>
      </c>
      <c r="E998" s="7" t="s">
        <v>872</v>
      </c>
    </row>
    <row r="999" spans="1:5" x14ac:dyDescent="0.25">
      <c r="A999" s="26" t="s">
        <v>3</v>
      </c>
      <c r="B999" s="7" t="s">
        <v>975</v>
      </c>
      <c r="C999" s="7" t="s">
        <v>974</v>
      </c>
      <c r="D999" s="7" t="s">
        <v>933</v>
      </c>
      <c r="E999" s="7" t="s">
        <v>973</v>
      </c>
    </row>
    <row r="1000" spans="1:5" x14ac:dyDescent="0.25">
      <c r="A1000" s="26" t="s">
        <v>3</v>
      </c>
      <c r="B1000" s="7" t="s">
        <v>971</v>
      </c>
      <c r="C1000" s="7" t="s">
        <v>970</v>
      </c>
      <c r="D1000" s="7" t="s">
        <v>874</v>
      </c>
      <c r="E1000" s="7" t="s">
        <v>872</v>
      </c>
    </row>
    <row r="1001" spans="1:5" x14ac:dyDescent="0.25">
      <c r="A1001" s="26" t="s">
        <v>3</v>
      </c>
      <c r="B1001" s="7" t="s">
        <v>969</v>
      </c>
      <c r="C1001" s="7" t="s">
        <v>968</v>
      </c>
      <c r="D1001" s="7" t="s">
        <v>878</v>
      </c>
      <c r="E1001" s="7" t="s">
        <v>872</v>
      </c>
    </row>
    <row r="1002" spans="1:5" x14ac:dyDescent="0.25">
      <c r="A1002" s="26" t="s">
        <v>3</v>
      </c>
      <c r="B1002" s="7" t="s">
        <v>967</v>
      </c>
      <c r="C1002" s="7" t="s">
        <v>966</v>
      </c>
      <c r="D1002" s="7" t="s">
        <v>874</v>
      </c>
      <c r="E1002" s="7" t="s">
        <v>872</v>
      </c>
    </row>
    <row r="1003" spans="1:5" x14ac:dyDescent="0.25">
      <c r="A1003" s="26" t="s">
        <v>3</v>
      </c>
      <c r="B1003" s="7" t="s">
        <v>965</v>
      </c>
      <c r="C1003" s="7" t="s">
        <v>964</v>
      </c>
      <c r="D1003" s="7" t="s">
        <v>878</v>
      </c>
      <c r="E1003" s="7" t="s">
        <v>872</v>
      </c>
    </row>
    <row r="1004" spans="1:5" x14ac:dyDescent="0.25">
      <c r="A1004" s="26" t="s">
        <v>3</v>
      </c>
      <c r="B1004" s="7" t="s">
        <v>963</v>
      </c>
      <c r="C1004" s="7" t="s">
        <v>962</v>
      </c>
      <c r="D1004" s="7" t="s">
        <v>874</v>
      </c>
      <c r="E1004" s="7" t="s">
        <v>872</v>
      </c>
    </row>
    <row r="1005" spans="1:5" x14ac:dyDescent="0.25">
      <c r="A1005" s="26" t="s">
        <v>3</v>
      </c>
      <c r="B1005" s="7" t="s">
        <v>961</v>
      </c>
      <c r="C1005" s="7" t="s">
        <v>960</v>
      </c>
      <c r="D1005" s="7" t="s">
        <v>878</v>
      </c>
      <c r="E1005" s="7" t="s">
        <v>872</v>
      </c>
    </row>
    <row r="1006" spans="1:5" x14ac:dyDescent="0.25">
      <c r="A1006" s="26" t="s">
        <v>3</v>
      </c>
      <c r="B1006" s="7" t="s">
        <v>959</v>
      </c>
      <c r="C1006" s="7" t="s">
        <v>958</v>
      </c>
      <c r="D1006" s="7" t="s">
        <v>874</v>
      </c>
      <c r="E1006" s="7" t="s">
        <v>872</v>
      </c>
    </row>
    <row r="1007" spans="1:5" x14ac:dyDescent="0.25">
      <c r="A1007" s="26" t="s">
        <v>3</v>
      </c>
      <c r="B1007" s="7" t="s">
        <v>957</v>
      </c>
      <c r="C1007" s="7" t="s">
        <v>956</v>
      </c>
      <c r="D1007" s="7" t="s">
        <v>878</v>
      </c>
      <c r="E1007" s="7" t="s">
        <v>872</v>
      </c>
    </row>
    <row r="1008" spans="1:5" x14ac:dyDescent="0.25">
      <c r="A1008" s="26" t="s">
        <v>3</v>
      </c>
      <c r="B1008" s="7" t="s">
        <v>955</v>
      </c>
      <c r="C1008" s="7" t="s">
        <v>954</v>
      </c>
      <c r="D1008" s="7" t="s">
        <v>868</v>
      </c>
      <c r="E1008" s="7" t="s">
        <v>862</v>
      </c>
    </row>
    <row r="1009" spans="1:5" x14ac:dyDescent="0.25">
      <c r="A1009" s="26" t="s">
        <v>3</v>
      </c>
      <c r="B1009" s="7" t="s">
        <v>953</v>
      </c>
      <c r="C1009" s="7" t="s">
        <v>952</v>
      </c>
      <c r="D1009" s="7" t="s">
        <v>868</v>
      </c>
      <c r="E1009" s="7" t="s">
        <v>862</v>
      </c>
    </row>
    <row r="1010" spans="1:5" x14ac:dyDescent="0.25">
      <c r="A1010" s="26" t="s">
        <v>3</v>
      </c>
      <c r="B1010" s="7" t="s">
        <v>951</v>
      </c>
      <c r="C1010" s="7" t="s">
        <v>950</v>
      </c>
      <c r="D1010" s="7" t="s">
        <v>878</v>
      </c>
      <c r="E1010" s="7" t="s">
        <v>872</v>
      </c>
    </row>
    <row r="1011" spans="1:5" x14ac:dyDescent="0.25">
      <c r="A1011" s="26" t="s">
        <v>3</v>
      </c>
      <c r="B1011" s="7" t="s">
        <v>94</v>
      </c>
      <c r="C1011" s="7" t="s">
        <v>95</v>
      </c>
      <c r="D1011" s="7" t="s">
        <v>3</v>
      </c>
      <c r="E1011" s="7" t="s">
        <v>886</v>
      </c>
    </row>
    <row r="1012" spans="1:5" x14ac:dyDescent="0.25">
      <c r="A1012" s="26" t="s">
        <v>3</v>
      </c>
      <c r="B1012" s="7" t="s">
        <v>98</v>
      </c>
      <c r="C1012" s="7" t="s">
        <v>99</v>
      </c>
      <c r="D1012" s="7" t="s">
        <v>3</v>
      </c>
      <c r="E1012" s="7" t="s">
        <v>886</v>
      </c>
    </row>
    <row r="1013" spans="1:5" x14ac:dyDescent="0.25">
      <c r="A1013" s="26" t="s">
        <v>3</v>
      </c>
      <c r="B1013" s="7" t="s">
        <v>73</v>
      </c>
      <c r="C1013" s="7" t="s">
        <v>74</v>
      </c>
      <c r="D1013" s="7" t="s">
        <v>3</v>
      </c>
      <c r="E1013" s="7" t="s">
        <v>886</v>
      </c>
    </row>
    <row r="1014" spans="1:5" x14ac:dyDescent="0.25">
      <c r="A1014" s="26" t="s">
        <v>3</v>
      </c>
      <c r="B1014" s="7" t="s">
        <v>76</v>
      </c>
      <c r="C1014" s="7" t="s">
        <v>77</v>
      </c>
      <c r="D1014" s="7" t="s">
        <v>3</v>
      </c>
      <c r="E1014" s="7" t="s">
        <v>886</v>
      </c>
    </row>
    <row r="1015" spans="1:5" x14ac:dyDescent="0.25">
      <c r="A1015" s="26" t="s">
        <v>3</v>
      </c>
      <c r="B1015" s="7" t="s">
        <v>82</v>
      </c>
      <c r="C1015" s="7" t="s">
        <v>83</v>
      </c>
      <c r="D1015" s="7" t="s">
        <v>3</v>
      </c>
      <c r="E1015" s="7" t="s">
        <v>886</v>
      </c>
    </row>
    <row r="1016" spans="1:5" x14ac:dyDescent="0.25">
      <c r="A1016" s="26" t="s">
        <v>3</v>
      </c>
      <c r="B1016" s="7" t="s">
        <v>949</v>
      </c>
      <c r="C1016" s="7" t="s">
        <v>948</v>
      </c>
      <c r="D1016" s="7" t="s">
        <v>878</v>
      </c>
      <c r="E1016" s="7" t="s">
        <v>872</v>
      </c>
    </row>
    <row r="1017" spans="1:5" x14ac:dyDescent="0.25">
      <c r="A1017" s="26" t="s">
        <v>3</v>
      </c>
      <c r="B1017" s="7" t="s">
        <v>781</v>
      </c>
      <c r="C1017" s="7" t="s">
        <v>782</v>
      </c>
      <c r="D1017" s="7" t="s">
        <v>3</v>
      </c>
      <c r="E1017" s="7" t="s">
        <v>886</v>
      </c>
    </row>
    <row r="1018" spans="1:5" x14ac:dyDescent="0.25">
      <c r="A1018" s="26" t="s">
        <v>3</v>
      </c>
      <c r="B1018" s="7" t="s">
        <v>947</v>
      </c>
      <c r="C1018" s="7" t="s">
        <v>946</v>
      </c>
      <c r="D1018" s="7" t="s">
        <v>868</v>
      </c>
      <c r="E1018" s="7" t="s">
        <v>862</v>
      </c>
    </row>
    <row r="1019" spans="1:5" x14ac:dyDescent="0.25">
      <c r="A1019" s="26" t="s">
        <v>3</v>
      </c>
      <c r="B1019" s="7" t="s">
        <v>829</v>
      </c>
      <c r="C1019" s="7" t="s">
        <v>830</v>
      </c>
      <c r="D1019" s="7" t="s">
        <v>923</v>
      </c>
      <c r="E1019" s="7" t="s">
        <v>862</v>
      </c>
    </row>
    <row r="1020" spans="1:5" x14ac:dyDescent="0.25">
      <c r="A1020" s="26" t="s">
        <v>3</v>
      </c>
      <c r="B1020" s="7" t="s">
        <v>945</v>
      </c>
      <c r="C1020" s="7" t="s">
        <v>944</v>
      </c>
      <c r="D1020" s="7" t="s">
        <v>878</v>
      </c>
      <c r="E1020" s="7" t="s">
        <v>872</v>
      </c>
    </row>
    <row r="1021" spans="1:5" x14ac:dyDescent="0.25">
      <c r="A1021" s="26" t="s">
        <v>3</v>
      </c>
      <c r="B1021" s="7" t="s">
        <v>943</v>
      </c>
      <c r="C1021" s="7" t="s">
        <v>942</v>
      </c>
      <c r="D1021" s="7" t="s">
        <v>874</v>
      </c>
      <c r="E1021" s="7" t="s">
        <v>872</v>
      </c>
    </row>
    <row r="1022" spans="1:5" x14ac:dyDescent="0.25">
      <c r="A1022" s="26" t="s">
        <v>3</v>
      </c>
      <c r="B1022" s="7" t="s">
        <v>941</v>
      </c>
      <c r="C1022" s="7" t="s">
        <v>940</v>
      </c>
      <c r="D1022" s="7" t="s">
        <v>878</v>
      </c>
      <c r="E1022" s="7" t="s">
        <v>872</v>
      </c>
    </row>
    <row r="1023" spans="1:5" x14ac:dyDescent="0.25">
      <c r="A1023" s="26" t="s">
        <v>3</v>
      </c>
      <c r="B1023" s="7" t="s">
        <v>939</v>
      </c>
      <c r="C1023" s="7" t="s">
        <v>938</v>
      </c>
      <c r="D1023" s="7" t="s">
        <v>878</v>
      </c>
      <c r="E1023" s="7" t="s">
        <v>872</v>
      </c>
    </row>
    <row r="1024" spans="1:5" x14ac:dyDescent="0.25">
      <c r="A1024" s="26" t="s">
        <v>3</v>
      </c>
      <c r="B1024" s="7" t="s">
        <v>937</v>
      </c>
      <c r="C1024" s="7" t="s">
        <v>936</v>
      </c>
      <c r="D1024" s="7" t="s">
        <v>868</v>
      </c>
      <c r="E1024" s="7" t="s">
        <v>862</v>
      </c>
    </row>
    <row r="1025" spans="1:5" x14ac:dyDescent="0.25">
      <c r="A1025" s="26" t="s">
        <v>3</v>
      </c>
      <c r="B1025" s="7" t="s">
        <v>935</v>
      </c>
      <c r="C1025" s="7" t="s">
        <v>934</v>
      </c>
      <c r="D1025" s="7" t="s">
        <v>868</v>
      </c>
      <c r="E1025" s="7" t="s">
        <v>862</v>
      </c>
    </row>
    <row r="1026" spans="1:5" x14ac:dyDescent="0.25">
      <c r="A1026" s="26" t="s">
        <v>3</v>
      </c>
      <c r="B1026" s="7" t="s">
        <v>711</v>
      </c>
      <c r="C1026" s="7" t="s">
        <v>712</v>
      </c>
      <c r="D1026" s="7" t="s">
        <v>933</v>
      </c>
      <c r="E1026" s="7" t="s">
        <v>931</v>
      </c>
    </row>
    <row r="1027" spans="1:5" x14ac:dyDescent="0.25">
      <c r="A1027" s="26" t="s">
        <v>3</v>
      </c>
      <c r="B1027" s="7" t="s">
        <v>929</v>
      </c>
      <c r="C1027" s="7" t="s">
        <v>928</v>
      </c>
      <c r="D1027" s="7" t="s">
        <v>878</v>
      </c>
      <c r="E1027" s="7" t="s">
        <v>872</v>
      </c>
    </row>
    <row r="1028" spans="1:5" x14ac:dyDescent="0.25">
      <c r="A1028" s="26" t="s">
        <v>3</v>
      </c>
      <c r="B1028" s="7" t="s">
        <v>927</v>
      </c>
      <c r="C1028" s="7" t="s">
        <v>926</v>
      </c>
      <c r="D1028" s="7" t="s">
        <v>878</v>
      </c>
      <c r="E1028" s="7" t="s">
        <v>872</v>
      </c>
    </row>
    <row r="1029" spans="1:5" x14ac:dyDescent="0.25">
      <c r="A1029" s="26" t="s">
        <v>3</v>
      </c>
      <c r="B1029" s="7" t="s">
        <v>925</v>
      </c>
      <c r="C1029" s="7" t="s">
        <v>924</v>
      </c>
      <c r="D1029" s="7" t="s">
        <v>923</v>
      </c>
      <c r="E1029" s="7" t="s">
        <v>862</v>
      </c>
    </row>
    <row r="1030" spans="1:5" x14ac:dyDescent="0.25">
      <c r="A1030" s="26" t="s">
        <v>3</v>
      </c>
      <c r="B1030" s="7" t="s">
        <v>921</v>
      </c>
      <c r="C1030" s="7" t="s">
        <v>920</v>
      </c>
      <c r="D1030" s="7" t="s">
        <v>868</v>
      </c>
      <c r="E1030" s="7" t="s">
        <v>862</v>
      </c>
    </row>
    <row r="1031" spans="1:5" x14ac:dyDescent="0.25">
      <c r="A1031" s="26" t="s">
        <v>3</v>
      </c>
      <c r="B1031" s="7" t="s">
        <v>919</v>
      </c>
      <c r="C1031" s="7" t="s">
        <v>918</v>
      </c>
      <c r="D1031" s="7" t="s">
        <v>868</v>
      </c>
      <c r="E1031" s="7" t="s">
        <v>862</v>
      </c>
    </row>
    <row r="1032" spans="1:5" x14ac:dyDescent="0.25">
      <c r="A1032" s="26" t="s">
        <v>3</v>
      </c>
      <c r="B1032" s="7" t="s">
        <v>917</v>
      </c>
      <c r="C1032" s="7" t="s">
        <v>916</v>
      </c>
      <c r="D1032" s="7" t="s">
        <v>868</v>
      </c>
      <c r="E1032" s="7" t="s">
        <v>862</v>
      </c>
    </row>
    <row r="1033" spans="1:5" x14ac:dyDescent="0.25">
      <c r="A1033" s="26" t="s">
        <v>3</v>
      </c>
      <c r="B1033" s="7" t="s">
        <v>915</v>
      </c>
      <c r="C1033" s="7" t="s">
        <v>914</v>
      </c>
      <c r="D1033" s="7" t="s">
        <v>868</v>
      </c>
      <c r="E1033" s="7" t="s">
        <v>862</v>
      </c>
    </row>
    <row r="1034" spans="1:5" x14ac:dyDescent="0.25">
      <c r="A1034" s="26" t="s">
        <v>3</v>
      </c>
      <c r="B1034" s="7" t="s">
        <v>913</v>
      </c>
      <c r="C1034" s="7" t="s">
        <v>912</v>
      </c>
      <c r="D1034" s="7" t="s">
        <v>868</v>
      </c>
      <c r="E1034" s="7" t="s">
        <v>862</v>
      </c>
    </row>
    <row r="1035" spans="1:5" x14ac:dyDescent="0.25">
      <c r="A1035" s="26" t="s">
        <v>3</v>
      </c>
      <c r="B1035" s="7" t="s">
        <v>911</v>
      </c>
      <c r="C1035" s="7" t="s">
        <v>910</v>
      </c>
      <c r="D1035" s="7" t="s">
        <v>868</v>
      </c>
      <c r="E1035" s="7" t="s">
        <v>862</v>
      </c>
    </row>
    <row r="1036" spans="1:5" x14ac:dyDescent="0.25">
      <c r="A1036" s="26" t="s">
        <v>3</v>
      </c>
      <c r="B1036" s="7" t="s">
        <v>909</v>
      </c>
      <c r="C1036" s="7" t="s">
        <v>908</v>
      </c>
      <c r="D1036" s="7" t="s">
        <v>907</v>
      </c>
      <c r="E1036" s="7" t="s">
        <v>872</v>
      </c>
    </row>
    <row r="1037" spans="1:5" x14ac:dyDescent="0.25">
      <c r="A1037" s="26" t="s">
        <v>3</v>
      </c>
      <c r="B1037" s="7" t="s">
        <v>905</v>
      </c>
      <c r="C1037" s="7" t="s">
        <v>904</v>
      </c>
      <c r="D1037" s="7" t="s">
        <v>868</v>
      </c>
      <c r="E1037" s="7" t="s">
        <v>862</v>
      </c>
    </row>
    <row r="1038" spans="1:5" x14ac:dyDescent="0.25">
      <c r="A1038" s="26" t="s">
        <v>3</v>
      </c>
      <c r="B1038" s="7" t="s">
        <v>903</v>
      </c>
      <c r="C1038" s="7" t="s">
        <v>902</v>
      </c>
      <c r="D1038" s="7" t="s">
        <v>868</v>
      </c>
      <c r="E1038" s="7" t="s">
        <v>862</v>
      </c>
    </row>
    <row r="1039" spans="1:5" x14ac:dyDescent="0.25">
      <c r="A1039" s="26" t="s">
        <v>3</v>
      </c>
      <c r="B1039" s="7" t="s">
        <v>901</v>
      </c>
      <c r="C1039" s="7" t="s">
        <v>900</v>
      </c>
      <c r="D1039" s="7" t="s">
        <v>868</v>
      </c>
      <c r="E1039" s="7" t="s">
        <v>862</v>
      </c>
    </row>
    <row r="1040" spans="1:5" x14ac:dyDescent="0.25">
      <c r="A1040" s="26" t="s">
        <v>3</v>
      </c>
      <c r="B1040" s="7" t="s">
        <v>899</v>
      </c>
      <c r="C1040" s="7" t="s">
        <v>898</v>
      </c>
      <c r="D1040" s="7" t="s">
        <v>868</v>
      </c>
      <c r="E1040" s="7" t="s">
        <v>862</v>
      </c>
    </row>
    <row r="1041" spans="1:5" x14ac:dyDescent="0.25">
      <c r="A1041" s="26" t="s">
        <v>3</v>
      </c>
      <c r="B1041" s="7" t="s">
        <v>897</v>
      </c>
      <c r="C1041" s="7" t="s">
        <v>896</v>
      </c>
      <c r="D1041" s="7" t="s">
        <v>868</v>
      </c>
      <c r="E1041" s="7" t="s">
        <v>862</v>
      </c>
    </row>
    <row r="1042" spans="1:5" x14ac:dyDescent="0.25">
      <c r="A1042" s="26" t="s">
        <v>3</v>
      </c>
      <c r="B1042" s="7" t="s">
        <v>895</v>
      </c>
      <c r="C1042" s="7" t="s">
        <v>894</v>
      </c>
      <c r="D1042" s="7" t="s">
        <v>868</v>
      </c>
      <c r="E1042" s="7" t="s">
        <v>862</v>
      </c>
    </row>
    <row r="1043" spans="1:5" x14ac:dyDescent="0.25">
      <c r="A1043" s="26" t="s">
        <v>3</v>
      </c>
      <c r="B1043" s="7" t="s">
        <v>893</v>
      </c>
      <c r="C1043" s="7" t="s">
        <v>892</v>
      </c>
      <c r="D1043" s="7" t="s">
        <v>874</v>
      </c>
      <c r="E1043" s="7" t="s">
        <v>872</v>
      </c>
    </row>
    <row r="1044" spans="1:5" x14ac:dyDescent="0.25">
      <c r="A1044" s="26" t="s">
        <v>3</v>
      </c>
      <c r="B1044" s="7" t="s">
        <v>891</v>
      </c>
      <c r="C1044" s="7" t="s">
        <v>890</v>
      </c>
      <c r="D1044" s="7" t="s">
        <v>868</v>
      </c>
      <c r="E1044" s="7" t="s">
        <v>862</v>
      </c>
    </row>
    <row r="1045" spans="1:5" x14ac:dyDescent="0.25">
      <c r="A1045" s="26" t="s">
        <v>3</v>
      </c>
      <c r="B1045" s="7" t="s">
        <v>889</v>
      </c>
      <c r="C1045" s="7" t="s">
        <v>888</v>
      </c>
      <c r="D1045" s="7" t="s">
        <v>3</v>
      </c>
      <c r="E1045" s="7" t="s">
        <v>886</v>
      </c>
    </row>
    <row r="1046" spans="1:5" x14ac:dyDescent="0.25">
      <c r="A1046" s="26" t="s">
        <v>3</v>
      </c>
      <c r="B1046" s="7" t="s">
        <v>2478</v>
      </c>
      <c r="C1046" s="7" t="s">
        <v>2479</v>
      </c>
      <c r="D1046" s="7" t="s">
        <v>933</v>
      </c>
      <c r="E1046" s="7" t="s">
        <v>862</v>
      </c>
    </row>
    <row r="1047" spans="1:5" x14ac:dyDescent="0.25">
      <c r="A1047" s="26" t="s">
        <v>3</v>
      </c>
      <c r="B1047" s="7" t="s">
        <v>884</v>
      </c>
      <c r="C1047" s="7" t="s">
        <v>883</v>
      </c>
      <c r="D1047" s="7" t="s">
        <v>882</v>
      </c>
      <c r="E1047" s="7" t="s">
        <v>862</v>
      </c>
    </row>
    <row r="1048" spans="1:5" x14ac:dyDescent="0.25">
      <c r="A1048" s="26" t="s">
        <v>3</v>
      </c>
      <c r="B1048" s="7" t="s">
        <v>2480</v>
      </c>
      <c r="C1048" s="7" t="s">
        <v>2481</v>
      </c>
      <c r="D1048" s="7" t="s">
        <v>923</v>
      </c>
      <c r="E1048" s="7" t="s">
        <v>862</v>
      </c>
    </row>
    <row r="1049" spans="1:5" x14ac:dyDescent="0.25">
      <c r="A1049" s="26" t="s">
        <v>3</v>
      </c>
      <c r="B1049" s="7" t="s">
        <v>880</v>
      </c>
      <c r="C1049" s="7" t="s">
        <v>879</v>
      </c>
      <c r="D1049" s="7" t="s">
        <v>878</v>
      </c>
      <c r="E1049" s="7" t="s">
        <v>872</v>
      </c>
    </row>
    <row r="1050" spans="1:5" x14ac:dyDescent="0.25">
      <c r="A1050" s="26" t="s">
        <v>3</v>
      </c>
      <c r="B1050" s="7" t="s">
        <v>2482</v>
      </c>
      <c r="C1050" s="7" t="s">
        <v>2483</v>
      </c>
      <c r="D1050" s="7" t="s">
        <v>878</v>
      </c>
      <c r="E1050" s="7" t="s">
        <v>872</v>
      </c>
    </row>
    <row r="1051" spans="1:5" x14ac:dyDescent="0.25">
      <c r="A1051" s="26" t="s">
        <v>3</v>
      </c>
      <c r="B1051" s="7" t="s">
        <v>876</v>
      </c>
      <c r="C1051" s="7" t="s">
        <v>875</v>
      </c>
      <c r="D1051" s="7" t="s">
        <v>874</v>
      </c>
      <c r="E1051" s="7" t="s">
        <v>872</v>
      </c>
    </row>
    <row r="1052" spans="1:5" x14ac:dyDescent="0.25">
      <c r="A1052" s="26" t="s">
        <v>3</v>
      </c>
      <c r="B1052" s="7" t="s">
        <v>870</v>
      </c>
      <c r="C1052" s="7" t="s">
        <v>869</v>
      </c>
      <c r="D1052" s="7" t="s">
        <v>868</v>
      </c>
      <c r="E1052" s="7" t="s">
        <v>862</v>
      </c>
    </row>
    <row r="1053" spans="1:5" x14ac:dyDescent="0.25">
      <c r="A1053" s="26" t="s">
        <v>3</v>
      </c>
      <c r="B1053" s="7" t="s">
        <v>866</v>
      </c>
      <c r="C1053" s="7" t="s">
        <v>865</v>
      </c>
      <c r="D1053" s="7" t="s">
        <v>864</v>
      </c>
      <c r="E1053" s="7" t="s">
        <v>862</v>
      </c>
    </row>
    <row r="1054" spans="1:5" x14ac:dyDescent="0.25">
      <c r="A1054" s="26" t="s">
        <v>37</v>
      </c>
      <c r="B1054" s="7" t="s">
        <v>2487</v>
      </c>
      <c r="C1054" s="7" t="s">
        <v>2488</v>
      </c>
      <c r="D1054" s="7" t="s">
        <v>3</v>
      </c>
      <c r="E1054" s="7" t="s">
        <v>886</v>
      </c>
    </row>
    <row r="1055" spans="1:5" x14ac:dyDescent="0.25">
      <c r="A1055" s="26" t="s">
        <v>37</v>
      </c>
      <c r="B1055" s="7" t="s">
        <v>2425</v>
      </c>
      <c r="C1055" s="7" t="s">
        <v>2424</v>
      </c>
      <c r="D1055" s="7" t="s">
        <v>868</v>
      </c>
      <c r="E1055" s="7" t="s">
        <v>862</v>
      </c>
    </row>
    <row r="1056" spans="1:5" x14ac:dyDescent="0.25">
      <c r="A1056" s="26" t="s">
        <v>37</v>
      </c>
      <c r="B1056" s="7" t="s">
        <v>2423</v>
      </c>
      <c r="C1056" s="7" t="s">
        <v>2422</v>
      </c>
      <c r="D1056" s="7" t="s">
        <v>923</v>
      </c>
      <c r="E1056" s="7" t="s">
        <v>862</v>
      </c>
    </row>
    <row r="1057" spans="1:5" x14ac:dyDescent="0.25">
      <c r="A1057" s="26" t="s">
        <v>37</v>
      </c>
      <c r="B1057" s="7" t="s">
        <v>2489</v>
      </c>
      <c r="C1057" s="7" t="s">
        <v>2490</v>
      </c>
      <c r="D1057" s="7" t="s">
        <v>3</v>
      </c>
      <c r="E1057" s="7" t="s">
        <v>886</v>
      </c>
    </row>
    <row r="1058" spans="1:5" x14ac:dyDescent="0.25">
      <c r="A1058" s="26" t="s">
        <v>37</v>
      </c>
      <c r="B1058" s="7" t="s">
        <v>2491</v>
      </c>
      <c r="C1058" s="7" t="s">
        <v>2492</v>
      </c>
      <c r="D1058" s="7" t="s">
        <v>3</v>
      </c>
      <c r="E1058" s="7" t="s">
        <v>886</v>
      </c>
    </row>
    <row r="1059" spans="1:5" x14ac:dyDescent="0.25">
      <c r="A1059" s="26" t="s">
        <v>37</v>
      </c>
      <c r="B1059" s="7" t="s">
        <v>2493</v>
      </c>
      <c r="C1059" s="7" t="s">
        <v>2494</v>
      </c>
      <c r="D1059" s="7" t="s">
        <v>3</v>
      </c>
      <c r="E1059" s="7" t="s">
        <v>886</v>
      </c>
    </row>
    <row r="1060" spans="1:5" x14ac:dyDescent="0.25">
      <c r="A1060" s="26" t="s">
        <v>37</v>
      </c>
      <c r="B1060" s="7" t="s">
        <v>2495</v>
      </c>
      <c r="C1060" s="7" t="s">
        <v>2496</v>
      </c>
      <c r="D1060" s="7" t="s">
        <v>3</v>
      </c>
      <c r="E1060" s="7" t="s">
        <v>886</v>
      </c>
    </row>
    <row r="1061" spans="1:5" x14ac:dyDescent="0.25">
      <c r="A1061" s="26" t="s">
        <v>37</v>
      </c>
      <c r="B1061" s="7" t="s">
        <v>2419</v>
      </c>
      <c r="C1061" s="7" t="s">
        <v>2418</v>
      </c>
      <c r="D1061" s="7" t="s">
        <v>868</v>
      </c>
      <c r="E1061" s="7" t="s">
        <v>862</v>
      </c>
    </row>
    <row r="1062" spans="1:5" x14ac:dyDescent="0.25">
      <c r="A1062" s="26" t="s">
        <v>37</v>
      </c>
      <c r="B1062" s="7" t="s">
        <v>2415</v>
      </c>
      <c r="C1062" s="7" t="s">
        <v>2414</v>
      </c>
      <c r="D1062" s="7" t="s">
        <v>868</v>
      </c>
      <c r="E1062" s="7" t="s">
        <v>862</v>
      </c>
    </row>
    <row r="1063" spans="1:5" x14ac:dyDescent="0.25">
      <c r="A1063" s="26" t="s">
        <v>37</v>
      </c>
      <c r="B1063" s="7" t="s">
        <v>2413</v>
      </c>
      <c r="C1063" s="7" t="s">
        <v>2412</v>
      </c>
      <c r="D1063" s="7" t="s">
        <v>3</v>
      </c>
      <c r="E1063" s="7" t="s">
        <v>886</v>
      </c>
    </row>
    <row r="1064" spans="1:5" x14ac:dyDescent="0.25">
      <c r="A1064" s="26" t="s">
        <v>37</v>
      </c>
      <c r="B1064" s="7" t="s">
        <v>2497</v>
      </c>
      <c r="C1064" s="7" t="s">
        <v>2498</v>
      </c>
      <c r="D1064" s="7" t="s">
        <v>3</v>
      </c>
      <c r="E1064" s="7" t="s">
        <v>886</v>
      </c>
    </row>
    <row r="1065" spans="1:5" x14ac:dyDescent="0.25">
      <c r="A1065" s="26" t="s">
        <v>37</v>
      </c>
      <c r="B1065" s="7" t="s">
        <v>2499</v>
      </c>
      <c r="C1065" s="7" t="s">
        <v>2500</v>
      </c>
      <c r="D1065" s="7" t="s">
        <v>3</v>
      </c>
      <c r="E1065" s="7" t="s">
        <v>886</v>
      </c>
    </row>
    <row r="1066" spans="1:5" x14ac:dyDescent="0.25">
      <c r="A1066" s="26" t="s">
        <v>37</v>
      </c>
      <c r="B1066" s="7" t="s">
        <v>2411</v>
      </c>
      <c r="C1066" s="7" t="s">
        <v>2410</v>
      </c>
      <c r="D1066" s="7" t="s">
        <v>868</v>
      </c>
      <c r="E1066" s="7" t="s">
        <v>862</v>
      </c>
    </row>
    <row r="1067" spans="1:5" x14ac:dyDescent="0.25">
      <c r="A1067" s="26" t="s">
        <v>37</v>
      </c>
      <c r="B1067" s="7" t="s">
        <v>2407</v>
      </c>
      <c r="C1067" s="7" t="s">
        <v>2406</v>
      </c>
      <c r="D1067" s="7" t="s">
        <v>3</v>
      </c>
      <c r="E1067" s="7" t="s">
        <v>886</v>
      </c>
    </row>
    <row r="1068" spans="1:5" x14ac:dyDescent="0.25">
      <c r="A1068" s="26" t="s">
        <v>37</v>
      </c>
      <c r="B1068" s="7" t="s">
        <v>2405</v>
      </c>
      <c r="C1068" s="7" t="s">
        <v>273</v>
      </c>
      <c r="D1068" s="7" t="s">
        <v>868</v>
      </c>
      <c r="E1068" s="7" t="s">
        <v>862</v>
      </c>
    </row>
    <row r="1069" spans="1:5" x14ac:dyDescent="0.25">
      <c r="A1069" s="26" t="s">
        <v>37</v>
      </c>
      <c r="B1069" s="7" t="s">
        <v>2404</v>
      </c>
      <c r="C1069" s="7" t="s">
        <v>273</v>
      </c>
      <c r="D1069" s="7" t="s">
        <v>874</v>
      </c>
      <c r="E1069" s="7" t="s">
        <v>872</v>
      </c>
    </row>
    <row r="1070" spans="1:5" x14ac:dyDescent="0.25">
      <c r="A1070" s="26" t="s">
        <v>37</v>
      </c>
      <c r="B1070" s="7" t="s">
        <v>272</v>
      </c>
      <c r="C1070" s="7" t="s">
        <v>273</v>
      </c>
      <c r="D1070" s="7" t="s">
        <v>868</v>
      </c>
      <c r="E1070" s="7" t="s">
        <v>862</v>
      </c>
    </row>
    <row r="1071" spans="1:5" x14ac:dyDescent="0.25">
      <c r="A1071" s="26" t="s">
        <v>37</v>
      </c>
      <c r="B1071" s="7" t="s">
        <v>2399</v>
      </c>
      <c r="C1071" s="7" t="s">
        <v>273</v>
      </c>
      <c r="D1071" s="7" t="s">
        <v>874</v>
      </c>
      <c r="E1071" s="7" t="s">
        <v>872</v>
      </c>
    </row>
    <row r="1072" spans="1:5" x14ac:dyDescent="0.25">
      <c r="A1072" s="26" t="s">
        <v>37</v>
      </c>
      <c r="B1072" s="7" t="s">
        <v>2396</v>
      </c>
      <c r="C1072" s="7" t="s">
        <v>273</v>
      </c>
      <c r="D1072" s="7" t="s">
        <v>868</v>
      </c>
      <c r="E1072" s="7" t="s">
        <v>862</v>
      </c>
    </row>
    <row r="1073" spans="1:5" x14ac:dyDescent="0.25">
      <c r="A1073" s="26" t="s">
        <v>37</v>
      </c>
      <c r="B1073" s="7" t="s">
        <v>2395</v>
      </c>
      <c r="C1073" s="7" t="s">
        <v>2394</v>
      </c>
      <c r="D1073" s="7" t="s">
        <v>868</v>
      </c>
      <c r="E1073" s="7" t="s">
        <v>862</v>
      </c>
    </row>
    <row r="1074" spans="1:5" x14ac:dyDescent="0.25">
      <c r="A1074" s="26" t="s">
        <v>37</v>
      </c>
      <c r="B1074" s="7" t="s">
        <v>707</v>
      </c>
      <c r="C1074" s="7" t="s">
        <v>708</v>
      </c>
      <c r="D1074" s="7" t="s">
        <v>868</v>
      </c>
      <c r="E1074" s="7" t="s">
        <v>862</v>
      </c>
    </row>
    <row r="1075" spans="1:5" x14ac:dyDescent="0.25">
      <c r="A1075" s="26" t="s">
        <v>37</v>
      </c>
      <c r="B1075" s="7" t="s">
        <v>2393</v>
      </c>
      <c r="C1075" s="7" t="s">
        <v>2392</v>
      </c>
      <c r="D1075" s="7" t="s">
        <v>868</v>
      </c>
      <c r="E1075" s="7" t="s">
        <v>862</v>
      </c>
    </row>
    <row r="1076" spans="1:5" x14ac:dyDescent="0.25">
      <c r="A1076" s="26" t="s">
        <v>37</v>
      </c>
      <c r="B1076" s="7" t="s">
        <v>2391</v>
      </c>
      <c r="C1076" s="7" t="s">
        <v>2390</v>
      </c>
      <c r="D1076" s="7" t="s">
        <v>868</v>
      </c>
      <c r="E1076" s="7" t="s">
        <v>862</v>
      </c>
    </row>
    <row r="1077" spans="1:5" x14ac:dyDescent="0.25">
      <c r="A1077" s="26" t="s">
        <v>37</v>
      </c>
      <c r="B1077" s="7" t="s">
        <v>2389</v>
      </c>
      <c r="C1077" s="7" t="s">
        <v>2388</v>
      </c>
      <c r="D1077" s="7" t="s">
        <v>868</v>
      </c>
      <c r="E1077" s="7" t="s">
        <v>862</v>
      </c>
    </row>
    <row r="1078" spans="1:5" x14ac:dyDescent="0.25">
      <c r="A1078" s="26" t="s">
        <v>37</v>
      </c>
      <c r="B1078" s="7" t="s">
        <v>2387</v>
      </c>
      <c r="C1078" s="7" t="s">
        <v>2386</v>
      </c>
      <c r="D1078" s="7" t="s">
        <v>874</v>
      </c>
      <c r="E1078" s="7" t="s">
        <v>872</v>
      </c>
    </row>
    <row r="1079" spans="1:5" x14ac:dyDescent="0.25">
      <c r="A1079" s="26" t="s">
        <v>37</v>
      </c>
      <c r="B1079" s="7" t="s">
        <v>2385</v>
      </c>
      <c r="C1079" s="7" t="s">
        <v>2382</v>
      </c>
      <c r="D1079" s="7" t="s">
        <v>868</v>
      </c>
      <c r="E1079" s="7" t="s">
        <v>862</v>
      </c>
    </row>
    <row r="1080" spans="1:5" x14ac:dyDescent="0.25">
      <c r="A1080" s="26" t="s">
        <v>37</v>
      </c>
      <c r="B1080" s="7" t="s">
        <v>2384</v>
      </c>
      <c r="C1080" s="7" t="s">
        <v>2382</v>
      </c>
      <c r="D1080" s="7" t="s">
        <v>874</v>
      </c>
      <c r="E1080" s="7" t="s">
        <v>872</v>
      </c>
    </row>
    <row r="1081" spans="1:5" x14ac:dyDescent="0.25">
      <c r="A1081" s="26" t="s">
        <v>37</v>
      </c>
      <c r="B1081" s="7" t="s">
        <v>2383</v>
      </c>
      <c r="C1081" s="7" t="s">
        <v>2382</v>
      </c>
      <c r="D1081" s="7" t="s">
        <v>868</v>
      </c>
      <c r="E1081" s="7" t="s">
        <v>862</v>
      </c>
    </row>
    <row r="1082" spans="1:5" x14ac:dyDescent="0.25">
      <c r="A1082" s="26" t="s">
        <v>37</v>
      </c>
      <c r="B1082" s="7" t="s">
        <v>2379</v>
      </c>
      <c r="C1082" s="7" t="s">
        <v>2373</v>
      </c>
      <c r="D1082" s="7" t="s">
        <v>868</v>
      </c>
      <c r="E1082" s="7" t="s">
        <v>862</v>
      </c>
    </row>
    <row r="1083" spans="1:5" x14ac:dyDescent="0.25">
      <c r="A1083" s="26" t="s">
        <v>37</v>
      </c>
      <c r="B1083" s="7" t="s">
        <v>2378</v>
      </c>
      <c r="C1083" s="7" t="s">
        <v>2373</v>
      </c>
      <c r="D1083" s="7" t="s">
        <v>874</v>
      </c>
      <c r="E1083" s="7" t="s">
        <v>872</v>
      </c>
    </row>
    <row r="1084" spans="1:5" x14ac:dyDescent="0.25">
      <c r="A1084" s="26" t="s">
        <v>37</v>
      </c>
      <c r="B1084" s="7" t="s">
        <v>2375</v>
      </c>
      <c r="C1084" s="7" t="s">
        <v>2373</v>
      </c>
      <c r="D1084" s="7" t="s">
        <v>868</v>
      </c>
      <c r="E1084" s="7" t="s">
        <v>862</v>
      </c>
    </row>
    <row r="1085" spans="1:5" x14ac:dyDescent="0.25">
      <c r="A1085" s="26" t="s">
        <v>37</v>
      </c>
      <c r="B1085" s="7" t="s">
        <v>2374</v>
      </c>
      <c r="C1085" s="7" t="s">
        <v>2373</v>
      </c>
      <c r="D1085" s="7" t="s">
        <v>878</v>
      </c>
      <c r="E1085" s="7" t="s">
        <v>872</v>
      </c>
    </row>
    <row r="1086" spans="1:5" x14ac:dyDescent="0.25">
      <c r="A1086" s="26" t="s">
        <v>37</v>
      </c>
      <c r="B1086" s="7" t="s">
        <v>2372</v>
      </c>
      <c r="C1086" s="7" t="s">
        <v>2371</v>
      </c>
      <c r="D1086" s="7" t="s">
        <v>868</v>
      </c>
      <c r="E1086" s="7" t="s">
        <v>862</v>
      </c>
    </row>
    <row r="1087" spans="1:5" x14ac:dyDescent="0.25">
      <c r="A1087" s="26" t="s">
        <v>37</v>
      </c>
      <c r="B1087" s="7" t="s">
        <v>2370</v>
      </c>
      <c r="C1087" s="7" t="s">
        <v>2369</v>
      </c>
      <c r="D1087" s="7" t="s">
        <v>874</v>
      </c>
      <c r="E1087" s="7" t="s">
        <v>872</v>
      </c>
    </row>
    <row r="1088" spans="1:5" x14ac:dyDescent="0.25">
      <c r="A1088" s="26" t="s">
        <v>37</v>
      </c>
      <c r="B1088" s="7" t="s">
        <v>2366</v>
      </c>
      <c r="C1088" s="7" t="s">
        <v>2365</v>
      </c>
      <c r="D1088" s="7" t="s">
        <v>878</v>
      </c>
      <c r="E1088" s="7" t="s">
        <v>872</v>
      </c>
    </row>
    <row r="1089" spans="1:5" x14ac:dyDescent="0.25">
      <c r="A1089" s="26" t="s">
        <v>37</v>
      </c>
      <c r="B1089" s="7" t="s">
        <v>2364</v>
      </c>
      <c r="C1089" s="7" t="s">
        <v>2363</v>
      </c>
      <c r="D1089" s="7" t="s">
        <v>868</v>
      </c>
      <c r="E1089" s="7" t="s">
        <v>862</v>
      </c>
    </row>
    <row r="1090" spans="1:5" x14ac:dyDescent="0.25">
      <c r="A1090" s="26" t="s">
        <v>37</v>
      </c>
      <c r="B1090" s="7" t="s">
        <v>2360</v>
      </c>
      <c r="C1090" s="7" t="s">
        <v>2359</v>
      </c>
      <c r="D1090" s="7" t="s">
        <v>868</v>
      </c>
      <c r="E1090" s="7" t="s">
        <v>862</v>
      </c>
    </row>
    <row r="1091" spans="1:5" x14ac:dyDescent="0.25">
      <c r="A1091" s="26" t="s">
        <v>37</v>
      </c>
      <c r="B1091" s="7" t="s">
        <v>2358</v>
      </c>
      <c r="C1091" s="7" t="s">
        <v>2357</v>
      </c>
      <c r="D1091" s="7" t="s">
        <v>874</v>
      </c>
      <c r="E1091" s="7" t="s">
        <v>872</v>
      </c>
    </row>
    <row r="1092" spans="1:5" x14ac:dyDescent="0.25">
      <c r="A1092" s="26" t="s">
        <v>37</v>
      </c>
      <c r="B1092" s="7" t="s">
        <v>419</v>
      </c>
      <c r="C1092" s="7" t="s">
        <v>420</v>
      </c>
      <c r="D1092" s="7" t="s">
        <v>868</v>
      </c>
      <c r="E1092" s="7" t="s">
        <v>862</v>
      </c>
    </row>
    <row r="1093" spans="1:5" x14ac:dyDescent="0.25">
      <c r="A1093" s="26" t="s">
        <v>37</v>
      </c>
      <c r="B1093" s="7" t="s">
        <v>2352</v>
      </c>
      <c r="C1093" s="7" t="s">
        <v>2351</v>
      </c>
      <c r="D1093" s="7" t="s">
        <v>868</v>
      </c>
      <c r="E1093" s="7" t="s">
        <v>862</v>
      </c>
    </row>
    <row r="1094" spans="1:5" x14ac:dyDescent="0.25">
      <c r="A1094" s="26" t="s">
        <v>37</v>
      </c>
      <c r="B1094" s="7" t="s">
        <v>2350</v>
      </c>
      <c r="C1094" s="7" t="s">
        <v>2349</v>
      </c>
      <c r="D1094" s="7" t="s">
        <v>868</v>
      </c>
      <c r="E1094" s="7" t="s">
        <v>862</v>
      </c>
    </row>
    <row r="1095" spans="1:5" x14ac:dyDescent="0.25">
      <c r="A1095" s="26" t="s">
        <v>37</v>
      </c>
      <c r="B1095" s="7" t="s">
        <v>2348</v>
      </c>
      <c r="C1095" s="7" t="s">
        <v>2347</v>
      </c>
      <c r="D1095" s="7" t="s">
        <v>878</v>
      </c>
      <c r="E1095" s="7" t="s">
        <v>872</v>
      </c>
    </row>
    <row r="1096" spans="1:5" x14ac:dyDescent="0.25">
      <c r="A1096" s="26" t="s">
        <v>37</v>
      </c>
      <c r="B1096" s="7" t="s">
        <v>2346</v>
      </c>
      <c r="C1096" s="7" t="s">
        <v>2345</v>
      </c>
      <c r="D1096" s="7" t="s">
        <v>868</v>
      </c>
      <c r="E1096" s="7" t="s">
        <v>862</v>
      </c>
    </row>
    <row r="1097" spans="1:5" x14ac:dyDescent="0.25">
      <c r="A1097" s="26" t="s">
        <v>37</v>
      </c>
      <c r="B1097" s="7" t="s">
        <v>2344</v>
      </c>
      <c r="C1097" s="7" t="s">
        <v>2343</v>
      </c>
      <c r="D1097" s="7" t="s">
        <v>868</v>
      </c>
      <c r="E1097" s="7" t="s">
        <v>862</v>
      </c>
    </row>
    <row r="1098" spans="1:5" x14ac:dyDescent="0.25">
      <c r="A1098" s="26" t="s">
        <v>37</v>
      </c>
      <c r="B1098" s="7" t="s">
        <v>2342</v>
      </c>
      <c r="C1098" s="7" t="s">
        <v>2341</v>
      </c>
      <c r="D1098" s="7" t="s">
        <v>868</v>
      </c>
      <c r="E1098" s="7" t="s">
        <v>862</v>
      </c>
    </row>
    <row r="1099" spans="1:5" x14ac:dyDescent="0.25">
      <c r="A1099" s="26" t="s">
        <v>37</v>
      </c>
      <c r="B1099" s="7" t="s">
        <v>2340</v>
      </c>
      <c r="C1099" s="7" t="s">
        <v>2339</v>
      </c>
      <c r="D1099" s="7" t="s">
        <v>868</v>
      </c>
      <c r="E1099" s="7" t="s">
        <v>862</v>
      </c>
    </row>
    <row r="1100" spans="1:5" x14ac:dyDescent="0.25">
      <c r="A1100" s="26" t="s">
        <v>37</v>
      </c>
      <c r="B1100" s="7" t="s">
        <v>2338</v>
      </c>
      <c r="C1100" s="7" t="s">
        <v>1306</v>
      </c>
      <c r="D1100" s="7" t="s">
        <v>868</v>
      </c>
      <c r="E1100" s="7" t="s">
        <v>862</v>
      </c>
    </row>
    <row r="1101" spans="1:5" x14ac:dyDescent="0.25">
      <c r="A1101" s="26" t="s">
        <v>37</v>
      </c>
      <c r="B1101" s="7" t="s">
        <v>2337</v>
      </c>
      <c r="C1101" s="7" t="s">
        <v>2336</v>
      </c>
      <c r="D1101" s="7" t="s">
        <v>868</v>
      </c>
      <c r="E1101" s="7" t="s">
        <v>862</v>
      </c>
    </row>
    <row r="1102" spans="1:5" x14ac:dyDescent="0.25">
      <c r="A1102" s="26" t="s">
        <v>37</v>
      </c>
      <c r="B1102" s="7" t="s">
        <v>2333</v>
      </c>
      <c r="C1102" s="7" t="s">
        <v>2332</v>
      </c>
      <c r="D1102" s="7" t="s">
        <v>868</v>
      </c>
      <c r="E1102" s="7" t="s">
        <v>862</v>
      </c>
    </row>
    <row r="1103" spans="1:5" x14ac:dyDescent="0.25">
      <c r="A1103" s="26" t="s">
        <v>37</v>
      </c>
      <c r="B1103" s="7" t="s">
        <v>80</v>
      </c>
      <c r="C1103" s="7" t="s">
        <v>81</v>
      </c>
      <c r="D1103" s="7" t="s">
        <v>868</v>
      </c>
      <c r="E1103" s="7" t="s">
        <v>862</v>
      </c>
    </row>
    <row r="1104" spans="1:5" x14ac:dyDescent="0.25">
      <c r="A1104" s="26" t="s">
        <v>37</v>
      </c>
      <c r="B1104" s="7" t="s">
        <v>2331</v>
      </c>
      <c r="C1104" s="7" t="s">
        <v>2330</v>
      </c>
      <c r="D1104" s="7" t="s">
        <v>868</v>
      </c>
      <c r="E1104" s="7" t="s">
        <v>862</v>
      </c>
    </row>
    <row r="1105" spans="1:5" x14ac:dyDescent="0.25">
      <c r="A1105" s="26" t="s">
        <v>37</v>
      </c>
      <c r="B1105" s="7" t="s">
        <v>2329</v>
      </c>
      <c r="C1105" s="7" t="s">
        <v>2328</v>
      </c>
      <c r="D1105" s="7" t="s">
        <v>868</v>
      </c>
      <c r="E1105" s="7" t="s">
        <v>862</v>
      </c>
    </row>
    <row r="1106" spans="1:5" x14ac:dyDescent="0.25">
      <c r="A1106" s="26" t="s">
        <v>37</v>
      </c>
      <c r="B1106" s="7" t="s">
        <v>330</v>
      </c>
      <c r="C1106" s="7" t="s">
        <v>331</v>
      </c>
      <c r="D1106" s="7" t="s">
        <v>868</v>
      </c>
      <c r="E1106" s="7" t="s">
        <v>862</v>
      </c>
    </row>
    <row r="1107" spans="1:5" x14ac:dyDescent="0.25">
      <c r="A1107" s="26" t="s">
        <v>37</v>
      </c>
      <c r="B1107" s="7" t="s">
        <v>2327</v>
      </c>
      <c r="C1107" s="7" t="s">
        <v>2326</v>
      </c>
      <c r="D1107" s="7" t="s">
        <v>868</v>
      </c>
      <c r="E1107" s="7" t="s">
        <v>862</v>
      </c>
    </row>
    <row r="1108" spans="1:5" x14ac:dyDescent="0.25">
      <c r="A1108" s="26" t="s">
        <v>37</v>
      </c>
      <c r="B1108" s="7" t="s">
        <v>214</v>
      </c>
      <c r="C1108" s="7" t="s">
        <v>215</v>
      </c>
      <c r="D1108" s="7" t="s">
        <v>868</v>
      </c>
      <c r="E1108" s="7" t="s">
        <v>862</v>
      </c>
    </row>
    <row r="1109" spans="1:5" x14ac:dyDescent="0.25">
      <c r="A1109" s="26" t="s">
        <v>37</v>
      </c>
      <c r="B1109" s="7" t="s">
        <v>47</v>
      </c>
      <c r="C1109" s="7" t="s">
        <v>48</v>
      </c>
      <c r="D1109" s="7" t="s">
        <v>923</v>
      </c>
      <c r="E1109" s="7" t="s">
        <v>973</v>
      </c>
    </row>
    <row r="1110" spans="1:5" x14ac:dyDescent="0.25">
      <c r="A1110" s="26" t="s">
        <v>37</v>
      </c>
      <c r="B1110" s="7" t="s">
        <v>375</v>
      </c>
      <c r="C1110" s="7" t="s">
        <v>376</v>
      </c>
      <c r="D1110" s="7" t="s">
        <v>923</v>
      </c>
      <c r="E1110" s="7" t="s">
        <v>973</v>
      </c>
    </row>
    <row r="1111" spans="1:5" x14ac:dyDescent="0.25">
      <c r="A1111" s="26" t="s">
        <v>37</v>
      </c>
      <c r="B1111" s="7" t="s">
        <v>584</v>
      </c>
      <c r="C1111" s="7" t="s">
        <v>585</v>
      </c>
      <c r="D1111" s="7" t="s">
        <v>923</v>
      </c>
      <c r="E1111" s="7" t="s">
        <v>973</v>
      </c>
    </row>
    <row r="1112" spans="1:5" x14ac:dyDescent="0.25">
      <c r="A1112" s="26" t="s">
        <v>37</v>
      </c>
      <c r="B1112" s="7" t="s">
        <v>316</v>
      </c>
      <c r="C1112" s="7" t="s">
        <v>317</v>
      </c>
      <c r="D1112" s="7" t="s">
        <v>923</v>
      </c>
      <c r="E1112" s="7" t="s">
        <v>973</v>
      </c>
    </row>
    <row r="1113" spans="1:5" x14ac:dyDescent="0.25">
      <c r="A1113" s="26" t="s">
        <v>37</v>
      </c>
      <c r="B1113" s="7" t="s">
        <v>423</v>
      </c>
      <c r="C1113" s="7" t="s">
        <v>424</v>
      </c>
      <c r="D1113" s="7" t="s">
        <v>933</v>
      </c>
      <c r="E1113" s="7" t="s">
        <v>931</v>
      </c>
    </row>
    <row r="1114" spans="1:5" x14ac:dyDescent="0.25">
      <c r="A1114" s="26" t="s">
        <v>37</v>
      </c>
      <c r="B1114" s="7" t="s">
        <v>226</v>
      </c>
      <c r="C1114" s="7" t="s">
        <v>227</v>
      </c>
      <c r="D1114" s="7" t="s">
        <v>868</v>
      </c>
      <c r="E1114" s="7" t="s">
        <v>931</v>
      </c>
    </row>
    <row r="1115" spans="1:5" x14ac:dyDescent="0.25">
      <c r="A1115" s="26" t="s">
        <v>37</v>
      </c>
      <c r="B1115" s="7" t="s">
        <v>171</v>
      </c>
      <c r="C1115" s="7" t="s">
        <v>172</v>
      </c>
      <c r="D1115" s="7" t="s">
        <v>933</v>
      </c>
      <c r="E1115" s="7" t="s">
        <v>931</v>
      </c>
    </row>
    <row r="1116" spans="1:5" x14ac:dyDescent="0.25">
      <c r="A1116" s="26" t="s">
        <v>37</v>
      </c>
      <c r="B1116" s="7" t="s">
        <v>2319</v>
      </c>
      <c r="C1116" s="7" t="s">
        <v>2318</v>
      </c>
      <c r="D1116" s="7" t="s">
        <v>923</v>
      </c>
      <c r="E1116" s="7" t="s">
        <v>862</v>
      </c>
    </row>
    <row r="1117" spans="1:5" x14ac:dyDescent="0.25">
      <c r="A1117" s="26" t="s">
        <v>37</v>
      </c>
      <c r="B1117" s="7" t="s">
        <v>2317</v>
      </c>
      <c r="C1117" s="7" t="s">
        <v>2316</v>
      </c>
      <c r="D1117" s="7" t="s">
        <v>878</v>
      </c>
      <c r="E1117" s="7" t="s">
        <v>993</v>
      </c>
    </row>
    <row r="1118" spans="1:5" x14ac:dyDescent="0.25">
      <c r="A1118" s="26" t="s">
        <v>37</v>
      </c>
      <c r="B1118" s="7" t="s">
        <v>2315</v>
      </c>
      <c r="C1118" s="7" t="s">
        <v>2314</v>
      </c>
      <c r="D1118" s="7" t="s">
        <v>923</v>
      </c>
      <c r="E1118" s="7" t="s">
        <v>973</v>
      </c>
    </row>
    <row r="1119" spans="1:5" x14ac:dyDescent="0.25">
      <c r="A1119" s="26" t="s">
        <v>37</v>
      </c>
      <c r="B1119" s="7" t="s">
        <v>2501</v>
      </c>
      <c r="C1119" s="7" t="s">
        <v>2502</v>
      </c>
      <c r="D1119" s="7" t="s">
        <v>3</v>
      </c>
      <c r="E1119" s="7" t="s">
        <v>886</v>
      </c>
    </row>
    <row r="1120" spans="1:5" x14ac:dyDescent="0.25">
      <c r="A1120" s="26" t="s">
        <v>37</v>
      </c>
      <c r="B1120" s="7" t="s">
        <v>2313</v>
      </c>
      <c r="C1120" s="7" t="s">
        <v>2311</v>
      </c>
      <c r="D1120" s="7" t="s">
        <v>868</v>
      </c>
      <c r="E1120" s="7" t="s">
        <v>862</v>
      </c>
    </row>
    <row r="1121" spans="1:5" x14ac:dyDescent="0.25">
      <c r="A1121" s="26" t="s">
        <v>37</v>
      </c>
      <c r="B1121" s="7" t="s">
        <v>2312</v>
      </c>
      <c r="C1121" s="7" t="s">
        <v>2311</v>
      </c>
      <c r="D1121" s="7" t="s">
        <v>878</v>
      </c>
      <c r="E1121" s="7" t="s">
        <v>872</v>
      </c>
    </row>
    <row r="1122" spans="1:5" x14ac:dyDescent="0.25">
      <c r="A1122" s="26" t="s">
        <v>37</v>
      </c>
      <c r="B1122" s="7" t="s">
        <v>2310</v>
      </c>
      <c r="C1122" s="7" t="s">
        <v>2309</v>
      </c>
      <c r="D1122" s="7" t="s">
        <v>3</v>
      </c>
      <c r="E1122" s="7" t="s">
        <v>886</v>
      </c>
    </row>
    <row r="1123" spans="1:5" x14ac:dyDescent="0.25">
      <c r="A1123" s="26" t="s">
        <v>37</v>
      </c>
      <c r="B1123" s="7" t="s">
        <v>2306</v>
      </c>
      <c r="C1123" s="7" t="s">
        <v>2305</v>
      </c>
      <c r="D1123" s="7" t="s">
        <v>3</v>
      </c>
      <c r="E1123" s="7" t="s">
        <v>886</v>
      </c>
    </row>
    <row r="1124" spans="1:5" x14ac:dyDescent="0.25">
      <c r="A1124" s="26" t="s">
        <v>37</v>
      </c>
      <c r="B1124" s="7" t="s">
        <v>2304</v>
      </c>
      <c r="C1124" s="7" t="s">
        <v>2303</v>
      </c>
      <c r="D1124" s="7" t="s">
        <v>868</v>
      </c>
      <c r="E1124" s="7" t="s">
        <v>862</v>
      </c>
    </row>
    <row r="1125" spans="1:5" x14ac:dyDescent="0.25">
      <c r="A1125" s="26" t="s">
        <v>37</v>
      </c>
      <c r="B1125" s="7" t="s">
        <v>2302</v>
      </c>
      <c r="C1125" s="7" t="s">
        <v>2301</v>
      </c>
      <c r="D1125" s="7" t="s">
        <v>868</v>
      </c>
      <c r="E1125" s="7" t="s">
        <v>862</v>
      </c>
    </row>
    <row r="1126" spans="1:5" x14ac:dyDescent="0.25">
      <c r="A1126" s="26" t="s">
        <v>37</v>
      </c>
      <c r="B1126" s="7" t="s">
        <v>2300</v>
      </c>
      <c r="C1126" s="7" t="s">
        <v>2299</v>
      </c>
      <c r="D1126" s="7" t="s">
        <v>878</v>
      </c>
      <c r="E1126" s="7" t="s">
        <v>872</v>
      </c>
    </row>
    <row r="1127" spans="1:5" x14ac:dyDescent="0.25">
      <c r="A1127" s="26" t="s">
        <v>37</v>
      </c>
      <c r="B1127" s="7" t="s">
        <v>2298</v>
      </c>
      <c r="C1127" s="7" t="s">
        <v>2297</v>
      </c>
      <c r="D1127" s="7" t="s">
        <v>868</v>
      </c>
      <c r="E1127" s="7" t="s">
        <v>862</v>
      </c>
    </row>
    <row r="1128" spans="1:5" x14ac:dyDescent="0.25">
      <c r="A1128" s="26" t="s">
        <v>37</v>
      </c>
      <c r="B1128" s="7" t="s">
        <v>2296</v>
      </c>
      <c r="C1128" s="7" t="s">
        <v>2278</v>
      </c>
      <c r="D1128" s="7" t="s">
        <v>868</v>
      </c>
      <c r="E1128" s="7" t="s">
        <v>862</v>
      </c>
    </row>
    <row r="1129" spans="1:5" x14ac:dyDescent="0.25">
      <c r="A1129" s="26" t="s">
        <v>37</v>
      </c>
      <c r="B1129" s="7" t="s">
        <v>2295</v>
      </c>
      <c r="C1129" s="7" t="s">
        <v>2294</v>
      </c>
      <c r="D1129" s="7" t="s">
        <v>868</v>
      </c>
      <c r="E1129" s="7" t="s">
        <v>862</v>
      </c>
    </row>
    <row r="1130" spans="1:5" x14ac:dyDescent="0.25">
      <c r="A1130" s="26" t="s">
        <v>37</v>
      </c>
      <c r="B1130" s="7" t="s">
        <v>2293</v>
      </c>
      <c r="C1130" s="7" t="s">
        <v>2292</v>
      </c>
      <c r="D1130" s="7" t="s">
        <v>3</v>
      </c>
      <c r="E1130" s="7" t="s">
        <v>886</v>
      </c>
    </row>
    <row r="1131" spans="1:5" x14ac:dyDescent="0.25">
      <c r="A1131" s="26" t="s">
        <v>37</v>
      </c>
      <c r="B1131" s="7" t="s">
        <v>2291</v>
      </c>
      <c r="C1131" s="7" t="s">
        <v>2290</v>
      </c>
      <c r="D1131" s="7" t="s">
        <v>3</v>
      </c>
      <c r="E1131" s="7" t="s">
        <v>886</v>
      </c>
    </row>
    <row r="1132" spans="1:5" x14ac:dyDescent="0.25">
      <c r="A1132" s="26" t="s">
        <v>37</v>
      </c>
      <c r="B1132" s="7" t="s">
        <v>2289</v>
      </c>
      <c r="C1132" s="7" t="s">
        <v>2288</v>
      </c>
      <c r="D1132" s="7" t="s">
        <v>868</v>
      </c>
      <c r="E1132" s="7" t="s">
        <v>862</v>
      </c>
    </row>
    <row r="1133" spans="1:5" x14ac:dyDescent="0.25">
      <c r="A1133" s="26" t="s">
        <v>37</v>
      </c>
      <c r="B1133" s="7" t="s">
        <v>2287</v>
      </c>
      <c r="C1133" s="7" t="s">
        <v>2286</v>
      </c>
      <c r="D1133" s="7" t="s">
        <v>1011</v>
      </c>
      <c r="E1133" s="7" t="s">
        <v>973</v>
      </c>
    </row>
    <row r="1134" spans="1:5" x14ac:dyDescent="0.25">
      <c r="A1134" s="26" t="s">
        <v>37</v>
      </c>
      <c r="B1134" s="7" t="s">
        <v>2285</v>
      </c>
      <c r="C1134" s="7" t="s">
        <v>2284</v>
      </c>
      <c r="D1134" s="7" t="s">
        <v>868</v>
      </c>
      <c r="E1134" s="7" t="s">
        <v>862</v>
      </c>
    </row>
    <row r="1135" spans="1:5" x14ac:dyDescent="0.25">
      <c r="A1135" s="26" t="s">
        <v>37</v>
      </c>
      <c r="B1135" s="7" t="s">
        <v>2283</v>
      </c>
      <c r="C1135" s="7" t="s">
        <v>2282</v>
      </c>
      <c r="D1135" s="7" t="s">
        <v>868</v>
      </c>
      <c r="E1135" s="7" t="s">
        <v>862</v>
      </c>
    </row>
    <row r="1136" spans="1:5" x14ac:dyDescent="0.25">
      <c r="A1136" s="26" t="s">
        <v>37</v>
      </c>
      <c r="B1136" s="7" t="s">
        <v>2281</v>
      </c>
      <c r="C1136" s="7" t="s">
        <v>2280</v>
      </c>
      <c r="D1136" s="7" t="s">
        <v>868</v>
      </c>
      <c r="E1136" s="7" t="s">
        <v>862</v>
      </c>
    </row>
    <row r="1137" spans="1:5" x14ac:dyDescent="0.25">
      <c r="A1137" s="26" t="s">
        <v>37</v>
      </c>
      <c r="B1137" s="7" t="s">
        <v>2279</v>
      </c>
      <c r="C1137" s="7" t="s">
        <v>2278</v>
      </c>
      <c r="D1137" s="7" t="s">
        <v>907</v>
      </c>
      <c r="E1137" s="7" t="s">
        <v>872</v>
      </c>
    </row>
    <row r="1138" spans="1:5" x14ac:dyDescent="0.25">
      <c r="A1138" s="26" t="s">
        <v>37</v>
      </c>
      <c r="B1138" s="7" t="s">
        <v>2503</v>
      </c>
      <c r="C1138" s="7" t="s">
        <v>2504</v>
      </c>
      <c r="D1138" s="7" t="s">
        <v>3</v>
      </c>
      <c r="E1138" s="7" t="s">
        <v>886</v>
      </c>
    </row>
    <row r="1139" spans="1:5" x14ac:dyDescent="0.25">
      <c r="A1139" s="26" t="s">
        <v>37</v>
      </c>
      <c r="B1139" s="7" t="s">
        <v>2277</v>
      </c>
      <c r="C1139" s="7" t="s">
        <v>2276</v>
      </c>
      <c r="D1139" s="7" t="s">
        <v>868</v>
      </c>
      <c r="E1139" s="7" t="s">
        <v>862</v>
      </c>
    </row>
    <row r="1140" spans="1:5" x14ac:dyDescent="0.25">
      <c r="A1140" s="26" t="s">
        <v>37</v>
      </c>
      <c r="B1140" s="7" t="s">
        <v>2505</v>
      </c>
      <c r="C1140" s="7" t="s">
        <v>2506</v>
      </c>
      <c r="D1140" s="7" t="s">
        <v>3</v>
      </c>
      <c r="E1140" s="7" t="s">
        <v>886</v>
      </c>
    </row>
    <row r="1141" spans="1:5" x14ac:dyDescent="0.25">
      <c r="A1141" s="26" t="s">
        <v>37</v>
      </c>
      <c r="B1141" s="7" t="s">
        <v>2507</v>
      </c>
      <c r="C1141" s="7" t="s">
        <v>2508</v>
      </c>
      <c r="D1141" s="7" t="s">
        <v>3</v>
      </c>
      <c r="E1141" s="7" t="s">
        <v>886</v>
      </c>
    </row>
    <row r="1142" spans="1:5" x14ac:dyDescent="0.25">
      <c r="A1142" s="26" t="s">
        <v>37</v>
      </c>
      <c r="B1142" s="7" t="s">
        <v>2275</v>
      </c>
      <c r="C1142" s="7" t="s">
        <v>2274</v>
      </c>
      <c r="D1142" s="7" t="s">
        <v>868</v>
      </c>
      <c r="E1142" s="7" t="s">
        <v>862</v>
      </c>
    </row>
    <row r="1143" spans="1:5" x14ac:dyDescent="0.25">
      <c r="A1143" s="26" t="s">
        <v>37</v>
      </c>
      <c r="B1143" s="7" t="s">
        <v>2509</v>
      </c>
      <c r="C1143" s="7" t="s">
        <v>2510</v>
      </c>
      <c r="D1143" s="7" t="s">
        <v>3</v>
      </c>
      <c r="E1143" s="7" t="s">
        <v>886</v>
      </c>
    </row>
    <row r="1144" spans="1:5" x14ac:dyDescent="0.25">
      <c r="A1144" s="26" t="s">
        <v>37</v>
      </c>
      <c r="B1144" s="7" t="s">
        <v>2273</v>
      </c>
      <c r="C1144" s="7" t="s">
        <v>2272</v>
      </c>
      <c r="D1144" s="7" t="s">
        <v>3</v>
      </c>
      <c r="E1144" s="7" t="s">
        <v>886</v>
      </c>
    </row>
    <row r="1145" spans="1:5" x14ac:dyDescent="0.25">
      <c r="A1145" s="26" t="s">
        <v>37</v>
      </c>
      <c r="B1145" s="7" t="s">
        <v>2511</v>
      </c>
      <c r="C1145" s="7" t="s">
        <v>2512</v>
      </c>
      <c r="D1145" s="7" t="s">
        <v>3</v>
      </c>
      <c r="E1145" s="7" t="s">
        <v>886</v>
      </c>
    </row>
    <row r="1146" spans="1:5" x14ac:dyDescent="0.25">
      <c r="A1146" s="26" t="s">
        <v>37</v>
      </c>
      <c r="B1146" s="7" t="s">
        <v>2513</v>
      </c>
      <c r="C1146" s="7" t="s">
        <v>2514</v>
      </c>
      <c r="D1146" s="7" t="s">
        <v>3</v>
      </c>
      <c r="E1146" s="7" t="s">
        <v>886</v>
      </c>
    </row>
    <row r="1147" spans="1:5" x14ac:dyDescent="0.25">
      <c r="A1147" s="26" t="s">
        <v>37</v>
      </c>
      <c r="B1147" s="7" t="s">
        <v>2515</v>
      </c>
      <c r="C1147" s="7" t="s">
        <v>2516</v>
      </c>
      <c r="D1147" s="7" t="s">
        <v>3</v>
      </c>
      <c r="E1147" s="7" t="s">
        <v>886</v>
      </c>
    </row>
    <row r="1148" spans="1:5" x14ac:dyDescent="0.25">
      <c r="A1148" s="26" t="s">
        <v>37</v>
      </c>
      <c r="B1148" s="7" t="s">
        <v>2517</v>
      </c>
      <c r="C1148" s="7" t="s">
        <v>2518</v>
      </c>
      <c r="D1148" s="7" t="s">
        <v>3</v>
      </c>
      <c r="E1148" s="7" t="s">
        <v>886</v>
      </c>
    </row>
    <row r="1149" spans="1:5" x14ac:dyDescent="0.25">
      <c r="A1149" s="26" t="s">
        <v>37</v>
      </c>
      <c r="B1149" s="7" t="s">
        <v>336</v>
      </c>
      <c r="C1149" s="7" t="s">
        <v>337</v>
      </c>
      <c r="D1149" s="7" t="s">
        <v>3</v>
      </c>
      <c r="E1149" s="7" t="s">
        <v>886</v>
      </c>
    </row>
    <row r="1150" spans="1:5" x14ac:dyDescent="0.25">
      <c r="A1150" s="26" t="s">
        <v>37</v>
      </c>
      <c r="B1150" s="7" t="s">
        <v>2519</v>
      </c>
      <c r="C1150" s="7" t="s">
        <v>2520</v>
      </c>
      <c r="D1150" s="7" t="s">
        <v>3</v>
      </c>
      <c r="E1150" s="7" t="s">
        <v>886</v>
      </c>
    </row>
    <row r="1151" spans="1:5" x14ac:dyDescent="0.25">
      <c r="A1151" s="26" t="s">
        <v>37</v>
      </c>
      <c r="B1151" s="7" t="s">
        <v>2521</v>
      </c>
      <c r="C1151" s="7" t="s">
        <v>2522</v>
      </c>
      <c r="D1151" s="7" t="s">
        <v>3</v>
      </c>
      <c r="E1151" s="7" t="s">
        <v>886</v>
      </c>
    </row>
    <row r="1152" spans="1:5" x14ac:dyDescent="0.25">
      <c r="A1152" s="26" t="s">
        <v>37</v>
      </c>
      <c r="B1152" s="7" t="s">
        <v>2523</v>
      </c>
      <c r="C1152" s="7" t="s">
        <v>2524</v>
      </c>
      <c r="D1152" s="7" t="s">
        <v>3</v>
      </c>
      <c r="E1152" s="7" t="s">
        <v>886</v>
      </c>
    </row>
    <row r="1153" spans="1:5" x14ac:dyDescent="0.25">
      <c r="A1153" s="26" t="s">
        <v>37</v>
      </c>
      <c r="B1153" s="7" t="s">
        <v>2271</v>
      </c>
      <c r="C1153" s="7" t="s">
        <v>2270</v>
      </c>
      <c r="D1153" s="7" t="s">
        <v>868</v>
      </c>
      <c r="E1153" s="7" t="s">
        <v>862</v>
      </c>
    </row>
    <row r="1154" spans="1:5" x14ac:dyDescent="0.25">
      <c r="A1154" s="26" t="s">
        <v>37</v>
      </c>
      <c r="B1154" s="7" t="s">
        <v>2269</v>
      </c>
      <c r="C1154" s="7" t="s">
        <v>2268</v>
      </c>
      <c r="D1154" s="7" t="s">
        <v>878</v>
      </c>
      <c r="E1154" s="7" t="s">
        <v>872</v>
      </c>
    </row>
    <row r="1155" spans="1:5" x14ac:dyDescent="0.25">
      <c r="A1155" s="26" t="s">
        <v>37</v>
      </c>
      <c r="B1155" s="7" t="s">
        <v>2267</v>
      </c>
      <c r="C1155" s="7" t="s">
        <v>2266</v>
      </c>
      <c r="D1155" s="7" t="s">
        <v>933</v>
      </c>
      <c r="E1155" s="7" t="s">
        <v>862</v>
      </c>
    </row>
    <row r="1156" spans="1:5" x14ac:dyDescent="0.25">
      <c r="A1156" s="26" t="s">
        <v>37</v>
      </c>
      <c r="B1156" s="7" t="s">
        <v>2265</v>
      </c>
      <c r="C1156" s="7" t="s">
        <v>2264</v>
      </c>
      <c r="D1156" s="7" t="s">
        <v>933</v>
      </c>
      <c r="E1156" s="7" t="s">
        <v>862</v>
      </c>
    </row>
    <row r="1157" spans="1:5" x14ac:dyDescent="0.25">
      <c r="A1157" s="26" t="s">
        <v>37</v>
      </c>
      <c r="B1157" s="7" t="s">
        <v>622</v>
      </c>
      <c r="C1157" s="7" t="s">
        <v>623</v>
      </c>
      <c r="D1157" s="7" t="s">
        <v>1153</v>
      </c>
      <c r="E1157" s="7" t="s">
        <v>862</v>
      </c>
    </row>
    <row r="1158" spans="1:5" x14ac:dyDescent="0.25">
      <c r="A1158" s="26" t="s">
        <v>37</v>
      </c>
      <c r="B1158" s="7" t="s">
        <v>2263</v>
      </c>
      <c r="C1158" s="7" t="s">
        <v>2262</v>
      </c>
      <c r="D1158" s="7" t="s">
        <v>1023</v>
      </c>
      <c r="E1158" s="7" t="s">
        <v>862</v>
      </c>
    </row>
    <row r="1159" spans="1:5" x14ac:dyDescent="0.25">
      <c r="A1159" s="26" t="s">
        <v>37</v>
      </c>
      <c r="B1159" s="7" t="s">
        <v>2261</v>
      </c>
      <c r="C1159" s="7" t="s">
        <v>2260</v>
      </c>
      <c r="D1159" s="7" t="s">
        <v>923</v>
      </c>
      <c r="E1159" s="7" t="s">
        <v>862</v>
      </c>
    </row>
    <row r="1160" spans="1:5" x14ac:dyDescent="0.25">
      <c r="A1160" s="26" t="s">
        <v>37</v>
      </c>
      <c r="B1160" s="7" t="s">
        <v>175</v>
      </c>
      <c r="C1160" s="7" t="s">
        <v>176</v>
      </c>
      <c r="D1160" s="7" t="s">
        <v>1764</v>
      </c>
      <c r="E1160" s="7" t="s">
        <v>862</v>
      </c>
    </row>
    <row r="1161" spans="1:5" x14ac:dyDescent="0.25">
      <c r="A1161" s="26" t="s">
        <v>37</v>
      </c>
      <c r="B1161" s="7" t="s">
        <v>2259</v>
      </c>
      <c r="C1161" s="7" t="s">
        <v>2258</v>
      </c>
      <c r="D1161" s="7" t="s">
        <v>933</v>
      </c>
      <c r="E1161" s="7" t="s">
        <v>862</v>
      </c>
    </row>
    <row r="1162" spans="1:5" x14ac:dyDescent="0.25">
      <c r="A1162" s="26" t="s">
        <v>37</v>
      </c>
      <c r="B1162" s="7" t="s">
        <v>2257</v>
      </c>
      <c r="C1162" s="7" t="s">
        <v>2256</v>
      </c>
      <c r="D1162" s="7" t="s">
        <v>933</v>
      </c>
      <c r="E1162" s="7" t="s">
        <v>862</v>
      </c>
    </row>
    <row r="1163" spans="1:5" x14ac:dyDescent="0.25">
      <c r="A1163" s="26" t="s">
        <v>37</v>
      </c>
      <c r="B1163" s="7" t="s">
        <v>2255</v>
      </c>
      <c r="C1163" s="7" t="s">
        <v>2254</v>
      </c>
      <c r="D1163" s="7" t="s">
        <v>44</v>
      </c>
      <c r="E1163" s="7" t="s">
        <v>862</v>
      </c>
    </row>
    <row r="1164" spans="1:5" x14ac:dyDescent="0.25">
      <c r="A1164" s="26" t="s">
        <v>37</v>
      </c>
      <c r="B1164" s="7" t="s">
        <v>51</v>
      </c>
      <c r="C1164" s="7" t="s">
        <v>52</v>
      </c>
      <c r="D1164" s="7" t="s">
        <v>923</v>
      </c>
      <c r="E1164" s="7" t="s">
        <v>862</v>
      </c>
    </row>
    <row r="1165" spans="1:5" x14ac:dyDescent="0.25">
      <c r="A1165" s="26" t="s">
        <v>37</v>
      </c>
      <c r="B1165" s="7" t="s">
        <v>2253</v>
      </c>
      <c r="C1165" s="7" t="s">
        <v>2252</v>
      </c>
      <c r="D1165" s="7" t="s">
        <v>1023</v>
      </c>
      <c r="E1165" s="7" t="s">
        <v>862</v>
      </c>
    </row>
    <row r="1166" spans="1:5" x14ac:dyDescent="0.25">
      <c r="A1166" s="26" t="s">
        <v>37</v>
      </c>
      <c r="B1166" s="7" t="s">
        <v>2251</v>
      </c>
      <c r="C1166" s="7" t="s">
        <v>2250</v>
      </c>
      <c r="D1166" s="7" t="s">
        <v>44</v>
      </c>
      <c r="E1166" s="7" t="s">
        <v>862</v>
      </c>
    </row>
    <row r="1167" spans="1:5" x14ac:dyDescent="0.25">
      <c r="A1167" s="26" t="s">
        <v>37</v>
      </c>
      <c r="B1167" s="7" t="s">
        <v>626</v>
      </c>
      <c r="C1167" s="7" t="s">
        <v>627</v>
      </c>
      <c r="D1167" s="7" t="s">
        <v>923</v>
      </c>
      <c r="E1167" s="7" t="s">
        <v>862</v>
      </c>
    </row>
    <row r="1168" spans="1:5" x14ac:dyDescent="0.25">
      <c r="A1168" s="26" t="s">
        <v>37</v>
      </c>
      <c r="B1168" s="7" t="s">
        <v>435</v>
      </c>
      <c r="C1168" s="7" t="s">
        <v>436</v>
      </c>
      <c r="D1168" s="7" t="s">
        <v>923</v>
      </c>
      <c r="E1168" s="7" t="s">
        <v>862</v>
      </c>
    </row>
    <row r="1169" spans="1:5" x14ac:dyDescent="0.25">
      <c r="A1169" s="26" t="s">
        <v>37</v>
      </c>
      <c r="B1169" s="7" t="s">
        <v>2248</v>
      </c>
      <c r="C1169" s="7" t="s">
        <v>2247</v>
      </c>
      <c r="D1169" s="7" t="s">
        <v>923</v>
      </c>
      <c r="E1169" s="7" t="s">
        <v>862</v>
      </c>
    </row>
    <row r="1170" spans="1:5" x14ac:dyDescent="0.25">
      <c r="A1170" s="26" t="s">
        <v>37</v>
      </c>
      <c r="B1170" s="7" t="s">
        <v>2246</v>
      </c>
      <c r="C1170" s="7" t="s">
        <v>2245</v>
      </c>
      <c r="D1170" s="7" t="s">
        <v>1153</v>
      </c>
      <c r="E1170" s="7" t="s">
        <v>862</v>
      </c>
    </row>
    <row r="1171" spans="1:5" x14ac:dyDescent="0.25">
      <c r="A1171" s="26" t="s">
        <v>37</v>
      </c>
      <c r="B1171" s="7" t="s">
        <v>2525</v>
      </c>
      <c r="C1171" s="7" t="s">
        <v>2526</v>
      </c>
      <c r="D1171" s="7" t="s">
        <v>3</v>
      </c>
      <c r="E1171" s="7" t="s">
        <v>886</v>
      </c>
    </row>
    <row r="1172" spans="1:5" x14ac:dyDescent="0.25">
      <c r="A1172" s="26" t="s">
        <v>37</v>
      </c>
      <c r="B1172" s="7" t="s">
        <v>2527</v>
      </c>
      <c r="C1172" s="7" t="s">
        <v>2528</v>
      </c>
      <c r="D1172" s="7" t="s">
        <v>3</v>
      </c>
      <c r="E1172" s="7" t="s">
        <v>886</v>
      </c>
    </row>
    <row r="1173" spans="1:5" x14ac:dyDescent="0.25">
      <c r="A1173" s="26" t="s">
        <v>37</v>
      </c>
      <c r="B1173" s="7" t="s">
        <v>2529</v>
      </c>
      <c r="C1173" s="7" t="s">
        <v>2530</v>
      </c>
      <c r="D1173" s="7" t="s">
        <v>3</v>
      </c>
      <c r="E1173" s="7" t="s">
        <v>886</v>
      </c>
    </row>
    <row r="1174" spans="1:5" x14ac:dyDescent="0.25">
      <c r="A1174" s="26" t="s">
        <v>37</v>
      </c>
      <c r="B1174" s="7" t="s">
        <v>2531</v>
      </c>
      <c r="C1174" s="7" t="s">
        <v>2532</v>
      </c>
      <c r="D1174" s="7" t="s">
        <v>3</v>
      </c>
      <c r="E1174" s="7" t="s">
        <v>886</v>
      </c>
    </row>
    <row r="1175" spans="1:5" x14ac:dyDescent="0.25">
      <c r="A1175" s="26" t="s">
        <v>37</v>
      </c>
      <c r="B1175" s="7" t="s">
        <v>2533</v>
      </c>
      <c r="C1175" s="7" t="s">
        <v>2534</v>
      </c>
      <c r="D1175" s="7" t="s">
        <v>3</v>
      </c>
      <c r="E1175" s="7" t="s">
        <v>886</v>
      </c>
    </row>
    <row r="1176" spans="1:5" x14ac:dyDescent="0.25">
      <c r="A1176" s="26" t="s">
        <v>37</v>
      </c>
      <c r="B1176" s="7" t="s">
        <v>2244</v>
      </c>
      <c r="C1176" s="7" t="s">
        <v>2243</v>
      </c>
      <c r="D1176" s="7" t="s">
        <v>923</v>
      </c>
      <c r="E1176" s="7" t="s">
        <v>862</v>
      </c>
    </row>
    <row r="1177" spans="1:5" x14ac:dyDescent="0.25">
      <c r="A1177" s="26" t="s">
        <v>37</v>
      </c>
      <c r="B1177" s="7" t="s">
        <v>2242</v>
      </c>
      <c r="C1177" s="7" t="s">
        <v>2241</v>
      </c>
      <c r="D1177" s="7" t="s">
        <v>868</v>
      </c>
      <c r="E1177" s="7" t="s">
        <v>862</v>
      </c>
    </row>
    <row r="1178" spans="1:5" x14ac:dyDescent="0.25">
      <c r="A1178" s="26" t="s">
        <v>37</v>
      </c>
      <c r="B1178" s="7" t="s">
        <v>2240</v>
      </c>
      <c r="C1178" s="7" t="s">
        <v>1266</v>
      </c>
      <c r="D1178" s="7" t="s">
        <v>868</v>
      </c>
      <c r="E1178" s="7" t="s">
        <v>862</v>
      </c>
    </row>
    <row r="1179" spans="1:5" x14ac:dyDescent="0.25">
      <c r="A1179" s="26" t="s">
        <v>37</v>
      </c>
      <c r="B1179" s="7" t="s">
        <v>2239</v>
      </c>
      <c r="C1179" s="7" t="s">
        <v>2238</v>
      </c>
      <c r="D1179" s="7" t="s">
        <v>923</v>
      </c>
      <c r="E1179" s="7" t="s">
        <v>862</v>
      </c>
    </row>
    <row r="1180" spans="1:5" x14ac:dyDescent="0.25">
      <c r="A1180" s="26" t="s">
        <v>37</v>
      </c>
      <c r="B1180" s="7" t="s">
        <v>2237</v>
      </c>
      <c r="C1180" s="7" t="s">
        <v>2236</v>
      </c>
      <c r="D1180" s="7" t="s">
        <v>923</v>
      </c>
      <c r="E1180" s="7" t="s">
        <v>862</v>
      </c>
    </row>
    <row r="1181" spans="1:5" x14ac:dyDescent="0.25">
      <c r="A1181" s="26" t="s">
        <v>37</v>
      </c>
      <c r="B1181" s="7" t="s">
        <v>2235</v>
      </c>
      <c r="C1181" s="7" t="s">
        <v>2234</v>
      </c>
      <c r="D1181" s="7" t="s">
        <v>923</v>
      </c>
      <c r="E1181" s="7" t="s">
        <v>862</v>
      </c>
    </row>
    <row r="1182" spans="1:5" x14ac:dyDescent="0.25">
      <c r="A1182" s="26" t="s">
        <v>37</v>
      </c>
      <c r="B1182" s="7" t="s">
        <v>2233</v>
      </c>
      <c r="C1182" s="7" t="s">
        <v>2232</v>
      </c>
      <c r="D1182" s="7" t="s">
        <v>923</v>
      </c>
      <c r="E1182" s="7" t="s">
        <v>862</v>
      </c>
    </row>
    <row r="1183" spans="1:5" x14ac:dyDescent="0.25">
      <c r="A1183" s="26" t="s">
        <v>37</v>
      </c>
      <c r="B1183" s="7" t="s">
        <v>2231</v>
      </c>
      <c r="C1183" s="7" t="s">
        <v>2230</v>
      </c>
      <c r="D1183" s="7" t="s">
        <v>923</v>
      </c>
      <c r="E1183" s="7" t="s">
        <v>862</v>
      </c>
    </row>
    <row r="1184" spans="1:5" x14ac:dyDescent="0.25">
      <c r="A1184" s="26" t="s">
        <v>37</v>
      </c>
      <c r="B1184" s="7" t="s">
        <v>2229</v>
      </c>
      <c r="C1184" s="7" t="s">
        <v>2228</v>
      </c>
      <c r="D1184" s="7" t="s">
        <v>923</v>
      </c>
      <c r="E1184" s="7" t="s">
        <v>862</v>
      </c>
    </row>
    <row r="1185" spans="1:5" x14ac:dyDescent="0.25">
      <c r="A1185" s="26" t="s">
        <v>37</v>
      </c>
      <c r="B1185" s="7" t="s">
        <v>2227</v>
      </c>
      <c r="C1185" s="7" t="s">
        <v>1264</v>
      </c>
      <c r="D1185" s="7" t="s">
        <v>868</v>
      </c>
      <c r="E1185" s="7" t="s">
        <v>862</v>
      </c>
    </row>
    <row r="1186" spans="1:5" x14ac:dyDescent="0.25">
      <c r="A1186" s="26" t="s">
        <v>37</v>
      </c>
      <c r="B1186" s="7" t="s">
        <v>2226</v>
      </c>
      <c r="C1186" s="7" t="s">
        <v>2225</v>
      </c>
      <c r="D1186" s="7" t="s">
        <v>923</v>
      </c>
      <c r="E1186" s="7" t="s">
        <v>862</v>
      </c>
    </row>
    <row r="1187" spans="1:5" x14ac:dyDescent="0.25">
      <c r="A1187" s="26" t="s">
        <v>37</v>
      </c>
      <c r="B1187" s="7" t="s">
        <v>2224</v>
      </c>
      <c r="C1187" s="7" t="s">
        <v>2223</v>
      </c>
      <c r="D1187" s="7" t="s">
        <v>923</v>
      </c>
      <c r="E1187" s="7" t="s">
        <v>862</v>
      </c>
    </row>
    <row r="1188" spans="1:5" x14ac:dyDescent="0.25">
      <c r="A1188" s="26" t="s">
        <v>37</v>
      </c>
      <c r="B1188" s="7" t="s">
        <v>2222</v>
      </c>
      <c r="C1188" s="7" t="s">
        <v>2221</v>
      </c>
      <c r="D1188" s="7" t="s">
        <v>923</v>
      </c>
      <c r="E1188" s="7" t="s">
        <v>862</v>
      </c>
    </row>
    <row r="1189" spans="1:5" x14ac:dyDescent="0.25">
      <c r="A1189" s="26" t="s">
        <v>37</v>
      </c>
      <c r="B1189" s="7" t="s">
        <v>340</v>
      </c>
      <c r="C1189" s="7" t="s">
        <v>341</v>
      </c>
      <c r="D1189" s="7" t="s">
        <v>1011</v>
      </c>
      <c r="E1189" s="7" t="s">
        <v>973</v>
      </c>
    </row>
    <row r="1190" spans="1:5" x14ac:dyDescent="0.25">
      <c r="A1190" s="26" t="s">
        <v>37</v>
      </c>
      <c r="B1190" s="7" t="s">
        <v>588</v>
      </c>
      <c r="C1190" s="7" t="s">
        <v>589</v>
      </c>
      <c r="D1190" s="7" t="s">
        <v>2220</v>
      </c>
      <c r="E1190" s="7" t="s">
        <v>973</v>
      </c>
    </row>
    <row r="1191" spans="1:5" x14ac:dyDescent="0.25">
      <c r="A1191" s="26" t="s">
        <v>37</v>
      </c>
      <c r="B1191" s="7" t="s">
        <v>2218</v>
      </c>
      <c r="C1191" s="7" t="s">
        <v>2217</v>
      </c>
      <c r="D1191" s="7" t="s">
        <v>1153</v>
      </c>
      <c r="E1191" s="7" t="s">
        <v>1772</v>
      </c>
    </row>
    <row r="1192" spans="1:5" x14ac:dyDescent="0.25">
      <c r="A1192" s="26" t="s">
        <v>37</v>
      </c>
      <c r="B1192" s="7" t="s">
        <v>2216</v>
      </c>
      <c r="C1192" s="7" t="s">
        <v>2215</v>
      </c>
      <c r="D1192" s="7" t="s">
        <v>37</v>
      </c>
      <c r="E1192" s="7" t="s">
        <v>931</v>
      </c>
    </row>
    <row r="1193" spans="1:5" x14ac:dyDescent="0.25">
      <c r="A1193" s="26" t="s">
        <v>37</v>
      </c>
      <c r="B1193" s="7" t="s">
        <v>2214</v>
      </c>
      <c r="C1193" s="7" t="s">
        <v>2213</v>
      </c>
      <c r="D1193" s="7" t="s">
        <v>1153</v>
      </c>
      <c r="E1193" s="7" t="s">
        <v>973</v>
      </c>
    </row>
    <row r="1194" spans="1:5" x14ac:dyDescent="0.25">
      <c r="A1194" s="26" t="s">
        <v>37</v>
      </c>
      <c r="B1194" s="7" t="s">
        <v>2212</v>
      </c>
      <c r="C1194" s="7" t="s">
        <v>2211</v>
      </c>
      <c r="D1194" s="7" t="s">
        <v>868</v>
      </c>
      <c r="E1194" s="7" t="s">
        <v>862</v>
      </c>
    </row>
    <row r="1195" spans="1:5" x14ac:dyDescent="0.25">
      <c r="A1195" s="26" t="s">
        <v>37</v>
      </c>
      <c r="B1195" s="7" t="s">
        <v>2210</v>
      </c>
      <c r="C1195" s="7" t="s">
        <v>2209</v>
      </c>
      <c r="D1195" s="7" t="s">
        <v>868</v>
      </c>
      <c r="E1195" s="7" t="s">
        <v>862</v>
      </c>
    </row>
    <row r="1196" spans="1:5" x14ac:dyDescent="0.25">
      <c r="A1196" s="26" t="s">
        <v>37</v>
      </c>
      <c r="B1196" s="7" t="s">
        <v>2535</v>
      </c>
      <c r="C1196" s="7" t="s">
        <v>2536</v>
      </c>
      <c r="D1196" s="7" t="s">
        <v>3</v>
      </c>
      <c r="E1196" s="7" t="s">
        <v>886</v>
      </c>
    </row>
    <row r="1197" spans="1:5" x14ac:dyDescent="0.25">
      <c r="A1197" s="26" t="s">
        <v>37</v>
      </c>
      <c r="B1197" s="7" t="s">
        <v>2208</v>
      </c>
      <c r="C1197" s="7" t="s">
        <v>2207</v>
      </c>
      <c r="D1197" s="7" t="s">
        <v>923</v>
      </c>
      <c r="E1197" s="7" t="s">
        <v>862</v>
      </c>
    </row>
    <row r="1198" spans="1:5" x14ac:dyDescent="0.25">
      <c r="A1198" s="26" t="s">
        <v>37</v>
      </c>
      <c r="B1198" s="7" t="s">
        <v>2206</v>
      </c>
      <c r="C1198" s="7" t="s">
        <v>2205</v>
      </c>
      <c r="D1198" s="7" t="s">
        <v>923</v>
      </c>
      <c r="E1198" s="7" t="s">
        <v>862</v>
      </c>
    </row>
    <row r="1199" spans="1:5" x14ac:dyDescent="0.25">
      <c r="A1199" s="26" t="s">
        <v>37</v>
      </c>
      <c r="B1199" s="7" t="s">
        <v>2204</v>
      </c>
      <c r="C1199" s="7" t="s">
        <v>2200</v>
      </c>
      <c r="D1199" s="7" t="s">
        <v>868</v>
      </c>
      <c r="E1199" s="7" t="s">
        <v>862</v>
      </c>
    </row>
    <row r="1200" spans="1:5" x14ac:dyDescent="0.25">
      <c r="A1200" s="26" t="s">
        <v>37</v>
      </c>
      <c r="B1200" s="7" t="s">
        <v>2203</v>
      </c>
      <c r="C1200" s="7" t="s">
        <v>2202</v>
      </c>
      <c r="D1200" s="7" t="s">
        <v>868</v>
      </c>
      <c r="E1200" s="7" t="s">
        <v>862</v>
      </c>
    </row>
    <row r="1201" spans="1:5" x14ac:dyDescent="0.25">
      <c r="A1201" s="26" t="s">
        <v>37</v>
      </c>
      <c r="B1201" s="7" t="s">
        <v>2201</v>
      </c>
      <c r="C1201" s="7" t="s">
        <v>2200</v>
      </c>
      <c r="D1201" s="7" t="s">
        <v>874</v>
      </c>
      <c r="E1201" s="7" t="s">
        <v>872</v>
      </c>
    </row>
    <row r="1202" spans="1:5" x14ac:dyDescent="0.25">
      <c r="A1202" s="26" t="s">
        <v>37</v>
      </c>
      <c r="B1202" s="7" t="s">
        <v>2199</v>
      </c>
      <c r="C1202" s="7" t="s">
        <v>2198</v>
      </c>
      <c r="D1202" s="7" t="s">
        <v>868</v>
      </c>
      <c r="E1202" s="7" t="s">
        <v>862</v>
      </c>
    </row>
    <row r="1203" spans="1:5" x14ac:dyDescent="0.25">
      <c r="A1203" s="26" t="s">
        <v>37</v>
      </c>
      <c r="B1203" s="7" t="s">
        <v>2197</v>
      </c>
      <c r="C1203" s="7" t="s">
        <v>2196</v>
      </c>
      <c r="D1203" s="7" t="s">
        <v>868</v>
      </c>
      <c r="E1203" s="7" t="s">
        <v>862</v>
      </c>
    </row>
    <row r="1204" spans="1:5" x14ac:dyDescent="0.25">
      <c r="A1204" s="26" t="s">
        <v>37</v>
      </c>
      <c r="B1204" s="7" t="s">
        <v>2537</v>
      </c>
      <c r="C1204" s="7" t="s">
        <v>2538</v>
      </c>
      <c r="D1204" s="7" t="s">
        <v>3</v>
      </c>
      <c r="E1204" s="7" t="s">
        <v>886</v>
      </c>
    </row>
    <row r="1205" spans="1:5" x14ac:dyDescent="0.25">
      <c r="A1205" s="26" t="s">
        <v>37</v>
      </c>
      <c r="B1205" s="7" t="s">
        <v>2539</v>
      </c>
      <c r="C1205" s="7" t="s">
        <v>2540</v>
      </c>
      <c r="D1205" s="7" t="s">
        <v>3</v>
      </c>
      <c r="E1205" s="7" t="s">
        <v>886</v>
      </c>
    </row>
    <row r="1206" spans="1:5" x14ac:dyDescent="0.25">
      <c r="A1206" s="26" t="s">
        <v>37</v>
      </c>
      <c r="B1206" s="7" t="s">
        <v>2541</v>
      </c>
      <c r="C1206" s="7" t="s">
        <v>2542</v>
      </c>
      <c r="D1206" s="7" t="s">
        <v>3</v>
      </c>
      <c r="E1206" s="7" t="s">
        <v>886</v>
      </c>
    </row>
    <row r="1207" spans="1:5" x14ac:dyDescent="0.25">
      <c r="A1207" s="26" t="s">
        <v>37</v>
      </c>
      <c r="B1207" s="7" t="s">
        <v>2543</v>
      </c>
      <c r="C1207" s="7" t="s">
        <v>2544</v>
      </c>
      <c r="D1207" s="7" t="s">
        <v>3</v>
      </c>
      <c r="E1207" s="7" t="s">
        <v>886</v>
      </c>
    </row>
    <row r="1208" spans="1:5" x14ac:dyDescent="0.25">
      <c r="A1208" s="26" t="s">
        <v>37</v>
      </c>
      <c r="B1208" s="7" t="s">
        <v>2545</v>
      </c>
      <c r="C1208" s="7" t="s">
        <v>2546</v>
      </c>
      <c r="D1208" s="7" t="s">
        <v>3</v>
      </c>
      <c r="E1208" s="7" t="s">
        <v>886</v>
      </c>
    </row>
    <row r="1209" spans="1:5" x14ac:dyDescent="0.25">
      <c r="A1209" s="26" t="s">
        <v>37</v>
      </c>
      <c r="B1209" s="7" t="s">
        <v>2547</v>
      </c>
      <c r="C1209" s="7" t="s">
        <v>2548</v>
      </c>
      <c r="D1209" s="7" t="s">
        <v>3</v>
      </c>
      <c r="E1209" s="7" t="s">
        <v>886</v>
      </c>
    </row>
    <row r="1210" spans="1:5" x14ac:dyDescent="0.25">
      <c r="A1210" s="26" t="s">
        <v>37</v>
      </c>
      <c r="B1210" s="7" t="s">
        <v>2549</v>
      </c>
      <c r="C1210" s="7" t="s">
        <v>2550</v>
      </c>
      <c r="D1210" s="7" t="s">
        <v>3</v>
      </c>
      <c r="E1210" s="7" t="s">
        <v>886</v>
      </c>
    </row>
    <row r="1211" spans="1:5" x14ac:dyDescent="0.25">
      <c r="A1211" s="26" t="s">
        <v>37</v>
      </c>
      <c r="B1211" s="7" t="s">
        <v>2551</v>
      </c>
      <c r="C1211" s="7" t="s">
        <v>2552</v>
      </c>
      <c r="D1211" s="7" t="s">
        <v>3</v>
      </c>
      <c r="E1211" s="7" t="s">
        <v>886</v>
      </c>
    </row>
    <row r="1212" spans="1:5" x14ac:dyDescent="0.25">
      <c r="A1212" s="26" t="s">
        <v>37</v>
      </c>
      <c r="B1212" s="7" t="s">
        <v>2553</v>
      </c>
      <c r="C1212" s="7" t="s">
        <v>2554</v>
      </c>
      <c r="D1212" s="7" t="s">
        <v>3</v>
      </c>
      <c r="E1212" s="7" t="s">
        <v>886</v>
      </c>
    </row>
    <row r="1213" spans="1:5" x14ac:dyDescent="0.25">
      <c r="A1213" s="26" t="s">
        <v>37</v>
      </c>
      <c r="B1213" s="7" t="s">
        <v>2555</v>
      </c>
      <c r="C1213" s="7" t="s">
        <v>2556</v>
      </c>
      <c r="D1213" s="7" t="s">
        <v>3</v>
      </c>
      <c r="E1213" s="7" t="s">
        <v>886</v>
      </c>
    </row>
    <row r="1214" spans="1:5" x14ac:dyDescent="0.25">
      <c r="A1214" s="26" t="s">
        <v>37</v>
      </c>
      <c r="B1214" s="7" t="s">
        <v>458</v>
      </c>
      <c r="C1214" s="7" t="s">
        <v>459</v>
      </c>
      <c r="D1214" s="7" t="s">
        <v>868</v>
      </c>
      <c r="E1214" s="7" t="s">
        <v>862</v>
      </c>
    </row>
    <row r="1215" spans="1:5" x14ac:dyDescent="0.25">
      <c r="A1215" s="26" t="s">
        <v>37</v>
      </c>
      <c r="B1215" s="7" t="s">
        <v>514</v>
      </c>
      <c r="C1215" s="7" t="s">
        <v>515</v>
      </c>
      <c r="D1215" s="7" t="s">
        <v>3</v>
      </c>
      <c r="E1215" s="7" t="s">
        <v>886</v>
      </c>
    </row>
    <row r="1216" spans="1:5" x14ac:dyDescent="0.25">
      <c r="A1216" s="26" t="s">
        <v>37</v>
      </c>
      <c r="B1216" s="7" t="s">
        <v>2195</v>
      </c>
      <c r="C1216" s="7" t="s">
        <v>1909</v>
      </c>
      <c r="D1216" s="7" t="s">
        <v>868</v>
      </c>
      <c r="E1216" s="7" t="s">
        <v>862</v>
      </c>
    </row>
    <row r="1217" spans="1:5" x14ac:dyDescent="0.25">
      <c r="A1217" s="26" t="s">
        <v>37</v>
      </c>
      <c r="B1217" s="7" t="s">
        <v>2557</v>
      </c>
      <c r="C1217" s="7" t="s">
        <v>2558</v>
      </c>
      <c r="D1217" s="7" t="s">
        <v>3</v>
      </c>
      <c r="E1217" s="7" t="s">
        <v>886</v>
      </c>
    </row>
    <row r="1218" spans="1:5" x14ac:dyDescent="0.25">
      <c r="A1218" s="26" t="s">
        <v>37</v>
      </c>
      <c r="B1218" s="7" t="s">
        <v>2559</v>
      </c>
      <c r="C1218" s="7" t="s">
        <v>2560</v>
      </c>
      <c r="D1218" s="7" t="s">
        <v>3</v>
      </c>
      <c r="E1218" s="7" t="s">
        <v>886</v>
      </c>
    </row>
    <row r="1219" spans="1:5" x14ac:dyDescent="0.25">
      <c r="A1219" s="26" t="s">
        <v>37</v>
      </c>
      <c r="B1219" s="7" t="s">
        <v>2561</v>
      </c>
      <c r="C1219" s="7" t="s">
        <v>2562</v>
      </c>
      <c r="D1219" s="7" t="s">
        <v>3</v>
      </c>
      <c r="E1219" s="7" t="s">
        <v>886</v>
      </c>
    </row>
    <row r="1220" spans="1:5" x14ac:dyDescent="0.25">
      <c r="A1220" s="26" t="s">
        <v>37</v>
      </c>
      <c r="B1220" s="7" t="s">
        <v>691</v>
      </c>
      <c r="C1220" s="7" t="s">
        <v>692</v>
      </c>
      <c r="D1220" s="7" t="s">
        <v>1149</v>
      </c>
      <c r="E1220" s="7" t="s">
        <v>1233</v>
      </c>
    </row>
    <row r="1221" spans="1:5" x14ac:dyDescent="0.25">
      <c r="A1221" s="26" t="s">
        <v>37</v>
      </c>
      <c r="B1221" s="7" t="s">
        <v>2194</v>
      </c>
      <c r="C1221" s="7" t="s">
        <v>2193</v>
      </c>
      <c r="D1221" s="7" t="s">
        <v>1149</v>
      </c>
      <c r="E1221" s="7" t="s">
        <v>1233</v>
      </c>
    </row>
    <row r="1222" spans="1:5" x14ac:dyDescent="0.25">
      <c r="A1222" s="26" t="s">
        <v>37</v>
      </c>
      <c r="B1222" s="7" t="s">
        <v>2192</v>
      </c>
      <c r="C1222" s="7" t="s">
        <v>2191</v>
      </c>
      <c r="D1222" s="7" t="s">
        <v>868</v>
      </c>
      <c r="E1222" s="7" t="s">
        <v>862</v>
      </c>
    </row>
    <row r="1223" spans="1:5" x14ac:dyDescent="0.25">
      <c r="A1223" s="26" t="s">
        <v>37</v>
      </c>
      <c r="B1223" s="7" t="s">
        <v>2563</v>
      </c>
      <c r="C1223" s="7" t="s">
        <v>2564</v>
      </c>
      <c r="D1223" s="7" t="s">
        <v>3</v>
      </c>
      <c r="E1223" s="7" t="s">
        <v>886</v>
      </c>
    </row>
    <row r="1224" spans="1:5" x14ac:dyDescent="0.25">
      <c r="A1224" s="26" t="s">
        <v>37</v>
      </c>
      <c r="B1224" s="7" t="s">
        <v>12</v>
      </c>
      <c r="C1224" s="7" t="s">
        <v>57</v>
      </c>
      <c r="D1224" s="7" t="s">
        <v>3</v>
      </c>
      <c r="E1224" s="7" t="s">
        <v>886</v>
      </c>
    </row>
    <row r="1225" spans="1:5" x14ac:dyDescent="0.25">
      <c r="A1225" s="26" t="s">
        <v>37</v>
      </c>
      <c r="B1225" s="7" t="s">
        <v>2190</v>
      </c>
      <c r="C1225" s="7" t="s">
        <v>2189</v>
      </c>
      <c r="D1225" s="7" t="s">
        <v>1011</v>
      </c>
      <c r="E1225" s="7" t="s">
        <v>1772</v>
      </c>
    </row>
    <row r="1226" spans="1:5" x14ac:dyDescent="0.25">
      <c r="A1226" s="26" t="s">
        <v>37</v>
      </c>
      <c r="B1226" s="7" t="s">
        <v>2565</v>
      </c>
      <c r="C1226" s="7" t="s">
        <v>2566</v>
      </c>
      <c r="D1226" s="7" t="s">
        <v>3</v>
      </c>
      <c r="E1226" s="7" t="s">
        <v>886</v>
      </c>
    </row>
    <row r="1227" spans="1:5" x14ac:dyDescent="0.25">
      <c r="A1227" s="26" t="s">
        <v>37</v>
      </c>
      <c r="B1227" s="7" t="s">
        <v>2188</v>
      </c>
      <c r="C1227" s="7" t="s">
        <v>2187</v>
      </c>
      <c r="D1227" s="7" t="s">
        <v>868</v>
      </c>
      <c r="E1227" s="7" t="s">
        <v>862</v>
      </c>
    </row>
    <row r="1228" spans="1:5" x14ac:dyDescent="0.25">
      <c r="A1228" s="26" t="s">
        <v>37</v>
      </c>
      <c r="B1228" s="7" t="s">
        <v>352</v>
      </c>
      <c r="C1228" s="7" t="s">
        <v>353</v>
      </c>
      <c r="D1228" s="7" t="s">
        <v>868</v>
      </c>
      <c r="E1228" s="7" t="s">
        <v>862</v>
      </c>
    </row>
    <row r="1229" spans="1:5" x14ac:dyDescent="0.25">
      <c r="A1229" s="26" t="s">
        <v>37</v>
      </c>
      <c r="B1229" s="7" t="s">
        <v>2186</v>
      </c>
      <c r="C1229" s="7" t="s">
        <v>2185</v>
      </c>
      <c r="D1229" s="7" t="s">
        <v>923</v>
      </c>
      <c r="E1229" s="7" t="s">
        <v>862</v>
      </c>
    </row>
    <row r="1230" spans="1:5" x14ac:dyDescent="0.25">
      <c r="A1230" s="26" t="s">
        <v>37</v>
      </c>
      <c r="B1230" s="7" t="s">
        <v>2184</v>
      </c>
      <c r="C1230" s="7" t="s">
        <v>2183</v>
      </c>
      <c r="D1230" s="7" t="s">
        <v>868</v>
      </c>
      <c r="E1230" s="7" t="s">
        <v>862</v>
      </c>
    </row>
    <row r="1231" spans="1:5" x14ac:dyDescent="0.25">
      <c r="A1231" s="26" t="s">
        <v>37</v>
      </c>
      <c r="B1231" s="7" t="s">
        <v>2182</v>
      </c>
      <c r="C1231" s="7" t="s">
        <v>279</v>
      </c>
      <c r="D1231" s="7" t="s">
        <v>1764</v>
      </c>
      <c r="E1231" s="7" t="s">
        <v>1233</v>
      </c>
    </row>
    <row r="1232" spans="1:5" x14ac:dyDescent="0.25">
      <c r="A1232" s="26" t="s">
        <v>37</v>
      </c>
      <c r="B1232" s="7" t="s">
        <v>535</v>
      </c>
      <c r="C1232" s="7" t="s">
        <v>536</v>
      </c>
      <c r="D1232" s="7" t="s">
        <v>1011</v>
      </c>
      <c r="E1232" s="7" t="s">
        <v>973</v>
      </c>
    </row>
    <row r="1233" spans="1:5" x14ac:dyDescent="0.25">
      <c r="A1233" s="26" t="s">
        <v>37</v>
      </c>
      <c r="B1233" s="7" t="s">
        <v>2181</v>
      </c>
      <c r="C1233" s="7" t="s">
        <v>2180</v>
      </c>
      <c r="D1233" s="7" t="s">
        <v>923</v>
      </c>
      <c r="E1233" s="7" t="s">
        <v>862</v>
      </c>
    </row>
    <row r="1234" spans="1:5" x14ac:dyDescent="0.25">
      <c r="A1234" s="26" t="s">
        <v>37</v>
      </c>
      <c r="B1234" s="7" t="s">
        <v>2179</v>
      </c>
      <c r="C1234" s="7" t="s">
        <v>2178</v>
      </c>
      <c r="D1234" s="7" t="s">
        <v>1035</v>
      </c>
      <c r="E1234" s="7" t="s">
        <v>1033</v>
      </c>
    </row>
    <row r="1235" spans="1:5" x14ac:dyDescent="0.25">
      <c r="A1235" s="26" t="s">
        <v>37</v>
      </c>
      <c r="B1235" s="7" t="s">
        <v>2177</v>
      </c>
      <c r="C1235" s="7" t="s">
        <v>2176</v>
      </c>
      <c r="D1235" s="7" t="s">
        <v>868</v>
      </c>
      <c r="E1235" s="7" t="s">
        <v>862</v>
      </c>
    </row>
    <row r="1236" spans="1:5" x14ac:dyDescent="0.25">
      <c r="A1236" s="26" t="s">
        <v>37</v>
      </c>
      <c r="B1236" s="7" t="s">
        <v>2175</v>
      </c>
      <c r="C1236" s="7" t="s">
        <v>2160</v>
      </c>
      <c r="D1236" s="7" t="s">
        <v>2117</v>
      </c>
      <c r="E1236" s="7" t="s">
        <v>1233</v>
      </c>
    </row>
    <row r="1237" spans="1:5" x14ac:dyDescent="0.25">
      <c r="A1237" s="26" t="s">
        <v>37</v>
      </c>
      <c r="B1237" s="7" t="s">
        <v>2567</v>
      </c>
      <c r="C1237" s="7" t="s">
        <v>2568</v>
      </c>
      <c r="D1237" s="7" t="s">
        <v>3</v>
      </c>
      <c r="E1237" s="7" t="s">
        <v>886</v>
      </c>
    </row>
    <row r="1238" spans="1:5" x14ac:dyDescent="0.25">
      <c r="A1238" s="26" t="s">
        <v>37</v>
      </c>
      <c r="B1238" s="7" t="s">
        <v>2174</v>
      </c>
      <c r="C1238" s="7" t="s">
        <v>2173</v>
      </c>
      <c r="D1238" s="7" t="s">
        <v>868</v>
      </c>
      <c r="E1238" s="7" t="s">
        <v>862</v>
      </c>
    </row>
    <row r="1239" spans="1:5" x14ac:dyDescent="0.25">
      <c r="A1239" s="26" t="s">
        <v>37</v>
      </c>
      <c r="B1239" s="7" t="s">
        <v>2172</v>
      </c>
      <c r="C1239" s="7" t="s">
        <v>2171</v>
      </c>
      <c r="D1239" s="7" t="s">
        <v>923</v>
      </c>
      <c r="E1239" s="7" t="s">
        <v>862</v>
      </c>
    </row>
    <row r="1240" spans="1:5" x14ac:dyDescent="0.25">
      <c r="A1240" s="26" t="s">
        <v>37</v>
      </c>
      <c r="B1240" s="7" t="s">
        <v>2569</v>
      </c>
      <c r="C1240" s="7" t="s">
        <v>2570</v>
      </c>
      <c r="D1240" s="7" t="s">
        <v>3</v>
      </c>
      <c r="E1240" s="7" t="s">
        <v>886</v>
      </c>
    </row>
    <row r="1241" spans="1:5" x14ac:dyDescent="0.25">
      <c r="A1241" s="26" t="s">
        <v>37</v>
      </c>
      <c r="B1241" s="7" t="s">
        <v>356</v>
      </c>
      <c r="C1241" s="7" t="s">
        <v>357</v>
      </c>
      <c r="D1241" s="7" t="s">
        <v>868</v>
      </c>
      <c r="E1241" s="7" t="s">
        <v>862</v>
      </c>
    </row>
    <row r="1242" spans="1:5" x14ac:dyDescent="0.25">
      <c r="A1242" s="26" t="s">
        <v>37</v>
      </c>
      <c r="B1242" s="7" t="s">
        <v>2170</v>
      </c>
      <c r="C1242" s="7" t="s">
        <v>2169</v>
      </c>
      <c r="D1242" s="7" t="s">
        <v>1011</v>
      </c>
      <c r="E1242" s="7" t="s">
        <v>862</v>
      </c>
    </row>
    <row r="1243" spans="1:5" x14ac:dyDescent="0.25">
      <c r="A1243" s="26" t="s">
        <v>37</v>
      </c>
      <c r="B1243" s="7" t="s">
        <v>2168</v>
      </c>
      <c r="C1243" s="7" t="s">
        <v>2167</v>
      </c>
      <c r="D1243" s="7" t="s">
        <v>868</v>
      </c>
      <c r="E1243" s="7" t="s">
        <v>862</v>
      </c>
    </row>
    <row r="1244" spans="1:5" x14ac:dyDescent="0.25">
      <c r="A1244" s="26" t="s">
        <v>37</v>
      </c>
      <c r="B1244" s="7" t="s">
        <v>13</v>
      </c>
      <c r="C1244" s="7" t="s">
        <v>66</v>
      </c>
      <c r="D1244" s="7" t="s">
        <v>868</v>
      </c>
      <c r="E1244" s="7" t="s">
        <v>862</v>
      </c>
    </row>
    <row r="1245" spans="1:5" x14ac:dyDescent="0.25">
      <c r="A1245" s="26" t="s">
        <v>37</v>
      </c>
      <c r="B1245" s="7" t="s">
        <v>2166</v>
      </c>
      <c r="C1245" s="7" t="s">
        <v>2165</v>
      </c>
      <c r="D1245" s="7" t="s">
        <v>868</v>
      </c>
      <c r="E1245" s="7" t="s">
        <v>862</v>
      </c>
    </row>
    <row r="1246" spans="1:5" x14ac:dyDescent="0.25">
      <c r="A1246" s="26" t="s">
        <v>37</v>
      </c>
      <c r="B1246" s="7" t="s">
        <v>296</v>
      </c>
      <c r="C1246" s="7" t="s">
        <v>297</v>
      </c>
      <c r="D1246" s="7" t="s">
        <v>868</v>
      </c>
      <c r="E1246" s="7" t="s">
        <v>862</v>
      </c>
    </row>
    <row r="1247" spans="1:5" x14ac:dyDescent="0.25">
      <c r="A1247" s="26" t="s">
        <v>37</v>
      </c>
      <c r="B1247" s="7" t="s">
        <v>628</v>
      </c>
      <c r="C1247" s="7" t="s">
        <v>629</v>
      </c>
      <c r="D1247" s="7" t="s">
        <v>868</v>
      </c>
      <c r="E1247" s="7" t="s">
        <v>862</v>
      </c>
    </row>
    <row r="1248" spans="1:5" x14ac:dyDescent="0.25">
      <c r="A1248" s="26" t="s">
        <v>37</v>
      </c>
      <c r="B1248" s="7" t="s">
        <v>2571</v>
      </c>
      <c r="C1248" s="7" t="s">
        <v>2572</v>
      </c>
      <c r="D1248" s="7" t="s">
        <v>3</v>
      </c>
      <c r="E1248" s="7" t="s">
        <v>886</v>
      </c>
    </row>
    <row r="1249" spans="1:5" x14ac:dyDescent="0.25">
      <c r="A1249" s="26" t="s">
        <v>37</v>
      </c>
      <c r="B1249" s="7" t="s">
        <v>486</v>
      </c>
      <c r="C1249" s="7" t="s">
        <v>487</v>
      </c>
      <c r="D1249" s="7" t="s">
        <v>923</v>
      </c>
      <c r="E1249" s="7" t="s">
        <v>1931</v>
      </c>
    </row>
    <row r="1250" spans="1:5" x14ac:dyDescent="0.25">
      <c r="A1250" s="26" t="s">
        <v>37</v>
      </c>
      <c r="B1250" s="7" t="s">
        <v>2164</v>
      </c>
      <c r="C1250" s="7" t="s">
        <v>2149</v>
      </c>
      <c r="D1250" s="7" t="s">
        <v>868</v>
      </c>
      <c r="E1250" s="7" t="s">
        <v>862</v>
      </c>
    </row>
    <row r="1251" spans="1:5" x14ac:dyDescent="0.25">
      <c r="A1251" s="26" t="s">
        <v>37</v>
      </c>
      <c r="B1251" s="7" t="s">
        <v>2163</v>
      </c>
      <c r="C1251" s="7" t="s">
        <v>2162</v>
      </c>
      <c r="D1251" s="7" t="s">
        <v>868</v>
      </c>
      <c r="E1251" s="7" t="s">
        <v>862</v>
      </c>
    </row>
    <row r="1252" spans="1:5" x14ac:dyDescent="0.25">
      <c r="A1252" s="26" t="s">
        <v>37</v>
      </c>
      <c r="B1252" s="7" t="s">
        <v>2161</v>
      </c>
      <c r="C1252" s="7" t="s">
        <v>2160</v>
      </c>
      <c r="D1252" s="7" t="s">
        <v>1235</v>
      </c>
      <c r="E1252" s="7" t="s">
        <v>1233</v>
      </c>
    </row>
    <row r="1253" spans="1:5" x14ac:dyDescent="0.25">
      <c r="A1253" s="26" t="s">
        <v>37</v>
      </c>
      <c r="B1253" s="7" t="s">
        <v>360</v>
      </c>
      <c r="C1253" s="7" t="s">
        <v>361</v>
      </c>
      <c r="D1253" s="7" t="s">
        <v>868</v>
      </c>
      <c r="E1253" s="7" t="s">
        <v>862</v>
      </c>
    </row>
    <row r="1254" spans="1:5" x14ac:dyDescent="0.25">
      <c r="A1254" s="26" t="s">
        <v>37</v>
      </c>
      <c r="B1254" s="7" t="s">
        <v>346</v>
      </c>
      <c r="C1254" s="7" t="s">
        <v>347</v>
      </c>
      <c r="D1254" s="7" t="s">
        <v>868</v>
      </c>
      <c r="E1254" s="7" t="s">
        <v>862</v>
      </c>
    </row>
    <row r="1255" spans="1:5" x14ac:dyDescent="0.25">
      <c r="A1255" s="26" t="s">
        <v>37</v>
      </c>
      <c r="B1255" s="7" t="s">
        <v>326</v>
      </c>
      <c r="C1255" s="7" t="s">
        <v>327</v>
      </c>
      <c r="D1255" s="7" t="s">
        <v>923</v>
      </c>
      <c r="E1255" s="7" t="s">
        <v>862</v>
      </c>
    </row>
    <row r="1256" spans="1:5" x14ac:dyDescent="0.25">
      <c r="A1256" s="26" t="s">
        <v>37</v>
      </c>
      <c r="B1256" s="7" t="s">
        <v>537</v>
      </c>
      <c r="C1256" s="7" t="s">
        <v>538</v>
      </c>
      <c r="D1256" s="7" t="s">
        <v>923</v>
      </c>
      <c r="E1256" s="7" t="s">
        <v>862</v>
      </c>
    </row>
    <row r="1257" spans="1:5" x14ac:dyDescent="0.25">
      <c r="A1257" s="26" t="s">
        <v>37</v>
      </c>
      <c r="B1257" s="7" t="s">
        <v>2159</v>
      </c>
      <c r="C1257" s="7" t="s">
        <v>2158</v>
      </c>
      <c r="D1257" s="7" t="s">
        <v>868</v>
      </c>
      <c r="E1257" s="7" t="s">
        <v>862</v>
      </c>
    </row>
    <row r="1258" spans="1:5" x14ac:dyDescent="0.25">
      <c r="A1258" s="26" t="s">
        <v>37</v>
      </c>
      <c r="B1258" s="7" t="s">
        <v>2157</v>
      </c>
      <c r="C1258" s="7" t="s">
        <v>1302</v>
      </c>
      <c r="D1258" s="7" t="s">
        <v>868</v>
      </c>
      <c r="E1258" s="7" t="s">
        <v>862</v>
      </c>
    </row>
    <row r="1259" spans="1:5" x14ac:dyDescent="0.25">
      <c r="A1259" s="26" t="s">
        <v>37</v>
      </c>
      <c r="B1259" s="7" t="s">
        <v>2156</v>
      </c>
      <c r="C1259" s="7" t="s">
        <v>2155</v>
      </c>
      <c r="D1259" s="7" t="s">
        <v>878</v>
      </c>
      <c r="E1259" s="7" t="s">
        <v>993</v>
      </c>
    </row>
    <row r="1260" spans="1:5" x14ac:dyDescent="0.25">
      <c r="A1260" s="26" t="s">
        <v>37</v>
      </c>
      <c r="B1260" s="7" t="s">
        <v>2154</v>
      </c>
      <c r="C1260" s="7" t="s">
        <v>2153</v>
      </c>
      <c r="D1260" s="7" t="s">
        <v>1035</v>
      </c>
      <c r="E1260" s="7" t="s">
        <v>1033</v>
      </c>
    </row>
    <row r="1261" spans="1:5" x14ac:dyDescent="0.25">
      <c r="A1261" s="26" t="s">
        <v>37</v>
      </c>
      <c r="B1261" s="7" t="s">
        <v>2152</v>
      </c>
      <c r="C1261" s="7" t="s">
        <v>2151</v>
      </c>
      <c r="D1261" s="7" t="s">
        <v>868</v>
      </c>
      <c r="E1261" s="7" t="s">
        <v>862</v>
      </c>
    </row>
    <row r="1262" spans="1:5" x14ac:dyDescent="0.25">
      <c r="A1262" s="26" t="s">
        <v>37</v>
      </c>
      <c r="B1262" s="7" t="s">
        <v>2150</v>
      </c>
      <c r="C1262" s="7" t="s">
        <v>2149</v>
      </c>
      <c r="D1262" s="7" t="s">
        <v>878</v>
      </c>
      <c r="E1262" s="7" t="s">
        <v>872</v>
      </c>
    </row>
    <row r="1263" spans="1:5" x14ac:dyDescent="0.25">
      <c r="A1263" s="26" t="s">
        <v>37</v>
      </c>
      <c r="B1263" s="7" t="s">
        <v>2148</v>
      </c>
      <c r="C1263" s="7" t="s">
        <v>2147</v>
      </c>
      <c r="D1263" s="7" t="s">
        <v>3</v>
      </c>
      <c r="E1263" s="7" t="s">
        <v>886</v>
      </c>
    </row>
    <row r="1264" spans="1:5" x14ac:dyDescent="0.25">
      <c r="A1264" s="26" t="s">
        <v>37</v>
      </c>
      <c r="B1264" s="7" t="s">
        <v>188</v>
      </c>
      <c r="C1264" s="7" t="s">
        <v>189</v>
      </c>
      <c r="D1264" s="7" t="s">
        <v>3</v>
      </c>
      <c r="E1264" s="7" t="s">
        <v>886</v>
      </c>
    </row>
    <row r="1265" spans="1:5" x14ac:dyDescent="0.25">
      <c r="A1265" s="26" t="s">
        <v>37</v>
      </c>
      <c r="B1265" s="7" t="s">
        <v>190</v>
      </c>
      <c r="C1265" s="7" t="s">
        <v>191</v>
      </c>
      <c r="D1265" s="7" t="s">
        <v>3</v>
      </c>
      <c r="E1265" s="7" t="s">
        <v>886</v>
      </c>
    </row>
    <row r="1266" spans="1:5" x14ac:dyDescent="0.25">
      <c r="A1266" s="26" t="s">
        <v>37</v>
      </c>
      <c r="B1266" s="7" t="s">
        <v>2146</v>
      </c>
      <c r="C1266" s="7" t="s">
        <v>2145</v>
      </c>
      <c r="D1266" s="7" t="s">
        <v>3</v>
      </c>
      <c r="E1266" s="7" t="s">
        <v>886</v>
      </c>
    </row>
    <row r="1267" spans="1:5" x14ac:dyDescent="0.25">
      <c r="A1267" s="26" t="s">
        <v>37</v>
      </c>
      <c r="B1267" s="7" t="s">
        <v>2144</v>
      </c>
      <c r="C1267" s="7" t="s">
        <v>2143</v>
      </c>
      <c r="D1267" s="7" t="s">
        <v>3</v>
      </c>
      <c r="E1267" s="7" t="s">
        <v>886</v>
      </c>
    </row>
    <row r="1268" spans="1:5" x14ac:dyDescent="0.25">
      <c r="A1268" s="26" t="s">
        <v>37</v>
      </c>
      <c r="B1268" s="7" t="s">
        <v>2142</v>
      </c>
      <c r="C1268" s="7" t="s">
        <v>2141</v>
      </c>
      <c r="D1268" s="7" t="s">
        <v>3</v>
      </c>
      <c r="E1268" s="7" t="s">
        <v>886</v>
      </c>
    </row>
    <row r="1269" spans="1:5" x14ac:dyDescent="0.25">
      <c r="A1269" s="26" t="s">
        <v>37</v>
      </c>
      <c r="B1269" s="7" t="s">
        <v>2140</v>
      </c>
      <c r="C1269" s="7" t="s">
        <v>2139</v>
      </c>
      <c r="D1269" s="7" t="s">
        <v>3</v>
      </c>
      <c r="E1269" s="7" t="s">
        <v>886</v>
      </c>
    </row>
    <row r="1270" spans="1:5" x14ac:dyDescent="0.25">
      <c r="A1270" s="26" t="s">
        <v>37</v>
      </c>
      <c r="B1270" s="7" t="s">
        <v>2138</v>
      </c>
      <c r="C1270" s="7" t="s">
        <v>2137</v>
      </c>
      <c r="D1270" s="7" t="s">
        <v>3</v>
      </c>
      <c r="E1270" s="7" t="s">
        <v>886</v>
      </c>
    </row>
    <row r="1271" spans="1:5" x14ac:dyDescent="0.25">
      <c r="A1271" s="26" t="s">
        <v>37</v>
      </c>
      <c r="B1271" s="7" t="s">
        <v>2136</v>
      </c>
      <c r="C1271" s="7" t="s">
        <v>2135</v>
      </c>
      <c r="D1271" s="7" t="s">
        <v>3</v>
      </c>
      <c r="E1271" s="7" t="s">
        <v>886</v>
      </c>
    </row>
    <row r="1272" spans="1:5" x14ac:dyDescent="0.25">
      <c r="A1272" s="26" t="s">
        <v>37</v>
      </c>
      <c r="B1272" s="7" t="s">
        <v>2134</v>
      </c>
      <c r="C1272" s="7" t="s">
        <v>2133</v>
      </c>
      <c r="D1272" s="7" t="s">
        <v>3</v>
      </c>
      <c r="E1272" s="7" t="s">
        <v>886</v>
      </c>
    </row>
    <row r="1273" spans="1:5" x14ac:dyDescent="0.25">
      <c r="A1273" s="26" t="s">
        <v>37</v>
      </c>
      <c r="B1273" s="7" t="s">
        <v>2132</v>
      </c>
      <c r="C1273" s="7" t="s">
        <v>2131</v>
      </c>
      <c r="D1273" s="7" t="s">
        <v>3</v>
      </c>
      <c r="E1273" s="7" t="s">
        <v>886</v>
      </c>
    </row>
    <row r="1274" spans="1:5" x14ac:dyDescent="0.25">
      <c r="A1274" s="26" t="s">
        <v>37</v>
      </c>
      <c r="B1274" s="7" t="s">
        <v>2130</v>
      </c>
      <c r="C1274" s="7" t="s">
        <v>2129</v>
      </c>
      <c r="D1274" s="7" t="s">
        <v>1011</v>
      </c>
      <c r="E1274" s="7" t="s">
        <v>1233</v>
      </c>
    </row>
    <row r="1275" spans="1:5" x14ac:dyDescent="0.25">
      <c r="A1275" s="26" t="s">
        <v>37</v>
      </c>
      <c r="B1275" s="7" t="s">
        <v>2128</v>
      </c>
      <c r="C1275" s="7" t="s">
        <v>2121</v>
      </c>
      <c r="D1275" s="7" t="s">
        <v>1011</v>
      </c>
      <c r="E1275" s="7" t="s">
        <v>1233</v>
      </c>
    </row>
    <row r="1276" spans="1:5" x14ac:dyDescent="0.25">
      <c r="A1276" s="26" t="s">
        <v>37</v>
      </c>
      <c r="B1276" s="7" t="s">
        <v>2127</v>
      </c>
      <c r="C1276" s="7" t="s">
        <v>2126</v>
      </c>
      <c r="D1276" s="7" t="s">
        <v>1011</v>
      </c>
      <c r="E1276" s="7" t="s">
        <v>973</v>
      </c>
    </row>
    <row r="1277" spans="1:5" x14ac:dyDescent="0.25">
      <c r="A1277" s="26" t="s">
        <v>37</v>
      </c>
      <c r="B1277" s="7" t="s">
        <v>278</v>
      </c>
      <c r="C1277" s="7" t="s">
        <v>279</v>
      </c>
      <c r="D1277" s="7" t="s">
        <v>1011</v>
      </c>
      <c r="E1277" s="7" t="s">
        <v>1233</v>
      </c>
    </row>
    <row r="1278" spans="1:5" x14ac:dyDescent="0.25">
      <c r="A1278" s="26" t="s">
        <v>37</v>
      </c>
      <c r="B1278" s="7" t="s">
        <v>2125</v>
      </c>
      <c r="C1278" s="7" t="s">
        <v>2108</v>
      </c>
      <c r="D1278" s="7" t="s">
        <v>923</v>
      </c>
      <c r="E1278" s="7" t="s">
        <v>1233</v>
      </c>
    </row>
    <row r="1279" spans="1:5" x14ac:dyDescent="0.25">
      <c r="A1279" s="26" t="s">
        <v>37</v>
      </c>
      <c r="B1279" s="7" t="s">
        <v>15</v>
      </c>
      <c r="C1279" s="7" t="s">
        <v>164</v>
      </c>
      <c r="D1279" s="7" t="s">
        <v>2117</v>
      </c>
      <c r="E1279" s="7" t="s">
        <v>1233</v>
      </c>
    </row>
    <row r="1280" spans="1:5" x14ac:dyDescent="0.25">
      <c r="A1280" s="26" t="s">
        <v>37</v>
      </c>
      <c r="B1280" s="7" t="s">
        <v>2124</v>
      </c>
      <c r="C1280" s="7" t="s">
        <v>2123</v>
      </c>
      <c r="D1280" s="7" t="s">
        <v>2117</v>
      </c>
      <c r="E1280" s="7" t="s">
        <v>1233</v>
      </c>
    </row>
    <row r="1281" spans="1:5" x14ac:dyDescent="0.25">
      <c r="A1281" s="26" t="s">
        <v>37</v>
      </c>
      <c r="B1281" s="7" t="s">
        <v>2122</v>
      </c>
      <c r="C1281" s="7" t="s">
        <v>2121</v>
      </c>
      <c r="D1281" s="7" t="s">
        <v>2117</v>
      </c>
      <c r="E1281" s="7" t="s">
        <v>1233</v>
      </c>
    </row>
    <row r="1282" spans="1:5" x14ac:dyDescent="0.25">
      <c r="A1282" s="26" t="s">
        <v>37</v>
      </c>
      <c r="B1282" s="7" t="s">
        <v>2120</v>
      </c>
      <c r="C1282" s="7" t="s">
        <v>2119</v>
      </c>
      <c r="D1282" s="7" t="s">
        <v>2117</v>
      </c>
      <c r="E1282" s="7" t="s">
        <v>1233</v>
      </c>
    </row>
    <row r="1283" spans="1:5" x14ac:dyDescent="0.25">
      <c r="A1283" s="26" t="s">
        <v>37</v>
      </c>
      <c r="B1283" s="7" t="s">
        <v>2118</v>
      </c>
      <c r="C1283" s="7" t="s">
        <v>2112</v>
      </c>
      <c r="D1283" s="7" t="s">
        <v>2117</v>
      </c>
      <c r="E1283" s="7" t="s">
        <v>1233</v>
      </c>
    </row>
    <row r="1284" spans="1:5" x14ac:dyDescent="0.25">
      <c r="A1284" s="26" t="s">
        <v>37</v>
      </c>
      <c r="B1284" s="7" t="s">
        <v>807</v>
      </c>
      <c r="C1284" s="7" t="s">
        <v>808</v>
      </c>
      <c r="D1284" s="7" t="s">
        <v>868</v>
      </c>
      <c r="E1284" s="7" t="s">
        <v>1233</v>
      </c>
    </row>
    <row r="1285" spans="1:5" x14ac:dyDescent="0.25">
      <c r="A1285" s="26" t="s">
        <v>37</v>
      </c>
      <c r="B1285" s="7" t="s">
        <v>2115</v>
      </c>
      <c r="C1285" s="7" t="s">
        <v>2104</v>
      </c>
      <c r="D1285" s="7" t="s">
        <v>868</v>
      </c>
      <c r="E1285" s="7" t="s">
        <v>1233</v>
      </c>
    </row>
    <row r="1286" spans="1:5" x14ac:dyDescent="0.25">
      <c r="A1286" s="26" t="s">
        <v>37</v>
      </c>
      <c r="B1286" s="7" t="s">
        <v>809</v>
      </c>
      <c r="C1286" s="7" t="s">
        <v>810</v>
      </c>
      <c r="D1286" s="7" t="s">
        <v>868</v>
      </c>
      <c r="E1286" s="7" t="s">
        <v>1233</v>
      </c>
    </row>
    <row r="1287" spans="1:5" x14ac:dyDescent="0.25">
      <c r="A1287" s="26" t="s">
        <v>37</v>
      </c>
      <c r="B1287" s="7" t="s">
        <v>2114</v>
      </c>
      <c r="C1287" s="7" t="s">
        <v>2102</v>
      </c>
      <c r="D1287" s="7" t="s">
        <v>868</v>
      </c>
      <c r="E1287" s="7" t="s">
        <v>1233</v>
      </c>
    </row>
    <row r="1288" spans="1:5" x14ac:dyDescent="0.25">
      <c r="A1288" s="26" t="s">
        <v>37</v>
      </c>
      <c r="B1288" s="7" t="s">
        <v>2113</v>
      </c>
      <c r="C1288" s="7" t="s">
        <v>2112</v>
      </c>
      <c r="D1288" s="7" t="s">
        <v>1235</v>
      </c>
      <c r="E1288" s="7" t="s">
        <v>1233</v>
      </c>
    </row>
    <row r="1289" spans="1:5" x14ac:dyDescent="0.25">
      <c r="A1289" s="26" t="s">
        <v>37</v>
      </c>
      <c r="B1289" s="7" t="s">
        <v>2111</v>
      </c>
      <c r="C1289" s="7" t="s">
        <v>2110</v>
      </c>
      <c r="D1289" s="7" t="s">
        <v>1235</v>
      </c>
      <c r="E1289" s="7" t="s">
        <v>1233</v>
      </c>
    </row>
    <row r="1290" spans="1:5" x14ac:dyDescent="0.25">
      <c r="A1290" s="26" t="s">
        <v>37</v>
      </c>
      <c r="B1290" s="7" t="s">
        <v>2109</v>
      </c>
      <c r="C1290" s="7" t="s">
        <v>2108</v>
      </c>
      <c r="D1290" s="7" t="s">
        <v>1235</v>
      </c>
      <c r="E1290" s="7" t="s">
        <v>1233</v>
      </c>
    </row>
    <row r="1291" spans="1:5" x14ac:dyDescent="0.25">
      <c r="A1291" s="26" t="s">
        <v>37</v>
      </c>
      <c r="B1291" s="7" t="s">
        <v>2107</v>
      </c>
      <c r="C1291" s="7" t="s">
        <v>164</v>
      </c>
      <c r="D1291" s="7" t="s">
        <v>1235</v>
      </c>
      <c r="E1291" s="7" t="s">
        <v>1233</v>
      </c>
    </row>
    <row r="1292" spans="1:5" x14ac:dyDescent="0.25">
      <c r="A1292" s="26" t="s">
        <v>37</v>
      </c>
      <c r="B1292" s="7" t="s">
        <v>2106</v>
      </c>
      <c r="C1292" s="7" t="s">
        <v>810</v>
      </c>
      <c r="D1292" s="7" t="s">
        <v>2100</v>
      </c>
      <c r="E1292" s="7" t="s">
        <v>1233</v>
      </c>
    </row>
    <row r="1293" spans="1:5" x14ac:dyDescent="0.25">
      <c r="A1293" s="26" t="s">
        <v>37</v>
      </c>
      <c r="B1293" s="7" t="s">
        <v>2105</v>
      </c>
      <c r="C1293" s="7" t="s">
        <v>2104</v>
      </c>
      <c r="D1293" s="7" t="s">
        <v>2100</v>
      </c>
      <c r="E1293" s="7" t="s">
        <v>1233</v>
      </c>
    </row>
    <row r="1294" spans="1:5" x14ac:dyDescent="0.25">
      <c r="A1294" s="26" t="s">
        <v>37</v>
      </c>
      <c r="B1294" s="7" t="s">
        <v>2103</v>
      </c>
      <c r="C1294" s="7" t="s">
        <v>2102</v>
      </c>
      <c r="D1294" s="7" t="s">
        <v>2100</v>
      </c>
      <c r="E1294" s="7" t="s">
        <v>1233</v>
      </c>
    </row>
    <row r="1295" spans="1:5" x14ac:dyDescent="0.25">
      <c r="A1295" s="26" t="s">
        <v>37</v>
      </c>
      <c r="B1295" s="7" t="s">
        <v>2101</v>
      </c>
      <c r="C1295" s="7" t="s">
        <v>808</v>
      </c>
      <c r="D1295" s="7" t="s">
        <v>2100</v>
      </c>
      <c r="E1295" s="7" t="s">
        <v>1233</v>
      </c>
    </row>
    <row r="1296" spans="1:5" x14ac:dyDescent="0.25">
      <c r="A1296" s="26" t="s">
        <v>37</v>
      </c>
      <c r="B1296" s="7" t="s">
        <v>2098</v>
      </c>
      <c r="C1296" s="7" t="s">
        <v>2097</v>
      </c>
      <c r="D1296" s="7" t="s">
        <v>3</v>
      </c>
      <c r="E1296" s="7" t="s">
        <v>886</v>
      </c>
    </row>
    <row r="1297" spans="1:5" x14ac:dyDescent="0.25">
      <c r="A1297" s="26" t="s">
        <v>37</v>
      </c>
      <c r="B1297" s="7" t="s">
        <v>2573</v>
      </c>
      <c r="C1297" s="7" t="s">
        <v>2574</v>
      </c>
      <c r="D1297" s="7" t="s">
        <v>3</v>
      </c>
      <c r="E1297" s="7" t="s">
        <v>886</v>
      </c>
    </row>
    <row r="1298" spans="1:5" x14ac:dyDescent="0.25">
      <c r="A1298" s="26" t="s">
        <v>37</v>
      </c>
      <c r="B1298" s="7" t="s">
        <v>2096</v>
      </c>
      <c r="C1298" s="7" t="s">
        <v>2095</v>
      </c>
      <c r="D1298" s="7" t="s">
        <v>3</v>
      </c>
      <c r="E1298" s="7" t="s">
        <v>886</v>
      </c>
    </row>
    <row r="1299" spans="1:5" x14ac:dyDescent="0.25">
      <c r="A1299" s="26" t="s">
        <v>37</v>
      </c>
      <c r="B1299" s="7" t="s">
        <v>2575</v>
      </c>
      <c r="C1299" s="7" t="s">
        <v>2576</v>
      </c>
      <c r="D1299" s="7" t="s">
        <v>3</v>
      </c>
      <c r="E1299" s="7" t="s">
        <v>886</v>
      </c>
    </row>
    <row r="1300" spans="1:5" x14ac:dyDescent="0.25">
      <c r="A1300" s="26" t="s">
        <v>37</v>
      </c>
      <c r="B1300" s="7" t="s">
        <v>106</v>
      </c>
      <c r="C1300" s="7" t="s">
        <v>107</v>
      </c>
      <c r="D1300" s="7" t="s">
        <v>868</v>
      </c>
      <c r="E1300" s="7" t="s">
        <v>862</v>
      </c>
    </row>
    <row r="1301" spans="1:5" x14ac:dyDescent="0.25">
      <c r="A1301" s="26" t="s">
        <v>37</v>
      </c>
      <c r="B1301" s="7" t="s">
        <v>230</v>
      </c>
      <c r="C1301" s="7" t="s">
        <v>231</v>
      </c>
      <c r="D1301" s="7" t="s">
        <v>868</v>
      </c>
      <c r="E1301" s="7" t="s">
        <v>862</v>
      </c>
    </row>
    <row r="1302" spans="1:5" x14ac:dyDescent="0.25">
      <c r="A1302" s="26" t="s">
        <v>37</v>
      </c>
      <c r="B1302" s="7" t="s">
        <v>2094</v>
      </c>
      <c r="C1302" s="7" t="s">
        <v>2093</v>
      </c>
      <c r="D1302" s="7" t="s">
        <v>868</v>
      </c>
      <c r="E1302" s="7" t="s">
        <v>862</v>
      </c>
    </row>
    <row r="1303" spans="1:5" x14ac:dyDescent="0.25">
      <c r="A1303" s="26" t="s">
        <v>37</v>
      </c>
      <c r="B1303" s="7" t="s">
        <v>236</v>
      </c>
      <c r="C1303" s="7" t="s">
        <v>237</v>
      </c>
      <c r="D1303" s="7" t="s">
        <v>868</v>
      </c>
      <c r="E1303" s="7" t="s">
        <v>862</v>
      </c>
    </row>
    <row r="1304" spans="1:5" x14ac:dyDescent="0.25">
      <c r="A1304" s="26" t="s">
        <v>37</v>
      </c>
      <c r="B1304" s="7" t="s">
        <v>110</v>
      </c>
      <c r="C1304" s="7" t="s">
        <v>111</v>
      </c>
      <c r="D1304" s="7" t="s">
        <v>3</v>
      </c>
      <c r="E1304" s="7" t="s">
        <v>886</v>
      </c>
    </row>
    <row r="1305" spans="1:5" x14ac:dyDescent="0.25">
      <c r="A1305" s="26" t="s">
        <v>37</v>
      </c>
      <c r="B1305" s="7" t="s">
        <v>282</v>
      </c>
      <c r="C1305" s="7" t="s">
        <v>283</v>
      </c>
      <c r="D1305" s="7" t="s">
        <v>868</v>
      </c>
      <c r="E1305" s="7" t="s">
        <v>862</v>
      </c>
    </row>
    <row r="1306" spans="1:5" x14ac:dyDescent="0.25">
      <c r="A1306" s="26" t="s">
        <v>37</v>
      </c>
      <c r="B1306" s="7" t="s">
        <v>2092</v>
      </c>
      <c r="C1306" s="7" t="s">
        <v>2091</v>
      </c>
      <c r="D1306" s="7" t="s">
        <v>923</v>
      </c>
      <c r="E1306" s="7" t="s">
        <v>862</v>
      </c>
    </row>
    <row r="1307" spans="1:5" x14ac:dyDescent="0.25">
      <c r="A1307" s="26" t="s">
        <v>37</v>
      </c>
      <c r="B1307" s="7" t="s">
        <v>2090</v>
      </c>
      <c r="C1307" s="7" t="s">
        <v>2089</v>
      </c>
      <c r="D1307" s="7" t="s">
        <v>1023</v>
      </c>
      <c r="E1307" s="7" t="s">
        <v>862</v>
      </c>
    </row>
    <row r="1308" spans="1:5" x14ac:dyDescent="0.25">
      <c r="A1308" s="26" t="s">
        <v>37</v>
      </c>
      <c r="B1308" s="7" t="s">
        <v>2088</v>
      </c>
      <c r="C1308" s="7" t="s">
        <v>2087</v>
      </c>
      <c r="D1308" s="7" t="s">
        <v>868</v>
      </c>
      <c r="E1308" s="7" t="s">
        <v>862</v>
      </c>
    </row>
    <row r="1309" spans="1:5" x14ac:dyDescent="0.25">
      <c r="A1309" s="26" t="s">
        <v>37</v>
      </c>
      <c r="B1309" s="7" t="s">
        <v>2086</v>
      </c>
      <c r="C1309" s="7" t="s">
        <v>1916</v>
      </c>
      <c r="D1309" s="7" t="s">
        <v>868</v>
      </c>
      <c r="E1309" s="7" t="s">
        <v>862</v>
      </c>
    </row>
    <row r="1310" spans="1:5" x14ac:dyDescent="0.25">
      <c r="A1310" s="26" t="s">
        <v>37</v>
      </c>
      <c r="B1310" s="7" t="s">
        <v>827</v>
      </c>
      <c r="C1310" s="7" t="s">
        <v>828</v>
      </c>
      <c r="D1310" s="7" t="s">
        <v>868</v>
      </c>
      <c r="E1310" s="7" t="s">
        <v>862</v>
      </c>
    </row>
    <row r="1311" spans="1:5" x14ac:dyDescent="0.25">
      <c r="A1311" s="26" t="s">
        <v>37</v>
      </c>
      <c r="B1311" s="7" t="s">
        <v>33</v>
      </c>
      <c r="C1311" s="7" t="s">
        <v>34</v>
      </c>
      <c r="D1311" s="7" t="s">
        <v>1011</v>
      </c>
      <c r="E1311" s="7" t="s">
        <v>973</v>
      </c>
    </row>
    <row r="1312" spans="1:5" x14ac:dyDescent="0.25">
      <c r="A1312" s="26" t="s">
        <v>37</v>
      </c>
      <c r="B1312" s="7" t="s">
        <v>2085</v>
      </c>
      <c r="C1312" s="7" t="s">
        <v>2083</v>
      </c>
      <c r="D1312" s="7" t="s">
        <v>868</v>
      </c>
      <c r="E1312" s="7" t="s">
        <v>862</v>
      </c>
    </row>
    <row r="1313" spans="1:5" x14ac:dyDescent="0.25">
      <c r="A1313" s="26" t="s">
        <v>37</v>
      </c>
      <c r="B1313" s="7" t="s">
        <v>2084</v>
      </c>
      <c r="C1313" s="7" t="s">
        <v>2083</v>
      </c>
      <c r="D1313" s="7" t="s">
        <v>878</v>
      </c>
      <c r="E1313" s="7" t="s">
        <v>872</v>
      </c>
    </row>
    <row r="1314" spans="1:5" x14ac:dyDescent="0.25">
      <c r="A1314" s="26" t="s">
        <v>37</v>
      </c>
      <c r="B1314" s="7" t="s">
        <v>2082</v>
      </c>
      <c r="C1314" s="7" t="s">
        <v>2081</v>
      </c>
      <c r="D1314" s="7" t="s">
        <v>868</v>
      </c>
      <c r="E1314" s="7" t="s">
        <v>862</v>
      </c>
    </row>
    <row r="1315" spans="1:5" x14ac:dyDescent="0.25">
      <c r="A1315" s="26" t="s">
        <v>37</v>
      </c>
      <c r="B1315" s="7" t="s">
        <v>2080</v>
      </c>
      <c r="C1315" s="7" t="s">
        <v>2079</v>
      </c>
      <c r="D1315" s="7" t="s">
        <v>868</v>
      </c>
      <c r="E1315" s="7" t="s">
        <v>862</v>
      </c>
    </row>
    <row r="1316" spans="1:5" x14ac:dyDescent="0.25">
      <c r="A1316" s="26" t="s">
        <v>37</v>
      </c>
      <c r="B1316" s="7" t="s">
        <v>2078</v>
      </c>
      <c r="C1316" s="7" t="s">
        <v>2077</v>
      </c>
      <c r="D1316" s="7" t="s">
        <v>868</v>
      </c>
      <c r="E1316" s="7" t="s">
        <v>862</v>
      </c>
    </row>
    <row r="1317" spans="1:5" x14ac:dyDescent="0.25">
      <c r="A1317" s="26" t="s">
        <v>37</v>
      </c>
      <c r="B1317" s="7" t="s">
        <v>2076</v>
      </c>
      <c r="C1317" s="7" t="s">
        <v>2075</v>
      </c>
      <c r="D1317" s="7" t="s">
        <v>3</v>
      </c>
      <c r="E1317" s="7" t="s">
        <v>862</v>
      </c>
    </row>
    <row r="1318" spans="1:5" x14ac:dyDescent="0.25">
      <c r="A1318" s="26" t="s">
        <v>37</v>
      </c>
      <c r="B1318" s="7" t="s">
        <v>2074</v>
      </c>
      <c r="C1318" s="7" t="s">
        <v>2073</v>
      </c>
      <c r="D1318" s="7" t="s">
        <v>3</v>
      </c>
      <c r="E1318" s="7" t="s">
        <v>886</v>
      </c>
    </row>
    <row r="1319" spans="1:5" x14ac:dyDescent="0.25">
      <c r="A1319" s="26" t="s">
        <v>37</v>
      </c>
      <c r="B1319" s="7" t="s">
        <v>2072</v>
      </c>
      <c r="C1319" s="7" t="s">
        <v>2071</v>
      </c>
      <c r="D1319" s="7" t="s">
        <v>1149</v>
      </c>
      <c r="E1319" s="7" t="s">
        <v>1233</v>
      </c>
    </row>
    <row r="1320" spans="1:5" x14ac:dyDescent="0.25">
      <c r="A1320" s="26" t="s">
        <v>37</v>
      </c>
      <c r="B1320" s="7" t="s">
        <v>2577</v>
      </c>
      <c r="C1320" s="7" t="s">
        <v>2578</v>
      </c>
      <c r="D1320" s="7" t="s">
        <v>3</v>
      </c>
      <c r="E1320" s="7" t="s">
        <v>886</v>
      </c>
    </row>
    <row r="1321" spans="1:5" x14ac:dyDescent="0.25">
      <c r="A1321" s="26" t="s">
        <v>37</v>
      </c>
      <c r="B1321" s="7" t="s">
        <v>2070</v>
      </c>
      <c r="C1321" s="7" t="s">
        <v>2069</v>
      </c>
      <c r="D1321" s="7" t="s">
        <v>868</v>
      </c>
      <c r="E1321" s="7" t="s">
        <v>1233</v>
      </c>
    </row>
    <row r="1322" spans="1:5" x14ac:dyDescent="0.25">
      <c r="A1322" s="26" t="s">
        <v>37</v>
      </c>
      <c r="B1322" s="7" t="s">
        <v>2579</v>
      </c>
      <c r="C1322" s="7" t="s">
        <v>2580</v>
      </c>
      <c r="D1322" s="7" t="s">
        <v>3</v>
      </c>
      <c r="E1322" s="7" t="s">
        <v>886</v>
      </c>
    </row>
    <row r="1323" spans="1:5" x14ac:dyDescent="0.25">
      <c r="A1323" s="26" t="s">
        <v>37</v>
      </c>
      <c r="B1323" s="7" t="s">
        <v>2068</v>
      </c>
      <c r="C1323" s="7" t="s">
        <v>2067</v>
      </c>
      <c r="D1323" s="7" t="s">
        <v>868</v>
      </c>
      <c r="E1323" s="7" t="s">
        <v>862</v>
      </c>
    </row>
    <row r="1324" spans="1:5" x14ac:dyDescent="0.25">
      <c r="A1324" s="26" t="s">
        <v>37</v>
      </c>
      <c r="B1324" s="7" t="s">
        <v>2066</v>
      </c>
      <c r="C1324" s="7" t="s">
        <v>2065</v>
      </c>
      <c r="D1324" s="7" t="s">
        <v>868</v>
      </c>
      <c r="E1324" s="7" t="s">
        <v>862</v>
      </c>
    </row>
    <row r="1325" spans="1:5" x14ac:dyDescent="0.25">
      <c r="A1325" s="26" t="s">
        <v>37</v>
      </c>
      <c r="B1325" s="7" t="s">
        <v>2064</v>
      </c>
      <c r="C1325" s="7" t="s">
        <v>2063</v>
      </c>
      <c r="D1325" s="7" t="s">
        <v>1149</v>
      </c>
      <c r="E1325" s="7" t="s">
        <v>1233</v>
      </c>
    </row>
    <row r="1326" spans="1:5" x14ac:dyDescent="0.25">
      <c r="A1326" s="26" t="s">
        <v>37</v>
      </c>
      <c r="B1326" s="7" t="s">
        <v>2062</v>
      </c>
      <c r="C1326" s="7" t="s">
        <v>2061</v>
      </c>
      <c r="D1326" s="7" t="s">
        <v>3</v>
      </c>
      <c r="E1326" s="7" t="s">
        <v>1233</v>
      </c>
    </row>
    <row r="1327" spans="1:5" x14ac:dyDescent="0.25">
      <c r="A1327" s="26" t="s">
        <v>37</v>
      </c>
      <c r="B1327" s="7" t="s">
        <v>2581</v>
      </c>
      <c r="C1327" s="7" t="s">
        <v>2582</v>
      </c>
      <c r="D1327" s="7" t="s">
        <v>3</v>
      </c>
      <c r="E1327" s="7" t="s">
        <v>886</v>
      </c>
    </row>
    <row r="1328" spans="1:5" x14ac:dyDescent="0.25">
      <c r="A1328" s="26" t="s">
        <v>37</v>
      </c>
      <c r="B1328" s="7" t="s">
        <v>2060</v>
      </c>
      <c r="C1328" s="7" t="s">
        <v>2058</v>
      </c>
      <c r="D1328" s="7" t="s">
        <v>923</v>
      </c>
      <c r="E1328" s="7" t="s">
        <v>862</v>
      </c>
    </row>
    <row r="1329" spans="1:5" x14ac:dyDescent="0.25">
      <c r="A1329" s="26" t="s">
        <v>37</v>
      </c>
      <c r="B1329" s="7" t="s">
        <v>2059</v>
      </c>
      <c r="C1329" s="7" t="s">
        <v>2058</v>
      </c>
      <c r="D1329" s="7" t="s">
        <v>1149</v>
      </c>
      <c r="E1329" s="7" t="s">
        <v>862</v>
      </c>
    </row>
    <row r="1330" spans="1:5" x14ac:dyDescent="0.25">
      <c r="A1330" s="26" t="s">
        <v>37</v>
      </c>
      <c r="B1330" s="7" t="s">
        <v>2057</v>
      </c>
      <c r="C1330" s="7" t="s">
        <v>2056</v>
      </c>
      <c r="D1330" s="7" t="s">
        <v>1149</v>
      </c>
      <c r="E1330" s="7" t="s">
        <v>862</v>
      </c>
    </row>
    <row r="1331" spans="1:5" x14ac:dyDescent="0.25">
      <c r="A1331" s="26" t="s">
        <v>37</v>
      </c>
      <c r="B1331" s="7" t="s">
        <v>2583</v>
      </c>
      <c r="C1331" s="7" t="s">
        <v>2584</v>
      </c>
      <c r="D1331" s="7" t="s">
        <v>3</v>
      </c>
      <c r="E1331" s="7" t="s">
        <v>886</v>
      </c>
    </row>
    <row r="1332" spans="1:5" x14ac:dyDescent="0.25">
      <c r="A1332" s="26" t="s">
        <v>37</v>
      </c>
      <c r="B1332" s="7" t="s">
        <v>2055</v>
      </c>
      <c r="C1332" s="7" t="s">
        <v>2054</v>
      </c>
      <c r="D1332" s="7" t="s">
        <v>3</v>
      </c>
      <c r="E1332" s="7" t="s">
        <v>886</v>
      </c>
    </row>
    <row r="1333" spans="1:5" x14ac:dyDescent="0.25">
      <c r="A1333" s="26" t="s">
        <v>37</v>
      </c>
      <c r="B1333" s="7" t="s">
        <v>2053</v>
      </c>
      <c r="C1333" s="7" t="s">
        <v>2052</v>
      </c>
      <c r="D1333" s="7" t="s">
        <v>3</v>
      </c>
      <c r="E1333" s="7" t="s">
        <v>1233</v>
      </c>
    </row>
    <row r="1334" spans="1:5" x14ac:dyDescent="0.25">
      <c r="A1334" s="26" t="s">
        <v>37</v>
      </c>
      <c r="B1334" s="7" t="s">
        <v>2051</v>
      </c>
      <c r="C1334" s="7" t="s">
        <v>692</v>
      </c>
      <c r="D1334" s="7" t="s">
        <v>1011</v>
      </c>
      <c r="E1334" s="7" t="s">
        <v>1233</v>
      </c>
    </row>
    <row r="1335" spans="1:5" x14ac:dyDescent="0.25">
      <c r="A1335" s="26" t="s">
        <v>37</v>
      </c>
      <c r="B1335" s="7" t="s">
        <v>2050</v>
      </c>
      <c r="C1335" s="7" t="s">
        <v>692</v>
      </c>
      <c r="D1335" s="7" t="s">
        <v>3</v>
      </c>
      <c r="E1335" s="7" t="s">
        <v>1233</v>
      </c>
    </row>
    <row r="1336" spans="1:5" x14ac:dyDescent="0.25">
      <c r="A1336" s="26" t="s">
        <v>37</v>
      </c>
      <c r="B1336" s="7" t="s">
        <v>2049</v>
      </c>
      <c r="C1336" s="7" t="s">
        <v>692</v>
      </c>
      <c r="D1336" s="7" t="s">
        <v>868</v>
      </c>
      <c r="E1336" s="7" t="s">
        <v>1233</v>
      </c>
    </row>
    <row r="1337" spans="1:5" x14ac:dyDescent="0.25">
      <c r="A1337" s="26" t="s">
        <v>37</v>
      </c>
      <c r="B1337" s="7" t="s">
        <v>2048</v>
      </c>
      <c r="C1337" s="7" t="s">
        <v>692</v>
      </c>
      <c r="D1337" s="7" t="s">
        <v>1235</v>
      </c>
      <c r="E1337" s="7" t="s">
        <v>1233</v>
      </c>
    </row>
    <row r="1338" spans="1:5" x14ac:dyDescent="0.25">
      <c r="A1338" s="26" t="s">
        <v>37</v>
      </c>
      <c r="B1338" s="7" t="s">
        <v>364</v>
      </c>
      <c r="C1338" s="7" t="s">
        <v>365</v>
      </c>
      <c r="D1338" s="7" t="s">
        <v>868</v>
      </c>
      <c r="E1338" s="7" t="s">
        <v>862</v>
      </c>
    </row>
    <row r="1339" spans="1:5" x14ac:dyDescent="0.25">
      <c r="A1339" s="26" t="s">
        <v>37</v>
      </c>
      <c r="B1339" s="7" t="s">
        <v>2047</v>
      </c>
      <c r="C1339" s="7" t="s">
        <v>2046</v>
      </c>
      <c r="D1339" s="7" t="s">
        <v>868</v>
      </c>
      <c r="E1339" s="7" t="s">
        <v>862</v>
      </c>
    </row>
    <row r="1340" spans="1:5" x14ac:dyDescent="0.25">
      <c r="A1340" s="26" t="s">
        <v>37</v>
      </c>
      <c r="B1340" s="7" t="s">
        <v>2045</v>
      </c>
      <c r="C1340" s="7" t="s">
        <v>692</v>
      </c>
      <c r="D1340" s="7" t="s">
        <v>1517</v>
      </c>
      <c r="E1340" s="7" t="s">
        <v>1233</v>
      </c>
    </row>
    <row r="1341" spans="1:5" x14ac:dyDescent="0.25">
      <c r="A1341" s="26" t="s">
        <v>37</v>
      </c>
      <c r="B1341" s="7" t="s">
        <v>2044</v>
      </c>
      <c r="C1341" s="7" t="s">
        <v>2043</v>
      </c>
      <c r="D1341" s="7" t="s">
        <v>923</v>
      </c>
      <c r="E1341" s="7" t="s">
        <v>862</v>
      </c>
    </row>
    <row r="1342" spans="1:5" x14ac:dyDescent="0.25">
      <c r="A1342" s="26" t="s">
        <v>37</v>
      </c>
      <c r="B1342" s="7" t="s">
        <v>2585</v>
      </c>
      <c r="C1342" s="7" t="s">
        <v>2586</v>
      </c>
      <c r="D1342" s="7" t="s">
        <v>3</v>
      </c>
      <c r="E1342" s="7" t="s">
        <v>886</v>
      </c>
    </row>
    <row r="1343" spans="1:5" x14ac:dyDescent="0.25">
      <c r="A1343" s="26" t="s">
        <v>37</v>
      </c>
      <c r="B1343" s="7" t="s">
        <v>2587</v>
      </c>
      <c r="C1343" s="7" t="s">
        <v>2588</v>
      </c>
      <c r="D1343" s="7" t="s">
        <v>3</v>
      </c>
      <c r="E1343" s="7" t="s">
        <v>886</v>
      </c>
    </row>
    <row r="1344" spans="1:5" x14ac:dyDescent="0.25">
      <c r="A1344" s="26" t="s">
        <v>37</v>
      </c>
      <c r="B1344" s="7" t="s">
        <v>2589</v>
      </c>
      <c r="C1344" s="7" t="s">
        <v>2590</v>
      </c>
      <c r="D1344" s="7" t="s">
        <v>3</v>
      </c>
      <c r="E1344" s="7" t="s">
        <v>886</v>
      </c>
    </row>
    <row r="1345" spans="1:5" x14ac:dyDescent="0.25">
      <c r="A1345" s="26" t="s">
        <v>37</v>
      </c>
      <c r="B1345" s="7" t="s">
        <v>2591</v>
      </c>
      <c r="C1345" s="7" t="s">
        <v>2592</v>
      </c>
      <c r="D1345" s="7" t="s">
        <v>3</v>
      </c>
      <c r="E1345" s="7" t="s">
        <v>886</v>
      </c>
    </row>
    <row r="1346" spans="1:5" x14ac:dyDescent="0.25">
      <c r="A1346" s="26" t="s">
        <v>37</v>
      </c>
      <c r="B1346" s="7" t="s">
        <v>2042</v>
      </c>
      <c r="C1346" s="7" t="s">
        <v>1356</v>
      </c>
      <c r="D1346" s="7" t="s">
        <v>923</v>
      </c>
      <c r="E1346" s="7" t="s">
        <v>862</v>
      </c>
    </row>
    <row r="1347" spans="1:5" x14ac:dyDescent="0.25">
      <c r="A1347" s="26" t="s">
        <v>37</v>
      </c>
      <c r="B1347" s="7" t="s">
        <v>2593</v>
      </c>
      <c r="C1347" s="7" t="s">
        <v>2594</v>
      </c>
      <c r="D1347" s="7" t="s">
        <v>3</v>
      </c>
      <c r="E1347" s="7" t="s">
        <v>886</v>
      </c>
    </row>
    <row r="1348" spans="1:5" x14ac:dyDescent="0.25">
      <c r="A1348" s="26" t="s">
        <v>37</v>
      </c>
      <c r="B1348" s="7" t="s">
        <v>464</v>
      </c>
      <c r="C1348" s="7" t="s">
        <v>465</v>
      </c>
      <c r="D1348" s="7" t="s">
        <v>868</v>
      </c>
      <c r="E1348" s="7" t="s">
        <v>862</v>
      </c>
    </row>
    <row r="1349" spans="1:5" x14ac:dyDescent="0.25">
      <c r="A1349" s="26" t="s">
        <v>37</v>
      </c>
      <c r="B1349" s="7" t="s">
        <v>399</v>
      </c>
      <c r="C1349" s="7" t="s">
        <v>400</v>
      </c>
      <c r="D1349" s="7" t="s">
        <v>868</v>
      </c>
      <c r="E1349" s="7" t="s">
        <v>862</v>
      </c>
    </row>
    <row r="1350" spans="1:5" x14ac:dyDescent="0.25">
      <c r="A1350" s="26" t="s">
        <v>37</v>
      </c>
      <c r="B1350" s="7" t="s">
        <v>2595</v>
      </c>
      <c r="C1350" s="7" t="s">
        <v>2596</v>
      </c>
      <c r="D1350" s="7" t="s">
        <v>3</v>
      </c>
      <c r="E1350" s="7" t="s">
        <v>886</v>
      </c>
    </row>
    <row r="1351" spans="1:5" x14ac:dyDescent="0.25">
      <c r="A1351" s="26" t="s">
        <v>37</v>
      </c>
      <c r="B1351" s="7" t="s">
        <v>674</v>
      </c>
      <c r="C1351" s="7" t="s">
        <v>675</v>
      </c>
      <c r="D1351" s="7" t="s">
        <v>3</v>
      </c>
      <c r="E1351" s="7" t="s">
        <v>886</v>
      </c>
    </row>
    <row r="1352" spans="1:5" x14ac:dyDescent="0.25">
      <c r="A1352" s="26" t="s">
        <v>37</v>
      </c>
      <c r="B1352" s="7" t="s">
        <v>2041</v>
      </c>
      <c r="C1352" s="7" t="s">
        <v>2471</v>
      </c>
      <c r="D1352" s="7" t="s">
        <v>3</v>
      </c>
      <c r="E1352" s="7" t="s">
        <v>2009</v>
      </c>
    </row>
    <row r="1353" spans="1:5" x14ac:dyDescent="0.25">
      <c r="A1353" s="26" t="s">
        <v>37</v>
      </c>
      <c r="B1353" s="7" t="s">
        <v>2040</v>
      </c>
      <c r="C1353" s="7" t="s">
        <v>2039</v>
      </c>
      <c r="D1353" s="7" t="s">
        <v>868</v>
      </c>
      <c r="E1353" s="7" t="s">
        <v>862</v>
      </c>
    </row>
    <row r="1354" spans="1:5" x14ac:dyDescent="0.25">
      <c r="A1354" s="26" t="s">
        <v>37</v>
      </c>
      <c r="B1354" s="7" t="s">
        <v>2038</v>
      </c>
      <c r="C1354" s="7" t="s">
        <v>2037</v>
      </c>
      <c r="D1354" s="7" t="s">
        <v>868</v>
      </c>
      <c r="E1354" s="7" t="s">
        <v>862</v>
      </c>
    </row>
    <row r="1355" spans="1:5" x14ac:dyDescent="0.25">
      <c r="A1355" s="26" t="s">
        <v>37</v>
      </c>
      <c r="B1355" s="7" t="s">
        <v>182</v>
      </c>
      <c r="C1355" s="7" t="s">
        <v>183</v>
      </c>
      <c r="D1355" s="7" t="s">
        <v>3</v>
      </c>
      <c r="E1355" s="7" t="s">
        <v>886</v>
      </c>
    </row>
    <row r="1356" spans="1:5" x14ac:dyDescent="0.25">
      <c r="A1356" s="26" t="s">
        <v>37</v>
      </c>
      <c r="B1356" s="7" t="s">
        <v>2597</v>
      </c>
      <c r="C1356" s="7" t="s">
        <v>2598</v>
      </c>
      <c r="D1356" s="7" t="s">
        <v>3</v>
      </c>
      <c r="E1356" s="7" t="s">
        <v>886</v>
      </c>
    </row>
    <row r="1357" spans="1:5" x14ac:dyDescent="0.25">
      <c r="A1357" s="26" t="s">
        <v>37</v>
      </c>
      <c r="B1357" s="7" t="s">
        <v>2599</v>
      </c>
      <c r="C1357" s="7" t="s">
        <v>2600</v>
      </c>
      <c r="D1357" s="7" t="s">
        <v>1149</v>
      </c>
      <c r="E1357" s="7" t="s">
        <v>1233</v>
      </c>
    </row>
    <row r="1358" spans="1:5" x14ac:dyDescent="0.25">
      <c r="A1358" s="26" t="s">
        <v>37</v>
      </c>
      <c r="B1358" s="7" t="s">
        <v>2036</v>
      </c>
      <c r="C1358" s="7" t="s">
        <v>2035</v>
      </c>
      <c r="D1358" s="7" t="s">
        <v>868</v>
      </c>
      <c r="E1358" s="7" t="s">
        <v>862</v>
      </c>
    </row>
    <row r="1359" spans="1:5" x14ac:dyDescent="0.25">
      <c r="A1359" s="26" t="s">
        <v>37</v>
      </c>
      <c r="B1359" s="7" t="s">
        <v>2601</v>
      </c>
      <c r="C1359" s="7" t="s">
        <v>2602</v>
      </c>
      <c r="D1359" s="7" t="s">
        <v>3</v>
      </c>
      <c r="E1359" s="7" t="s">
        <v>886</v>
      </c>
    </row>
    <row r="1360" spans="1:5" x14ac:dyDescent="0.25">
      <c r="A1360" s="26" t="s">
        <v>37</v>
      </c>
      <c r="B1360" s="7" t="s">
        <v>2603</v>
      </c>
      <c r="C1360" s="7" t="s">
        <v>2604</v>
      </c>
      <c r="D1360" s="7" t="s">
        <v>3</v>
      </c>
      <c r="E1360" s="7" t="s">
        <v>886</v>
      </c>
    </row>
    <row r="1361" spans="1:5" x14ac:dyDescent="0.25">
      <c r="A1361" s="26" t="s">
        <v>37</v>
      </c>
      <c r="B1361" s="7" t="s">
        <v>2605</v>
      </c>
      <c r="C1361" s="7" t="s">
        <v>2606</v>
      </c>
      <c r="D1361" s="7" t="s">
        <v>3</v>
      </c>
      <c r="E1361" s="7" t="s">
        <v>886</v>
      </c>
    </row>
    <row r="1362" spans="1:5" x14ac:dyDescent="0.25">
      <c r="A1362" s="26" t="s">
        <v>37</v>
      </c>
      <c r="B1362" s="7" t="s">
        <v>2607</v>
      </c>
      <c r="C1362" s="7" t="s">
        <v>2608</v>
      </c>
      <c r="D1362" s="7" t="s">
        <v>3</v>
      </c>
      <c r="E1362" s="7" t="s">
        <v>886</v>
      </c>
    </row>
    <row r="1363" spans="1:5" x14ac:dyDescent="0.25">
      <c r="A1363" s="26" t="s">
        <v>37</v>
      </c>
      <c r="B1363" s="7" t="s">
        <v>2609</v>
      </c>
      <c r="C1363" s="7" t="s">
        <v>2610</v>
      </c>
      <c r="D1363" s="7" t="s">
        <v>3</v>
      </c>
      <c r="E1363" s="7" t="s">
        <v>886</v>
      </c>
    </row>
    <row r="1364" spans="1:5" x14ac:dyDescent="0.25">
      <c r="A1364" s="26" t="s">
        <v>37</v>
      </c>
      <c r="B1364" s="7" t="s">
        <v>2034</v>
      </c>
      <c r="C1364" s="7" t="s">
        <v>2033</v>
      </c>
      <c r="D1364" s="7" t="s">
        <v>868</v>
      </c>
      <c r="E1364" s="7" t="s">
        <v>862</v>
      </c>
    </row>
    <row r="1365" spans="1:5" x14ac:dyDescent="0.25">
      <c r="A1365" s="26" t="s">
        <v>37</v>
      </c>
      <c r="B1365" s="7" t="s">
        <v>2032</v>
      </c>
      <c r="C1365" s="7" t="s">
        <v>2031</v>
      </c>
      <c r="D1365" s="7" t="s">
        <v>2030</v>
      </c>
      <c r="E1365" s="7" t="s">
        <v>993</v>
      </c>
    </row>
    <row r="1366" spans="1:5" x14ac:dyDescent="0.25">
      <c r="A1366" s="26" t="s">
        <v>37</v>
      </c>
      <c r="B1366" s="7" t="s">
        <v>2028</v>
      </c>
      <c r="C1366" s="7" t="s">
        <v>2027</v>
      </c>
      <c r="D1366" s="7" t="s">
        <v>923</v>
      </c>
      <c r="E1366" s="7" t="s">
        <v>862</v>
      </c>
    </row>
    <row r="1367" spans="1:5" x14ac:dyDescent="0.25">
      <c r="A1367" s="26" t="s">
        <v>37</v>
      </c>
      <c r="B1367" s="7" t="s">
        <v>2026</v>
      </c>
      <c r="C1367" s="7" t="s">
        <v>2025</v>
      </c>
      <c r="D1367" s="7" t="s">
        <v>923</v>
      </c>
      <c r="E1367" s="7" t="s">
        <v>862</v>
      </c>
    </row>
    <row r="1368" spans="1:5" x14ac:dyDescent="0.25">
      <c r="A1368" s="26" t="s">
        <v>37</v>
      </c>
      <c r="B1368" s="7" t="s">
        <v>286</v>
      </c>
      <c r="C1368" s="7" t="s">
        <v>287</v>
      </c>
      <c r="D1368" s="7" t="s">
        <v>868</v>
      </c>
      <c r="E1368" s="7" t="s">
        <v>862</v>
      </c>
    </row>
    <row r="1369" spans="1:5" x14ac:dyDescent="0.25">
      <c r="A1369" s="26" t="s">
        <v>37</v>
      </c>
      <c r="B1369" s="7" t="s">
        <v>2024</v>
      </c>
      <c r="C1369" s="7" t="s">
        <v>2023</v>
      </c>
      <c r="D1369" s="7" t="s">
        <v>3</v>
      </c>
      <c r="E1369" s="7" t="s">
        <v>886</v>
      </c>
    </row>
    <row r="1370" spans="1:5" x14ac:dyDescent="0.25">
      <c r="A1370" s="26" t="s">
        <v>37</v>
      </c>
      <c r="B1370" s="7" t="s">
        <v>2022</v>
      </c>
      <c r="C1370" s="7" t="s">
        <v>2021</v>
      </c>
      <c r="D1370" s="7" t="s">
        <v>868</v>
      </c>
      <c r="E1370" s="7" t="s">
        <v>862</v>
      </c>
    </row>
    <row r="1371" spans="1:5" x14ac:dyDescent="0.25">
      <c r="A1371" s="26" t="s">
        <v>37</v>
      </c>
      <c r="B1371" s="7" t="s">
        <v>2020</v>
      </c>
      <c r="C1371" s="7" t="s">
        <v>2019</v>
      </c>
      <c r="D1371" s="7" t="s">
        <v>923</v>
      </c>
      <c r="E1371" s="7" t="s">
        <v>862</v>
      </c>
    </row>
    <row r="1372" spans="1:5" x14ac:dyDescent="0.25">
      <c r="A1372" s="26" t="s">
        <v>37</v>
      </c>
      <c r="B1372" s="7" t="s">
        <v>2611</v>
      </c>
      <c r="C1372" s="7" t="s">
        <v>2612</v>
      </c>
      <c r="D1372" s="7" t="s">
        <v>3</v>
      </c>
      <c r="E1372" s="7" t="s">
        <v>886</v>
      </c>
    </row>
    <row r="1373" spans="1:5" x14ac:dyDescent="0.25">
      <c r="A1373" s="26" t="s">
        <v>37</v>
      </c>
      <c r="B1373" s="7" t="s">
        <v>2018</v>
      </c>
      <c r="C1373" s="7" t="s">
        <v>2017</v>
      </c>
      <c r="D1373" s="7" t="s">
        <v>3</v>
      </c>
      <c r="E1373" s="7" t="s">
        <v>886</v>
      </c>
    </row>
    <row r="1374" spans="1:5" x14ac:dyDescent="0.25">
      <c r="A1374" s="26" t="s">
        <v>37</v>
      </c>
      <c r="B1374" s="7" t="s">
        <v>2016</v>
      </c>
      <c r="C1374" s="7" t="s">
        <v>2015</v>
      </c>
      <c r="D1374" s="7" t="s">
        <v>3</v>
      </c>
      <c r="E1374" s="7" t="s">
        <v>886</v>
      </c>
    </row>
    <row r="1375" spans="1:5" x14ac:dyDescent="0.25">
      <c r="A1375" s="26" t="s">
        <v>37</v>
      </c>
      <c r="B1375" s="7" t="s">
        <v>2613</v>
      </c>
      <c r="C1375" s="7" t="s">
        <v>2614</v>
      </c>
      <c r="D1375" s="7" t="s">
        <v>3</v>
      </c>
      <c r="E1375" s="7" t="s">
        <v>886</v>
      </c>
    </row>
    <row r="1376" spans="1:5" x14ac:dyDescent="0.25">
      <c r="A1376" s="26" t="s">
        <v>37</v>
      </c>
      <c r="B1376" s="7" t="s">
        <v>2014</v>
      </c>
      <c r="C1376" s="7" t="s">
        <v>2013</v>
      </c>
      <c r="D1376" s="7" t="s">
        <v>3</v>
      </c>
      <c r="E1376" s="7" t="s">
        <v>886</v>
      </c>
    </row>
    <row r="1377" spans="1:5" x14ac:dyDescent="0.25">
      <c r="A1377" s="26" t="s">
        <v>37</v>
      </c>
      <c r="B1377" s="7" t="s">
        <v>2012</v>
      </c>
      <c r="C1377" s="7" t="s">
        <v>2011</v>
      </c>
      <c r="D1377" s="7" t="s">
        <v>868</v>
      </c>
      <c r="E1377" s="7" t="s">
        <v>862</v>
      </c>
    </row>
    <row r="1378" spans="1:5" x14ac:dyDescent="0.25">
      <c r="A1378" s="26" t="s">
        <v>37</v>
      </c>
      <c r="B1378" s="7" t="s">
        <v>2615</v>
      </c>
      <c r="C1378" s="7" t="s">
        <v>2616</v>
      </c>
      <c r="D1378" s="7" t="s">
        <v>3</v>
      </c>
      <c r="E1378" s="7" t="s">
        <v>886</v>
      </c>
    </row>
    <row r="1379" spans="1:5" x14ac:dyDescent="0.25">
      <c r="A1379" s="26" t="s">
        <v>37</v>
      </c>
      <c r="B1379" s="7" t="s">
        <v>2617</v>
      </c>
      <c r="C1379" s="7" t="s">
        <v>2618</v>
      </c>
      <c r="D1379" s="7" t="s">
        <v>3</v>
      </c>
      <c r="E1379" s="7" t="s">
        <v>886</v>
      </c>
    </row>
    <row r="1380" spans="1:5" x14ac:dyDescent="0.25">
      <c r="A1380" s="26" t="s">
        <v>37</v>
      </c>
      <c r="B1380" s="7" t="s">
        <v>2010</v>
      </c>
      <c r="C1380" s="7" t="s">
        <v>2471</v>
      </c>
      <c r="D1380" s="7" t="s">
        <v>2472</v>
      </c>
      <c r="E1380" s="7" t="s">
        <v>2009</v>
      </c>
    </row>
    <row r="1381" spans="1:5" x14ac:dyDescent="0.25">
      <c r="A1381" s="26" t="s">
        <v>37</v>
      </c>
      <c r="B1381" s="7" t="s">
        <v>2619</v>
      </c>
      <c r="C1381" s="7" t="s">
        <v>2620</v>
      </c>
      <c r="D1381" s="7" t="s">
        <v>3</v>
      </c>
      <c r="E1381" s="7" t="s">
        <v>886</v>
      </c>
    </row>
    <row r="1382" spans="1:5" x14ac:dyDescent="0.25">
      <c r="A1382" s="26" t="s">
        <v>37</v>
      </c>
      <c r="B1382" s="7" t="s">
        <v>2621</v>
      </c>
      <c r="C1382" s="7" t="s">
        <v>2622</v>
      </c>
      <c r="D1382" s="7" t="s">
        <v>3</v>
      </c>
      <c r="E1382" s="7" t="s">
        <v>886</v>
      </c>
    </row>
    <row r="1383" spans="1:5" x14ac:dyDescent="0.25">
      <c r="A1383" s="26" t="s">
        <v>37</v>
      </c>
      <c r="B1383" s="7" t="s">
        <v>2623</v>
      </c>
      <c r="C1383" s="7" t="s">
        <v>2624</v>
      </c>
      <c r="D1383" s="7" t="s">
        <v>3</v>
      </c>
      <c r="E1383" s="7" t="s">
        <v>886</v>
      </c>
    </row>
    <row r="1384" spans="1:5" x14ac:dyDescent="0.25">
      <c r="A1384" s="26" t="s">
        <v>37</v>
      </c>
      <c r="B1384" s="7" t="s">
        <v>2007</v>
      </c>
      <c r="C1384" s="7" t="s">
        <v>2006</v>
      </c>
      <c r="D1384" s="7" t="s">
        <v>868</v>
      </c>
      <c r="E1384" s="7" t="s">
        <v>862</v>
      </c>
    </row>
    <row r="1385" spans="1:5" x14ac:dyDescent="0.25">
      <c r="A1385" s="26" t="s">
        <v>37</v>
      </c>
      <c r="B1385" s="7" t="s">
        <v>2005</v>
      </c>
      <c r="C1385" s="7" t="s">
        <v>2004</v>
      </c>
      <c r="D1385" s="7" t="s">
        <v>923</v>
      </c>
      <c r="E1385" s="7" t="s">
        <v>862</v>
      </c>
    </row>
    <row r="1386" spans="1:5" x14ac:dyDescent="0.25">
      <c r="A1386" s="26" t="s">
        <v>37</v>
      </c>
      <c r="B1386" s="7" t="s">
        <v>2625</v>
      </c>
      <c r="C1386" s="7" t="s">
        <v>2626</v>
      </c>
      <c r="D1386" s="7" t="s">
        <v>3</v>
      </c>
      <c r="E1386" s="7" t="s">
        <v>886</v>
      </c>
    </row>
    <row r="1387" spans="1:5" x14ac:dyDescent="0.25">
      <c r="A1387" s="26" t="s">
        <v>37</v>
      </c>
      <c r="B1387" s="7" t="s">
        <v>2627</v>
      </c>
      <c r="C1387" s="7" t="s">
        <v>2628</v>
      </c>
      <c r="D1387" s="7" t="s">
        <v>3</v>
      </c>
      <c r="E1387" s="7" t="s">
        <v>886</v>
      </c>
    </row>
    <row r="1388" spans="1:5" x14ac:dyDescent="0.25">
      <c r="A1388" s="26" t="s">
        <v>37</v>
      </c>
      <c r="B1388" s="7" t="s">
        <v>2629</v>
      </c>
      <c r="C1388" s="7" t="s">
        <v>2630</v>
      </c>
      <c r="D1388" s="7" t="s">
        <v>3</v>
      </c>
      <c r="E1388" s="7" t="s">
        <v>886</v>
      </c>
    </row>
    <row r="1389" spans="1:5" x14ac:dyDescent="0.25">
      <c r="A1389" s="26" t="s">
        <v>37</v>
      </c>
      <c r="B1389" s="7" t="s">
        <v>2631</v>
      </c>
      <c r="C1389" s="7" t="s">
        <v>2632</v>
      </c>
      <c r="D1389" s="7" t="s">
        <v>3</v>
      </c>
      <c r="E1389" s="7" t="s">
        <v>886</v>
      </c>
    </row>
    <row r="1390" spans="1:5" x14ac:dyDescent="0.25">
      <c r="A1390" s="26" t="s">
        <v>37</v>
      </c>
      <c r="B1390" s="7" t="s">
        <v>2633</v>
      </c>
      <c r="C1390" s="7" t="s">
        <v>2634</v>
      </c>
      <c r="D1390" s="7" t="s">
        <v>3</v>
      </c>
      <c r="E1390" s="7" t="s">
        <v>886</v>
      </c>
    </row>
    <row r="1391" spans="1:5" x14ac:dyDescent="0.25">
      <c r="A1391" s="26" t="s">
        <v>37</v>
      </c>
      <c r="B1391" s="7" t="s">
        <v>2635</v>
      </c>
      <c r="C1391" s="7" t="s">
        <v>2636</v>
      </c>
      <c r="D1391" s="7" t="s">
        <v>3</v>
      </c>
      <c r="E1391" s="7" t="s">
        <v>886</v>
      </c>
    </row>
    <row r="1392" spans="1:5" x14ac:dyDescent="0.25">
      <c r="A1392" s="26" t="s">
        <v>37</v>
      </c>
      <c r="B1392" s="7" t="s">
        <v>2637</v>
      </c>
      <c r="C1392" s="7" t="s">
        <v>2638</v>
      </c>
      <c r="D1392" s="7" t="s">
        <v>3</v>
      </c>
      <c r="E1392" s="7" t="s">
        <v>886</v>
      </c>
    </row>
    <row r="1393" spans="1:5" x14ac:dyDescent="0.25">
      <c r="A1393" s="26" t="s">
        <v>37</v>
      </c>
      <c r="B1393" s="7" t="s">
        <v>2639</v>
      </c>
      <c r="C1393" s="7" t="s">
        <v>2640</v>
      </c>
      <c r="D1393" s="7" t="s">
        <v>3</v>
      </c>
      <c r="E1393" s="7" t="s">
        <v>886</v>
      </c>
    </row>
    <row r="1394" spans="1:5" x14ac:dyDescent="0.25">
      <c r="A1394" s="26" t="s">
        <v>37</v>
      </c>
      <c r="B1394" s="7" t="s">
        <v>2641</v>
      </c>
      <c r="C1394" s="7" t="s">
        <v>2642</v>
      </c>
      <c r="D1394" s="7" t="s">
        <v>3</v>
      </c>
      <c r="E1394" s="7" t="s">
        <v>886</v>
      </c>
    </row>
    <row r="1395" spans="1:5" x14ac:dyDescent="0.25">
      <c r="A1395" s="26" t="s">
        <v>37</v>
      </c>
      <c r="B1395" s="7" t="s">
        <v>2003</v>
      </c>
      <c r="C1395" s="7" t="s">
        <v>2002</v>
      </c>
      <c r="D1395" s="7" t="s">
        <v>1011</v>
      </c>
      <c r="E1395" s="7" t="s">
        <v>862</v>
      </c>
    </row>
    <row r="1396" spans="1:5" x14ac:dyDescent="0.25">
      <c r="A1396" s="26" t="s">
        <v>37</v>
      </c>
      <c r="B1396" s="7" t="s">
        <v>2643</v>
      </c>
      <c r="C1396" s="7" t="s">
        <v>2644</v>
      </c>
      <c r="D1396" s="7" t="s">
        <v>868</v>
      </c>
      <c r="E1396" s="7" t="s">
        <v>862</v>
      </c>
    </row>
    <row r="1397" spans="1:5" x14ac:dyDescent="0.25">
      <c r="A1397" s="26" t="s">
        <v>37</v>
      </c>
      <c r="B1397" s="7" t="s">
        <v>2001</v>
      </c>
      <c r="C1397" s="7" t="s">
        <v>2000</v>
      </c>
      <c r="D1397" s="7" t="s">
        <v>3</v>
      </c>
      <c r="E1397" s="7" t="s">
        <v>886</v>
      </c>
    </row>
    <row r="1398" spans="1:5" x14ac:dyDescent="0.25">
      <c r="A1398" s="26" t="s">
        <v>37</v>
      </c>
      <c r="B1398" s="7" t="s">
        <v>1999</v>
      </c>
      <c r="C1398" s="7" t="s">
        <v>1998</v>
      </c>
      <c r="D1398" s="7" t="s">
        <v>1011</v>
      </c>
      <c r="E1398" s="7" t="s">
        <v>931</v>
      </c>
    </row>
    <row r="1399" spans="1:5" x14ac:dyDescent="0.25">
      <c r="A1399" s="26" t="s">
        <v>37</v>
      </c>
      <c r="B1399" s="7" t="s">
        <v>1997</v>
      </c>
      <c r="C1399" s="7" t="s">
        <v>1996</v>
      </c>
      <c r="D1399" s="7" t="s">
        <v>878</v>
      </c>
      <c r="E1399" s="7" t="s">
        <v>872</v>
      </c>
    </row>
    <row r="1400" spans="1:5" x14ac:dyDescent="0.25">
      <c r="A1400" s="26" t="s">
        <v>37</v>
      </c>
      <c r="B1400" s="7" t="s">
        <v>2645</v>
      </c>
      <c r="C1400" s="7" t="s">
        <v>2646</v>
      </c>
      <c r="D1400" s="7" t="s">
        <v>3</v>
      </c>
      <c r="E1400" s="7" t="s">
        <v>886</v>
      </c>
    </row>
    <row r="1401" spans="1:5" x14ac:dyDescent="0.25">
      <c r="A1401" s="26" t="s">
        <v>37</v>
      </c>
      <c r="B1401" s="7" t="s">
        <v>2647</v>
      </c>
      <c r="C1401" s="7" t="s">
        <v>2648</v>
      </c>
      <c r="D1401" s="7" t="s">
        <v>3</v>
      </c>
      <c r="E1401" s="7" t="s">
        <v>886</v>
      </c>
    </row>
    <row r="1402" spans="1:5" x14ac:dyDescent="0.25">
      <c r="A1402" s="26" t="s">
        <v>37</v>
      </c>
      <c r="B1402" s="7" t="s">
        <v>40</v>
      </c>
      <c r="C1402" s="7" t="s">
        <v>41</v>
      </c>
      <c r="D1402" s="7" t="s">
        <v>868</v>
      </c>
      <c r="E1402" s="7" t="s">
        <v>862</v>
      </c>
    </row>
    <row r="1403" spans="1:5" x14ac:dyDescent="0.25">
      <c r="A1403" s="26" t="s">
        <v>37</v>
      </c>
      <c r="B1403" s="7" t="s">
        <v>381</v>
      </c>
      <c r="C1403" s="7" t="s">
        <v>382</v>
      </c>
      <c r="D1403" s="7" t="s">
        <v>923</v>
      </c>
      <c r="E1403" s="7" t="s">
        <v>862</v>
      </c>
    </row>
    <row r="1404" spans="1:5" x14ac:dyDescent="0.25">
      <c r="A1404" s="26" t="s">
        <v>37</v>
      </c>
      <c r="B1404" s="7" t="s">
        <v>604</v>
      </c>
      <c r="C1404" s="7" t="s">
        <v>605</v>
      </c>
      <c r="D1404" s="7" t="s">
        <v>868</v>
      </c>
      <c r="E1404" s="7" t="s">
        <v>862</v>
      </c>
    </row>
    <row r="1405" spans="1:5" x14ac:dyDescent="0.25">
      <c r="A1405" s="26" t="s">
        <v>37</v>
      </c>
      <c r="B1405" s="7" t="s">
        <v>1995</v>
      </c>
      <c r="C1405" s="7" t="s">
        <v>1994</v>
      </c>
      <c r="D1405" s="7" t="s">
        <v>868</v>
      </c>
      <c r="E1405" s="7" t="s">
        <v>862</v>
      </c>
    </row>
    <row r="1406" spans="1:5" x14ac:dyDescent="0.25">
      <c r="A1406" s="26" t="s">
        <v>37</v>
      </c>
      <c r="B1406" s="7" t="s">
        <v>2649</v>
      </c>
      <c r="C1406" s="7" t="s">
        <v>2650</v>
      </c>
      <c r="D1406" s="7" t="s">
        <v>3</v>
      </c>
      <c r="E1406" s="7" t="s">
        <v>886</v>
      </c>
    </row>
    <row r="1407" spans="1:5" x14ac:dyDescent="0.25">
      <c r="A1407" s="26" t="s">
        <v>37</v>
      </c>
      <c r="B1407" s="7" t="s">
        <v>1993</v>
      </c>
      <c r="C1407" s="7" t="s">
        <v>1992</v>
      </c>
      <c r="D1407" s="7" t="s">
        <v>1991</v>
      </c>
      <c r="E1407" s="7" t="s">
        <v>1702</v>
      </c>
    </row>
    <row r="1408" spans="1:5" x14ac:dyDescent="0.25">
      <c r="A1408" s="26" t="s">
        <v>37</v>
      </c>
      <c r="B1408" s="7" t="s">
        <v>1989</v>
      </c>
      <c r="C1408" s="7" t="s">
        <v>1988</v>
      </c>
      <c r="D1408" s="7" t="s">
        <v>868</v>
      </c>
      <c r="E1408" s="7" t="s">
        <v>862</v>
      </c>
    </row>
    <row r="1409" spans="1:5" x14ac:dyDescent="0.25">
      <c r="A1409" s="26" t="s">
        <v>37</v>
      </c>
      <c r="B1409" s="7" t="s">
        <v>2651</v>
      </c>
      <c r="C1409" s="7" t="s">
        <v>2652</v>
      </c>
      <c r="D1409" s="7" t="s">
        <v>3</v>
      </c>
      <c r="E1409" s="7" t="s">
        <v>886</v>
      </c>
    </row>
    <row r="1410" spans="1:5" x14ac:dyDescent="0.25">
      <c r="A1410" s="26" t="s">
        <v>37</v>
      </c>
      <c r="B1410" s="7" t="s">
        <v>1987</v>
      </c>
      <c r="C1410" s="7" t="s">
        <v>1986</v>
      </c>
      <c r="D1410" s="7" t="s">
        <v>3</v>
      </c>
      <c r="E1410" s="7" t="s">
        <v>886</v>
      </c>
    </row>
    <row r="1411" spans="1:5" x14ac:dyDescent="0.25">
      <c r="A1411" s="26" t="s">
        <v>37</v>
      </c>
      <c r="B1411" s="7" t="s">
        <v>1985</v>
      </c>
      <c r="C1411" s="7" t="s">
        <v>1984</v>
      </c>
      <c r="D1411" s="7" t="s">
        <v>868</v>
      </c>
      <c r="E1411" s="7" t="s">
        <v>862</v>
      </c>
    </row>
    <row r="1412" spans="1:5" x14ac:dyDescent="0.25">
      <c r="A1412" s="26" t="s">
        <v>37</v>
      </c>
      <c r="B1412" s="7" t="s">
        <v>1983</v>
      </c>
      <c r="C1412" s="7" t="s">
        <v>1982</v>
      </c>
      <c r="D1412" s="7" t="s">
        <v>868</v>
      </c>
      <c r="E1412" s="7" t="s">
        <v>862</v>
      </c>
    </row>
    <row r="1413" spans="1:5" x14ac:dyDescent="0.25">
      <c r="A1413" s="26" t="s">
        <v>37</v>
      </c>
      <c r="B1413" s="7" t="s">
        <v>1981</v>
      </c>
      <c r="C1413" s="7" t="s">
        <v>1980</v>
      </c>
      <c r="D1413" s="7" t="s">
        <v>3</v>
      </c>
      <c r="E1413" s="7" t="s">
        <v>886</v>
      </c>
    </row>
    <row r="1414" spans="1:5" x14ac:dyDescent="0.25">
      <c r="A1414" s="26" t="s">
        <v>37</v>
      </c>
      <c r="B1414" s="7" t="s">
        <v>2653</v>
      </c>
      <c r="C1414" s="7" t="s">
        <v>2654</v>
      </c>
      <c r="D1414" s="7" t="s">
        <v>3</v>
      </c>
      <c r="E1414" s="7" t="s">
        <v>886</v>
      </c>
    </row>
    <row r="1415" spans="1:5" x14ac:dyDescent="0.25">
      <c r="A1415" s="26" t="s">
        <v>37</v>
      </c>
      <c r="B1415" s="7" t="s">
        <v>1979</v>
      </c>
      <c r="C1415" s="7" t="s">
        <v>1978</v>
      </c>
      <c r="D1415" s="7" t="s">
        <v>868</v>
      </c>
      <c r="E1415" s="7" t="s">
        <v>862</v>
      </c>
    </row>
    <row r="1416" spans="1:5" x14ac:dyDescent="0.25">
      <c r="A1416" s="26" t="s">
        <v>37</v>
      </c>
      <c r="B1416" s="7" t="s">
        <v>1977</v>
      </c>
      <c r="C1416" s="7" t="s">
        <v>1976</v>
      </c>
      <c r="D1416" s="7" t="s">
        <v>868</v>
      </c>
      <c r="E1416" s="7" t="s">
        <v>862</v>
      </c>
    </row>
    <row r="1417" spans="1:5" x14ac:dyDescent="0.25">
      <c r="A1417" s="26" t="s">
        <v>37</v>
      </c>
      <c r="B1417" s="7" t="s">
        <v>1975</v>
      </c>
      <c r="C1417" s="7" t="s">
        <v>1974</v>
      </c>
      <c r="D1417" s="7" t="s">
        <v>3</v>
      </c>
      <c r="E1417" s="7" t="s">
        <v>862</v>
      </c>
    </row>
    <row r="1418" spans="1:5" x14ac:dyDescent="0.25">
      <c r="A1418" s="26" t="s">
        <v>37</v>
      </c>
      <c r="B1418" s="7" t="s">
        <v>1973</v>
      </c>
      <c r="C1418" s="7" t="s">
        <v>1972</v>
      </c>
      <c r="D1418" s="7" t="s">
        <v>868</v>
      </c>
      <c r="E1418" s="7" t="s">
        <v>862</v>
      </c>
    </row>
    <row r="1419" spans="1:5" x14ac:dyDescent="0.25">
      <c r="A1419" s="26" t="s">
        <v>37</v>
      </c>
      <c r="B1419" s="7" t="s">
        <v>288</v>
      </c>
      <c r="C1419" s="7" t="s">
        <v>289</v>
      </c>
      <c r="D1419" s="7" t="s">
        <v>868</v>
      </c>
      <c r="E1419" s="7" t="s">
        <v>862</v>
      </c>
    </row>
    <row r="1420" spans="1:5" x14ac:dyDescent="0.25">
      <c r="A1420" s="26" t="s">
        <v>37</v>
      </c>
      <c r="B1420" s="7" t="s">
        <v>1971</v>
      </c>
      <c r="C1420" s="7" t="s">
        <v>1970</v>
      </c>
      <c r="D1420" s="7" t="s">
        <v>1011</v>
      </c>
      <c r="E1420" s="7" t="s">
        <v>862</v>
      </c>
    </row>
    <row r="1421" spans="1:5" x14ac:dyDescent="0.25">
      <c r="A1421" s="26" t="s">
        <v>37</v>
      </c>
      <c r="B1421" s="7" t="s">
        <v>1969</v>
      </c>
      <c r="C1421" s="7" t="s">
        <v>1968</v>
      </c>
      <c r="D1421" s="7" t="s">
        <v>1011</v>
      </c>
      <c r="E1421" s="7" t="s">
        <v>862</v>
      </c>
    </row>
    <row r="1422" spans="1:5" x14ac:dyDescent="0.25">
      <c r="A1422" s="26" t="s">
        <v>37</v>
      </c>
      <c r="B1422" s="7" t="s">
        <v>1967</v>
      </c>
      <c r="C1422" s="7" t="s">
        <v>1966</v>
      </c>
      <c r="D1422" s="7" t="s">
        <v>923</v>
      </c>
      <c r="E1422" s="7" t="s">
        <v>862</v>
      </c>
    </row>
    <row r="1423" spans="1:5" x14ac:dyDescent="0.25">
      <c r="A1423" s="26" t="s">
        <v>37</v>
      </c>
      <c r="B1423" s="7" t="s">
        <v>2655</v>
      </c>
      <c r="C1423" s="7" t="s">
        <v>2656</v>
      </c>
      <c r="D1423" s="7" t="s">
        <v>3</v>
      </c>
      <c r="E1423" s="7" t="s">
        <v>886</v>
      </c>
    </row>
    <row r="1424" spans="1:5" x14ac:dyDescent="0.25">
      <c r="A1424" s="26" t="s">
        <v>37</v>
      </c>
      <c r="B1424" s="7" t="s">
        <v>1965</v>
      </c>
      <c r="C1424" s="7" t="s">
        <v>1964</v>
      </c>
      <c r="D1424" s="7" t="s">
        <v>868</v>
      </c>
      <c r="E1424" s="7" t="s">
        <v>862</v>
      </c>
    </row>
    <row r="1425" spans="1:5" x14ac:dyDescent="0.25">
      <c r="A1425" s="26" t="s">
        <v>37</v>
      </c>
      <c r="B1425" s="7" t="s">
        <v>1963</v>
      </c>
      <c r="C1425" s="7" t="s">
        <v>1962</v>
      </c>
      <c r="D1425" s="7" t="s">
        <v>868</v>
      </c>
      <c r="E1425" s="7" t="s">
        <v>862</v>
      </c>
    </row>
    <row r="1426" spans="1:5" x14ac:dyDescent="0.25">
      <c r="A1426" s="26" t="s">
        <v>37</v>
      </c>
      <c r="B1426" s="7" t="s">
        <v>685</v>
      </c>
      <c r="C1426" s="7" t="s">
        <v>686</v>
      </c>
      <c r="D1426" s="7" t="s">
        <v>868</v>
      </c>
      <c r="E1426" s="7" t="s">
        <v>862</v>
      </c>
    </row>
    <row r="1427" spans="1:5" x14ac:dyDescent="0.25">
      <c r="A1427" s="26" t="s">
        <v>37</v>
      </c>
      <c r="B1427" s="7" t="s">
        <v>1961</v>
      </c>
      <c r="C1427" s="7" t="s">
        <v>1960</v>
      </c>
      <c r="D1427" s="7" t="s">
        <v>868</v>
      </c>
      <c r="E1427" s="7" t="s">
        <v>1233</v>
      </c>
    </row>
    <row r="1428" spans="1:5" x14ac:dyDescent="0.25">
      <c r="A1428" s="26" t="s">
        <v>37</v>
      </c>
      <c r="B1428" s="7" t="s">
        <v>1959</v>
      </c>
      <c r="C1428" s="7" t="s">
        <v>1958</v>
      </c>
      <c r="D1428" s="7" t="s">
        <v>3</v>
      </c>
      <c r="E1428" s="7" t="s">
        <v>886</v>
      </c>
    </row>
    <row r="1429" spans="1:5" x14ac:dyDescent="0.25">
      <c r="A1429" s="26" t="s">
        <v>37</v>
      </c>
      <c r="B1429" s="7" t="s">
        <v>1957</v>
      </c>
      <c r="C1429" s="7" t="s">
        <v>1956</v>
      </c>
      <c r="D1429" s="7" t="s">
        <v>868</v>
      </c>
      <c r="E1429" s="7" t="s">
        <v>862</v>
      </c>
    </row>
    <row r="1430" spans="1:5" x14ac:dyDescent="0.25">
      <c r="A1430" s="26" t="s">
        <v>37</v>
      </c>
      <c r="B1430" s="7" t="s">
        <v>1955</v>
      </c>
      <c r="C1430" s="7" t="s">
        <v>1522</v>
      </c>
      <c r="D1430" s="7" t="s">
        <v>868</v>
      </c>
      <c r="E1430" s="7" t="s">
        <v>862</v>
      </c>
    </row>
    <row r="1431" spans="1:5" x14ac:dyDescent="0.25">
      <c r="A1431" s="26" t="s">
        <v>37</v>
      </c>
      <c r="B1431" s="7" t="s">
        <v>1954</v>
      </c>
      <c r="C1431" s="7" t="s">
        <v>1953</v>
      </c>
      <c r="D1431" s="7" t="s">
        <v>868</v>
      </c>
      <c r="E1431" s="7" t="s">
        <v>862</v>
      </c>
    </row>
    <row r="1432" spans="1:5" x14ac:dyDescent="0.25">
      <c r="A1432" s="26" t="s">
        <v>37</v>
      </c>
      <c r="B1432" s="7" t="s">
        <v>1952</v>
      </c>
      <c r="C1432" s="7" t="s">
        <v>1951</v>
      </c>
      <c r="D1432" s="7" t="s">
        <v>37</v>
      </c>
      <c r="E1432" s="7" t="s">
        <v>1233</v>
      </c>
    </row>
    <row r="1433" spans="1:5" x14ac:dyDescent="0.25">
      <c r="A1433" s="26" t="s">
        <v>37</v>
      </c>
      <c r="B1433" s="7" t="s">
        <v>1949</v>
      </c>
      <c r="C1433" s="7" t="s">
        <v>1948</v>
      </c>
      <c r="D1433" s="7" t="s">
        <v>1149</v>
      </c>
      <c r="E1433" s="7" t="s">
        <v>1233</v>
      </c>
    </row>
    <row r="1434" spans="1:5" x14ac:dyDescent="0.25">
      <c r="A1434" s="26" t="s">
        <v>37</v>
      </c>
      <c r="B1434" s="7" t="s">
        <v>1947</v>
      </c>
      <c r="C1434" s="7" t="s">
        <v>1946</v>
      </c>
      <c r="D1434" s="7" t="s">
        <v>1149</v>
      </c>
      <c r="E1434" s="7" t="s">
        <v>1233</v>
      </c>
    </row>
    <row r="1435" spans="1:5" x14ac:dyDescent="0.25">
      <c r="A1435" s="26" t="s">
        <v>37</v>
      </c>
      <c r="B1435" s="7" t="s">
        <v>846</v>
      </c>
      <c r="C1435" s="7" t="s">
        <v>847</v>
      </c>
      <c r="D1435" s="7" t="s">
        <v>923</v>
      </c>
      <c r="E1435" s="7" t="s">
        <v>862</v>
      </c>
    </row>
    <row r="1436" spans="1:5" x14ac:dyDescent="0.25">
      <c r="A1436" s="26" t="s">
        <v>37</v>
      </c>
      <c r="B1436" s="7" t="s">
        <v>576</v>
      </c>
      <c r="C1436" s="7" t="s">
        <v>577</v>
      </c>
      <c r="D1436" s="7" t="s">
        <v>1011</v>
      </c>
      <c r="E1436" s="7" t="s">
        <v>931</v>
      </c>
    </row>
    <row r="1437" spans="1:5" x14ac:dyDescent="0.25">
      <c r="A1437" s="26" t="s">
        <v>37</v>
      </c>
      <c r="B1437" s="7" t="s">
        <v>1945</v>
      </c>
      <c r="C1437" s="7" t="s">
        <v>1944</v>
      </c>
      <c r="D1437" s="7" t="s">
        <v>923</v>
      </c>
      <c r="E1437" s="7" t="s">
        <v>862</v>
      </c>
    </row>
    <row r="1438" spans="1:5" x14ac:dyDescent="0.25">
      <c r="A1438" s="26" t="s">
        <v>37</v>
      </c>
      <c r="B1438" s="7" t="s">
        <v>1943</v>
      </c>
      <c r="C1438" s="7" t="s">
        <v>1942</v>
      </c>
      <c r="D1438" s="7" t="s">
        <v>1941</v>
      </c>
      <c r="E1438" s="7" t="s">
        <v>862</v>
      </c>
    </row>
    <row r="1439" spans="1:5" x14ac:dyDescent="0.25">
      <c r="A1439" s="26" t="s">
        <v>37</v>
      </c>
      <c r="B1439" s="7" t="s">
        <v>1939</v>
      </c>
      <c r="C1439" s="7" t="s">
        <v>1938</v>
      </c>
      <c r="D1439" s="7" t="s">
        <v>878</v>
      </c>
      <c r="E1439" s="7" t="s">
        <v>872</v>
      </c>
    </row>
    <row r="1440" spans="1:5" x14ac:dyDescent="0.25">
      <c r="A1440" s="26" t="s">
        <v>37</v>
      </c>
      <c r="B1440" s="7" t="s">
        <v>1937</v>
      </c>
      <c r="C1440" s="7" t="s">
        <v>1936</v>
      </c>
      <c r="D1440" s="7" t="s">
        <v>878</v>
      </c>
      <c r="E1440" s="7" t="s">
        <v>872</v>
      </c>
    </row>
    <row r="1441" spans="1:5" x14ac:dyDescent="0.25">
      <c r="A1441" s="26" t="s">
        <v>37</v>
      </c>
      <c r="B1441" s="7" t="s">
        <v>1935</v>
      </c>
      <c r="C1441" s="7" t="s">
        <v>1934</v>
      </c>
      <c r="D1441" s="7" t="s">
        <v>923</v>
      </c>
      <c r="E1441" s="7" t="s">
        <v>862</v>
      </c>
    </row>
    <row r="1442" spans="1:5" x14ac:dyDescent="0.25">
      <c r="A1442" s="26" t="s">
        <v>37</v>
      </c>
      <c r="B1442" s="7" t="s">
        <v>1933</v>
      </c>
      <c r="C1442" s="7" t="s">
        <v>1932</v>
      </c>
      <c r="D1442" s="7" t="s">
        <v>868</v>
      </c>
      <c r="E1442" s="7" t="s">
        <v>1931</v>
      </c>
    </row>
    <row r="1443" spans="1:5" x14ac:dyDescent="0.25">
      <c r="A1443" s="26" t="s">
        <v>37</v>
      </c>
      <c r="B1443" s="7" t="s">
        <v>1929</v>
      </c>
      <c r="C1443" s="7" t="s">
        <v>1928</v>
      </c>
      <c r="D1443" s="7" t="s">
        <v>933</v>
      </c>
      <c r="E1443" s="7" t="s">
        <v>1772</v>
      </c>
    </row>
    <row r="1444" spans="1:5" x14ac:dyDescent="0.25">
      <c r="A1444" s="26" t="s">
        <v>37</v>
      </c>
      <c r="B1444" s="7" t="s">
        <v>1927</v>
      </c>
      <c r="C1444" s="7" t="s">
        <v>1926</v>
      </c>
      <c r="D1444" s="7" t="s">
        <v>1149</v>
      </c>
      <c r="E1444" s="7" t="s">
        <v>862</v>
      </c>
    </row>
    <row r="1445" spans="1:5" x14ac:dyDescent="0.25">
      <c r="A1445" s="26" t="s">
        <v>37</v>
      </c>
      <c r="B1445" s="7" t="s">
        <v>1925</v>
      </c>
      <c r="C1445" s="7" t="s">
        <v>1924</v>
      </c>
      <c r="D1445" s="7" t="s">
        <v>923</v>
      </c>
      <c r="E1445" s="7" t="s">
        <v>862</v>
      </c>
    </row>
    <row r="1446" spans="1:5" x14ac:dyDescent="0.25">
      <c r="A1446" s="26" t="s">
        <v>37</v>
      </c>
      <c r="B1446" s="7" t="s">
        <v>1923</v>
      </c>
      <c r="C1446" s="7" t="s">
        <v>1922</v>
      </c>
      <c r="D1446" s="7" t="s">
        <v>1149</v>
      </c>
      <c r="E1446" s="7" t="s">
        <v>1233</v>
      </c>
    </row>
    <row r="1447" spans="1:5" x14ac:dyDescent="0.25">
      <c r="A1447" s="26" t="s">
        <v>37</v>
      </c>
      <c r="B1447" s="7" t="s">
        <v>1921</v>
      </c>
      <c r="C1447" s="7" t="s">
        <v>1920</v>
      </c>
      <c r="D1447" s="7" t="s">
        <v>3</v>
      </c>
      <c r="E1447" s="7" t="s">
        <v>1233</v>
      </c>
    </row>
    <row r="1448" spans="1:5" x14ac:dyDescent="0.25">
      <c r="A1448" s="26" t="s">
        <v>37</v>
      </c>
      <c r="B1448" s="7" t="s">
        <v>1919</v>
      </c>
      <c r="C1448" s="7" t="s">
        <v>1918</v>
      </c>
      <c r="D1448" s="7" t="s">
        <v>1149</v>
      </c>
      <c r="E1448" s="7" t="s">
        <v>1233</v>
      </c>
    </row>
    <row r="1449" spans="1:5" x14ac:dyDescent="0.25">
      <c r="A1449" s="26" t="s">
        <v>37</v>
      </c>
      <c r="B1449" s="7" t="s">
        <v>1917</v>
      </c>
      <c r="C1449" s="7" t="s">
        <v>1916</v>
      </c>
      <c r="D1449" s="7" t="s">
        <v>1023</v>
      </c>
      <c r="E1449" s="7" t="s">
        <v>973</v>
      </c>
    </row>
    <row r="1450" spans="1:5" x14ac:dyDescent="0.25">
      <c r="A1450" s="26" t="s">
        <v>37</v>
      </c>
      <c r="B1450" s="7" t="s">
        <v>1915</v>
      </c>
      <c r="C1450" s="7" t="s">
        <v>1914</v>
      </c>
      <c r="D1450" s="7" t="s">
        <v>868</v>
      </c>
      <c r="E1450" s="7" t="s">
        <v>862</v>
      </c>
    </row>
    <row r="1451" spans="1:5" x14ac:dyDescent="0.25">
      <c r="A1451" s="26" t="s">
        <v>37</v>
      </c>
      <c r="B1451" s="7" t="s">
        <v>368</v>
      </c>
      <c r="C1451" s="7" t="s">
        <v>325</v>
      </c>
      <c r="D1451" s="7" t="s">
        <v>868</v>
      </c>
      <c r="E1451" s="7" t="s">
        <v>862</v>
      </c>
    </row>
    <row r="1452" spans="1:5" x14ac:dyDescent="0.25">
      <c r="A1452" s="26" t="s">
        <v>37</v>
      </c>
      <c r="B1452" s="7" t="s">
        <v>1913</v>
      </c>
      <c r="C1452" s="7" t="s">
        <v>384</v>
      </c>
      <c r="D1452" s="7" t="s">
        <v>1011</v>
      </c>
      <c r="E1452" s="7" t="s">
        <v>862</v>
      </c>
    </row>
    <row r="1453" spans="1:5" x14ac:dyDescent="0.25">
      <c r="A1453" s="26" t="s">
        <v>37</v>
      </c>
      <c r="B1453" s="7" t="s">
        <v>1912</v>
      </c>
      <c r="C1453" s="7" t="s">
        <v>408</v>
      </c>
      <c r="D1453" s="7" t="s">
        <v>1011</v>
      </c>
      <c r="E1453" s="7" t="s">
        <v>862</v>
      </c>
    </row>
    <row r="1454" spans="1:5" x14ac:dyDescent="0.25">
      <c r="A1454" s="26" t="s">
        <v>37</v>
      </c>
      <c r="B1454" s="7" t="s">
        <v>554</v>
      </c>
      <c r="C1454" s="7" t="s">
        <v>555</v>
      </c>
      <c r="D1454" s="7" t="s">
        <v>868</v>
      </c>
      <c r="E1454" s="7" t="s">
        <v>862</v>
      </c>
    </row>
    <row r="1455" spans="1:5" x14ac:dyDescent="0.25">
      <c r="A1455" s="26" t="s">
        <v>37</v>
      </c>
      <c r="B1455" s="7" t="s">
        <v>1911</v>
      </c>
      <c r="C1455" s="7" t="s">
        <v>1857</v>
      </c>
      <c r="D1455" s="7" t="s">
        <v>868</v>
      </c>
      <c r="E1455" s="7" t="s">
        <v>862</v>
      </c>
    </row>
    <row r="1456" spans="1:5" x14ac:dyDescent="0.25">
      <c r="A1456" s="26" t="s">
        <v>37</v>
      </c>
      <c r="B1456" s="7" t="s">
        <v>1910</v>
      </c>
      <c r="C1456" s="7" t="s">
        <v>1909</v>
      </c>
      <c r="D1456" s="7" t="s">
        <v>868</v>
      </c>
      <c r="E1456" s="7" t="s">
        <v>862</v>
      </c>
    </row>
    <row r="1457" spans="1:5" x14ac:dyDescent="0.25">
      <c r="A1457" s="26" t="s">
        <v>37</v>
      </c>
      <c r="B1457" s="7" t="s">
        <v>2657</v>
      </c>
      <c r="C1457" s="7" t="s">
        <v>2658</v>
      </c>
      <c r="D1457" s="7" t="s">
        <v>3</v>
      </c>
      <c r="E1457" s="7" t="s">
        <v>886</v>
      </c>
    </row>
    <row r="1458" spans="1:5" x14ac:dyDescent="0.25">
      <c r="A1458" s="26" t="s">
        <v>37</v>
      </c>
      <c r="B1458" s="7" t="s">
        <v>1908</v>
      </c>
      <c r="C1458" s="7" t="s">
        <v>1907</v>
      </c>
      <c r="D1458" s="7" t="s">
        <v>3</v>
      </c>
      <c r="E1458" s="7" t="s">
        <v>886</v>
      </c>
    </row>
    <row r="1459" spans="1:5" x14ac:dyDescent="0.25">
      <c r="A1459" s="26" t="s">
        <v>37</v>
      </c>
      <c r="B1459" s="7" t="s">
        <v>1906</v>
      </c>
      <c r="C1459" s="7" t="s">
        <v>1905</v>
      </c>
      <c r="D1459" s="7" t="s">
        <v>868</v>
      </c>
      <c r="E1459" s="7" t="s">
        <v>862</v>
      </c>
    </row>
    <row r="1460" spans="1:5" x14ac:dyDescent="0.25">
      <c r="A1460" s="26" t="s">
        <v>37</v>
      </c>
      <c r="B1460" s="7" t="s">
        <v>1904</v>
      </c>
      <c r="C1460" s="7" t="s">
        <v>1901</v>
      </c>
      <c r="D1460" s="7" t="s">
        <v>3</v>
      </c>
      <c r="E1460" s="7" t="s">
        <v>1233</v>
      </c>
    </row>
    <row r="1461" spans="1:5" x14ac:dyDescent="0.25">
      <c r="A1461" s="26" t="s">
        <v>37</v>
      </c>
      <c r="B1461" s="7" t="s">
        <v>1903</v>
      </c>
      <c r="C1461" s="7" t="s">
        <v>1901</v>
      </c>
      <c r="D1461" s="7" t="s">
        <v>1149</v>
      </c>
      <c r="E1461" s="7" t="s">
        <v>1233</v>
      </c>
    </row>
    <row r="1462" spans="1:5" x14ac:dyDescent="0.25">
      <c r="A1462" s="26" t="s">
        <v>37</v>
      </c>
      <c r="B1462" s="7" t="s">
        <v>1902</v>
      </c>
      <c r="C1462" s="7" t="s">
        <v>1901</v>
      </c>
      <c r="D1462" s="7" t="s">
        <v>1011</v>
      </c>
      <c r="E1462" s="7" t="s">
        <v>1233</v>
      </c>
    </row>
    <row r="1463" spans="1:5" x14ac:dyDescent="0.25">
      <c r="A1463" s="26" t="s">
        <v>37</v>
      </c>
      <c r="B1463" s="7" t="s">
        <v>383</v>
      </c>
      <c r="C1463" s="7" t="s">
        <v>384</v>
      </c>
      <c r="D1463" s="7" t="s">
        <v>868</v>
      </c>
      <c r="E1463" s="7" t="s">
        <v>862</v>
      </c>
    </row>
    <row r="1464" spans="1:5" x14ac:dyDescent="0.25">
      <c r="A1464" s="26" t="s">
        <v>37</v>
      </c>
      <c r="B1464" s="7" t="s">
        <v>439</v>
      </c>
      <c r="C1464" s="7" t="s">
        <v>440</v>
      </c>
      <c r="D1464" s="7" t="s">
        <v>868</v>
      </c>
      <c r="E1464" s="7" t="s">
        <v>862</v>
      </c>
    </row>
    <row r="1465" spans="1:5" x14ac:dyDescent="0.25">
      <c r="A1465" s="26" t="s">
        <v>37</v>
      </c>
      <c r="B1465" s="7" t="s">
        <v>1900</v>
      </c>
      <c r="C1465" s="7" t="s">
        <v>440</v>
      </c>
      <c r="D1465" s="7" t="s">
        <v>1011</v>
      </c>
      <c r="E1465" s="7" t="s">
        <v>862</v>
      </c>
    </row>
    <row r="1466" spans="1:5" x14ac:dyDescent="0.25">
      <c r="A1466" s="26" t="s">
        <v>37</v>
      </c>
      <c r="B1466" s="7" t="s">
        <v>389</v>
      </c>
      <c r="C1466" s="7" t="s">
        <v>390</v>
      </c>
      <c r="D1466" s="7" t="s">
        <v>868</v>
      </c>
      <c r="E1466" s="7" t="s">
        <v>862</v>
      </c>
    </row>
    <row r="1467" spans="1:5" x14ac:dyDescent="0.25">
      <c r="A1467" s="26" t="s">
        <v>37</v>
      </c>
      <c r="B1467" s="7" t="s">
        <v>45</v>
      </c>
      <c r="C1467" s="7" t="s">
        <v>46</v>
      </c>
      <c r="D1467" s="7" t="s">
        <v>868</v>
      </c>
      <c r="E1467" s="7" t="s">
        <v>862</v>
      </c>
    </row>
    <row r="1468" spans="1:5" x14ac:dyDescent="0.25">
      <c r="A1468" s="26" t="s">
        <v>37</v>
      </c>
      <c r="B1468" s="7" t="s">
        <v>1899</v>
      </c>
      <c r="C1468" s="7" t="s">
        <v>46</v>
      </c>
      <c r="D1468" s="7" t="s">
        <v>868</v>
      </c>
      <c r="E1468" s="7" t="s">
        <v>862</v>
      </c>
    </row>
    <row r="1469" spans="1:5" x14ac:dyDescent="0.25">
      <c r="A1469" s="26" t="s">
        <v>37</v>
      </c>
      <c r="B1469" s="7" t="s">
        <v>407</v>
      </c>
      <c r="C1469" s="7" t="s">
        <v>408</v>
      </c>
      <c r="D1469" s="7" t="s">
        <v>868</v>
      </c>
      <c r="E1469" s="7" t="s">
        <v>862</v>
      </c>
    </row>
    <row r="1470" spans="1:5" x14ac:dyDescent="0.25">
      <c r="A1470" s="26" t="s">
        <v>37</v>
      </c>
      <c r="B1470" s="7" t="s">
        <v>1898</v>
      </c>
      <c r="C1470" s="7" t="s">
        <v>1897</v>
      </c>
      <c r="D1470" s="7" t="s">
        <v>868</v>
      </c>
      <c r="E1470" s="7" t="s">
        <v>862</v>
      </c>
    </row>
    <row r="1471" spans="1:5" x14ac:dyDescent="0.25">
      <c r="A1471" s="26" t="s">
        <v>37</v>
      </c>
      <c r="B1471" s="7" t="s">
        <v>1896</v>
      </c>
      <c r="C1471" s="7" t="s">
        <v>1895</v>
      </c>
      <c r="D1471" s="7" t="s">
        <v>1688</v>
      </c>
      <c r="E1471" s="7" t="s">
        <v>993</v>
      </c>
    </row>
    <row r="1472" spans="1:5" x14ac:dyDescent="0.25">
      <c r="A1472" s="26" t="s">
        <v>37</v>
      </c>
      <c r="B1472" s="7" t="s">
        <v>715</v>
      </c>
      <c r="C1472" s="7" t="s">
        <v>716</v>
      </c>
      <c r="D1472" s="7" t="s">
        <v>868</v>
      </c>
      <c r="E1472" s="7" t="s">
        <v>862</v>
      </c>
    </row>
    <row r="1473" spans="1:5" x14ac:dyDescent="0.25">
      <c r="A1473" s="26" t="s">
        <v>37</v>
      </c>
      <c r="B1473" s="7" t="s">
        <v>1894</v>
      </c>
      <c r="C1473" s="7" t="s">
        <v>716</v>
      </c>
      <c r="D1473" s="7" t="s">
        <v>1688</v>
      </c>
      <c r="E1473" s="7" t="s">
        <v>993</v>
      </c>
    </row>
    <row r="1474" spans="1:5" x14ac:dyDescent="0.25">
      <c r="A1474" s="26" t="s">
        <v>37</v>
      </c>
      <c r="B1474" s="7" t="s">
        <v>1893</v>
      </c>
      <c r="C1474" s="7" t="s">
        <v>1892</v>
      </c>
      <c r="D1474" s="7" t="s">
        <v>868</v>
      </c>
      <c r="E1474" s="7" t="s">
        <v>862</v>
      </c>
    </row>
    <row r="1475" spans="1:5" x14ac:dyDescent="0.25">
      <c r="A1475" s="26" t="s">
        <v>37</v>
      </c>
      <c r="B1475" s="7" t="s">
        <v>2659</v>
      </c>
      <c r="C1475" s="7" t="s">
        <v>2660</v>
      </c>
      <c r="D1475" s="7" t="s">
        <v>3</v>
      </c>
      <c r="E1475" s="7" t="s">
        <v>886</v>
      </c>
    </row>
    <row r="1476" spans="1:5" x14ac:dyDescent="0.25">
      <c r="A1476" s="26" t="s">
        <v>37</v>
      </c>
      <c r="B1476" s="7" t="s">
        <v>1891</v>
      </c>
      <c r="C1476" s="7" t="s">
        <v>1890</v>
      </c>
      <c r="D1476" s="7" t="s">
        <v>1688</v>
      </c>
      <c r="E1476" s="7" t="s">
        <v>993</v>
      </c>
    </row>
    <row r="1477" spans="1:5" x14ac:dyDescent="0.25">
      <c r="A1477" s="26" t="s">
        <v>37</v>
      </c>
      <c r="B1477" s="7" t="s">
        <v>1889</v>
      </c>
      <c r="C1477" s="7" t="s">
        <v>1888</v>
      </c>
      <c r="D1477" s="7" t="s">
        <v>868</v>
      </c>
      <c r="E1477" s="7" t="s">
        <v>862</v>
      </c>
    </row>
    <row r="1478" spans="1:5" x14ac:dyDescent="0.25">
      <c r="A1478" s="26" t="s">
        <v>37</v>
      </c>
      <c r="B1478" s="7" t="s">
        <v>242</v>
      </c>
      <c r="C1478" s="7" t="s">
        <v>243</v>
      </c>
      <c r="D1478" s="7" t="s">
        <v>868</v>
      </c>
      <c r="E1478" s="7" t="s">
        <v>862</v>
      </c>
    </row>
    <row r="1479" spans="1:5" x14ac:dyDescent="0.25">
      <c r="A1479" s="26" t="s">
        <v>37</v>
      </c>
      <c r="B1479" s="7" t="s">
        <v>678</v>
      </c>
      <c r="C1479" s="7" t="s">
        <v>679</v>
      </c>
      <c r="D1479" s="7" t="s">
        <v>868</v>
      </c>
      <c r="E1479" s="7" t="s">
        <v>862</v>
      </c>
    </row>
    <row r="1480" spans="1:5" x14ac:dyDescent="0.25">
      <c r="A1480" s="26" t="s">
        <v>37</v>
      </c>
      <c r="B1480" s="7" t="s">
        <v>1887</v>
      </c>
      <c r="C1480" s="7" t="s">
        <v>1886</v>
      </c>
      <c r="D1480" s="7" t="s">
        <v>868</v>
      </c>
      <c r="E1480" s="7" t="s">
        <v>862</v>
      </c>
    </row>
    <row r="1481" spans="1:5" x14ac:dyDescent="0.25">
      <c r="A1481" s="26" t="s">
        <v>37</v>
      </c>
      <c r="B1481" s="7" t="s">
        <v>246</v>
      </c>
      <c r="C1481" s="7" t="s">
        <v>247</v>
      </c>
      <c r="D1481" s="7" t="s">
        <v>868</v>
      </c>
      <c r="E1481" s="7" t="s">
        <v>862</v>
      </c>
    </row>
    <row r="1482" spans="1:5" x14ac:dyDescent="0.25">
      <c r="A1482" s="26" t="s">
        <v>37</v>
      </c>
      <c r="B1482" s="7" t="s">
        <v>250</v>
      </c>
      <c r="C1482" s="7" t="s">
        <v>251</v>
      </c>
      <c r="D1482" s="7" t="s">
        <v>868</v>
      </c>
      <c r="E1482" s="7" t="s">
        <v>862</v>
      </c>
    </row>
    <row r="1483" spans="1:5" x14ac:dyDescent="0.25">
      <c r="A1483" s="26" t="s">
        <v>37</v>
      </c>
      <c r="B1483" s="7" t="s">
        <v>753</v>
      </c>
      <c r="C1483" s="7" t="s">
        <v>754</v>
      </c>
      <c r="D1483" s="7" t="s">
        <v>868</v>
      </c>
      <c r="E1483" s="7" t="s">
        <v>862</v>
      </c>
    </row>
    <row r="1484" spans="1:5" x14ac:dyDescent="0.25">
      <c r="A1484" s="26" t="s">
        <v>37</v>
      </c>
      <c r="B1484" s="7" t="s">
        <v>1885</v>
      </c>
      <c r="C1484" s="7" t="s">
        <v>1884</v>
      </c>
      <c r="D1484" s="7" t="s">
        <v>868</v>
      </c>
      <c r="E1484" s="7" t="s">
        <v>862</v>
      </c>
    </row>
    <row r="1485" spans="1:5" x14ac:dyDescent="0.25">
      <c r="A1485" s="26" t="s">
        <v>37</v>
      </c>
      <c r="B1485" s="7" t="s">
        <v>498</v>
      </c>
      <c r="C1485" s="7" t="s">
        <v>499</v>
      </c>
      <c r="D1485" s="7" t="s">
        <v>868</v>
      </c>
      <c r="E1485" s="7" t="s">
        <v>862</v>
      </c>
    </row>
    <row r="1486" spans="1:5" x14ac:dyDescent="0.25">
      <c r="A1486" s="26" t="s">
        <v>37</v>
      </c>
      <c r="B1486" s="7" t="s">
        <v>1883</v>
      </c>
      <c r="C1486" s="7" t="s">
        <v>1882</v>
      </c>
      <c r="D1486" s="7" t="s">
        <v>1688</v>
      </c>
      <c r="E1486" s="7" t="s">
        <v>993</v>
      </c>
    </row>
    <row r="1487" spans="1:5" x14ac:dyDescent="0.25">
      <c r="A1487" s="26" t="s">
        <v>37</v>
      </c>
      <c r="B1487" s="7" t="s">
        <v>1881</v>
      </c>
      <c r="C1487" s="7" t="s">
        <v>1880</v>
      </c>
      <c r="D1487" s="7" t="s">
        <v>1688</v>
      </c>
      <c r="E1487" s="7" t="s">
        <v>993</v>
      </c>
    </row>
    <row r="1488" spans="1:5" x14ac:dyDescent="0.25">
      <c r="A1488" s="26" t="s">
        <v>37</v>
      </c>
      <c r="B1488" s="7" t="s">
        <v>1879</v>
      </c>
      <c r="C1488" s="7" t="s">
        <v>127</v>
      </c>
      <c r="D1488" s="7" t="s">
        <v>1688</v>
      </c>
      <c r="E1488" s="7" t="s">
        <v>993</v>
      </c>
    </row>
    <row r="1489" spans="1:5" x14ac:dyDescent="0.25">
      <c r="A1489" s="26" t="s">
        <v>37</v>
      </c>
      <c r="B1489" s="7" t="s">
        <v>1878</v>
      </c>
      <c r="C1489" s="7" t="s">
        <v>1877</v>
      </c>
      <c r="D1489" s="7" t="s">
        <v>1688</v>
      </c>
      <c r="E1489" s="7" t="s">
        <v>993</v>
      </c>
    </row>
    <row r="1490" spans="1:5" x14ac:dyDescent="0.25">
      <c r="A1490" s="26" t="s">
        <v>37</v>
      </c>
      <c r="B1490" s="7" t="s">
        <v>1876</v>
      </c>
      <c r="C1490" s="7" t="s">
        <v>1875</v>
      </c>
      <c r="D1490" s="7" t="s">
        <v>1688</v>
      </c>
      <c r="E1490" s="7" t="s">
        <v>993</v>
      </c>
    </row>
    <row r="1491" spans="1:5" x14ac:dyDescent="0.25">
      <c r="A1491" s="26" t="s">
        <v>37</v>
      </c>
      <c r="B1491" s="7" t="s">
        <v>1874</v>
      </c>
      <c r="C1491" s="7" t="s">
        <v>1873</v>
      </c>
      <c r="D1491" s="7" t="s">
        <v>868</v>
      </c>
      <c r="E1491" s="7" t="s">
        <v>862</v>
      </c>
    </row>
    <row r="1492" spans="1:5" x14ac:dyDescent="0.25">
      <c r="A1492" s="26" t="s">
        <v>37</v>
      </c>
      <c r="B1492" s="7" t="s">
        <v>1872</v>
      </c>
      <c r="C1492" s="7" t="s">
        <v>1871</v>
      </c>
      <c r="D1492" s="7" t="s">
        <v>868</v>
      </c>
      <c r="E1492" s="7" t="s">
        <v>862</v>
      </c>
    </row>
    <row r="1493" spans="1:5" x14ac:dyDescent="0.25">
      <c r="A1493" s="26" t="s">
        <v>37</v>
      </c>
      <c r="B1493" s="7" t="s">
        <v>1870</v>
      </c>
      <c r="C1493" s="7" t="s">
        <v>1869</v>
      </c>
      <c r="D1493" s="7" t="s">
        <v>3</v>
      </c>
      <c r="E1493" s="7" t="s">
        <v>886</v>
      </c>
    </row>
    <row r="1494" spans="1:5" x14ac:dyDescent="0.25">
      <c r="A1494" s="26" t="s">
        <v>37</v>
      </c>
      <c r="B1494" s="7" t="s">
        <v>126</v>
      </c>
      <c r="C1494" s="7" t="s">
        <v>127</v>
      </c>
      <c r="D1494" s="7" t="s">
        <v>868</v>
      </c>
      <c r="E1494" s="7" t="s">
        <v>862</v>
      </c>
    </row>
    <row r="1495" spans="1:5" x14ac:dyDescent="0.25">
      <c r="A1495" s="26" t="s">
        <v>37</v>
      </c>
      <c r="B1495" s="7" t="s">
        <v>2661</v>
      </c>
      <c r="C1495" s="7" t="s">
        <v>2662</v>
      </c>
      <c r="D1495" s="7" t="s">
        <v>3</v>
      </c>
      <c r="E1495" s="7" t="s">
        <v>886</v>
      </c>
    </row>
    <row r="1496" spans="1:5" x14ac:dyDescent="0.25">
      <c r="A1496" s="26" t="s">
        <v>37</v>
      </c>
      <c r="B1496" s="7" t="s">
        <v>1868</v>
      </c>
      <c r="C1496" s="7" t="s">
        <v>1867</v>
      </c>
      <c r="D1496" s="7" t="s">
        <v>3</v>
      </c>
      <c r="E1496" s="7" t="s">
        <v>886</v>
      </c>
    </row>
    <row r="1497" spans="1:5" x14ac:dyDescent="0.25">
      <c r="A1497" s="26" t="s">
        <v>37</v>
      </c>
      <c r="B1497" s="7" t="s">
        <v>1866</v>
      </c>
      <c r="C1497" s="7" t="s">
        <v>1865</v>
      </c>
      <c r="D1497" s="7" t="s">
        <v>868</v>
      </c>
      <c r="E1497" s="7" t="s">
        <v>862</v>
      </c>
    </row>
    <row r="1498" spans="1:5" x14ac:dyDescent="0.25">
      <c r="A1498" s="26" t="s">
        <v>37</v>
      </c>
      <c r="B1498" s="7" t="s">
        <v>1864</v>
      </c>
      <c r="C1498" s="7" t="s">
        <v>1863</v>
      </c>
      <c r="D1498" s="7" t="s">
        <v>868</v>
      </c>
      <c r="E1498" s="7" t="s">
        <v>862</v>
      </c>
    </row>
    <row r="1499" spans="1:5" x14ac:dyDescent="0.25">
      <c r="A1499" s="26" t="s">
        <v>37</v>
      </c>
      <c r="B1499" s="7" t="s">
        <v>1862</v>
      </c>
      <c r="C1499" s="7" t="s">
        <v>1861</v>
      </c>
      <c r="D1499" s="7" t="s">
        <v>868</v>
      </c>
      <c r="E1499" s="7" t="s">
        <v>862</v>
      </c>
    </row>
    <row r="1500" spans="1:5" x14ac:dyDescent="0.25">
      <c r="A1500" s="26" t="s">
        <v>37</v>
      </c>
      <c r="B1500" s="7" t="s">
        <v>1860</v>
      </c>
      <c r="C1500" s="7" t="s">
        <v>1859</v>
      </c>
      <c r="D1500" s="7" t="s">
        <v>868</v>
      </c>
      <c r="E1500" s="7" t="s">
        <v>862</v>
      </c>
    </row>
    <row r="1501" spans="1:5" x14ac:dyDescent="0.25">
      <c r="A1501" s="26" t="s">
        <v>37</v>
      </c>
      <c r="B1501" s="7" t="s">
        <v>1858</v>
      </c>
      <c r="C1501" s="7" t="s">
        <v>1857</v>
      </c>
      <c r="D1501" s="7" t="s">
        <v>1688</v>
      </c>
      <c r="E1501" s="7" t="s">
        <v>993</v>
      </c>
    </row>
    <row r="1502" spans="1:5" x14ac:dyDescent="0.25">
      <c r="A1502" s="26" t="s">
        <v>37</v>
      </c>
      <c r="B1502" s="7" t="s">
        <v>1856</v>
      </c>
      <c r="C1502" s="7" t="s">
        <v>1855</v>
      </c>
      <c r="D1502" s="7" t="s">
        <v>868</v>
      </c>
      <c r="E1502" s="7" t="s">
        <v>862</v>
      </c>
    </row>
    <row r="1503" spans="1:5" x14ac:dyDescent="0.25">
      <c r="A1503" s="26" t="s">
        <v>37</v>
      </c>
      <c r="B1503" s="7" t="s">
        <v>1854</v>
      </c>
      <c r="C1503" s="7" t="s">
        <v>1853</v>
      </c>
      <c r="D1503" s="7" t="s">
        <v>868</v>
      </c>
      <c r="E1503" s="7" t="s">
        <v>862</v>
      </c>
    </row>
    <row r="1504" spans="1:5" x14ac:dyDescent="0.25">
      <c r="A1504" s="26" t="s">
        <v>37</v>
      </c>
      <c r="B1504" s="7" t="s">
        <v>2663</v>
      </c>
      <c r="C1504" s="7" t="s">
        <v>2664</v>
      </c>
      <c r="D1504" s="7" t="s">
        <v>3</v>
      </c>
      <c r="E1504" s="7" t="s">
        <v>886</v>
      </c>
    </row>
    <row r="1505" spans="1:5" x14ac:dyDescent="0.25">
      <c r="A1505" s="26" t="s">
        <v>37</v>
      </c>
      <c r="B1505" s="7" t="s">
        <v>2665</v>
      </c>
      <c r="C1505" s="7" t="s">
        <v>2666</v>
      </c>
      <c r="D1505" s="7" t="s">
        <v>3</v>
      </c>
      <c r="E1505" s="7" t="s">
        <v>886</v>
      </c>
    </row>
    <row r="1506" spans="1:5" x14ac:dyDescent="0.25">
      <c r="A1506" s="26" t="s">
        <v>37</v>
      </c>
      <c r="B1506" s="7" t="s">
        <v>1852</v>
      </c>
      <c r="C1506" s="7" t="s">
        <v>1851</v>
      </c>
      <c r="D1506" s="7" t="s">
        <v>3</v>
      </c>
      <c r="E1506" s="7" t="s">
        <v>886</v>
      </c>
    </row>
    <row r="1507" spans="1:5" x14ac:dyDescent="0.25">
      <c r="A1507" s="26" t="s">
        <v>37</v>
      </c>
      <c r="B1507" s="7" t="s">
        <v>1850</v>
      </c>
      <c r="C1507" s="7" t="s">
        <v>1849</v>
      </c>
      <c r="D1507" s="7" t="s">
        <v>3</v>
      </c>
      <c r="E1507" s="7" t="s">
        <v>886</v>
      </c>
    </row>
    <row r="1508" spans="1:5" x14ac:dyDescent="0.25">
      <c r="A1508" s="26" t="s">
        <v>37</v>
      </c>
      <c r="B1508" s="7" t="s">
        <v>1848</v>
      </c>
      <c r="C1508" s="7" t="s">
        <v>1847</v>
      </c>
      <c r="D1508" s="7" t="s">
        <v>3</v>
      </c>
      <c r="E1508" s="7" t="s">
        <v>886</v>
      </c>
    </row>
    <row r="1509" spans="1:5" x14ac:dyDescent="0.25">
      <c r="A1509" s="26" t="s">
        <v>37</v>
      </c>
      <c r="B1509" s="7" t="s">
        <v>1846</v>
      </c>
      <c r="C1509" s="7" t="s">
        <v>1845</v>
      </c>
      <c r="D1509" s="7" t="s">
        <v>3</v>
      </c>
      <c r="E1509" s="7" t="s">
        <v>886</v>
      </c>
    </row>
    <row r="1510" spans="1:5" x14ac:dyDescent="0.25">
      <c r="A1510" s="26" t="s">
        <v>37</v>
      </c>
      <c r="B1510" s="7" t="s">
        <v>1844</v>
      </c>
      <c r="C1510" s="7" t="s">
        <v>1843</v>
      </c>
      <c r="D1510" s="7" t="s">
        <v>868</v>
      </c>
      <c r="E1510" s="7" t="s">
        <v>862</v>
      </c>
    </row>
    <row r="1511" spans="1:5" x14ac:dyDescent="0.25">
      <c r="A1511" s="26" t="s">
        <v>37</v>
      </c>
      <c r="B1511" s="7" t="s">
        <v>1842</v>
      </c>
      <c r="C1511" s="7" t="s">
        <v>1841</v>
      </c>
      <c r="D1511" s="7" t="s">
        <v>3</v>
      </c>
      <c r="E1511" s="7" t="s">
        <v>886</v>
      </c>
    </row>
    <row r="1512" spans="1:5" x14ac:dyDescent="0.25">
      <c r="A1512" s="26" t="s">
        <v>37</v>
      </c>
      <c r="B1512" s="7" t="s">
        <v>2667</v>
      </c>
      <c r="C1512" s="7" t="s">
        <v>2668</v>
      </c>
      <c r="D1512" s="7" t="s">
        <v>3</v>
      </c>
      <c r="E1512" s="7" t="s">
        <v>886</v>
      </c>
    </row>
    <row r="1513" spans="1:5" x14ac:dyDescent="0.25">
      <c r="A1513" s="26" t="s">
        <v>37</v>
      </c>
      <c r="B1513" s="7" t="s">
        <v>2669</v>
      </c>
      <c r="C1513" s="7" t="s">
        <v>2670</v>
      </c>
      <c r="D1513" s="7" t="s">
        <v>3</v>
      </c>
      <c r="E1513" s="7" t="s">
        <v>886</v>
      </c>
    </row>
    <row r="1514" spans="1:5" x14ac:dyDescent="0.25">
      <c r="A1514" s="26" t="s">
        <v>37</v>
      </c>
      <c r="B1514" s="7" t="s">
        <v>2671</v>
      </c>
      <c r="C1514" s="7" t="s">
        <v>2672</v>
      </c>
      <c r="D1514" s="7" t="s">
        <v>3</v>
      </c>
      <c r="E1514" s="7" t="s">
        <v>886</v>
      </c>
    </row>
    <row r="1515" spans="1:5" x14ac:dyDescent="0.25">
      <c r="A1515" s="26" t="s">
        <v>37</v>
      </c>
      <c r="B1515" s="7" t="s">
        <v>1840</v>
      </c>
      <c r="C1515" s="7" t="s">
        <v>440</v>
      </c>
      <c r="D1515" s="7" t="s">
        <v>1011</v>
      </c>
      <c r="E1515" s="7" t="s">
        <v>862</v>
      </c>
    </row>
    <row r="1516" spans="1:5" x14ac:dyDescent="0.25">
      <c r="A1516" s="26" t="s">
        <v>37</v>
      </c>
      <c r="B1516" s="7" t="s">
        <v>541</v>
      </c>
      <c r="C1516" s="7" t="s">
        <v>440</v>
      </c>
      <c r="D1516" s="7" t="s">
        <v>868</v>
      </c>
      <c r="E1516" s="7" t="s">
        <v>862</v>
      </c>
    </row>
    <row r="1517" spans="1:5" x14ac:dyDescent="0.25">
      <c r="A1517" s="26" t="s">
        <v>37</v>
      </c>
      <c r="B1517" s="7" t="s">
        <v>262</v>
      </c>
      <c r="C1517" s="7" t="s">
        <v>263</v>
      </c>
      <c r="D1517" s="7" t="s">
        <v>868</v>
      </c>
      <c r="E1517" s="7" t="s">
        <v>862</v>
      </c>
    </row>
    <row r="1518" spans="1:5" x14ac:dyDescent="0.25">
      <c r="A1518" s="26" t="s">
        <v>37</v>
      </c>
      <c r="B1518" s="7" t="s">
        <v>1839</v>
      </c>
      <c r="C1518" s="7" t="s">
        <v>46</v>
      </c>
      <c r="D1518" s="7" t="s">
        <v>1011</v>
      </c>
      <c r="E1518" s="7" t="s">
        <v>862</v>
      </c>
    </row>
    <row r="1519" spans="1:5" x14ac:dyDescent="0.25">
      <c r="A1519" s="26" t="s">
        <v>37</v>
      </c>
      <c r="B1519" s="7" t="s">
        <v>1838</v>
      </c>
      <c r="C1519" s="7" t="s">
        <v>46</v>
      </c>
      <c r="D1519" s="7" t="s">
        <v>868</v>
      </c>
      <c r="E1519" s="7" t="s">
        <v>862</v>
      </c>
    </row>
    <row r="1520" spans="1:5" x14ac:dyDescent="0.25">
      <c r="A1520" s="26" t="s">
        <v>37</v>
      </c>
      <c r="B1520" s="7" t="s">
        <v>1837</v>
      </c>
      <c r="C1520" s="7" t="s">
        <v>1835</v>
      </c>
      <c r="D1520" s="7" t="s">
        <v>868</v>
      </c>
      <c r="E1520" s="7" t="s">
        <v>862</v>
      </c>
    </row>
    <row r="1521" spans="1:5" x14ac:dyDescent="0.25">
      <c r="A1521" s="26" t="s">
        <v>37</v>
      </c>
      <c r="B1521" s="7" t="s">
        <v>1836</v>
      </c>
      <c r="C1521" s="7" t="s">
        <v>1835</v>
      </c>
      <c r="D1521" s="7" t="s">
        <v>1011</v>
      </c>
      <c r="E1521" s="7" t="s">
        <v>862</v>
      </c>
    </row>
    <row r="1522" spans="1:5" x14ac:dyDescent="0.25">
      <c r="A1522" s="26" t="s">
        <v>37</v>
      </c>
      <c r="B1522" s="7" t="s">
        <v>1834</v>
      </c>
      <c r="C1522" s="7" t="s">
        <v>1833</v>
      </c>
      <c r="D1522" s="7" t="s">
        <v>868</v>
      </c>
      <c r="E1522" s="7" t="s">
        <v>862</v>
      </c>
    </row>
    <row r="1523" spans="1:5" x14ac:dyDescent="0.25">
      <c r="A1523" s="26" t="s">
        <v>37</v>
      </c>
      <c r="B1523" s="7" t="s">
        <v>1832</v>
      </c>
      <c r="C1523" s="7" t="s">
        <v>1831</v>
      </c>
      <c r="D1523" s="7" t="s">
        <v>868</v>
      </c>
      <c r="E1523" s="7" t="s">
        <v>862</v>
      </c>
    </row>
    <row r="1524" spans="1:5" x14ac:dyDescent="0.25">
      <c r="A1524" s="26" t="s">
        <v>37</v>
      </c>
      <c r="B1524" s="7" t="s">
        <v>318</v>
      </c>
      <c r="C1524" s="7" t="s">
        <v>319</v>
      </c>
      <c r="D1524" s="7" t="s">
        <v>868</v>
      </c>
      <c r="E1524" s="7" t="s">
        <v>862</v>
      </c>
    </row>
    <row r="1525" spans="1:5" x14ac:dyDescent="0.25">
      <c r="A1525" s="26" t="s">
        <v>37</v>
      </c>
      <c r="B1525" s="7" t="s">
        <v>1830</v>
      </c>
      <c r="C1525" s="7" t="s">
        <v>1829</v>
      </c>
      <c r="D1525" s="7" t="s">
        <v>868</v>
      </c>
      <c r="E1525" s="7" t="s">
        <v>862</v>
      </c>
    </row>
    <row r="1526" spans="1:5" x14ac:dyDescent="0.25">
      <c r="A1526" s="26" t="s">
        <v>37</v>
      </c>
      <c r="B1526" s="7" t="s">
        <v>1828</v>
      </c>
      <c r="C1526" s="7" t="s">
        <v>1827</v>
      </c>
      <c r="D1526" s="7" t="s">
        <v>868</v>
      </c>
      <c r="E1526" s="7" t="s">
        <v>862</v>
      </c>
    </row>
    <row r="1527" spans="1:5" x14ac:dyDescent="0.25">
      <c r="A1527" s="26" t="s">
        <v>37</v>
      </c>
      <c r="B1527" s="7" t="s">
        <v>1826</v>
      </c>
      <c r="C1527" s="7" t="s">
        <v>1825</v>
      </c>
      <c r="D1527" s="7" t="s">
        <v>868</v>
      </c>
      <c r="E1527" s="7" t="s">
        <v>862</v>
      </c>
    </row>
    <row r="1528" spans="1:5" x14ac:dyDescent="0.25">
      <c r="A1528" s="26" t="s">
        <v>37</v>
      </c>
      <c r="B1528" s="7" t="s">
        <v>1824</v>
      </c>
      <c r="C1528" s="7" t="s">
        <v>1823</v>
      </c>
      <c r="D1528" s="7" t="s">
        <v>868</v>
      </c>
      <c r="E1528" s="7" t="s">
        <v>862</v>
      </c>
    </row>
    <row r="1529" spans="1:5" x14ac:dyDescent="0.25">
      <c r="A1529" s="26" t="s">
        <v>37</v>
      </c>
      <c r="B1529" s="7" t="s">
        <v>2673</v>
      </c>
      <c r="C1529" s="7" t="s">
        <v>2674</v>
      </c>
      <c r="D1529" s="7" t="s">
        <v>3</v>
      </c>
      <c r="E1529" s="7" t="s">
        <v>886</v>
      </c>
    </row>
    <row r="1530" spans="1:5" x14ac:dyDescent="0.25">
      <c r="A1530" s="26" t="s">
        <v>37</v>
      </c>
      <c r="B1530" s="7" t="s">
        <v>2675</v>
      </c>
      <c r="C1530" s="7" t="s">
        <v>2676</v>
      </c>
      <c r="D1530" s="7" t="s">
        <v>3</v>
      </c>
      <c r="E1530" s="7" t="s">
        <v>886</v>
      </c>
    </row>
    <row r="1531" spans="1:5" x14ac:dyDescent="0.25">
      <c r="A1531" s="26" t="s">
        <v>37</v>
      </c>
      <c r="B1531" s="7" t="s">
        <v>2677</v>
      </c>
      <c r="C1531" s="7" t="s">
        <v>2678</v>
      </c>
      <c r="D1531" s="7" t="s">
        <v>3</v>
      </c>
      <c r="E1531" s="7" t="s">
        <v>886</v>
      </c>
    </row>
    <row r="1532" spans="1:5" x14ac:dyDescent="0.25">
      <c r="A1532" s="26" t="s">
        <v>37</v>
      </c>
      <c r="B1532" s="7" t="s">
        <v>2679</v>
      </c>
      <c r="C1532" s="7" t="s">
        <v>2680</v>
      </c>
      <c r="D1532" s="7" t="s">
        <v>3</v>
      </c>
      <c r="E1532" s="7" t="s">
        <v>886</v>
      </c>
    </row>
    <row r="1533" spans="1:5" x14ac:dyDescent="0.25">
      <c r="A1533" s="26" t="s">
        <v>37</v>
      </c>
      <c r="B1533" s="7" t="s">
        <v>2681</v>
      </c>
      <c r="C1533" s="7" t="s">
        <v>2682</v>
      </c>
      <c r="D1533" s="7" t="s">
        <v>3</v>
      </c>
      <c r="E1533" s="7" t="s">
        <v>886</v>
      </c>
    </row>
    <row r="1534" spans="1:5" x14ac:dyDescent="0.25">
      <c r="A1534" s="26" t="s">
        <v>37</v>
      </c>
      <c r="B1534" s="7" t="s">
        <v>2683</v>
      </c>
      <c r="C1534" s="7" t="s">
        <v>2684</v>
      </c>
      <c r="D1534" s="7" t="s">
        <v>3</v>
      </c>
      <c r="E1534" s="7" t="s">
        <v>886</v>
      </c>
    </row>
    <row r="1535" spans="1:5" x14ac:dyDescent="0.25">
      <c r="A1535" s="26" t="s">
        <v>37</v>
      </c>
      <c r="B1535" s="7" t="s">
        <v>2685</v>
      </c>
      <c r="C1535" s="7" t="s">
        <v>2686</v>
      </c>
      <c r="D1535" s="7" t="s">
        <v>3</v>
      </c>
      <c r="E1535" s="7" t="s">
        <v>886</v>
      </c>
    </row>
    <row r="1536" spans="1:5" x14ac:dyDescent="0.25">
      <c r="A1536" s="26" t="s">
        <v>37</v>
      </c>
      <c r="B1536" s="7" t="s">
        <v>2687</v>
      </c>
      <c r="C1536" s="7" t="s">
        <v>2688</v>
      </c>
      <c r="D1536" s="7" t="s">
        <v>3</v>
      </c>
      <c r="E1536" s="7" t="s">
        <v>886</v>
      </c>
    </row>
    <row r="1537" spans="1:5" x14ac:dyDescent="0.25">
      <c r="A1537" s="26" t="s">
        <v>37</v>
      </c>
      <c r="B1537" s="7" t="s">
        <v>1822</v>
      </c>
      <c r="C1537" s="7" t="s">
        <v>1821</v>
      </c>
      <c r="D1537" s="7" t="s">
        <v>868</v>
      </c>
      <c r="E1537" s="7" t="s">
        <v>862</v>
      </c>
    </row>
    <row r="1538" spans="1:5" x14ac:dyDescent="0.25">
      <c r="A1538" s="26" t="s">
        <v>37</v>
      </c>
      <c r="B1538" s="7" t="s">
        <v>1820</v>
      </c>
      <c r="C1538" s="7" t="s">
        <v>1819</v>
      </c>
      <c r="D1538" s="7" t="s">
        <v>868</v>
      </c>
      <c r="E1538" s="7" t="s">
        <v>862</v>
      </c>
    </row>
    <row r="1539" spans="1:5" x14ac:dyDescent="0.25">
      <c r="A1539" s="26" t="s">
        <v>37</v>
      </c>
      <c r="B1539" s="7" t="s">
        <v>1818</v>
      </c>
      <c r="C1539" s="7" t="s">
        <v>1817</v>
      </c>
      <c r="D1539" s="7" t="s">
        <v>868</v>
      </c>
      <c r="E1539" s="7" t="s">
        <v>862</v>
      </c>
    </row>
    <row r="1540" spans="1:5" x14ac:dyDescent="0.25">
      <c r="A1540" s="26" t="s">
        <v>37</v>
      </c>
      <c r="B1540" s="7" t="s">
        <v>1816</v>
      </c>
      <c r="C1540" s="7" t="s">
        <v>1815</v>
      </c>
      <c r="D1540" s="7" t="s">
        <v>868</v>
      </c>
      <c r="E1540" s="7" t="s">
        <v>862</v>
      </c>
    </row>
    <row r="1541" spans="1:5" x14ac:dyDescent="0.25">
      <c r="A1541" s="26" t="s">
        <v>37</v>
      </c>
      <c r="B1541" s="7" t="s">
        <v>1814</v>
      </c>
      <c r="C1541" s="7" t="s">
        <v>1813</v>
      </c>
      <c r="D1541" s="7" t="s">
        <v>868</v>
      </c>
      <c r="E1541" s="7" t="s">
        <v>862</v>
      </c>
    </row>
    <row r="1542" spans="1:5" x14ac:dyDescent="0.25">
      <c r="A1542" s="26" t="s">
        <v>37</v>
      </c>
      <c r="B1542" s="7" t="s">
        <v>1812</v>
      </c>
      <c r="C1542" s="7" t="s">
        <v>1811</v>
      </c>
      <c r="D1542" s="7" t="s">
        <v>868</v>
      </c>
      <c r="E1542" s="7" t="s">
        <v>862</v>
      </c>
    </row>
    <row r="1543" spans="1:5" x14ac:dyDescent="0.25">
      <c r="A1543" s="26" t="s">
        <v>37</v>
      </c>
      <c r="B1543" s="7" t="s">
        <v>1810</v>
      </c>
      <c r="C1543" s="7" t="s">
        <v>1809</v>
      </c>
      <c r="D1543" s="7" t="s">
        <v>868</v>
      </c>
      <c r="E1543" s="7" t="s">
        <v>862</v>
      </c>
    </row>
    <row r="1544" spans="1:5" x14ac:dyDescent="0.25">
      <c r="A1544" s="26" t="s">
        <v>37</v>
      </c>
      <c r="B1544" s="7" t="s">
        <v>1808</v>
      </c>
      <c r="C1544" s="7" t="s">
        <v>1807</v>
      </c>
      <c r="D1544" s="7" t="s">
        <v>3</v>
      </c>
      <c r="E1544" s="7" t="s">
        <v>886</v>
      </c>
    </row>
    <row r="1545" spans="1:5" x14ac:dyDescent="0.25">
      <c r="A1545" s="26" t="s">
        <v>37</v>
      </c>
      <c r="B1545" s="7" t="s">
        <v>1806</v>
      </c>
      <c r="C1545" s="7" t="s">
        <v>1805</v>
      </c>
      <c r="D1545" s="7" t="s">
        <v>3</v>
      </c>
      <c r="E1545" s="7" t="s">
        <v>886</v>
      </c>
    </row>
    <row r="1546" spans="1:5" x14ac:dyDescent="0.25">
      <c r="A1546" s="26" t="s">
        <v>37</v>
      </c>
      <c r="B1546" s="7" t="s">
        <v>1804</v>
      </c>
      <c r="C1546" s="7" t="s">
        <v>1803</v>
      </c>
      <c r="D1546" s="7" t="s">
        <v>868</v>
      </c>
      <c r="E1546" s="7" t="s">
        <v>862</v>
      </c>
    </row>
    <row r="1547" spans="1:5" x14ac:dyDescent="0.25">
      <c r="A1547" s="26" t="s">
        <v>37</v>
      </c>
      <c r="B1547" s="7" t="s">
        <v>1802</v>
      </c>
      <c r="C1547" s="7" t="s">
        <v>1801</v>
      </c>
      <c r="D1547" s="7" t="s">
        <v>868</v>
      </c>
      <c r="E1547" s="7" t="s">
        <v>862</v>
      </c>
    </row>
    <row r="1548" spans="1:5" x14ac:dyDescent="0.25">
      <c r="A1548" s="26" t="s">
        <v>37</v>
      </c>
      <c r="B1548" s="7" t="s">
        <v>1800</v>
      </c>
      <c r="C1548" s="7" t="s">
        <v>1799</v>
      </c>
      <c r="D1548" s="7" t="s">
        <v>868</v>
      </c>
      <c r="E1548" s="7" t="s">
        <v>862</v>
      </c>
    </row>
    <row r="1549" spans="1:5" x14ac:dyDescent="0.25">
      <c r="A1549" s="26" t="s">
        <v>37</v>
      </c>
      <c r="B1549" s="7" t="s">
        <v>1798</v>
      </c>
      <c r="C1549" s="7" t="s">
        <v>1797</v>
      </c>
      <c r="D1549" s="7" t="s">
        <v>868</v>
      </c>
      <c r="E1549" s="7" t="s">
        <v>862</v>
      </c>
    </row>
    <row r="1550" spans="1:5" x14ac:dyDescent="0.25">
      <c r="A1550" s="26" t="s">
        <v>37</v>
      </c>
      <c r="B1550" s="7" t="s">
        <v>1796</v>
      </c>
      <c r="C1550" s="7" t="s">
        <v>1795</v>
      </c>
      <c r="D1550" s="7" t="s">
        <v>868</v>
      </c>
      <c r="E1550" s="7" t="s">
        <v>862</v>
      </c>
    </row>
    <row r="1551" spans="1:5" x14ac:dyDescent="0.25">
      <c r="A1551" s="26" t="s">
        <v>37</v>
      </c>
      <c r="B1551" s="7" t="s">
        <v>2689</v>
      </c>
      <c r="C1551" s="7" t="s">
        <v>2690</v>
      </c>
      <c r="D1551" s="7" t="s">
        <v>3</v>
      </c>
      <c r="E1551" s="7" t="s">
        <v>886</v>
      </c>
    </row>
    <row r="1552" spans="1:5" x14ac:dyDescent="0.25">
      <c r="A1552" s="26" t="s">
        <v>37</v>
      </c>
      <c r="B1552" s="7" t="s">
        <v>2691</v>
      </c>
      <c r="C1552" s="7" t="s">
        <v>2692</v>
      </c>
      <c r="D1552" s="7" t="s">
        <v>3</v>
      </c>
      <c r="E1552" s="7" t="s">
        <v>886</v>
      </c>
    </row>
    <row r="1553" spans="1:5" x14ac:dyDescent="0.25">
      <c r="A1553" s="26" t="s">
        <v>37</v>
      </c>
      <c r="B1553" s="7" t="s">
        <v>2693</v>
      </c>
      <c r="C1553" s="7" t="s">
        <v>2694</v>
      </c>
      <c r="D1553" s="7" t="s">
        <v>3</v>
      </c>
      <c r="E1553" s="7" t="s">
        <v>886</v>
      </c>
    </row>
    <row r="1554" spans="1:5" x14ac:dyDescent="0.25">
      <c r="A1554" s="26" t="s">
        <v>37</v>
      </c>
      <c r="B1554" s="7" t="s">
        <v>1794</v>
      </c>
      <c r="C1554" s="7" t="s">
        <v>1793</v>
      </c>
      <c r="D1554" s="7" t="s">
        <v>1688</v>
      </c>
      <c r="E1554" s="7" t="s">
        <v>993</v>
      </c>
    </row>
    <row r="1555" spans="1:5" x14ac:dyDescent="0.25">
      <c r="A1555" s="26" t="s">
        <v>37</v>
      </c>
      <c r="B1555" s="7" t="s">
        <v>1792</v>
      </c>
      <c r="C1555" s="7" t="s">
        <v>1791</v>
      </c>
      <c r="D1555" s="7" t="s">
        <v>3</v>
      </c>
      <c r="E1555" s="7" t="s">
        <v>886</v>
      </c>
    </row>
    <row r="1556" spans="1:5" x14ac:dyDescent="0.25">
      <c r="A1556" s="26" t="s">
        <v>37</v>
      </c>
      <c r="B1556" s="7" t="s">
        <v>411</v>
      </c>
      <c r="C1556" s="7" t="s">
        <v>412</v>
      </c>
      <c r="D1556" s="7" t="s">
        <v>868</v>
      </c>
      <c r="E1556" s="7" t="s">
        <v>862</v>
      </c>
    </row>
    <row r="1557" spans="1:5" x14ac:dyDescent="0.25">
      <c r="A1557" s="26" t="s">
        <v>37</v>
      </c>
      <c r="B1557" s="7" t="s">
        <v>1790</v>
      </c>
      <c r="C1557" s="7" t="s">
        <v>1789</v>
      </c>
      <c r="D1557" s="7" t="s">
        <v>868</v>
      </c>
      <c r="E1557" s="7" t="s">
        <v>862</v>
      </c>
    </row>
    <row r="1558" spans="1:5" x14ac:dyDescent="0.25">
      <c r="A1558" s="26" t="s">
        <v>37</v>
      </c>
      <c r="B1558" s="7" t="s">
        <v>1788</v>
      </c>
      <c r="C1558" s="7" t="s">
        <v>1787</v>
      </c>
      <c r="D1558" s="7" t="s">
        <v>868</v>
      </c>
      <c r="E1558" s="7" t="s">
        <v>862</v>
      </c>
    </row>
    <row r="1559" spans="1:5" x14ac:dyDescent="0.25">
      <c r="A1559" s="26" t="s">
        <v>37</v>
      </c>
      <c r="B1559" s="7" t="s">
        <v>1786</v>
      </c>
      <c r="C1559" s="7" t="s">
        <v>1785</v>
      </c>
      <c r="D1559" s="7" t="s">
        <v>868</v>
      </c>
      <c r="E1559" s="7" t="s">
        <v>862</v>
      </c>
    </row>
    <row r="1560" spans="1:5" x14ac:dyDescent="0.25">
      <c r="A1560" s="26" t="s">
        <v>37</v>
      </c>
      <c r="B1560" s="7" t="s">
        <v>2695</v>
      </c>
      <c r="C1560" s="7" t="s">
        <v>2696</v>
      </c>
      <c r="D1560" s="7" t="s">
        <v>3</v>
      </c>
      <c r="E1560" s="7" t="s">
        <v>886</v>
      </c>
    </row>
    <row r="1561" spans="1:5" x14ac:dyDescent="0.25">
      <c r="A1561" s="26" t="s">
        <v>37</v>
      </c>
      <c r="B1561" s="7" t="s">
        <v>1784</v>
      </c>
      <c r="C1561" s="7" t="s">
        <v>1783</v>
      </c>
      <c r="D1561" s="7" t="s">
        <v>1688</v>
      </c>
      <c r="E1561" s="7" t="s">
        <v>993</v>
      </c>
    </row>
    <row r="1562" spans="1:5" x14ac:dyDescent="0.25">
      <c r="A1562" s="26" t="s">
        <v>37</v>
      </c>
      <c r="B1562" s="7" t="s">
        <v>1782</v>
      </c>
      <c r="C1562" s="7" t="s">
        <v>1781</v>
      </c>
      <c r="D1562" s="7" t="s">
        <v>1688</v>
      </c>
      <c r="E1562" s="7" t="s">
        <v>993</v>
      </c>
    </row>
    <row r="1563" spans="1:5" x14ac:dyDescent="0.25">
      <c r="A1563" s="26" t="s">
        <v>37</v>
      </c>
      <c r="B1563" s="7" t="s">
        <v>2697</v>
      </c>
      <c r="C1563" s="7" t="s">
        <v>2698</v>
      </c>
      <c r="D1563" s="7" t="s">
        <v>3</v>
      </c>
      <c r="E1563" s="7" t="s">
        <v>886</v>
      </c>
    </row>
    <row r="1564" spans="1:5" x14ac:dyDescent="0.25">
      <c r="A1564" s="26" t="s">
        <v>37</v>
      </c>
      <c r="B1564" s="7" t="s">
        <v>2699</v>
      </c>
      <c r="C1564" s="7" t="s">
        <v>2700</v>
      </c>
      <c r="D1564" s="7" t="s">
        <v>3</v>
      </c>
      <c r="E1564" s="7" t="s">
        <v>886</v>
      </c>
    </row>
    <row r="1565" spans="1:5" x14ac:dyDescent="0.25">
      <c r="A1565" s="26" t="s">
        <v>37</v>
      </c>
      <c r="B1565" s="7" t="s">
        <v>2701</v>
      </c>
      <c r="C1565" s="7" t="s">
        <v>2702</v>
      </c>
      <c r="D1565" s="7" t="s">
        <v>3</v>
      </c>
      <c r="E1565" s="7" t="s">
        <v>886</v>
      </c>
    </row>
    <row r="1566" spans="1:5" x14ac:dyDescent="0.25">
      <c r="A1566" s="26" t="s">
        <v>37</v>
      </c>
      <c r="B1566" s="7" t="s">
        <v>1780</v>
      </c>
      <c r="C1566" s="7" t="s">
        <v>1779</v>
      </c>
      <c r="D1566" s="7" t="s">
        <v>868</v>
      </c>
      <c r="E1566" s="7" t="s">
        <v>862</v>
      </c>
    </row>
    <row r="1567" spans="1:5" x14ac:dyDescent="0.25">
      <c r="A1567" s="26" t="s">
        <v>37</v>
      </c>
      <c r="B1567" s="7" t="s">
        <v>2703</v>
      </c>
      <c r="C1567" s="7" t="s">
        <v>2704</v>
      </c>
      <c r="D1567" s="7" t="s">
        <v>3</v>
      </c>
      <c r="E1567" s="7" t="s">
        <v>886</v>
      </c>
    </row>
    <row r="1568" spans="1:5" x14ac:dyDescent="0.25">
      <c r="A1568" s="26" t="s">
        <v>37</v>
      </c>
      <c r="B1568" s="7" t="s">
        <v>1778</v>
      </c>
      <c r="C1568" s="7" t="s">
        <v>1777</v>
      </c>
      <c r="D1568" s="7" t="s">
        <v>868</v>
      </c>
      <c r="E1568" s="7" t="s">
        <v>862</v>
      </c>
    </row>
    <row r="1569" spans="1:5" x14ac:dyDescent="0.25">
      <c r="A1569" s="26" t="s">
        <v>37</v>
      </c>
      <c r="B1569" s="7" t="s">
        <v>1776</v>
      </c>
      <c r="C1569" s="7" t="s">
        <v>1775</v>
      </c>
      <c r="D1569" s="7" t="s">
        <v>868</v>
      </c>
      <c r="E1569" s="7" t="s">
        <v>862</v>
      </c>
    </row>
    <row r="1570" spans="1:5" x14ac:dyDescent="0.25">
      <c r="A1570" s="26" t="s">
        <v>37</v>
      </c>
      <c r="B1570" s="7" t="s">
        <v>1774</v>
      </c>
      <c r="C1570" s="7" t="s">
        <v>1773</v>
      </c>
      <c r="D1570" s="7" t="s">
        <v>1153</v>
      </c>
      <c r="E1570" s="7" t="s">
        <v>1772</v>
      </c>
    </row>
    <row r="1571" spans="1:5" x14ac:dyDescent="0.25">
      <c r="A1571" s="26" t="s">
        <v>37</v>
      </c>
      <c r="B1571" s="7" t="s">
        <v>1770</v>
      </c>
      <c r="C1571" s="7" t="s">
        <v>1769</v>
      </c>
      <c r="D1571" s="7" t="s">
        <v>868</v>
      </c>
      <c r="E1571" s="7" t="s">
        <v>862</v>
      </c>
    </row>
    <row r="1572" spans="1:5" x14ac:dyDescent="0.25">
      <c r="A1572" s="26" t="s">
        <v>37</v>
      </c>
      <c r="B1572" s="7" t="s">
        <v>1768</v>
      </c>
      <c r="C1572" s="7" t="s">
        <v>1767</v>
      </c>
      <c r="D1572" s="7" t="s">
        <v>1011</v>
      </c>
      <c r="E1572" s="7" t="s">
        <v>1233</v>
      </c>
    </row>
    <row r="1573" spans="1:5" x14ac:dyDescent="0.25">
      <c r="A1573" s="26" t="s">
        <v>37</v>
      </c>
      <c r="B1573" s="7" t="s">
        <v>2705</v>
      </c>
      <c r="C1573" s="7" t="s">
        <v>2706</v>
      </c>
      <c r="D1573" s="7" t="s">
        <v>3</v>
      </c>
      <c r="E1573" s="7" t="s">
        <v>886</v>
      </c>
    </row>
    <row r="1574" spans="1:5" x14ac:dyDescent="0.25">
      <c r="A1574" s="26" t="s">
        <v>37</v>
      </c>
      <c r="B1574" s="7" t="s">
        <v>1766</v>
      </c>
      <c r="C1574" s="7" t="s">
        <v>1765</v>
      </c>
      <c r="D1574" s="7" t="s">
        <v>1764</v>
      </c>
      <c r="E1574" s="7" t="s">
        <v>1233</v>
      </c>
    </row>
    <row r="1575" spans="1:5" x14ac:dyDescent="0.25">
      <c r="A1575" s="26" t="s">
        <v>37</v>
      </c>
      <c r="B1575" s="7" t="s">
        <v>1762</v>
      </c>
      <c r="C1575" s="7" t="s">
        <v>1761</v>
      </c>
      <c r="D1575" s="7" t="s">
        <v>868</v>
      </c>
      <c r="E1575" s="7" t="s">
        <v>1233</v>
      </c>
    </row>
    <row r="1576" spans="1:5" x14ac:dyDescent="0.25">
      <c r="A1576" s="26" t="s">
        <v>37</v>
      </c>
      <c r="B1576" s="7" t="s">
        <v>1760</v>
      </c>
      <c r="C1576" s="7" t="s">
        <v>1759</v>
      </c>
      <c r="D1576" s="7" t="s">
        <v>1758</v>
      </c>
      <c r="E1576" s="7" t="s">
        <v>1233</v>
      </c>
    </row>
    <row r="1577" spans="1:5" x14ac:dyDescent="0.25">
      <c r="A1577" s="26" t="s">
        <v>37</v>
      </c>
      <c r="B1577" s="7" t="s">
        <v>1756</v>
      </c>
      <c r="C1577" s="7" t="s">
        <v>1755</v>
      </c>
      <c r="D1577" s="7" t="s">
        <v>923</v>
      </c>
      <c r="E1577" s="7" t="s">
        <v>862</v>
      </c>
    </row>
    <row r="1578" spans="1:5" x14ac:dyDescent="0.25">
      <c r="A1578" s="26" t="s">
        <v>37</v>
      </c>
      <c r="B1578" s="7" t="s">
        <v>1754</v>
      </c>
      <c r="C1578" s="7" t="s">
        <v>1753</v>
      </c>
      <c r="D1578" s="7" t="s">
        <v>3</v>
      </c>
      <c r="E1578" s="7" t="s">
        <v>886</v>
      </c>
    </row>
    <row r="1579" spans="1:5" x14ac:dyDescent="0.25">
      <c r="A1579" s="26" t="s">
        <v>37</v>
      </c>
      <c r="B1579" s="7" t="s">
        <v>1752</v>
      </c>
      <c r="C1579" s="7" t="s">
        <v>1751</v>
      </c>
      <c r="D1579" s="7" t="s">
        <v>1149</v>
      </c>
      <c r="E1579" s="7" t="s">
        <v>1233</v>
      </c>
    </row>
    <row r="1580" spans="1:5" x14ac:dyDescent="0.25">
      <c r="A1580" s="26" t="s">
        <v>37</v>
      </c>
      <c r="B1580" s="7" t="s">
        <v>1750</v>
      </c>
      <c r="C1580" s="7" t="s">
        <v>1749</v>
      </c>
      <c r="D1580" s="7" t="s">
        <v>868</v>
      </c>
      <c r="E1580" s="7" t="s">
        <v>862</v>
      </c>
    </row>
    <row r="1581" spans="1:5" x14ac:dyDescent="0.25">
      <c r="A1581" s="26" t="s">
        <v>37</v>
      </c>
      <c r="B1581" s="7" t="s">
        <v>1748</v>
      </c>
      <c r="C1581" s="7" t="s">
        <v>1747</v>
      </c>
      <c r="D1581" s="7" t="s">
        <v>868</v>
      </c>
      <c r="E1581" s="7" t="s">
        <v>862</v>
      </c>
    </row>
    <row r="1582" spans="1:5" x14ac:dyDescent="0.25">
      <c r="A1582" s="26" t="s">
        <v>37</v>
      </c>
      <c r="B1582" s="7" t="s">
        <v>2707</v>
      </c>
      <c r="C1582" s="7" t="s">
        <v>2708</v>
      </c>
      <c r="D1582" s="7" t="s">
        <v>3</v>
      </c>
      <c r="E1582" s="7" t="s">
        <v>886</v>
      </c>
    </row>
    <row r="1583" spans="1:5" x14ac:dyDescent="0.25">
      <c r="A1583" s="26" t="s">
        <v>37</v>
      </c>
      <c r="B1583" s="7" t="s">
        <v>1746</v>
      </c>
      <c r="C1583" s="7" t="s">
        <v>1745</v>
      </c>
      <c r="D1583" s="7" t="s">
        <v>1023</v>
      </c>
      <c r="E1583" s="7" t="s">
        <v>862</v>
      </c>
    </row>
    <row r="1584" spans="1:5" x14ac:dyDescent="0.25">
      <c r="A1584" s="26" t="s">
        <v>37</v>
      </c>
      <c r="B1584" s="7" t="s">
        <v>2709</v>
      </c>
      <c r="C1584" s="7" t="s">
        <v>2710</v>
      </c>
      <c r="D1584" s="7" t="s">
        <v>3</v>
      </c>
      <c r="E1584" s="7" t="s">
        <v>886</v>
      </c>
    </row>
    <row r="1585" spans="1:5" x14ac:dyDescent="0.25">
      <c r="A1585" s="26" t="s">
        <v>37</v>
      </c>
      <c r="B1585" s="7" t="s">
        <v>2711</v>
      </c>
      <c r="C1585" s="7" t="s">
        <v>2712</v>
      </c>
      <c r="D1585" s="7" t="s">
        <v>3</v>
      </c>
      <c r="E1585" s="7" t="s">
        <v>886</v>
      </c>
    </row>
    <row r="1586" spans="1:5" x14ac:dyDescent="0.25">
      <c r="A1586" s="26" t="s">
        <v>37</v>
      </c>
      <c r="B1586" s="7" t="s">
        <v>2713</v>
      </c>
      <c r="C1586" s="7" t="s">
        <v>2714</v>
      </c>
      <c r="D1586" s="7" t="s">
        <v>3</v>
      </c>
      <c r="E1586" s="7" t="s">
        <v>886</v>
      </c>
    </row>
    <row r="1587" spans="1:5" x14ac:dyDescent="0.25">
      <c r="A1587" s="26" t="s">
        <v>37</v>
      </c>
      <c r="B1587" s="7" t="s">
        <v>2715</v>
      </c>
      <c r="C1587" s="7" t="s">
        <v>2716</v>
      </c>
      <c r="D1587" s="7" t="s">
        <v>3</v>
      </c>
      <c r="E1587" s="7" t="s">
        <v>886</v>
      </c>
    </row>
    <row r="1588" spans="1:5" x14ac:dyDescent="0.25">
      <c r="A1588" s="26" t="s">
        <v>37</v>
      </c>
      <c r="B1588" s="7" t="s">
        <v>2717</v>
      </c>
      <c r="C1588" s="7" t="s">
        <v>2718</v>
      </c>
      <c r="D1588" s="7" t="s">
        <v>3</v>
      </c>
      <c r="E1588" s="7" t="s">
        <v>886</v>
      </c>
    </row>
    <row r="1589" spans="1:5" x14ac:dyDescent="0.25">
      <c r="A1589" s="26" t="s">
        <v>37</v>
      </c>
      <c r="B1589" s="7" t="s">
        <v>2719</v>
      </c>
      <c r="C1589" s="7" t="s">
        <v>2720</v>
      </c>
      <c r="D1589" s="7" t="s">
        <v>3</v>
      </c>
      <c r="E1589" s="7" t="s">
        <v>886</v>
      </c>
    </row>
    <row r="1590" spans="1:5" x14ac:dyDescent="0.25">
      <c r="A1590" s="26" t="s">
        <v>37</v>
      </c>
      <c r="B1590" s="7" t="s">
        <v>2721</v>
      </c>
      <c r="C1590" s="7" t="s">
        <v>2722</v>
      </c>
      <c r="D1590" s="7" t="s">
        <v>3</v>
      </c>
      <c r="E1590" s="7" t="s">
        <v>886</v>
      </c>
    </row>
    <row r="1591" spans="1:5" x14ac:dyDescent="0.25">
      <c r="A1591" s="26" t="s">
        <v>37</v>
      </c>
      <c r="B1591" s="7" t="s">
        <v>2723</v>
      </c>
      <c r="C1591" s="7" t="s">
        <v>2724</v>
      </c>
      <c r="D1591" s="7" t="s">
        <v>3</v>
      </c>
      <c r="E1591" s="7" t="s">
        <v>886</v>
      </c>
    </row>
    <row r="1592" spans="1:5" x14ac:dyDescent="0.25">
      <c r="A1592" s="26" t="s">
        <v>37</v>
      </c>
      <c r="B1592" s="7" t="s">
        <v>2725</v>
      </c>
      <c r="C1592" s="7" t="s">
        <v>2726</v>
      </c>
      <c r="D1592" s="7" t="s">
        <v>3</v>
      </c>
      <c r="E1592" s="7" t="s">
        <v>886</v>
      </c>
    </row>
    <row r="1593" spans="1:5" x14ac:dyDescent="0.25">
      <c r="A1593" s="26" t="s">
        <v>37</v>
      </c>
      <c r="B1593" s="7" t="s">
        <v>2727</v>
      </c>
      <c r="C1593" s="7" t="s">
        <v>2728</v>
      </c>
      <c r="D1593" s="7" t="s">
        <v>3</v>
      </c>
      <c r="E1593" s="7" t="s">
        <v>886</v>
      </c>
    </row>
    <row r="1594" spans="1:5" x14ac:dyDescent="0.25">
      <c r="A1594" s="26" t="s">
        <v>37</v>
      </c>
      <c r="B1594" s="7" t="s">
        <v>2729</v>
      </c>
      <c r="C1594" s="7" t="s">
        <v>2730</v>
      </c>
      <c r="D1594" s="7" t="s">
        <v>3</v>
      </c>
      <c r="E1594" s="7" t="s">
        <v>886</v>
      </c>
    </row>
    <row r="1595" spans="1:5" x14ac:dyDescent="0.25">
      <c r="A1595" s="26" t="s">
        <v>37</v>
      </c>
      <c r="B1595" s="7" t="s">
        <v>2731</v>
      </c>
      <c r="C1595" s="7" t="s">
        <v>2732</v>
      </c>
      <c r="D1595" s="7" t="s">
        <v>3</v>
      </c>
      <c r="E1595" s="7" t="s">
        <v>886</v>
      </c>
    </row>
    <row r="1596" spans="1:5" x14ac:dyDescent="0.25">
      <c r="A1596" s="26" t="s">
        <v>37</v>
      </c>
      <c r="B1596" s="7" t="s">
        <v>2733</v>
      </c>
      <c r="C1596" s="7" t="s">
        <v>2734</v>
      </c>
      <c r="D1596" s="7" t="s">
        <v>3</v>
      </c>
      <c r="E1596" s="7" t="s">
        <v>886</v>
      </c>
    </row>
    <row r="1597" spans="1:5" x14ac:dyDescent="0.25">
      <c r="A1597" s="26" t="s">
        <v>37</v>
      </c>
      <c r="B1597" s="7" t="s">
        <v>2735</v>
      </c>
      <c r="C1597" s="7" t="s">
        <v>2736</v>
      </c>
      <c r="D1597" s="7" t="s">
        <v>3</v>
      </c>
      <c r="E1597" s="7" t="s">
        <v>886</v>
      </c>
    </row>
    <row r="1598" spans="1:5" x14ac:dyDescent="0.25">
      <c r="A1598" s="26" t="s">
        <v>37</v>
      </c>
      <c r="B1598" s="7" t="s">
        <v>2737</v>
      </c>
      <c r="C1598" s="7" t="s">
        <v>2738</v>
      </c>
      <c r="D1598" s="7" t="s">
        <v>3</v>
      </c>
      <c r="E1598" s="7" t="s">
        <v>886</v>
      </c>
    </row>
    <row r="1599" spans="1:5" x14ac:dyDescent="0.25">
      <c r="A1599" s="26" t="s">
        <v>37</v>
      </c>
      <c r="B1599" s="7" t="s">
        <v>2739</v>
      </c>
      <c r="C1599" s="7" t="s">
        <v>2740</v>
      </c>
      <c r="D1599" s="7" t="s">
        <v>3</v>
      </c>
      <c r="E1599" s="7" t="s">
        <v>886</v>
      </c>
    </row>
    <row r="1600" spans="1:5" x14ac:dyDescent="0.25">
      <c r="A1600" s="26" t="s">
        <v>37</v>
      </c>
      <c r="B1600" s="7" t="s">
        <v>2741</v>
      </c>
      <c r="C1600" s="7" t="s">
        <v>2742</v>
      </c>
      <c r="D1600" s="7" t="s">
        <v>3</v>
      </c>
      <c r="E1600" s="7" t="s">
        <v>886</v>
      </c>
    </row>
    <row r="1601" spans="1:5" x14ac:dyDescent="0.25">
      <c r="A1601" s="26" t="s">
        <v>37</v>
      </c>
      <c r="B1601" s="7" t="s">
        <v>2743</v>
      </c>
      <c r="C1601" s="7" t="s">
        <v>2744</v>
      </c>
      <c r="D1601" s="7" t="s">
        <v>3</v>
      </c>
      <c r="E1601" s="7" t="s">
        <v>886</v>
      </c>
    </row>
    <row r="1602" spans="1:5" x14ac:dyDescent="0.25">
      <c r="A1602" s="26" t="s">
        <v>37</v>
      </c>
      <c r="B1602" s="7" t="s">
        <v>2745</v>
      </c>
      <c r="C1602" s="7" t="s">
        <v>2746</v>
      </c>
      <c r="D1602" s="7" t="s">
        <v>3</v>
      </c>
      <c r="E1602" s="7" t="s">
        <v>886</v>
      </c>
    </row>
    <row r="1603" spans="1:5" x14ac:dyDescent="0.25">
      <c r="A1603" s="26" t="s">
        <v>37</v>
      </c>
      <c r="B1603" s="7" t="s">
        <v>2747</v>
      </c>
      <c r="C1603" s="7" t="s">
        <v>2748</v>
      </c>
      <c r="D1603" s="7" t="s">
        <v>3</v>
      </c>
      <c r="E1603" s="7" t="s">
        <v>886</v>
      </c>
    </row>
    <row r="1604" spans="1:5" x14ac:dyDescent="0.25">
      <c r="A1604" s="26" t="s">
        <v>37</v>
      </c>
      <c r="B1604" s="7" t="s">
        <v>2749</v>
      </c>
      <c r="C1604" s="7" t="s">
        <v>2750</v>
      </c>
      <c r="D1604" s="7" t="s">
        <v>3</v>
      </c>
      <c r="E1604" s="7" t="s">
        <v>886</v>
      </c>
    </row>
    <row r="1605" spans="1:5" x14ac:dyDescent="0.25">
      <c r="A1605" s="26" t="s">
        <v>37</v>
      </c>
      <c r="B1605" s="7" t="s">
        <v>2751</v>
      </c>
      <c r="C1605" s="7" t="s">
        <v>2752</v>
      </c>
      <c r="D1605" s="7" t="s">
        <v>3</v>
      </c>
      <c r="E1605" s="7" t="s">
        <v>886</v>
      </c>
    </row>
    <row r="1606" spans="1:5" x14ac:dyDescent="0.25">
      <c r="A1606" s="26" t="s">
        <v>37</v>
      </c>
      <c r="B1606" s="7" t="s">
        <v>2753</v>
      </c>
      <c r="C1606" s="7" t="s">
        <v>2754</v>
      </c>
      <c r="D1606" s="7" t="s">
        <v>3</v>
      </c>
      <c r="E1606" s="7" t="s">
        <v>886</v>
      </c>
    </row>
    <row r="1607" spans="1:5" x14ac:dyDescent="0.25">
      <c r="A1607" s="26" t="s">
        <v>37</v>
      </c>
      <c r="B1607" s="7" t="s">
        <v>2755</v>
      </c>
      <c r="C1607" s="7" t="s">
        <v>2756</v>
      </c>
      <c r="D1607" s="7" t="s">
        <v>3</v>
      </c>
      <c r="E1607" s="7" t="s">
        <v>886</v>
      </c>
    </row>
    <row r="1608" spans="1:5" x14ac:dyDescent="0.25">
      <c r="A1608" s="26" t="s">
        <v>37</v>
      </c>
      <c r="B1608" s="7" t="s">
        <v>2757</v>
      </c>
      <c r="C1608" s="7" t="s">
        <v>2758</v>
      </c>
      <c r="D1608" s="7" t="s">
        <v>3</v>
      </c>
      <c r="E1608" s="7" t="s">
        <v>886</v>
      </c>
    </row>
    <row r="1609" spans="1:5" x14ac:dyDescent="0.25">
      <c r="A1609" s="26" t="s">
        <v>37</v>
      </c>
      <c r="B1609" s="7" t="s">
        <v>2759</v>
      </c>
      <c r="C1609" s="7" t="s">
        <v>2760</v>
      </c>
      <c r="D1609" s="7" t="s">
        <v>3</v>
      </c>
      <c r="E1609" s="7" t="s">
        <v>886</v>
      </c>
    </row>
    <row r="1610" spans="1:5" x14ac:dyDescent="0.25">
      <c r="A1610" s="26" t="s">
        <v>37</v>
      </c>
      <c r="B1610" s="7" t="s">
        <v>2761</v>
      </c>
      <c r="C1610" s="7" t="s">
        <v>2762</v>
      </c>
      <c r="D1610" s="7" t="s">
        <v>3</v>
      </c>
      <c r="E1610" s="7" t="s">
        <v>886</v>
      </c>
    </row>
    <row r="1611" spans="1:5" x14ac:dyDescent="0.25">
      <c r="A1611" s="26" t="s">
        <v>37</v>
      </c>
      <c r="B1611" s="7" t="s">
        <v>2763</v>
      </c>
      <c r="C1611" s="7" t="s">
        <v>2764</v>
      </c>
      <c r="D1611" s="7" t="s">
        <v>3</v>
      </c>
      <c r="E1611" s="7" t="s">
        <v>886</v>
      </c>
    </row>
    <row r="1612" spans="1:5" x14ac:dyDescent="0.25">
      <c r="A1612" s="26" t="s">
        <v>37</v>
      </c>
      <c r="B1612" s="7" t="s">
        <v>2765</v>
      </c>
      <c r="C1612" s="7" t="s">
        <v>2766</v>
      </c>
      <c r="D1612" s="7" t="s">
        <v>3</v>
      </c>
      <c r="E1612" s="7" t="s">
        <v>886</v>
      </c>
    </row>
    <row r="1613" spans="1:5" x14ac:dyDescent="0.25">
      <c r="A1613" s="26" t="s">
        <v>37</v>
      </c>
      <c r="B1613" s="7" t="s">
        <v>2767</v>
      </c>
      <c r="C1613" s="7" t="s">
        <v>2768</v>
      </c>
      <c r="D1613" s="7" t="s">
        <v>3</v>
      </c>
      <c r="E1613" s="7" t="s">
        <v>886</v>
      </c>
    </row>
    <row r="1614" spans="1:5" x14ac:dyDescent="0.25">
      <c r="A1614" s="26" t="s">
        <v>37</v>
      </c>
      <c r="B1614" s="7" t="s">
        <v>2769</v>
      </c>
      <c r="C1614" s="7" t="s">
        <v>2770</v>
      </c>
      <c r="D1614" s="7" t="s">
        <v>3</v>
      </c>
      <c r="E1614" s="7" t="s">
        <v>886</v>
      </c>
    </row>
    <row r="1615" spans="1:5" x14ac:dyDescent="0.25">
      <c r="A1615" s="26" t="s">
        <v>37</v>
      </c>
      <c r="B1615" s="7" t="s">
        <v>2771</v>
      </c>
      <c r="C1615" s="7" t="s">
        <v>2772</v>
      </c>
      <c r="D1615" s="7" t="s">
        <v>3</v>
      </c>
      <c r="E1615" s="7" t="s">
        <v>886</v>
      </c>
    </row>
    <row r="1616" spans="1:5" x14ac:dyDescent="0.25">
      <c r="A1616" s="26" t="s">
        <v>37</v>
      </c>
      <c r="B1616" s="7" t="s">
        <v>2773</v>
      </c>
      <c r="C1616" s="7" t="s">
        <v>2774</v>
      </c>
      <c r="D1616" s="7" t="s">
        <v>3</v>
      </c>
      <c r="E1616" s="7" t="s">
        <v>886</v>
      </c>
    </row>
    <row r="1617" spans="1:5" x14ac:dyDescent="0.25">
      <c r="A1617" s="26" t="s">
        <v>37</v>
      </c>
      <c r="B1617" s="7" t="s">
        <v>2775</v>
      </c>
      <c r="C1617" s="7" t="s">
        <v>2776</v>
      </c>
      <c r="D1617" s="7" t="s">
        <v>3</v>
      </c>
      <c r="E1617" s="7" t="s">
        <v>886</v>
      </c>
    </row>
    <row r="1618" spans="1:5" x14ac:dyDescent="0.25">
      <c r="A1618" s="26" t="s">
        <v>37</v>
      </c>
      <c r="B1618" s="7" t="s">
        <v>2777</v>
      </c>
      <c r="C1618" s="7" t="s">
        <v>2778</v>
      </c>
      <c r="D1618" s="7" t="s">
        <v>3</v>
      </c>
      <c r="E1618" s="7" t="s">
        <v>886</v>
      </c>
    </row>
    <row r="1619" spans="1:5" x14ac:dyDescent="0.25">
      <c r="A1619" s="26" t="s">
        <v>37</v>
      </c>
      <c r="B1619" s="7" t="s">
        <v>470</v>
      </c>
      <c r="C1619" s="7" t="s">
        <v>471</v>
      </c>
      <c r="D1619" s="7" t="s">
        <v>3</v>
      </c>
      <c r="E1619" s="7" t="s">
        <v>886</v>
      </c>
    </row>
    <row r="1620" spans="1:5" x14ac:dyDescent="0.25">
      <c r="A1620" s="26" t="s">
        <v>37</v>
      </c>
      <c r="B1620" s="7" t="s">
        <v>1744</v>
      </c>
      <c r="C1620" s="7" t="s">
        <v>1743</v>
      </c>
      <c r="D1620" s="7" t="s">
        <v>3</v>
      </c>
      <c r="E1620" s="7" t="s">
        <v>886</v>
      </c>
    </row>
    <row r="1621" spans="1:5" x14ac:dyDescent="0.25">
      <c r="A1621" s="26" t="s">
        <v>37</v>
      </c>
      <c r="B1621" s="7" t="s">
        <v>1742</v>
      </c>
      <c r="C1621" s="7" t="s">
        <v>1741</v>
      </c>
      <c r="D1621" s="7" t="s">
        <v>868</v>
      </c>
      <c r="E1621" s="7" t="s">
        <v>862</v>
      </c>
    </row>
    <row r="1622" spans="1:5" x14ac:dyDescent="0.25">
      <c r="A1622" s="26" t="s">
        <v>37</v>
      </c>
      <c r="B1622" s="7" t="s">
        <v>2779</v>
      </c>
      <c r="C1622" s="7" t="s">
        <v>2780</v>
      </c>
      <c r="D1622" s="7" t="s">
        <v>3</v>
      </c>
      <c r="E1622" s="7" t="s">
        <v>886</v>
      </c>
    </row>
    <row r="1623" spans="1:5" x14ac:dyDescent="0.25">
      <c r="A1623" s="26" t="s">
        <v>37</v>
      </c>
      <c r="B1623" s="7" t="s">
        <v>2781</v>
      </c>
      <c r="C1623" s="7" t="s">
        <v>2782</v>
      </c>
      <c r="D1623" s="7" t="s">
        <v>3</v>
      </c>
      <c r="E1623" s="7" t="s">
        <v>886</v>
      </c>
    </row>
    <row r="1624" spans="1:5" x14ac:dyDescent="0.25">
      <c r="A1624" s="26" t="s">
        <v>37</v>
      </c>
      <c r="B1624" s="7" t="s">
        <v>2783</v>
      </c>
      <c r="C1624" s="7" t="s">
        <v>2784</v>
      </c>
      <c r="D1624" s="7" t="s">
        <v>3</v>
      </c>
      <c r="E1624" s="7" t="s">
        <v>886</v>
      </c>
    </row>
    <row r="1625" spans="1:5" x14ac:dyDescent="0.25">
      <c r="A1625" s="26" t="s">
        <v>37</v>
      </c>
      <c r="B1625" s="7" t="s">
        <v>2785</v>
      </c>
      <c r="C1625" s="7" t="s">
        <v>2786</v>
      </c>
      <c r="D1625" s="7" t="s">
        <v>3</v>
      </c>
      <c r="E1625" s="7" t="s">
        <v>886</v>
      </c>
    </row>
    <row r="1626" spans="1:5" x14ac:dyDescent="0.25">
      <c r="A1626" s="26" t="s">
        <v>37</v>
      </c>
      <c r="B1626" s="7" t="s">
        <v>2787</v>
      </c>
      <c r="C1626" s="7" t="s">
        <v>2788</v>
      </c>
      <c r="D1626" s="7" t="s">
        <v>3</v>
      </c>
      <c r="E1626" s="7" t="s">
        <v>886</v>
      </c>
    </row>
    <row r="1627" spans="1:5" x14ac:dyDescent="0.25">
      <c r="A1627" s="26" t="s">
        <v>37</v>
      </c>
      <c r="B1627" s="7" t="s">
        <v>2789</v>
      </c>
      <c r="C1627" s="7" t="s">
        <v>2790</v>
      </c>
      <c r="D1627" s="7" t="s">
        <v>3</v>
      </c>
      <c r="E1627" s="7" t="s">
        <v>1333</v>
      </c>
    </row>
    <row r="1628" spans="1:5" x14ac:dyDescent="0.25">
      <c r="A1628" s="26" t="s">
        <v>37</v>
      </c>
      <c r="B1628" s="7" t="s">
        <v>1740</v>
      </c>
      <c r="C1628" s="7" t="s">
        <v>1739</v>
      </c>
      <c r="D1628" s="7" t="s">
        <v>3</v>
      </c>
      <c r="E1628" s="7" t="s">
        <v>886</v>
      </c>
    </row>
    <row r="1629" spans="1:5" x14ac:dyDescent="0.25">
      <c r="A1629" s="26" t="s">
        <v>37</v>
      </c>
      <c r="B1629" s="7" t="s">
        <v>2791</v>
      </c>
      <c r="C1629" s="7" t="s">
        <v>2792</v>
      </c>
      <c r="D1629" s="7" t="s">
        <v>3</v>
      </c>
      <c r="E1629" s="7" t="s">
        <v>886</v>
      </c>
    </row>
    <row r="1630" spans="1:5" x14ac:dyDescent="0.25">
      <c r="A1630" s="26" t="s">
        <v>37</v>
      </c>
      <c r="B1630" s="7" t="s">
        <v>2793</v>
      </c>
      <c r="C1630" s="7" t="s">
        <v>2794</v>
      </c>
      <c r="D1630" s="7" t="s">
        <v>3</v>
      </c>
      <c r="E1630" s="7" t="s">
        <v>886</v>
      </c>
    </row>
    <row r="1631" spans="1:5" x14ac:dyDescent="0.25">
      <c r="A1631" s="26" t="s">
        <v>37</v>
      </c>
      <c r="B1631" s="7" t="s">
        <v>1738</v>
      </c>
      <c r="C1631" s="7" t="s">
        <v>1737</v>
      </c>
      <c r="D1631" s="7" t="s">
        <v>868</v>
      </c>
      <c r="E1631" s="7" t="s">
        <v>862</v>
      </c>
    </row>
    <row r="1632" spans="1:5" x14ac:dyDescent="0.25">
      <c r="A1632" s="26" t="s">
        <v>37</v>
      </c>
      <c r="B1632" s="7" t="s">
        <v>1736</v>
      </c>
      <c r="C1632" s="7" t="s">
        <v>1735</v>
      </c>
      <c r="D1632" s="7" t="s">
        <v>3</v>
      </c>
      <c r="E1632" s="7" t="s">
        <v>886</v>
      </c>
    </row>
    <row r="1633" spans="1:5" x14ac:dyDescent="0.25">
      <c r="A1633" s="26" t="s">
        <v>37</v>
      </c>
      <c r="B1633" s="7" t="s">
        <v>1734</v>
      </c>
      <c r="C1633" s="7" t="s">
        <v>1733</v>
      </c>
      <c r="D1633" s="7" t="s">
        <v>3</v>
      </c>
      <c r="E1633" s="7" t="s">
        <v>886</v>
      </c>
    </row>
    <row r="1634" spans="1:5" x14ac:dyDescent="0.25">
      <c r="A1634" s="26" t="s">
        <v>37</v>
      </c>
      <c r="B1634" s="7" t="s">
        <v>1732</v>
      </c>
      <c r="C1634" s="7" t="s">
        <v>1731</v>
      </c>
      <c r="D1634" s="7" t="s">
        <v>868</v>
      </c>
      <c r="E1634" s="7" t="s">
        <v>862</v>
      </c>
    </row>
    <row r="1635" spans="1:5" x14ac:dyDescent="0.25">
      <c r="A1635" s="26" t="s">
        <v>37</v>
      </c>
      <c r="B1635" s="7" t="s">
        <v>1730</v>
      </c>
      <c r="C1635" s="7" t="s">
        <v>1729</v>
      </c>
      <c r="D1635" s="7" t="s">
        <v>1149</v>
      </c>
      <c r="E1635" s="7" t="s">
        <v>973</v>
      </c>
    </row>
    <row r="1636" spans="1:5" x14ac:dyDescent="0.25">
      <c r="A1636" s="26" t="s">
        <v>37</v>
      </c>
      <c r="B1636" s="7" t="s">
        <v>1728</v>
      </c>
      <c r="C1636" s="7" t="s">
        <v>1727</v>
      </c>
      <c r="D1636" s="7" t="s">
        <v>3</v>
      </c>
      <c r="E1636" s="7" t="s">
        <v>886</v>
      </c>
    </row>
    <row r="1637" spans="1:5" x14ac:dyDescent="0.25">
      <c r="A1637" s="26" t="s">
        <v>37</v>
      </c>
      <c r="B1637" s="7" t="s">
        <v>2795</v>
      </c>
      <c r="C1637" s="7" t="s">
        <v>2796</v>
      </c>
      <c r="D1637" s="7" t="s">
        <v>3</v>
      </c>
      <c r="E1637" s="7" t="s">
        <v>886</v>
      </c>
    </row>
    <row r="1638" spans="1:5" x14ac:dyDescent="0.25">
      <c r="A1638" s="26" t="s">
        <v>37</v>
      </c>
      <c r="B1638" s="7" t="s">
        <v>2797</v>
      </c>
      <c r="C1638" s="7" t="s">
        <v>2798</v>
      </c>
      <c r="D1638" s="7" t="s">
        <v>3</v>
      </c>
      <c r="E1638" s="7" t="s">
        <v>886</v>
      </c>
    </row>
    <row r="1639" spans="1:5" x14ac:dyDescent="0.25">
      <c r="A1639" s="26" t="s">
        <v>37</v>
      </c>
      <c r="B1639" s="7" t="s">
        <v>1726</v>
      </c>
      <c r="C1639" s="7" t="s">
        <v>1725</v>
      </c>
      <c r="D1639" s="7" t="s">
        <v>1149</v>
      </c>
      <c r="E1639" s="7" t="s">
        <v>1233</v>
      </c>
    </row>
    <row r="1640" spans="1:5" x14ac:dyDescent="0.25">
      <c r="A1640" s="26" t="s">
        <v>37</v>
      </c>
      <c r="B1640" s="7" t="s">
        <v>1724</v>
      </c>
      <c r="C1640" s="7" t="s">
        <v>1723</v>
      </c>
      <c r="D1640" s="7" t="s">
        <v>868</v>
      </c>
      <c r="E1640" s="7" t="s">
        <v>862</v>
      </c>
    </row>
    <row r="1641" spans="1:5" x14ac:dyDescent="0.25">
      <c r="A1641" s="26" t="s">
        <v>37</v>
      </c>
      <c r="B1641" s="7" t="s">
        <v>2799</v>
      </c>
      <c r="C1641" s="7" t="s">
        <v>2800</v>
      </c>
      <c r="D1641" s="7" t="s">
        <v>868</v>
      </c>
      <c r="E1641" s="7" t="s">
        <v>862</v>
      </c>
    </row>
    <row r="1642" spans="1:5" x14ac:dyDescent="0.25">
      <c r="A1642" s="26" t="s">
        <v>37</v>
      </c>
      <c r="B1642" s="7" t="s">
        <v>1722</v>
      </c>
      <c r="C1642" s="7" t="s">
        <v>1721</v>
      </c>
      <c r="D1642" s="7" t="s">
        <v>868</v>
      </c>
      <c r="E1642" s="7" t="s">
        <v>862</v>
      </c>
    </row>
    <row r="1643" spans="1:5" x14ac:dyDescent="0.25">
      <c r="A1643" s="26" t="s">
        <v>37</v>
      </c>
      <c r="B1643" s="7" t="s">
        <v>1720</v>
      </c>
      <c r="C1643" s="7" t="s">
        <v>1719</v>
      </c>
      <c r="D1643" s="7" t="s">
        <v>1688</v>
      </c>
      <c r="E1643" s="7" t="s">
        <v>993</v>
      </c>
    </row>
    <row r="1644" spans="1:5" x14ac:dyDescent="0.25">
      <c r="A1644" s="26" t="s">
        <v>37</v>
      </c>
      <c r="B1644" s="7" t="s">
        <v>2801</v>
      </c>
      <c r="C1644" s="7" t="s">
        <v>2802</v>
      </c>
      <c r="D1644" s="7" t="s">
        <v>3</v>
      </c>
      <c r="E1644" s="7" t="s">
        <v>886</v>
      </c>
    </row>
    <row r="1645" spans="1:5" x14ac:dyDescent="0.25">
      <c r="A1645" s="26" t="s">
        <v>37</v>
      </c>
      <c r="B1645" s="7" t="s">
        <v>2803</v>
      </c>
      <c r="C1645" s="7" t="s">
        <v>2804</v>
      </c>
      <c r="D1645" s="7" t="s">
        <v>3</v>
      </c>
      <c r="E1645" s="7" t="s">
        <v>886</v>
      </c>
    </row>
    <row r="1646" spans="1:5" x14ac:dyDescent="0.25">
      <c r="A1646" s="26" t="s">
        <v>37</v>
      </c>
      <c r="B1646" s="7" t="s">
        <v>2805</v>
      </c>
      <c r="C1646" s="7" t="s">
        <v>2806</v>
      </c>
      <c r="D1646" s="7" t="s">
        <v>3</v>
      </c>
      <c r="E1646" s="7" t="s">
        <v>886</v>
      </c>
    </row>
    <row r="1647" spans="1:5" x14ac:dyDescent="0.25">
      <c r="A1647" s="26" t="s">
        <v>37</v>
      </c>
      <c r="B1647" s="7" t="s">
        <v>1718</v>
      </c>
      <c r="C1647" s="7" t="s">
        <v>1717</v>
      </c>
      <c r="D1647" s="7" t="s">
        <v>1149</v>
      </c>
      <c r="E1647" s="7" t="s">
        <v>973</v>
      </c>
    </row>
    <row r="1648" spans="1:5" x14ac:dyDescent="0.25">
      <c r="A1648" s="26" t="s">
        <v>37</v>
      </c>
      <c r="B1648" s="7" t="s">
        <v>2807</v>
      </c>
      <c r="C1648" s="7" t="s">
        <v>2808</v>
      </c>
      <c r="D1648" s="7" t="s">
        <v>868</v>
      </c>
      <c r="E1648" s="7" t="s">
        <v>862</v>
      </c>
    </row>
    <row r="1649" spans="1:5" x14ac:dyDescent="0.25">
      <c r="A1649" s="26" t="s">
        <v>37</v>
      </c>
      <c r="B1649" s="7" t="s">
        <v>1716</v>
      </c>
      <c r="C1649" s="7" t="s">
        <v>1715</v>
      </c>
      <c r="D1649" s="7" t="s">
        <v>3</v>
      </c>
      <c r="E1649" s="7" t="s">
        <v>1101</v>
      </c>
    </row>
    <row r="1650" spans="1:5" x14ac:dyDescent="0.25">
      <c r="A1650" s="26" t="s">
        <v>37</v>
      </c>
      <c r="B1650" s="7" t="s">
        <v>1714</v>
      </c>
      <c r="C1650" s="7" t="s">
        <v>1713</v>
      </c>
      <c r="D1650" s="7" t="s">
        <v>868</v>
      </c>
      <c r="E1650" s="7" t="s">
        <v>862</v>
      </c>
    </row>
    <row r="1651" spans="1:5" x14ac:dyDescent="0.25">
      <c r="A1651" s="26" t="s">
        <v>37</v>
      </c>
      <c r="B1651" s="7" t="s">
        <v>1712</v>
      </c>
      <c r="C1651" s="7" t="s">
        <v>1711</v>
      </c>
      <c r="D1651" s="7" t="s">
        <v>1688</v>
      </c>
      <c r="E1651" s="7" t="s">
        <v>993</v>
      </c>
    </row>
    <row r="1652" spans="1:5" x14ac:dyDescent="0.25">
      <c r="A1652" s="26" t="s">
        <v>37</v>
      </c>
      <c r="B1652" s="7" t="s">
        <v>1710</v>
      </c>
      <c r="C1652" s="7" t="s">
        <v>1709</v>
      </c>
      <c r="D1652" s="7" t="s">
        <v>868</v>
      </c>
      <c r="E1652" s="7" t="s">
        <v>862</v>
      </c>
    </row>
    <row r="1653" spans="1:5" x14ac:dyDescent="0.25">
      <c r="A1653" s="26" t="s">
        <v>37</v>
      </c>
      <c r="B1653" s="7" t="s">
        <v>1708</v>
      </c>
      <c r="C1653" s="7" t="s">
        <v>1707</v>
      </c>
      <c r="D1653" s="7" t="s">
        <v>868</v>
      </c>
      <c r="E1653" s="7" t="s">
        <v>862</v>
      </c>
    </row>
    <row r="1654" spans="1:5" x14ac:dyDescent="0.25">
      <c r="A1654" s="26" t="s">
        <v>37</v>
      </c>
      <c r="B1654" s="7" t="s">
        <v>1706</v>
      </c>
      <c r="C1654" s="7" t="s">
        <v>1705</v>
      </c>
      <c r="D1654" s="7" t="s">
        <v>3</v>
      </c>
      <c r="E1654" s="7" t="s">
        <v>886</v>
      </c>
    </row>
    <row r="1655" spans="1:5" x14ac:dyDescent="0.25">
      <c r="A1655" s="26" t="s">
        <v>37</v>
      </c>
      <c r="B1655" s="7" t="s">
        <v>1704</v>
      </c>
      <c r="C1655" s="7" t="s">
        <v>1703</v>
      </c>
      <c r="D1655" s="7" t="s">
        <v>923</v>
      </c>
      <c r="E1655" s="7" t="s">
        <v>1702</v>
      </c>
    </row>
    <row r="1656" spans="1:5" x14ac:dyDescent="0.25">
      <c r="A1656" s="26" t="s">
        <v>37</v>
      </c>
      <c r="B1656" s="7" t="s">
        <v>1700</v>
      </c>
      <c r="C1656" s="7" t="s">
        <v>1699</v>
      </c>
      <c r="D1656" s="7" t="s">
        <v>868</v>
      </c>
      <c r="E1656" s="7" t="s">
        <v>862</v>
      </c>
    </row>
    <row r="1657" spans="1:5" x14ac:dyDescent="0.25">
      <c r="A1657" s="26" t="s">
        <v>37</v>
      </c>
      <c r="B1657" s="7" t="s">
        <v>1698</v>
      </c>
      <c r="C1657" s="7" t="s">
        <v>1697</v>
      </c>
      <c r="D1657" s="7" t="s">
        <v>1688</v>
      </c>
      <c r="E1657" s="7" t="s">
        <v>993</v>
      </c>
    </row>
    <row r="1658" spans="1:5" x14ac:dyDescent="0.25">
      <c r="A1658" s="26" t="s">
        <v>37</v>
      </c>
      <c r="B1658" s="7" t="s">
        <v>1696</v>
      </c>
      <c r="C1658" s="7" t="s">
        <v>1695</v>
      </c>
      <c r="D1658" s="7" t="s">
        <v>1011</v>
      </c>
      <c r="E1658" s="7" t="s">
        <v>973</v>
      </c>
    </row>
    <row r="1659" spans="1:5" x14ac:dyDescent="0.25">
      <c r="A1659" s="26" t="s">
        <v>37</v>
      </c>
      <c r="B1659" s="7" t="s">
        <v>1694</v>
      </c>
      <c r="C1659" s="7" t="s">
        <v>1693</v>
      </c>
      <c r="D1659" s="7" t="s">
        <v>1688</v>
      </c>
      <c r="E1659" s="7" t="s">
        <v>993</v>
      </c>
    </row>
    <row r="1660" spans="1:5" x14ac:dyDescent="0.25">
      <c r="A1660" s="26" t="s">
        <v>37</v>
      </c>
      <c r="B1660" s="7" t="s">
        <v>1692</v>
      </c>
      <c r="C1660" s="7" t="s">
        <v>1691</v>
      </c>
      <c r="D1660" s="7" t="s">
        <v>868</v>
      </c>
      <c r="E1660" s="7" t="s">
        <v>862</v>
      </c>
    </row>
    <row r="1661" spans="1:5" x14ac:dyDescent="0.25">
      <c r="A1661" s="26" t="s">
        <v>37</v>
      </c>
      <c r="B1661" s="7" t="s">
        <v>1690</v>
      </c>
      <c r="C1661" s="7" t="s">
        <v>1689</v>
      </c>
      <c r="D1661" s="7" t="s">
        <v>1688</v>
      </c>
      <c r="E1661" s="7" t="s">
        <v>993</v>
      </c>
    </row>
    <row r="1662" spans="1:5" x14ac:dyDescent="0.25">
      <c r="A1662" s="26" t="s">
        <v>37</v>
      </c>
      <c r="B1662" s="7" t="s">
        <v>1686</v>
      </c>
      <c r="C1662" s="7" t="s">
        <v>1685</v>
      </c>
      <c r="D1662" s="7" t="s">
        <v>1149</v>
      </c>
      <c r="E1662" s="7" t="s">
        <v>931</v>
      </c>
    </row>
    <row r="1663" spans="1:5" x14ac:dyDescent="0.25">
      <c r="A1663" s="26" t="s">
        <v>37</v>
      </c>
      <c r="B1663" s="7" t="s">
        <v>1684</v>
      </c>
      <c r="C1663" s="7" t="s">
        <v>1683</v>
      </c>
      <c r="D1663" s="7" t="s">
        <v>868</v>
      </c>
      <c r="E1663" s="7" t="s">
        <v>862</v>
      </c>
    </row>
    <row r="1664" spans="1:5" x14ac:dyDescent="0.25">
      <c r="A1664" s="26" t="s">
        <v>37</v>
      </c>
      <c r="B1664" s="7" t="s">
        <v>1682</v>
      </c>
      <c r="C1664" s="7" t="s">
        <v>1681</v>
      </c>
      <c r="D1664" s="7" t="s">
        <v>868</v>
      </c>
      <c r="E1664" s="7" t="s">
        <v>862</v>
      </c>
    </row>
    <row r="1665" spans="1:5" x14ac:dyDescent="0.25">
      <c r="A1665" s="26" t="s">
        <v>37</v>
      </c>
      <c r="B1665" s="7" t="s">
        <v>1680</v>
      </c>
      <c r="C1665" s="7" t="s">
        <v>1679</v>
      </c>
      <c r="D1665" s="7" t="s">
        <v>3</v>
      </c>
      <c r="E1665" s="7" t="s">
        <v>886</v>
      </c>
    </row>
    <row r="1666" spans="1:5" x14ac:dyDescent="0.25">
      <c r="A1666" s="26" t="s">
        <v>37</v>
      </c>
      <c r="B1666" s="7" t="s">
        <v>1678</v>
      </c>
      <c r="C1666" s="7" t="s">
        <v>1677</v>
      </c>
      <c r="D1666" s="7" t="s">
        <v>3</v>
      </c>
      <c r="E1666" s="7" t="s">
        <v>886</v>
      </c>
    </row>
    <row r="1667" spans="1:5" x14ac:dyDescent="0.25">
      <c r="A1667" s="26" t="s">
        <v>37</v>
      </c>
      <c r="B1667" s="7" t="s">
        <v>1676</v>
      </c>
      <c r="C1667" s="7" t="s">
        <v>1675</v>
      </c>
      <c r="D1667" s="7" t="s">
        <v>3</v>
      </c>
      <c r="E1667" s="7" t="s">
        <v>886</v>
      </c>
    </row>
    <row r="1668" spans="1:5" x14ac:dyDescent="0.25">
      <c r="A1668" s="26" t="s">
        <v>37</v>
      </c>
      <c r="B1668" s="7" t="s">
        <v>1674</v>
      </c>
      <c r="C1668" s="7" t="s">
        <v>1673</v>
      </c>
      <c r="D1668" s="7" t="s">
        <v>868</v>
      </c>
      <c r="E1668" s="7" t="s">
        <v>862</v>
      </c>
    </row>
    <row r="1669" spans="1:5" x14ac:dyDescent="0.25">
      <c r="A1669" s="26" t="s">
        <v>37</v>
      </c>
      <c r="B1669" s="7" t="s">
        <v>1672</v>
      </c>
      <c r="C1669" s="7" t="s">
        <v>1671</v>
      </c>
      <c r="D1669" s="7" t="s">
        <v>923</v>
      </c>
      <c r="E1669" s="7" t="s">
        <v>1233</v>
      </c>
    </row>
    <row r="1670" spans="1:5" x14ac:dyDescent="0.25">
      <c r="A1670" s="26" t="s">
        <v>37</v>
      </c>
      <c r="B1670" s="7" t="s">
        <v>2809</v>
      </c>
      <c r="C1670" s="7" t="s">
        <v>2810</v>
      </c>
      <c r="D1670" s="7" t="s">
        <v>3</v>
      </c>
      <c r="E1670" s="7" t="s">
        <v>886</v>
      </c>
    </row>
    <row r="1671" spans="1:5" x14ac:dyDescent="0.25">
      <c r="A1671" s="26" t="s">
        <v>37</v>
      </c>
      <c r="B1671" s="7" t="s">
        <v>1670</v>
      </c>
      <c r="C1671" s="7" t="s">
        <v>1669</v>
      </c>
      <c r="D1671" s="7" t="s">
        <v>1149</v>
      </c>
      <c r="E1671" s="7" t="s">
        <v>1233</v>
      </c>
    </row>
    <row r="1672" spans="1:5" x14ac:dyDescent="0.25">
      <c r="A1672" s="26" t="s">
        <v>37</v>
      </c>
      <c r="B1672" s="7" t="s">
        <v>1668</v>
      </c>
      <c r="C1672" s="7" t="s">
        <v>1667</v>
      </c>
      <c r="D1672" s="7" t="s">
        <v>3</v>
      </c>
      <c r="E1672" s="7" t="s">
        <v>886</v>
      </c>
    </row>
    <row r="1673" spans="1:5" x14ac:dyDescent="0.25">
      <c r="A1673" s="26" t="s">
        <v>37</v>
      </c>
      <c r="B1673" s="7" t="s">
        <v>1666</v>
      </c>
      <c r="C1673" s="7" t="s">
        <v>1665</v>
      </c>
      <c r="D1673" s="7" t="s">
        <v>868</v>
      </c>
      <c r="E1673" s="7" t="s">
        <v>862</v>
      </c>
    </row>
    <row r="1674" spans="1:5" x14ac:dyDescent="0.25">
      <c r="A1674" s="26" t="s">
        <v>37</v>
      </c>
      <c r="B1674" s="7" t="s">
        <v>2474</v>
      </c>
      <c r="C1674" s="7" t="s">
        <v>2475</v>
      </c>
      <c r="D1674" s="7" t="s">
        <v>878</v>
      </c>
      <c r="E1674" s="7" t="s">
        <v>872</v>
      </c>
    </row>
    <row r="1675" spans="1:5" x14ac:dyDescent="0.25">
      <c r="A1675" s="26" t="s">
        <v>37</v>
      </c>
      <c r="B1675" s="7" t="s">
        <v>773</v>
      </c>
      <c r="C1675" s="7" t="s">
        <v>1664</v>
      </c>
      <c r="D1675" s="7" t="s">
        <v>868</v>
      </c>
      <c r="E1675" s="7" t="s">
        <v>862</v>
      </c>
    </row>
    <row r="1676" spans="1:5" x14ac:dyDescent="0.25">
      <c r="A1676" s="26" t="s">
        <v>37</v>
      </c>
      <c r="B1676" s="7" t="s">
        <v>1663</v>
      </c>
      <c r="C1676" s="7" t="s">
        <v>1662</v>
      </c>
      <c r="D1676" s="7" t="s">
        <v>868</v>
      </c>
      <c r="E1676" s="7" t="s">
        <v>862</v>
      </c>
    </row>
    <row r="1677" spans="1:5" x14ac:dyDescent="0.25">
      <c r="A1677" s="26" t="s">
        <v>37</v>
      </c>
      <c r="B1677" s="7" t="s">
        <v>1661</v>
      </c>
      <c r="C1677" s="7" t="s">
        <v>1660</v>
      </c>
      <c r="D1677" s="7" t="s">
        <v>868</v>
      </c>
      <c r="E1677" s="7" t="s">
        <v>862</v>
      </c>
    </row>
    <row r="1678" spans="1:5" x14ac:dyDescent="0.25">
      <c r="A1678" s="26" t="s">
        <v>37</v>
      </c>
      <c r="B1678" s="7" t="s">
        <v>1659</v>
      </c>
      <c r="C1678" s="7" t="s">
        <v>1658</v>
      </c>
      <c r="D1678" s="7" t="s">
        <v>868</v>
      </c>
      <c r="E1678" s="7" t="s">
        <v>862</v>
      </c>
    </row>
    <row r="1679" spans="1:5" x14ac:dyDescent="0.25">
      <c r="A1679" s="26" t="s">
        <v>37</v>
      </c>
      <c r="B1679" s="7" t="s">
        <v>1657</v>
      </c>
      <c r="C1679" s="7" t="s">
        <v>1656</v>
      </c>
      <c r="D1679" s="7" t="s">
        <v>868</v>
      </c>
      <c r="E1679" s="7" t="s">
        <v>862</v>
      </c>
    </row>
    <row r="1680" spans="1:5" x14ac:dyDescent="0.25">
      <c r="A1680" s="26" t="s">
        <v>37</v>
      </c>
      <c r="B1680" s="7" t="s">
        <v>1655</v>
      </c>
      <c r="C1680" s="7" t="s">
        <v>1654</v>
      </c>
      <c r="D1680" s="7" t="s">
        <v>868</v>
      </c>
      <c r="E1680" s="7" t="s">
        <v>862</v>
      </c>
    </row>
    <row r="1681" spans="1:5" x14ac:dyDescent="0.25">
      <c r="A1681" s="26" t="s">
        <v>37</v>
      </c>
      <c r="B1681" s="7" t="s">
        <v>1653</v>
      </c>
      <c r="C1681" s="7" t="s">
        <v>1652</v>
      </c>
      <c r="D1681" s="7" t="s">
        <v>868</v>
      </c>
      <c r="E1681" s="7" t="s">
        <v>862</v>
      </c>
    </row>
    <row r="1682" spans="1:5" x14ac:dyDescent="0.25">
      <c r="A1682" s="26" t="s">
        <v>37</v>
      </c>
      <c r="B1682" s="7" t="s">
        <v>1651</v>
      </c>
      <c r="C1682" s="7" t="s">
        <v>1650</v>
      </c>
      <c r="D1682" s="7" t="s">
        <v>868</v>
      </c>
      <c r="E1682" s="7" t="s">
        <v>862</v>
      </c>
    </row>
    <row r="1683" spans="1:5" x14ac:dyDescent="0.25">
      <c r="A1683" s="26" t="s">
        <v>37</v>
      </c>
      <c r="B1683" s="7" t="s">
        <v>1649</v>
      </c>
      <c r="C1683" s="7" t="s">
        <v>1648</v>
      </c>
      <c r="D1683" s="7" t="s">
        <v>868</v>
      </c>
      <c r="E1683" s="7" t="s">
        <v>862</v>
      </c>
    </row>
    <row r="1684" spans="1:5" x14ac:dyDescent="0.25">
      <c r="A1684" s="26" t="s">
        <v>37</v>
      </c>
      <c r="B1684" s="7" t="s">
        <v>1647</v>
      </c>
      <c r="C1684" s="7" t="s">
        <v>1646</v>
      </c>
      <c r="D1684" s="7" t="s">
        <v>868</v>
      </c>
      <c r="E1684" s="7" t="s">
        <v>862</v>
      </c>
    </row>
    <row r="1685" spans="1:5" x14ac:dyDescent="0.25">
      <c r="A1685" s="26" t="s">
        <v>37</v>
      </c>
      <c r="B1685" s="7" t="s">
        <v>1645</v>
      </c>
      <c r="C1685" s="7" t="s">
        <v>1644</v>
      </c>
      <c r="D1685" s="7" t="s">
        <v>868</v>
      </c>
      <c r="E1685" s="7" t="s">
        <v>862</v>
      </c>
    </row>
    <row r="1686" spans="1:5" x14ac:dyDescent="0.25">
      <c r="A1686" s="26" t="s">
        <v>37</v>
      </c>
      <c r="B1686" s="7" t="s">
        <v>1643</v>
      </c>
      <c r="C1686" s="7" t="s">
        <v>1642</v>
      </c>
      <c r="D1686" s="7" t="s">
        <v>1011</v>
      </c>
      <c r="E1686" s="7" t="s">
        <v>862</v>
      </c>
    </row>
    <row r="1687" spans="1:5" x14ac:dyDescent="0.25">
      <c r="A1687" s="26" t="s">
        <v>37</v>
      </c>
      <c r="B1687" s="7" t="s">
        <v>1641</v>
      </c>
      <c r="C1687" s="7" t="s">
        <v>1640</v>
      </c>
      <c r="D1687" s="7" t="s">
        <v>868</v>
      </c>
      <c r="E1687" s="7" t="s">
        <v>862</v>
      </c>
    </row>
    <row r="1688" spans="1:5" x14ac:dyDescent="0.25">
      <c r="A1688" s="26" t="s">
        <v>37</v>
      </c>
      <c r="B1688" s="7" t="s">
        <v>1639</v>
      </c>
      <c r="C1688" s="7" t="s">
        <v>1638</v>
      </c>
      <c r="D1688" s="7" t="s">
        <v>868</v>
      </c>
      <c r="E1688" s="7" t="s">
        <v>862</v>
      </c>
    </row>
    <row r="1689" spans="1:5" x14ac:dyDescent="0.25">
      <c r="A1689" s="26" t="s">
        <v>37</v>
      </c>
      <c r="B1689" s="7" t="s">
        <v>1637</v>
      </c>
      <c r="C1689" s="7" t="s">
        <v>1636</v>
      </c>
      <c r="D1689" s="7" t="s">
        <v>868</v>
      </c>
      <c r="E1689" s="7" t="s">
        <v>862</v>
      </c>
    </row>
    <row r="1690" spans="1:5" x14ac:dyDescent="0.25">
      <c r="A1690" s="26" t="s">
        <v>37</v>
      </c>
      <c r="B1690" s="7" t="s">
        <v>1635</v>
      </c>
      <c r="C1690" s="7" t="s">
        <v>1634</v>
      </c>
      <c r="D1690" s="7" t="s">
        <v>868</v>
      </c>
      <c r="E1690" s="7" t="s">
        <v>862</v>
      </c>
    </row>
    <row r="1691" spans="1:5" x14ac:dyDescent="0.25">
      <c r="A1691" s="26" t="s">
        <v>37</v>
      </c>
      <c r="B1691" s="7" t="s">
        <v>1633</v>
      </c>
      <c r="C1691" s="7" t="s">
        <v>1632</v>
      </c>
      <c r="D1691" s="7" t="s">
        <v>868</v>
      </c>
      <c r="E1691" s="7" t="s">
        <v>862</v>
      </c>
    </row>
    <row r="1692" spans="1:5" x14ac:dyDescent="0.25">
      <c r="A1692" s="26" t="s">
        <v>37</v>
      </c>
      <c r="B1692" s="7" t="s">
        <v>1631</v>
      </c>
      <c r="C1692" s="7" t="s">
        <v>1630</v>
      </c>
      <c r="D1692" s="7" t="s">
        <v>868</v>
      </c>
      <c r="E1692" s="7" t="s">
        <v>862</v>
      </c>
    </row>
    <row r="1693" spans="1:5" x14ac:dyDescent="0.25">
      <c r="A1693" s="26" t="s">
        <v>37</v>
      </c>
      <c r="B1693" s="7" t="s">
        <v>1629</v>
      </c>
      <c r="C1693" s="7" t="s">
        <v>1628</v>
      </c>
      <c r="D1693" s="7" t="s">
        <v>868</v>
      </c>
      <c r="E1693" s="7" t="s">
        <v>862</v>
      </c>
    </row>
    <row r="1694" spans="1:5" x14ac:dyDescent="0.25">
      <c r="A1694" s="26" t="s">
        <v>37</v>
      </c>
      <c r="B1694" s="7" t="s">
        <v>1627</v>
      </c>
      <c r="C1694" s="7" t="s">
        <v>1626</v>
      </c>
      <c r="D1694" s="7" t="s">
        <v>868</v>
      </c>
      <c r="E1694" s="7" t="s">
        <v>862</v>
      </c>
    </row>
    <row r="1695" spans="1:5" x14ac:dyDescent="0.25">
      <c r="A1695" s="26" t="s">
        <v>37</v>
      </c>
      <c r="B1695" s="7" t="s">
        <v>1625</v>
      </c>
      <c r="C1695" s="7" t="s">
        <v>1624</v>
      </c>
      <c r="D1695" s="7" t="s">
        <v>868</v>
      </c>
      <c r="E1695" s="7" t="s">
        <v>862</v>
      </c>
    </row>
    <row r="1696" spans="1:5" x14ac:dyDescent="0.25">
      <c r="A1696" s="26" t="s">
        <v>37</v>
      </c>
      <c r="B1696" s="7" t="s">
        <v>1623</v>
      </c>
      <c r="C1696" s="7" t="s">
        <v>1622</v>
      </c>
      <c r="D1696" s="7" t="s">
        <v>868</v>
      </c>
      <c r="E1696" s="7" t="s">
        <v>862</v>
      </c>
    </row>
    <row r="1697" spans="1:5" x14ac:dyDescent="0.25">
      <c r="A1697" s="26" t="s">
        <v>37</v>
      </c>
      <c r="B1697" s="7" t="s">
        <v>1621</v>
      </c>
      <c r="C1697" s="7" t="s">
        <v>1620</v>
      </c>
      <c r="D1697" s="7" t="s">
        <v>923</v>
      </c>
      <c r="E1697" s="7" t="s">
        <v>862</v>
      </c>
    </row>
    <row r="1698" spans="1:5" x14ac:dyDescent="0.25">
      <c r="A1698" s="26" t="s">
        <v>37</v>
      </c>
      <c r="B1698" s="7" t="s">
        <v>1619</v>
      </c>
      <c r="C1698" s="7" t="s">
        <v>1618</v>
      </c>
      <c r="D1698" s="7" t="s">
        <v>868</v>
      </c>
      <c r="E1698" s="7" t="s">
        <v>862</v>
      </c>
    </row>
    <row r="1699" spans="1:5" x14ac:dyDescent="0.25">
      <c r="A1699" s="26" t="s">
        <v>37</v>
      </c>
      <c r="B1699" s="7" t="s">
        <v>1617</v>
      </c>
      <c r="C1699" s="7" t="s">
        <v>1616</v>
      </c>
      <c r="D1699" s="7" t="s">
        <v>868</v>
      </c>
      <c r="E1699" s="7" t="s">
        <v>862</v>
      </c>
    </row>
    <row r="1700" spans="1:5" x14ac:dyDescent="0.25">
      <c r="A1700" s="26" t="s">
        <v>37</v>
      </c>
      <c r="B1700" s="7" t="s">
        <v>1615</v>
      </c>
      <c r="C1700" s="7" t="s">
        <v>1614</v>
      </c>
      <c r="D1700" s="7" t="s">
        <v>923</v>
      </c>
      <c r="E1700" s="7" t="s">
        <v>862</v>
      </c>
    </row>
    <row r="1701" spans="1:5" x14ac:dyDescent="0.25">
      <c r="A1701" s="26" t="s">
        <v>37</v>
      </c>
      <c r="B1701" s="7" t="s">
        <v>1613</v>
      </c>
      <c r="C1701" s="7" t="s">
        <v>1612</v>
      </c>
      <c r="D1701" s="7" t="s">
        <v>868</v>
      </c>
      <c r="E1701" s="7" t="s">
        <v>862</v>
      </c>
    </row>
    <row r="1702" spans="1:5" x14ac:dyDescent="0.25">
      <c r="A1702" s="26" t="s">
        <v>37</v>
      </c>
      <c r="B1702" s="7" t="s">
        <v>1611</v>
      </c>
      <c r="C1702" s="7" t="s">
        <v>1610</v>
      </c>
      <c r="D1702" s="7" t="s">
        <v>923</v>
      </c>
      <c r="E1702" s="7" t="s">
        <v>862</v>
      </c>
    </row>
    <row r="1703" spans="1:5" x14ac:dyDescent="0.25">
      <c r="A1703" s="26" t="s">
        <v>37</v>
      </c>
      <c r="B1703" s="7" t="s">
        <v>1609</v>
      </c>
      <c r="C1703" s="7" t="s">
        <v>1608</v>
      </c>
      <c r="D1703" s="7" t="s">
        <v>868</v>
      </c>
      <c r="E1703" s="7" t="s">
        <v>862</v>
      </c>
    </row>
    <row r="1704" spans="1:5" x14ac:dyDescent="0.25">
      <c r="A1704" s="26" t="s">
        <v>37</v>
      </c>
      <c r="B1704" s="7" t="s">
        <v>1607</v>
      </c>
      <c r="C1704" s="7" t="s">
        <v>1606</v>
      </c>
      <c r="D1704" s="7" t="s">
        <v>868</v>
      </c>
      <c r="E1704" s="7" t="s">
        <v>862</v>
      </c>
    </row>
    <row r="1705" spans="1:5" x14ac:dyDescent="0.25">
      <c r="A1705" s="26" t="s">
        <v>37</v>
      </c>
      <c r="B1705" s="7" t="s">
        <v>1605</v>
      </c>
      <c r="C1705" s="7" t="s">
        <v>1604</v>
      </c>
      <c r="D1705" s="7" t="s">
        <v>868</v>
      </c>
      <c r="E1705" s="7" t="s">
        <v>862</v>
      </c>
    </row>
    <row r="1706" spans="1:5" x14ac:dyDescent="0.25">
      <c r="A1706" s="26" t="s">
        <v>37</v>
      </c>
      <c r="B1706" s="7" t="s">
        <v>1603</v>
      </c>
      <c r="C1706" s="7" t="s">
        <v>1602</v>
      </c>
      <c r="D1706" s="7" t="s">
        <v>868</v>
      </c>
      <c r="E1706" s="7" t="s">
        <v>862</v>
      </c>
    </row>
    <row r="1707" spans="1:5" x14ac:dyDescent="0.25">
      <c r="A1707" s="26" t="s">
        <v>37</v>
      </c>
      <c r="B1707" s="7" t="s">
        <v>1601</v>
      </c>
      <c r="C1707" s="7" t="s">
        <v>1600</v>
      </c>
      <c r="D1707" s="7" t="s">
        <v>868</v>
      </c>
      <c r="E1707" s="7" t="s">
        <v>862</v>
      </c>
    </row>
    <row r="1708" spans="1:5" x14ac:dyDescent="0.25">
      <c r="A1708" s="26" t="s">
        <v>37</v>
      </c>
      <c r="B1708" s="7" t="s">
        <v>1599</v>
      </c>
      <c r="C1708" s="7" t="s">
        <v>1598</v>
      </c>
      <c r="D1708" s="7" t="s">
        <v>868</v>
      </c>
      <c r="E1708" s="7" t="s">
        <v>862</v>
      </c>
    </row>
    <row r="1709" spans="1:5" x14ac:dyDescent="0.25">
      <c r="A1709" s="26" t="s">
        <v>37</v>
      </c>
      <c r="B1709" s="7" t="s">
        <v>1597</v>
      </c>
      <c r="C1709" s="7" t="s">
        <v>1596</v>
      </c>
      <c r="D1709" s="7" t="s">
        <v>868</v>
      </c>
      <c r="E1709" s="7" t="s">
        <v>862</v>
      </c>
    </row>
    <row r="1710" spans="1:5" x14ac:dyDescent="0.25">
      <c r="A1710" s="26" t="s">
        <v>37</v>
      </c>
      <c r="B1710" s="7" t="s">
        <v>1595</v>
      </c>
      <c r="C1710" s="7" t="s">
        <v>1594</v>
      </c>
      <c r="D1710" s="7" t="s">
        <v>868</v>
      </c>
      <c r="E1710" s="7" t="s">
        <v>862</v>
      </c>
    </row>
    <row r="1711" spans="1:5" x14ac:dyDescent="0.25">
      <c r="A1711" s="26" t="s">
        <v>37</v>
      </c>
      <c r="B1711" s="7" t="s">
        <v>1593</v>
      </c>
      <c r="C1711" s="7" t="s">
        <v>1592</v>
      </c>
      <c r="D1711" s="7" t="s">
        <v>868</v>
      </c>
      <c r="E1711" s="7" t="s">
        <v>862</v>
      </c>
    </row>
    <row r="1712" spans="1:5" x14ac:dyDescent="0.25">
      <c r="A1712" s="26" t="s">
        <v>37</v>
      </c>
      <c r="B1712" s="7" t="s">
        <v>1591</v>
      </c>
      <c r="C1712" s="7" t="s">
        <v>1590</v>
      </c>
      <c r="D1712" s="7" t="s">
        <v>868</v>
      </c>
      <c r="E1712" s="7" t="s">
        <v>862</v>
      </c>
    </row>
    <row r="1713" spans="1:5" x14ac:dyDescent="0.25">
      <c r="A1713" s="26" t="s">
        <v>37</v>
      </c>
      <c r="B1713" s="7" t="s">
        <v>1589</v>
      </c>
      <c r="C1713" s="7" t="s">
        <v>1588</v>
      </c>
      <c r="D1713" s="7" t="s">
        <v>868</v>
      </c>
      <c r="E1713" s="7" t="s">
        <v>862</v>
      </c>
    </row>
    <row r="1714" spans="1:5" x14ac:dyDescent="0.25">
      <c r="A1714" s="26" t="s">
        <v>37</v>
      </c>
      <c r="B1714" s="7" t="s">
        <v>1587</v>
      </c>
      <c r="C1714" s="7" t="s">
        <v>1586</v>
      </c>
      <c r="D1714" s="7" t="s">
        <v>868</v>
      </c>
      <c r="E1714" s="7" t="s">
        <v>862</v>
      </c>
    </row>
    <row r="1715" spans="1:5" x14ac:dyDescent="0.25">
      <c r="A1715" s="26" t="s">
        <v>37</v>
      </c>
      <c r="B1715" s="7" t="s">
        <v>1585</v>
      </c>
      <c r="C1715" s="7" t="s">
        <v>1584</v>
      </c>
      <c r="D1715" s="7" t="s">
        <v>868</v>
      </c>
      <c r="E1715" s="7" t="s">
        <v>862</v>
      </c>
    </row>
    <row r="1716" spans="1:5" x14ac:dyDescent="0.25">
      <c r="A1716" s="26" t="s">
        <v>37</v>
      </c>
      <c r="B1716" s="7" t="s">
        <v>1583</v>
      </c>
      <c r="C1716" s="7" t="s">
        <v>1582</v>
      </c>
      <c r="D1716" s="7" t="s">
        <v>868</v>
      </c>
      <c r="E1716" s="7" t="s">
        <v>862</v>
      </c>
    </row>
    <row r="1717" spans="1:5" x14ac:dyDescent="0.25">
      <c r="A1717" s="26" t="s">
        <v>37</v>
      </c>
      <c r="B1717" s="7" t="s">
        <v>1581</v>
      </c>
      <c r="C1717" s="7" t="s">
        <v>1580</v>
      </c>
      <c r="D1717" s="7" t="s">
        <v>868</v>
      </c>
      <c r="E1717" s="7" t="s">
        <v>862</v>
      </c>
    </row>
    <row r="1718" spans="1:5" x14ac:dyDescent="0.25">
      <c r="A1718" s="26" t="s">
        <v>37</v>
      </c>
      <c r="B1718" s="7" t="s">
        <v>1579</v>
      </c>
      <c r="C1718" s="7" t="s">
        <v>1578</v>
      </c>
      <c r="D1718" s="7" t="s">
        <v>868</v>
      </c>
      <c r="E1718" s="7" t="s">
        <v>862</v>
      </c>
    </row>
    <row r="1719" spans="1:5" x14ac:dyDescent="0.25">
      <c r="A1719" s="26" t="s">
        <v>37</v>
      </c>
      <c r="B1719" s="7" t="s">
        <v>1577</v>
      </c>
      <c r="C1719" s="7" t="s">
        <v>1576</v>
      </c>
      <c r="D1719" s="7" t="s">
        <v>923</v>
      </c>
      <c r="E1719" s="7" t="s">
        <v>862</v>
      </c>
    </row>
    <row r="1720" spans="1:5" x14ac:dyDescent="0.25">
      <c r="A1720" s="26" t="s">
        <v>37</v>
      </c>
      <c r="B1720" s="7" t="s">
        <v>1575</v>
      </c>
      <c r="C1720" s="7" t="s">
        <v>1574</v>
      </c>
      <c r="D1720" s="7" t="s">
        <v>868</v>
      </c>
      <c r="E1720" s="7" t="s">
        <v>862</v>
      </c>
    </row>
    <row r="1721" spans="1:5" x14ac:dyDescent="0.25">
      <c r="A1721" s="26" t="s">
        <v>37</v>
      </c>
      <c r="B1721" s="7" t="s">
        <v>1573</v>
      </c>
      <c r="C1721" s="7" t="s">
        <v>1572</v>
      </c>
      <c r="D1721" s="7" t="s">
        <v>868</v>
      </c>
      <c r="E1721" s="7" t="s">
        <v>862</v>
      </c>
    </row>
    <row r="1722" spans="1:5" x14ac:dyDescent="0.25">
      <c r="A1722" s="26" t="s">
        <v>37</v>
      </c>
      <c r="B1722" s="7" t="s">
        <v>1571</v>
      </c>
      <c r="C1722" s="7" t="s">
        <v>1570</v>
      </c>
      <c r="D1722" s="7" t="s">
        <v>868</v>
      </c>
      <c r="E1722" s="7" t="s">
        <v>862</v>
      </c>
    </row>
    <row r="1723" spans="1:5" x14ac:dyDescent="0.25">
      <c r="A1723" s="26" t="s">
        <v>37</v>
      </c>
      <c r="B1723" s="7" t="s">
        <v>1569</v>
      </c>
      <c r="C1723" s="7" t="s">
        <v>1568</v>
      </c>
      <c r="D1723" s="7" t="s">
        <v>923</v>
      </c>
      <c r="E1723" s="7" t="s">
        <v>862</v>
      </c>
    </row>
    <row r="1724" spans="1:5" x14ac:dyDescent="0.25">
      <c r="A1724" s="26" t="s">
        <v>37</v>
      </c>
      <c r="B1724" s="7" t="s">
        <v>1567</v>
      </c>
      <c r="C1724" s="7" t="s">
        <v>1566</v>
      </c>
      <c r="D1724" s="7" t="s">
        <v>868</v>
      </c>
      <c r="E1724" s="7" t="s">
        <v>862</v>
      </c>
    </row>
    <row r="1725" spans="1:5" x14ac:dyDescent="0.25">
      <c r="A1725" s="26" t="s">
        <v>37</v>
      </c>
      <c r="B1725" s="7" t="s">
        <v>1565</v>
      </c>
      <c r="C1725" s="7" t="s">
        <v>1564</v>
      </c>
      <c r="D1725" s="7" t="s">
        <v>868</v>
      </c>
      <c r="E1725" s="7" t="s">
        <v>862</v>
      </c>
    </row>
    <row r="1726" spans="1:5" x14ac:dyDescent="0.25">
      <c r="A1726" s="26" t="s">
        <v>37</v>
      </c>
      <c r="B1726" s="7" t="s">
        <v>1563</v>
      </c>
      <c r="C1726" s="7" t="s">
        <v>1562</v>
      </c>
      <c r="D1726" s="7" t="s">
        <v>868</v>
      </c>
      <c r="E1726" s="7" t="s">
        <v>862</v>
      </c>
    </row>
    <row r="1727" spans="1:5" x14ac:dyDescent="0.25">
      <c r="A1727" s="26" t="s">
        <v>37</v>
      </c>
      <c r="B1727" s="7" t="s">
        <v>1561</v>
      </c>
      <c r="C1727" s="7" t="s">
        <v>1560</v>
      </c>
      <c r="D1727" s="7" t="s">
        <v>868</v>
      </c>
      <c r="E1727" s="7" t="s">
        <v>862</v>
      </c>
    </row>
    <row r="1728" spans="1:5" x14ac:dyDescent="0.25">
      <c r="A1728" s="26" t="s">
        <v>37</v>
      </c>
      <c r="B1728" s="7" t="s">
        <v>1559</v>
      </c>
      <c r="C1728" s="7" t="s">
        <v>1558</v>
      </c>
      <c r="D1728" s="7" t="s">
        <v>868</v>
      </c>
      <c r="E1728" s="7" t="s">
        <v>862</v>
      </c>
    </row>
    <row r="1729" spans="1:5" x14ac:dyDescent="0.25">
      <c r="A1729" s="26" t="s">
        <v>37</v>
      </c>
      <c r="B1729" s="7" t="s">
        <v>1557</v>
      </c>
      <c r="C1729" s="7" t="s">
        <v>1556</v>
      </c>
      <c r="D1729" s="7" t="s">
        <v>868</v>
      </c>
      <c r="E1729" s="7" t="s">
        <v>862</v>
      </c>
    </row>
    <row r="1730" spans="1:5" x14ac:dyDescent="0.25">
      <c r="A1730" s="26" t="s">
        <v>37</v>
      </c>
      <c r="B1730" s="7" t="s">
        <v>1555</v>
      </c>
      <c r="C1730" s="7" t="s">
        <v>1554</v>
      </c>
      <c r="D1730" s="7" t="s">
        <v>868</v>
      </c>
      <c r="E1730" s="7" t="s">
        <v>862</v>
      </c>
    </row>
    <row r="1731" spans="1:5" x14ac:dyDescent="0.25">
      <c r="A1731" s="26" t="s">
        <v>37</v>
      </c>
      <c r="B1731" s="7" t="s">
        <v>1553</v>
      </c>
      <c r="C1731" s="7" t="s">
        <v>1552</v>
      </c>
      <c r="D1731" s="7" t="s">
        <v>923</v>
      </c>
      <c r="E1731" s="7" t="s">
        <v>862</v>
      </c>
    </row>
    <row r="1732" spans="1:5" x14ac:dyDescent="0.25">
      <c r="A1732" s="26" t="s">
        <v>37</v>
      </c>
      <c r="B1732" s="7" t="s">
        <v>1551</v>
      </c>
      <c r="C1732" s="7" t="s">
        <v>1550</v>
      </c>
      <c r="D1732" s="7" t="s">
        <v>923</v>
      </c>
      <c r="E1732" s="7" t="s">
        <v>862</v>
      </c>
    </row>
    <row r="1733" spans="1:5" x14ac:dyDescent="0.25">
      <c r="A1733" s="26" t="s">
        <v>37</v>
      </c>
      <c r="B1733" s="7" t="s">
        <v>1549</v>
      </c>
      <c r="C1733" s="7" t="s">
        <v>1548</v>
      </c>
      <c r="D1733" s="7" t="s">
        <v>868</v>
      </c>
      <c r="E1733" s="7" t="s">
        <v>862</v>
      </c>
    </row>
    <row r="1734" spans="1:5" x14ac:dyDescent="0.25">
      <c r="A1734" s="26" t="s">
        <v>37</v>
      </c>
      <c r="B1734" s="7" t="s">
        <v>1547</v>
      </c>
      <c r="C1734" s="7" t="s">
        <v>1546</v>
      </c>
      <c r="D1734" s="7" t="s">
        <v>868</v>
      </c>
      <c r="E1734" s="7" t="s">
        <v>862</v>
      </c>
    </row>
    <row r="1735" spans="1:5" x14ac:dyDescent="0.25">
      <c r="A1735" s="26" t="s">
        <v>37</v>
      </c>
      <c r="B1735" s="7" t="s">
        <v>1545</v>
      </c>
      <c r="C1735" s="7" t="s">
        <v>1544</v>
      </c>
      <c r="D1735" s="7" t="s">
        <v>868</v>
      </c>
      <c r="E1735" s="7" t="s">
        <v>862</v>
      </c>
    </row>
    <row r="1736" spans="1:5" x14ac:dyDescent="0.25">
      <c r="A1736" s="26" t="s">
        <v>37</v>
      </c>
      <c r="B1736" s="7" t="s">
        <v>1543</v>
      </c>
      <c r="C1736" s="7" t="s">
        <v>1542</v>
      </c>
      <c r="D1736" s="7" t="s">
        <v>868</v>
      </c>
      <c r="E1736" s="7" t="s">
        <v>862</v>
      </c>
    </row>
    <row r="1737" spans="1:5" x14ac:dyDescent="0.25">
      <c r="A1737" s="26" t="s">
        <v>37</v>
      </c>
      <c r="B1737" s="7" t="s">
        <v>1541</v>
      </c>
      <c r="C1737" s="7" t="s">
        <v>1540</v>
      </c>
      <c r="D1737" s="7" t="s">
        <v>923</v>
      </c>
      <c r="E1737" s="7" t="s">
        <v>862</v>
      </c>
    </row>
    <row r="1738" spans="1:5" x14ac:dyDescent="0.25">
      <c r="A1738" s="26" t="s">
        <v>37</v>
      </c>
      <c r="B1738" s="7" t="s">
        <v>1539</v>
      </c>
      <c r="C1738" s="7" t="s">
        <v>1538</v>
      </c>
      <c r="D1738" s="7" t="s">
        <v>878</v>
      </c>
      <c r="E1738" s="7" t="s">
        <v>1333</v>
      </c>
    </row>
    <row r="1739" spans="1:5" x14ac:dyDescent="0.25">
      <c r="A1739" s="26" t="s">
        <v>37</v>
      </c>
      <c r="B1739" s="7" t="s">
        <v>1537</v>
      </c>
      <c r="C1739" s="7" t="s">
        <v>1536</v>
      </c>
      <c r="D1739" s="7" t="s">
        <v>1517</v>
      </c>
      <c r="E1739" s="7" t="s">
        <v>1033</v>
      </c>
    </row>
    <row r="1740" spans="1:5" x14ac:dyDescent="0.25">
      <c r="A1740" s="26" t="s">
        <v>37</v>
      </c>
      <c r="B1740" s="7" t="s">
        <v>1535</v>
      </c>
      <c r="C1740" s="7" t="s">
        <v>1534</v>
      </c>
      <c r="D1740" s="7" t="s">
        <v>868</v>
      </c>
      <c r="E1740" s="7" t="s">
        <v>862</v>
      </c>
    </row>
    <row r="1741" spans="1:5" x14ac:dyDescent="0.25">
      <c r="A1741" s="26" t="s">
        <v>37</v>
      </c>
      <c r="B1741" s="7" t="s">
        <v>1533</v>
      </c>
      <c r="C1741" s="7" t="s">
        <v>1532</v>
      </c>
      <c r="D1741" s="7" t="s">
        <v>868</v>
      </c>
      <c r="E1741" s="7" t="s">
        <v>862</v>
      </c>
    </row>
    <row r="1742" spans="1:5" x14ac:dyDescent="0.25">
      <c r="A1742" s="26" t="s">
        <v>37</v>
      </c>
      <c r="B1742" s="7" t="s">
        <v>1531</v>
      </c>
      <c r="C1742" s="7" t="s">
        <v>1530</v>
      </c>
      <c r="D1742" s="7" t="s">
        <v>868</v>
      </c>
      <c r="E1742" s="7" t="s">
        <v>862</v>
      </c>
    </row>
    <row r="1743" spans="1:5" x14ac:dyDescent="0.25">
      <c r="A1743" s="26" t="s">
        <v>37</v>
      </c>
      <c r="B1743" s="7" t="s">
        <v>1529</v>
      </c>
      <c r="C1743" s="7" t="s">
        <v>1528</v>
      </c>
      <c r="D1743" s="7" t="s">
        <v>923</v>
      </c>
      <c r="E1743" s="7" t="s">
        <v>862</v>
      </c>
    </row>
    <row r="1744" spans="1:5" x14ac:dyDescent="0.25">
      <c r="A1744" s="26" t="s">
        <v>37</v>
      </c>
      <c r="B1744" s="7" t="s">
        <v>1527</v>
      </c>
      <c r="C1744" s="7" t="s">
        <v>1526</v>
      </c>
      <c r="D1744" s="7" t="s">
        <v>923</v>
      </c>
      <c r="E1744" s="7" t="s">
        <v>862</v>
      </c>
    </row>
    <row r="1745" spans="1:5" x14ac:dyDescent="0.25">
      <c r="A1745" s="26" t="s">
        <v>37</v>
      </c>
      <c r="B1745" s="7" t="s">
        <v>1525</v>
      </c>
      <c r="C1745" s="7" t="s">
        <v>1524</v>
      </c>
      <c r="D1745" s="7" t="s">
        <v>868</v>
      </c>
      <c r="E1745" s="7" t="s">
        <v>862</v>
      </c>
    </row>
    <row r="1746" spans="1:5" x14ac:dyDescent="0.25">
      <c r="A1746" s="26" t="s">
        <v>37</v>
      </c>
      <c r="B1746" s="7" t="s">
        <v>1523</v>
      </c>
      <c r="C1746" s="7" t="s">
        <v>1522</v>
      </c>
      <c r="D1746" s="7" t="s">
        <v>868</v>
      </c>
      <c r="E1746" s="7" t="s">
        <v>862</v>
      </c>
    </row>
    <row r="1747" spans="1:5" x14ac:dyDescent="0.25">
      <c r="A1747" s="26" t="s">
        <v>37</v>
      </c>
      <c r="B1747" s="7" t="s">
        <v>1521</v>
      </c>
      <c r="C1747" s="7" t="s">
        <v>1520</v>
      </c>
      <c r="D1747" s="7" t="s">
        <v>868</v>
      </c>
      <c r="E1747" s="7" t="s">
        <v>862</v>
      </c>
    </row>
    <row r="1748" spans="1:5" x14ac:dyDescent="0.25">
      <c r="A1748" s="26" t="s">
        <v>37</v>
      </c>
      <c r="B1748" s="7" t="s">
        <v>1519</v>
      </c>
      <c r="C1748" s="7" t="s">
        <v>1518</v>
      </c>
      <c r="D1748" s="7" t="s">
        <v>1517</v>
      </c>
      <c r="E1748" s="7" t="s">
        <v>1033</v>
      </c>
    </row>
    <row r="1749" spans="1:5" x14ac:dyDescent="0.25">
      <c r="A1749" s="26" t="s">
        <v>37</v>
      </c>
      <c r="B1749" s="7" t="s">
        <v>1515</v>
      </c>
      <c r="C1749" s="7" t="s">
        <v>1514</v>
      </c>
      <c r="D1749" s="7" t="s">
        <v>868</v>
      </c>
      <c r="E1749" s="7" t="s">
        <v>862</v>
      </c>
    </row>
    <row r="1750" spans="1:5" x14ac:dyDescent="0.25">
      <c r="A1750" s="26" t="s">
        <v>37</v>
      </c>
      <c r="B1750" s="7" t="s">
        <v>1513</v>
      </c>
      <c r="C1750" s="7" t="s">
        <v>1512</v>
      </c>
      <c r="D1750" s="7" t="s">
        <v>868</v>
      </c>
      <c r="E1750" s="7" t="s">
        <v>862</v>
      </c>
    </row>
    <row r="1751" spans="1:5" x14ac:dyDescent="0.25">
      <c r="A1751" s="26" t="s">
        <v>37</v>
      </c>
      <c r="B1751" s="7" t="s">
        <v>1511</v>
      </c>
      <c r="C1751" s="7" t="s">
        <v>1510</v>
      </c>
      <c r="D1751" s="7" t="s">
        <v>868</v>
      </c>
      <c r="E1751" s="7" t="s">
        <v>862</v>
      </c>
    </row>
    <row r="1752" spans="1:5" x14ac:dyDescent="0.25">
      <c r="A1752" s="26" t="s">
        <v>37</v>
      </c>
      <c r="B1752" s="7" t="s">
        <v>1509</v>
      </c>
      <c r="C1752" s="7" t="s">
        <v>1508</v>
      </c>
      <c r="D1752" s="7" t="s">
        <v>868</v>
      </c>
      <c r="E1752" s="7" t="s">
        <v>862</v>
      </c>
    </row>
    <row r="1753" spans="1:5" x14ac:dyDescent="0.25">
      <c r="A1753" s="26" t="s">
        <v>37</v>
      </c>
      <c r="B1753" s="7" t="s">
        <v>1507</v>
      </c>
      <c r="C1753" s="7" t="s">
        <v>1506</v>
      </c>
      <c r="D1753" s="7" t="s">
        <v>868</v>
      </c>
      <c r="E1753" s="7" t="s">
        <v>862</v>
      </c>
    </row>
    <row r="1754" spans="1:5" x14ac:dyDescent="0.25">
      <c r="A1754" s="26" t="s">
        <v>37</v>
      </c>
      <c r="B1754" s="7" t="s">
        <v>1505</v>
      </c>
      <c r="C1754" s="7" t="s">
        <v>1504</v>
      </c>
      <c r="D1754" s="7" t="s">
        <v>868</v>
      </c>
      <c r="E1754" s="7" t="s">
        <v>862</v>
      </c>
    </row>
    <row r="1755" spans="1:5" x14ac:dyDescent="0.25">
      <c r="A1755" s="26" t="s">
        <v>37</v>
      </c>
      <c r="B1755" s="7" t="s">
        <v>1503</v>
      </c>
      <c r="C1755" s="7" t="s">
        <v>1502</v>
      </c>
      <c r="D1755" s="7" t="s">
        <v>868</v>
      </c>
      <c r="E1755" s="7" t="s">
        <v>862</v>
      </c>
    </row>
    <row r="1756" spans="1:5" x14ac:dyDescent="0.25">
      <c r="A1756" s="26" t="s">
        <v>37</v>
      </c>
      <c r="B1756" s="7" t="s">
        <v>1501</v>
      </c>
      <c r="C1756" s="7" t="s">
        <v>1500</v>
      </c>
      <c r="D1756" s="7" t="s">
        <v>923</v>
      </c>
      <c r="E1756" s="7" t="s">
        <v>862</v>
      </c>
    </row>
    <row r="1757" spans="1:5" x14ac:dyDescent="0.25">
      <c r="A1757" s="26" t="s">
        <v>37</v>
      </c>
      <c r="B1757" s="7" t="s">
        <v>1499</v>
      </c>
      <c r="C1757" s="7" t="s">
        <v>1498</v>
      </c>
      <c r="D1757" s="7" t="s">
        <v>868</v>
      </c>
      <c r="E1757" s="7" t="s">
        <v>862</v>
      </c>
    </row>
    <row r="1758" spans="1:5" x14ac:dyDescent="0.25">
      <c r="A1758" s="26" t="s">
        <v>37</v>
      </c>
      <c r="B1758" s="7" t="s">
        <v>1497</v>
      </c>
      <c r="C1758" s="7" t="s">
        <v>1496</v>
      </c>
      <c r="D1758" s="7" t="s">
        <v>868</v>
      </c>
      <c r="E1758" s="7" t="s">
        <v>862</v>
      </c>
    </row>
    <row r="1759" spans="1:5" x14ac:dyDescent="0.25">
      <c r="A1759" s="26" t="s">
        <v>37</v>
      </c>
      <c r="B1759" s="7" t="s">
        <v>1495</v>
      </c>
      <c r="C1759" s="7" t="s">
        <v>1494</v>
      </c>
      <c r="D1759" s="7" t="s">
        <v>868</v>
      </c>
      <c r="E1759" s="7" t="s">
        <v>862</v>
      </c>
    </row>
    <row r="1760" spans="1:5" x14ac:dyDescent="0.25">
      <c r="A1760" s="26" t="s">
        <v>37</v>
      </c>
      <c r="B1760" s="7" t="s">
        <v>1493</v>
      </c>
      <c r="C1760" s="7" t="s">
        <v>1492</v>
      </c>
      <c r="D1760" s="7" t="s">
        <v>868</v>
      </c>
      <c r="E1760" s="7" t="s">
        <v>862</v>
      </c>
    </row>
    <row r="1761" spans="1:5" x14ac:dyDescent="0.25">
      <c r="A1761" s="26" t="s">
        <v>37</v>
      </c>
      <c r="B1761" s="7" t="s">
        <v>1491</v>
      </c>
      <c r="C1761" s="7" t="s">
        <v>1490</v>
      </c>
      <c r="D1761" s="7" t="s">
        <v>868</v>
      </c>
      <c r="E1761" s="7" t="s">
        <v>862</v>
      </c>
    </row>
    <row r="1762" spans="1:5" x14ac:dyDescent="0.25">
      <c r="A1762" s="26" t="s">
        <v>37</v>
      </c>
      <c r="B1762" s="7" t="s">
        <v>1489</v>
      </c>
      <c r="C1762" s="7" t="s">
        <v>1488</v>
      </c>
      <c r="D1762" s="7" t="s">
        <v>868</v>
      </c>
      <c r="E1762" s="7" t="s">
        <v>862</v>
      </c>
    </row>
    <row r="1763" spans="1:5" x14ac:dyDescent="0.25">
      <c r="A1763" s="26" t="s">
        <v>37</v>
      </c>
      <c r="B1763" s="7" t="s">
        <v>1487</v>
      </c>
      <c r="C1763" s="7" t="s">
        <v>1486</v>
      </c>
      <c r="D1763" s="7" t="s">
        <v>868</v>
      </c>
      <c r="E1763" s="7" t="s">
        <v>862</v>
      </c>
    </row>
    <row r="1764" spans="1:5" x14ac:dyDescent="0.25">
      <c r="A1764" s="26" t="s">
        <v>37</v>
      </c>
      <c r="B1764" s="7" t="s">
        <v>1485</v>
      </c>
      <c r="C1764" s="7" t="s">
        <v>1484</v>
      </c>
      <c r="D1764" s="7" t="s">
        <v>868</v>
      </c>
      <c r="E1764" s="7" t="s">
        <v>862</v>
      </c>
    </row>
    <row r="1765" spans="1:5" x14ac:dyDescent="0.25">
      <c r="A1765" s="26" t="s">
        <v>37</v>
      </c>
      <c r="B1765" s="7" t="s">
        <v>1483</v>
      </c>
      <c r="C1765" s="7" t="s">
        <v>1482</v>
      </c>
      <c r="D1765" s="7" t="s">
        <v>868</v>
      </c>
      <c r="E1765" s="7" t="s">
        <v>862</v>
      </c>
    </row>
    <row r="1766" spans="1:5" x14ac:dyDescent="0.25">
      <c r="A1766" s="26" t="s">
        <v>37</v>
      </c>
      <c r="B1766" s="7" t="s">
        <v>1481</v>
      </c>
      <c r="C1766" s="7" t="s">
        <v>1480</v>
      </c>
      <c r="D1766" s="7" t="s">
        <v>868</v>
      </c>
      <c r="E1766" s="7" t="s">
        <v>862</v>
      </c>
    </row>
    <row r="1767" spans="1:5" x14ac:dyDescent="0.25">
      <c r="A1767" s="26" t="s">
        <v>37</v>
      </c>
      <c r="B1767" s="7" t="s">
        <v>1479</v>
      </c>
      <c r="C1767" s="7" t="s">
        <v>1478</v>
      </c>
      <c r="D1767" s="7" t="s">
        <v>868</v>
      </c>
      <c r="E1767" s="7" t="s">
        <v>862</v>
      </c>
    </row>
    <row r="1768" spans="1:5" x14ac:dyDescent="0.25">
      <c r="A1768" s="26" t="s">
        <v>37</v>
      </c>
      <c r="B1768" s="7" t="s">
        <v>1477</v>
      </c>
      <c r="C1768" s="7" t="s">
        <v>1476</v>
      </c>
      <c r="D1768" s="7" t="s">
        <v>1023</v>
      </c>
      <c r="E1768" s="7" t="s">
        <v>862</v>
      </c>
    </row>
    <row r="1769" spans="1:5" x14ac:dyDescent="0.25">
      <c r="A1769" s="26" t="s">
        <v>37</v>
      </c>
      <c r="B1769" s="7" t="s">
        <v>1475</v>
      </c>
      <c r="C1769" s="7" t="s">
        <v>1474</v>
      </c>
      <c r="D1769" s="7" t="s">
        <v>923</v>
      </c>
      <c r="E1769" s="7" t="s">
        <v>862</v>
      </c>
    </row>
    <row r="1770" spans="1:5" x14ac:dyDescent="0.25">
      <c r="A1770" s="26" t="s">
        <v>37</v>
      </c>
      <c r="B1770" s="7" t="s">
        <v>1473</v>
      </c>
      <c r="C1770" s="7" t="s">
        <v>1472</v>
      </c>
      <c r="D1770" s="7" t="s">
        <v>923</v>
      </c>
      <c r="E1770" s="7" t="s">
        <v>862</v>
      </c>
    </row>
    <row r="1771" spans="1:5" x14ac:dyDescent="0.25">
      <c r="A1771" s="26" t="s">
        <v>37</v>
      </c>
      <c r="B1771" s="7" t="s">
        <v>1471</v>
      </c>
      <c r="C1771" s="7" t="s">
        <v>1470</v>
      </c>
      <c r="D1771" s="7" t="s">
        <v>868</v>
      </c>
      <c r="E1771" s="7" t="s">
        <v>862</v>
      </c>
    </row>
    <row r="1772" spans="1:5" x14ac:dyDescent="0.25">
      <c r="A1772" s="26" t="s">
        <v>37</v>
      </c>
      <c r="B1772" s="7" t="s">
        <v>1469</v>
      </c>
      <c r="C1772" s="7" t="s">
        <v>1468</v>
      </c>
      <c r="D1772" s="7" t="s">
        <v>923</v>
      </c>
      <c r="E1772" s="7" t="s">
        <v>862</v>
      </c>
    </row>
    <row r="1773" spans="1:5" x14ac:dyDescent="0.25">
      <c r="A1773" s="26" t="s">
        <v>37</v>
      </c>
      <c r="B1773" s="7" t="s">
        <v>1467</v>
      </c>
      <c r="C1773" s="7" t="s">
        <v>1466</v>
      </c>
      <c r="D1773" s="7" t="s">
        <v>868</v>
      </c>
      <c r="E1773" s="7" t="s">
        <v>862</v>
      </c>
    </row>
    <row r="1774" spans="1:5" x14ac:dyDescent="0.25">
      <c r="A1774" s="26" t="s">
        <v>37</v>
      </c>
      <c r="B1774" s="7" t="s">
        <v>1465</v>
      </c>
      <c r="C1774" s="7" t="s">
        <v>1464</v>
      </c>
      <c r="D1774" s="7" t="s">
        <v>868</v>
      </c>
      <c r="E1774" s="7" t="s">
        <v>862</v>
      </c>
    </row>
    <row r="1775" spans="1:5" x14ac:dyDescent="0.25">
      <c r="A1775" s="26" t="s">
        <v>37</v>
      </c>
      <c r="B1775" s="7" t="s">
        <v>1463</v>
      </c>
      <c r="C1775" s="7" t="s">
        <v>1462</v>
      </c>
      <c r="D1775" s="7" t="s">
        <v>868</v>
      </c>
      <c r="E1775" s="7" t="s">
        <v>862</v>
      </c>
    </row>
    <row r="1776" spans="1:5" x14ac:dyDescent="0.25">
      <c r="A1776" s="26" t="s">
        <v>37</v>
      </c>
      <c r="B1776" s="7" t="s">
        <v>1461</v>
      </c>
      <c r="C1776" s="7" t="s">
        <v>1460</v>
      </c>
      <c r="D1776" s="7" t="s">
        <v>1011</v>
      </c>
      <c r="E1776" s="7" t="s">
        <v>862</v>
      </c>
    </row>
    <row r="1777" spans="1:5" x14ac:dyDescent="0.25">
      <c r="A1777" s="26" t="s">
        <v>37</v>
      </c>
      <c r="B1777" s="7" t="s">
        <v>1459</v>
      </c>
      <c r="C1777" s="7" t="s">
        <v>1458</v>
      </c>
      <c r="D1777" s="7" t="s">
        <v>868</v>
      </c>
      <c r="E1777" s="7" t="s">
        <v>862</v>
      </c>
    </row>
    <row r="1778" spans="1:5" x14ac:dyDescent="0.25">
      <c r="A1778" s="26" t="s">
        <v>37</v>
      </c>
      <c r="B1778" s="7" t="s">
        <v>1457</v>
      </c>
      <c r="C1778" s="7" t="s">
        <v>1456</v>
      </c>
      <c r="D1778" s="7" t="s">
        <v>868</v>
      </c>
      <c r="E1778" s="7" t="s">
        <v>862</v>
      </c>
    </row>
    <row r="1779" spans="1:5" x14ac:dyDescent="0.25">
      <c r="A1779" s="26" t="s">
        <v>37</v>
      </c>
      <c r="B1779" s="7" t="s">
        <v>1455</v>
      </c>
      <c r="C1779" s="7" t="s">
        <v>1454</v>
      </c>
      <c r="D1779" s="7" t="s">
        <v>868</v>
      </c>
      <c r="E1779" s="7" t="s">
        <v>862</v>
      </c>
    </row>
    <row r="1780" spans="1:5" x14ac:dyDescent="0.25">
      <c r="A1780" s="26" t="s">
        <v>37</v>
      </c>
      <c r="B1780" s="7" t="s">
        <v>1453</v>
      </c>
      <c r="C1780" s="7" t="s">
        <v>1452</v>
      </c>
      <c r="D1780" s="7" t="s">
        <v>868</v>
      </c>
      <c r="E1780" s="7" t="s">
        <v>862</v>
      </c>
    </row>
    <row r="1781" spans="1:5" x14ac:dyDescent="0.25">
      <c r="A1781" s="26" t="s">
        <v>37</v>
      </c>
      <c r="B1781" s="7" t="s">
        <v>1451</v>
      </c>
      <c r="C1781" s="7" t="s">
        <v>1450</v>
      </c>
      <c r="D1781" s="7" t="s">
        <v>868</v>
      </c>
      <c r="E1781" s="7" t="s">
        <v>862</v>
      </c>
    </row>
    <row r="1782" spans="1:5" x14ac:dyDescent="0.25">
      <c r="A1782" s="26" t="s">
        <v>37</v>
      </c>
      <c r="B1782" s="7" t="s">
        <v>1449</v>
      </c>
      <c r="C1782" s="7" t="s">
        <v>1448</v>
      </c>
      <c r="D1782" s="7" t="s">
        <v>868</v>
      </c>
      <c r="E1782" s="7" t="s">
        <v>862</v>
      </c>
    </row>
    <row r="1783" spans="1:5" x14ac:dyDescent="0.25">
      <c r="A1783" s="26" t="s">
        <v>37</v>
      </c>
      <c r="B1783" s="7" t="s">
        <v>1447</v>
      </c>
      <c r="C1783" s="7" t="s">
        <v>1446</v>
      </c>
      <c r="D1783" s="7" t="s">
        <v>868</v>
      </c>
      <c r="E1783" s="7" t="s">
        <v>862</v>
      </c>
    </row>
    <row r="1784" spans="1:5" x14ac:dyDescent="0.25">
      <c r="A1784" s="26" t="s">
        <v>37</v>
      </c>
      <c r="B1784" s="7" t="s">
        <v>1445</v>
      </c>
      <c r="C1784" s="7" t="s">
        <v>1444</v>
      </c>
      <c r="D1784" s="7" t="s">
        <v>868</v>
      </c>
      <c r="E1784" s="7" t="s">
        <v>862</v>
      </c>
    </row>
    <row r="1785" spans="1:5" x14ac:dyDescent="0.25">
      <c r="A1785" s="26" t="s">
        <v>37</v>
      </c>
      <c r="B1785" s="7" t="s">
        <v>1443</v>
      </c>
      <c r="C1785" s="7" t="s">
        <v>1442</v>
      </c>
      <c r="D1785" s="7" t="s">
        <v>868</v>
      </c>
      <c r="E1785" s="7" t="s">
        <v>862</v>
      </c>
    </row>
    <row r="1786" spans="1:5" x14ac:dyDescent="0.25">
      <c r="A1786" s="26" t="s">
        <v>37</v>
      </c>
      <c r="B1786" s="7" t="s">
        <v>1441</v>
      </c>
      <c r="C1786" s="7" t="s">
        <v>1440</v>
      </c>
      <c r="D1786" s="7" t="s">
        <v>868</v>
      </c>
      <c r="E1786" s="7" t="s">
        <v>862</v>
      </c>
    </row>
    <row r="1787" spans="1:5" x14ac:dyDescent="0.25">
      <c r="A1787" s="26" t="s">
        <v>37</v>
      </c>
      <c r="B1787" s="7" t="s">
        <v>1439</v>
      </c>
      <c r="C1787" s="7" t="s">
        <v>1438</v>
      </c>
      <c r="D1787" s="7" t="s">
        <v>868</v>
      </c>
      <c r="E1787" s="7" t="s">
        <v>862</v>
      </c>
    </row>
    <row r="1788" spans="1:5" x14ac:dyDescent="0.25">
      <c r="A1788" s="26" t="s">
        <v>37</v>
      </c>
      <c r="B1788" s="7" t="s">
        <v>1437</v>
      </c>
      <c r="C1788" s="7" t="s">
        <v>1436</v>
      </c>
      <c r="D1788" s="7" t="s">
        <v>868</v>
      </c>
      <c r="E1788" s="7" t="s">
        <v>862</v>
      </c>
    </row>
    <row r="1789" spans="1:5" x14ac:dyDescent="0.25">
      <c r="A1789" s="26" t="s">
        <v>37</v>
      </c>
      <c r="B1789" s="7" t="s">
        <v>1435</v>
      </c>
      <c r="C1789" s="7" t="s">
        <v>1434</v>
      </c>
      <c r="D1789" s="7" t="s">
        <v>868</v>
      </c>
      <c r="E1789" s="7" t="s">
        <v>862</v>
      </c>
    </row>
    <row r="1790" spans="1:5" x14ac:dyDescent="0.25">
      <c r="A1790" s="26" t="s">
        <v>37</v>
      </c>
      <c r="B1790" s="7" t="s">
        <v>1433</v>
      </c>
      <c r="C1790" s="7" t="s">
        <v>1432</v>
      </c>
      <c r="D1790" s="7" t="s">
        <v>868</v>
      </c>
      <c r="E1790" s="7" t="s">
        <v>862</v>
      </c>
    </row>
    <row r="1791" spans="1:5" x14ac:dyDescent="0.25">
      <c r="A1791" s="26" t="s">
        <v>37</v>
      </c>
      <c r="B1791" s="7" t="s">
        <v>1431</v>
      </c>
      <c r="C1791" s="7" t="s">
        <v>1430</v>
      </c>
      <c r="D1791" s="7" t="s">
        <v>868</v>
      </c>
      <c r="E1791" s="7" t="s">
        <v>862</v>
      </c>
    </row>
    <row r="1792" spans="1:5" x14ac:dyDescent="0.25">
      <c r="A1792" s="26" t="s">
        <v>37</v>
      </c>
      <c r="B1792" s="7" t="s">
        <v>1429</v>
      </c>
      <c r="C1792" s="7" t="s">
        <v>1428</v>
      </c>
      <c r="D1792" s="7" t="s">
        <v>868</v>
      </c>
      <c r="E1792" s="7" t="s">
        <v>862</v>
      </c>
    </row>
    <row r="1793" spans="1:5" x14ac:dyDescent="0.25">
      <c r="A1793" s="26" t="s">
        <v>37</v>
      </c>
      <c r="B1793" s="7" t="s">
        <v>1427</v>
      </c>
      <c r="C1793" s="7" t="s">
        <v>1426</v>
      </c>
      <c r="D1793" s="7" t="s">
        <v>868</v>
      </c>
      <c r="E1793" s="7" t="s">
        <v>862</v>
      </c>
    </row>
    <row r="1794" spans="1:5" x14ac:dyDescent="0.25">
      <c r="A1794" s="26" t="s">
        <v>37</v>
      </c>
      <c r="B1794" s="7" t="s">
        <v>1425</v>
      </c>
      <c r="C1794" s="7" t="s">
        <v>1424</v>
      </c>
      <c r="D1794" s="7" t="s">
        <v>868</v>
      </c>
      <c r="E1794" s="7" t="s">
        <v>862</v>
      </c>
    </row>
    <row r="1795" spans="1:5" x14ac:dyDescent="0.25">
      <c r="A1795" s="26" t="s">
        <v>37</v>
      </c>
      <c r="B1795" s="7" t="s">
        <v>1423</v>
      </c>
      <c r="C1795" s="7" t="s">
        <v>1422</v>
      </c>
      <c r="D1795" s="7" t="s">
        <v>868</v>
      </c>
      <c r="E1795" s="7" t="s">
        <v>862</v>
      </c>
    </row>
    <row r="1796" spans="1:5" x14ac:dyDescent="0.25">
      <c r="A1796" s="26" t="s">
        <v>37</v>
      </c>
      <c r="B1796" s="7" t="s">
        <v>1421</v>
      </c>
      <c r="C1796" s="7" t="s">
        <v>1420</v>
      </c>
      <c r="D1796" s="7" t="s">
        <v>923</v>
      </c>
      <c r="E1796" s="7" t="s">
        <v>862</v>
      </c>
    </row>
    <row r="1797" spans="1:5" x14ac:dyDescent="0.25">
      <c r="A1797" s="26" t="s">
        <v>37</v>
      </c>
      <c r="B1797" s="7" t="s">
        <v>1419</v>
      </c>
      <c r="C1797" s="7" t="s">
        <v>1418</v>
      </c>
      <c r="D1797" s="7" t="s">
        <v>868</v>
      </c>
      <c r="E1797" s="7" t="s">
        <v>862</v>
      </c>
    </row>
    <row r="1798" spans="1:5" x14ac:dyDescent="0.25">
      <c r="A1798" s="26" t="s">
        <v>37</v>
      </c>
      <c r="B1798" s="7" t="s">
        <v>1417</v>
      </c>
      <c r="C1798" s="7" t="s">
        <v>1416</v>
      </c>
      <c r="D1798" s="7" t="s">
        <v>868</v>
      </c>
      <c r="E1798" s="7" t="s">
        <v>862</v>
      </c>
    </row>
    <row r="1799" spans="1:5" x14ac:dyDescent="0.25">
      <c r="A1799" s="26" t="s">
        <v>37</v>
      </c>
      <c r="B1799" s="7" t="s">
        <v>1415</v>
      </c>
      <c r="C1799" s="7" t="s">
        <v>1414</v>
      </c>
      <c r="D1799" s="7" t="s">
        <v>868</v>
      </c>
      <c r="E1799" s="7" t="s">
        <v>862</v>
      </c>
    </row>
    <row r="1800" spans="1:5" x14ac:dyDescent="0.25">
      <c r="A1800" s="26" t="s">
        <v>37</v>
      </c>
      <c r="B1800" s="7" t="s">
        <v>1413</v>
      </c>
      <c r="C1800" s="7" t="s">
        <v>1412</v>
      </c>
      <c r="D1800" s="7" t="s">
        <v>868</v>
      </c>
      <c r="E1800" s="7" t="s">
        <v>862</v>
      </c>
    </row>
    <row r="1801" spans="1:5" x14ac:dyDescent="0.25">
      <c r="A1801" s="26" t="s">
        <v>37</v>
      </c>
      <c r="B1801" s="7" t="s">
        <v>1411</v>
      </c>
      <c r="C1801" s="7" t="s">
        <v>1410</v>
      </c>
      <c r="D1801" s="7" t="s">
        <v>868</v>
      </c>
      <c r="E1801" s="7" t="s">
        <v>862</v>
      </c>
    </row>
    <row r="1802" spans="1:5" x14ac:dyDescent="0.25">
      <c r="A1802" s="26" t="s">
        <v>37</v>
      </c>
      <c r="B1802" s="7" t="s">
        <v>1409</v>
      </c>
      <c r="C1802" s="7" t="s">
        <v>1408</v>
      </c>
      <c r="D1802" s="7" t="s">
        <v>868</v>
      </c>
      <c r="E1802" s="7" t="s">
        <v>862</v>
      </c>
    </row>
    <row r="1803" spans="1:5" x14ac:dyDescent="0.25">
      <c r="A1803" s="26" t="s">
        <v>37</v>
      </c>
      <c r="B1803" s="7" t="s">
        <v>1407</v>
      </c>
      <c r="C1803" s="7" t="s">
        <v>1406</v>
      </c>
      <c r="D1803" s="7" t="s">
        <v>923</v>
      </c>
      <c r="E1803" s="7" t="s">
        <v>862</v>
      </c>
    </row>
    <row r="1804" spans="1:5" x14ac:dyDescent="0.25">
      <c r="A1804" s="26" t="s">
        <v>37</v>
      </c>
      <c r="B1804" s="7" t="s">
        <v>1405</v>
      </c>
      <c r="C1804" s="7" t="s">
        <v>1404</v>
      </c>
      <c r="D1804" s="7" t="s">
        <v>923</v>
      </c>
      <c r="E1804" s="7" t="s">
        <v>862</v>
      </c>
    </row>
    <row r="1805" spans="1:5" x14ac:dyDescent="0.25">
      <c r="A1805" s="26" t="s">
        <v>37</v>
      </c>
      <c r="B1805" s="7" t="s">
        <v>1403</v>
      </c>
      <c r="C1805" s="7" t="s">
        <v>1402</v>
      </c>
      <c r="D1805" s="7" t="s">
        <v>868</v>
      </c>
      <c r="E1805" s="7" t="s">
        <v>862</v>
      </c>
    </row>
    <row r="1806" spans="1:5" x14ac:dyDescent="0.25">
      <c r="A1806" s="26" t="s">
        <v>37</v>
      </c>
      <c r="B1806" s="7" t="s">
        <v>1401</v>
      </c>
      <c r="C1806" s="7" t="s">
        <v>1400</v>
      </c>
      <c r="D1806" s="7" t="s">
        <v>868</v>
      </c>
      <c r="E1806" s="7" t="s">
        <v>862</v>
      </c>
    </row>
    <row r="1807" spans="1:5" x14ac:dyDescent="0.25">
      <c r="A1807" s="26" t="s">
        <v>37</v>
      </c>
      <c r="B1807" s="7" t="s">
        <v>1399</v>
      </c>
      <c r="C1807" s="7" t="s">
        <v>1398</v>
      </c>
      <c r="D1807" s="7" t="s">
        <v>868</v>
      </c>
      <c r="E1807" s="7" t="s">
        <v>862</v>
      </c>
    </row>
    <row r="1808" spans="1:5" x14ac:dyDescent="0.25">
      <c r="A1808" s="26" t="s">
        <v>37</v>
      </c>
      <c r="B1808" s="7" t="s">
        <v>1397</v>
      </c>
      <c r="C1808" s="7" t="s">
        <v>1396</v>
      </c>
      <c r="D1808" s="7" t="s">
        <v>868</v>
      </c>
      <c r="E1808" s="7" t="s">
        <v>862</v>
      </c>
    </row>
    <row r="1809" spans="1:5" x14ac:dyDescent="0.25">
      <c r="A1809" s="26" t="s">
        <v>37</v>
      </c>
      <c r="B1809" s="7" t="s">
        <v>1395</v>
      </c>
      <c r="C1809" s="7" t="s">
        <v>1394</v>
      </c>
      <c r="D1809" s="7" t="s">
        <v>868</v>
      </c>
      <c r="E1809" s="7" t="s">
        <v>862</v>
      </c>
    </row>
    <row r="1810" spans="1:5" x14ac:dyDescent="0.25">
      <c r="A1810" s="26" t="s">
        <v>37</v>
      </c>
      <c r="B1810" s="7" t="s">
        <v>1393</v>
      </c>
      <c r="C1810" s="7" t="s">
        <v>1392</v>
      </c>
      <c r="D1810" s="7" t="s">
        <v>868</v>
      </c>
      <c r="E1810" s="7" t="s">
        <v>862</v>
      </c>
    </row>
    <row r="1811" spans="1:5" x14ac:dyDescent="0.25">
      <c r="A1811" s="26" t="s">
        <v>37</v>
      </c>
      <c r="B1811" s="7" t="s">
        <v>1391</v>
      </c>
      <c r="C1811" s="7" t="s">
        <v>1390</v>
      </c>
      <c r="D1811" s="7" t="s">
        <v>868</v>
      </c>
      <c r="E1811" s="7" t="s">
        <v>862</v>
      </c>
    </row>
    <row r="1812" spans="1:5" x14ac:dyDescent="0.25">
      <c r="A1812" s="26" t="s">
        <v>37</v>
      </c>
      <c r="B1812" s="7" t="s">
        <v>1389</v>
      </c>
      <c r="C1812" s="7" t="s">
        <v>1388</v>
      </c>
      <c r="D1812" s="7" t="s">
        <v>868</v>
      </c>
      <c r="E1812" s="7" t="s">
        <v>862</v>
      </c>
    </row>
    <row r="1813" spans="1:5" x14ac:dyDescent="0.25">
      <c r="A1813" s="26" t="s">
        <v>37</v>
      </c>
      <c r="B1813" s="7" t="s">
        <v>1387</v>
      </c>
      <c r="C1813" s="7" t="s">
        <v>1386</v>
      </c>
      <c r="D1813" s="7" t="s">
        <v>923</v>
      </c>
      <c r="E1813" s="7" t="s">
        <v>862</v>
      </c>
    </row>
    <row r="1814" spans="1:5" x14ac:dyDescent="0.25">
      <c r="A1814" s="26" t="s">
        <v>37</v>
      </c>
      <c r="B1814" s="7" t="s">
        <v>1385</v>
      </c>
      <c r="C1814" s="7" t="s">
        <v>1384</v>
      </c>
      <c r="D1814" s="7" t="s">
        <v>868</v>
      </c>
      <c r="E1814" s="7" t="s">
        <v>862</v>
      </c>
    </row>
    <row r="1815" spans="1:5" x14ac:dyDescent="0.25">
      <c r="A1815" s="26" t="s">
        <v>37</v>
      </c>
      <c r="B1815" s="7" t="s">
        <v>1383</v>
      </c>
      <c r="C1815" s="7" t="s">
        <v>1382</v>
      </c>
      <c r="D1815" s="7" t="s">
        <v>868</v>
      </c>
      <c r="E1815" s="7" t="s">
        <v>862</v>
      </c>
    </row>
    <row r="1816" spans="1:5" x14ac:dyDescent="0.25">
      <c r="A1816" s="26" t="s">
        <v>37</v>
      </c>
      <c r="B1816" s="7" t="s">
        <v>1381</v>
      </c>
      <c r="C1816" s="7" t="s">
        <v>1380</v>
      </c>
      <c r="D1816" s="7" t="s">
        <v>868</v>
      </c>
      <c r="E1816" s="7" t="s">
        <v>862</v>
      </c>
    </row>
    <row r="1817" spans="1:5" x14ac:dyDescent="0.25">
      <c r="A1817" s="26" t="s">
        <v>37</v>
      </c>
      <c r="B1817" s="7" t="s">
        <v>1379</v>
      </c>
      <c r="C1817" s="7" t="s">
        <v>1378</v>
      </c>
      <c r="D1817" s="7" t="s">
        <v>868</v>
      </c>
      <c r="E1817" s="7" t="s">
        <v>862</v>
      </c>
    </row>
    <row r="1818" spans="1:5" x14ac:dyDescent="0.25">
      <c r="A1818" s="26" t="s">
        <v>37</v>
      </c>
      <c r="B1818" s="7" t="s">
        <v>1377</v>
      </c>
      <c r="C1818" s="7" t="s">
        <v>1376</v>
      </c>
      <c r="D1818" s="7" t="s">
        <v>868</v>
      </c>
      <c r="E1818" s="7" t="s">
        <v>862</v>
      </c>
    </row>
    <row r="1819" spans="1:5" x14ac:dyDescent="0.25">
      <c r="A1819" s="26" t="s">
        <v>37</v>
      </c>
      <c r="B1819" s="7" t="s">
        <v>1375</v>
      </c>
      <c r="C1819" s="7" t="s">
        <v>1374</v>
      </c>
      <c r="D1819" s="7" t="s">
        <v>868</v>
      </c>
      <c r="E1819" s="7" t="s">
        <v>862</v>
      </c>
    </row>
    <row r="1820" spans="1:5" x14ac:dyDescent="0.25">
      <c r="A1820" s="26" t="s">
        <v>37</v>
      </c>
      <c r="B1820" s="7" t="s">
        <v>1373</v>
      </c>
      <c r="C1820" s="7" t="s">
        <v>1372</v>
      </c>
      <c r="D1820" s="7" t="s">
        <v>868</v>
      </c>
      <c r="E1820" s="7" t="s">
        <v>862</v>
      </c>
    </row>
    <row r="1821" spans="1:5" x14ac:dyDescent="0.25">
      <c r="A1821" s="26" t="s">
        <v>37</v>
      </c>
      <c r="B1821" s="7" t="s">
        <v>1371</v>
      </c>
      <c r="C1821" s="7" t="s">
        <v>1370</v>
      </c>
      <c r="D1821" s="7" t="s">
        <v>868</v>
      </c>
      <c r="E1821" s="7" t="s">
        <v>862</v>
      </c>
    </row>
    <row r="1822" spans="1:5" x14ac:dyDescent="0.25">
      <c r="A1822" s="26" t="s">
        <v>37</v>
      </c>
      <c r="B1822" s="7" t="s">
        <v>1369</v>
      </c>
      <c r="C1822" s="7" t="s">
        <v>1368</v>
      </c>
      <c r="D1822" s="7" t="s">
        <v>868</v>
      </c>
      <c r="E1822" s="7" t="s">
        <v>862</v>
      </c>
    </row>
    <row r="1823" spans="1:5" x14ac:dyDescent="0.25">
      <c r="A1823" s="26" t="s">
        <v>37</v>
      </c>
      <c r="B1823" s="7" t="s">
        <v>1367</v>
      </c>
      <c r="C1823" s="7" t="s">
        <v>1366</v>
      </c>
      <c r="D1823" s="7" t="s">
        <v>868</v>
      </c>
      <c r="E1823" s="7" t="s">
        <v>862</v>
      </c>
    </row>
    <row r="1824" spans="1:5" x14ac:dyDescent="0.25">
      <c r="A1824" s="26" t="s">
        <v>37</v>
      </c>
      <c r="B1824" s="7" t="s">
        <v>1365</v>
      </c>
      <c r="C1824" s="7" t="s">
        <v>1364</v>
      </c>
      <c r="D1824" s="7" t="s">
        <v>868</v>
      </c>
      <c r="E1824" s="7" t="s">
        <v>862</v>
      </c>
    </row>
    <row r="1825" spans="1:5" x14ac:dyDescent="0.25">
      <c r="A1825" s="26" t="s">
        <v>37</v>
      </c>
      <c r="B1825" s="7" t="s">
        <v>1363</v>
      </c>
      <c r="C1825" s="7" t="s">
        <v>1362</v>
      </c>
      <c r="D1825" s="7" t="s">
        <v>868</v>
      </c>
      <c r="E1825" s="7" t="s">
        <v>862</v>
      </c>
    </row>
    <row r="1826" spans="1:5" x14ac:dyDescent="0.25">
      <c r="A1826" s="26" t="s">
        <v>37</v>
      </c>
      <c r="B1826" s="7" t="s">
        <v>1361</v>
      </c>
      <c r="C1826" s="7" t="s">
        <v>1360</v>
      </c>
      <c r="D1826" s="7" t="s">
        <v>868</v>
      </c>
      <c r="E1826" s="7" t="s">
        <v>862</v>
      </c>
    </row>
    <row r="1827" spans="1:5" x14ac:dyDescent="0.25">
      <c r="A1827" s="26" t="s">
        <v>37</v>
      </c>
      <c r="B1827" s="7" t="s">
        <v>1359</v>
      </c>
      <c r="C1827" s="7" t="s">
        <v>1358</v>
      </c>
      <c r="D1827" s="7" t="s">
        <v>923</v>
      </c>
      <c r="E1827" s="7" t="s">
        <v>862</v>
      </c>
    </row>
    <row r="1828" spans="1:5" x14ac:dyDescent="0.25">
      <c r="A1828" s="26" t="s">
        <v>37</v>
      </c>
      <c r="B1828" s="7" t="s">
        <v>1357</v>
      </c>
      <c r="C1828" s="7" t="s">
        <v>1356</v>
      </c>
      <c r="D1828" s="7" t="s">
        <v>923</v>
      </c>
      <c r="E1828" s="7" t="s">
        <v>862</v>
      </c>
    </row>
    <row r="1829" spans="1:5" x14ac:dyDescent="0.25">
      <c r="A1829" s="26" t="s">
        <v>37</v>
      </c>
      <c r="B1829" s="7" t="s">
        <v>1355</v>
      </c>
      <c r="C1829" s="7" t="s">
        <v>1354</v>
      </c>
      <c r="D1829" s="7" t="s">
        <v>868</v>
      </c>
      <c r="E1829" s="7" t="s">
        <v>862</v>
      </c>
    </row>
    <row r="1830" spans="1:5" x14ac:dyDescent="0.25">
      <c r="A1830" s="26" t="s">
        <v>37</v>
      </c>
      <c r="B1830" s="7" t="s">
        <v>1353</v>
      </c>
      <c r="C1830" s="7" t="s">
        <v>1352</v>
      </c>
      <c r="D1830" s="7" t="s">
        <v>868</v>
      </c>
      <c r="E1830" s="7" t="s">
        <v>862</v>
      </c>
    </row>
    <row r="1831" spans="1:5" x14ac:dyDescent="0.25">
      <c r="A1831" s="26" t="s">
        <v>37</v>
      </c>
      <c r="B1831" s="7" t="s">
        <v>1351</v>
      </c>
      <c r="C1831" s="7" t="s">
        <v>1350</v>
      </c>
      <c r="D1831" s="7" t="s">
        <v>868</v>
      </c>
      <c r="E1831" s="7" t="s">
        <v>862</v>
      </c>
    </row>
    <row r="1832" spans="1:5" x14ac:dyDescent="0.25">
      <c r="A1832" s="26" t="s">
        <v>37</v>
      </c>
      <c r="B1832" s="7" t="s">
        <v>1349</v>
      </c>
      <c r="C1832" s="7" t="s">
        <v>1348</v>
      </c>
      <c r="D1832" s="7" t="s">
        <v>868</v>
      </c>
      <c r="E1832" s="7" t="s">
        <v>862</v>
      </c>
    </row>
    <row r="1833" spans="1:5" x14ac:dyDescent="0.25">
      <c r="A1833" s="26" t="s">
        <v>37</v>
      </c>
      <c r="B1833" s="7" t="s">
        <v>2811</v>
      </c>
      <c r="C1833" s="7" t="s">
        <v>2812</v>
      </c>
      <c r="D1833" s="7" t="s">
        <v>868</v>
      </c>
      <c r="E1833" s="7" t="s">
        <v>862</v>
      </c>
    </row>
    <row r="1834" spans="1:5" x14ac:dyDescent="0.25">
      <c r="A1834" s="26" t="s">
        <v>37</v>
      </c>
      <c r="B1834" s="7" t="s">
        <v>1347</v>
      </c>
      <c r="C1834" s="7" t="s">
        <v>1346</v>
      </c>
      <c r="D1834" s="7" t="s">
        <v>868</v>
      </c>
      <c r="E1834" s="7" t="s">
        <v>862</v>
      </c>
    </row>
    <row r="1835" spans="1:5" x14ac:dyDescent="0.25">
      <c r="A1835" s="26" t="s">
        <v>37</v>
      </c>
      <c r="B1835" s="7" t="s">
        <v>1345</v>
      </c>
      <c r="C1835" s="7" t="s">
        <v>1344</v>
      </c>
      <c r="D1835" s="7" t="s">
        <v>868</v>
      </c>
      <c r="E1835" s="7" t="s">
        <v>862</v>
      </c>
    </row>
    <row r="1836" spans="1:5" x14ac:dyDescent="0.25">
      <c r="A1836" s="26" t="s">
        <v>37</v>
      </c>
      <c r="B1836" s="7" t="s">
        <v>1343</v>
      </c>
      <c r="C1836" s="7" t="s">
        <v>1342</v>
      </c>
      <c r="D1836" s="7" t="s">
        <v>868</v>
      </c>
      <c r="E1836" s="7" t="s">
        <v>862</v>
      </c>
    </row>
    <row r="1837" spans="1:5" x14ac:dyDescent="0.25">
      <c r="A1837" s="26" t="s">
        <v>37</v>
      </c>
      <c r="B1837" s="7" t="s">
        <v>1341</v>
      </c>
      <c r="C1837" s="7" t="s">
        <v>1340</v>
      </c>
      <c r="D1837" s="7" t="s">
        <v>878</v>
      </c>
      <c r="E1837" s="7" t="s">
        <v>872</v>
      </c>
    </row>
    <row r="1838" spans="1:5" x14ac:dyDescent="0.25">
      <c r="A1838" s="26" t="s">
        <v>37</v>
      </c>
      <c r="B1838" s="7" t="s">
        <v>1339</v>
      </c>
      <c r="C1838" s="7" t="s">
        <v>1338</v>
      </c>
      <c r="D1838" s="7" t="s">
        <v>3</v>
      </c>
      <c r="E1838" s="7" t="s">
        <v>1233</v>
      </c>
    </row>
    <row r="1839" spans="1:5" x14ac:dyDescent="0.25">
      <c r="A1839" s="26" t="s">
        <v>37</v>
      </c>
      <c r="B1839" s="7" t="s">
        <v>134</v>
      </c>
      <c r="C1839" s="7" t="s">
        <v>135</v>
      </c>
      <c r="D1839" s="7" t="s">
        <v>1337</v>
      </c>
      <c r="E1839" s="7" t="s">
        <v>1233</v>
      </c>
    </row>
    <row r="1840" spans="1:5" x14ac:dyDescent="0.25">
      <c r="A1840" s="26" t="s">
        <v>37</v>
      </c>
      <c r="B1840" s="7" t="s">
        <v>1335</v>
      </c>
      <c r="C1840" s="7" t="s">
        <v>1334</v>
      </c>
      <c r="D1840" s="7" t="s">
        <v>878</v>
      </c>
      <c r="E1840" s="7" t="s">
        <v>1333</v>
      </c>
    </row>
    <row r="1841" spans="1:5" x14ac:dyDescent="0.25">
      <c r="A1841" s="26" t="s">
        <v>37</v>
      </c>
      <c r="B1841" s="7" t="s">
        <v>552</v>
      </c>
      <c r="C1841" s="7" t="s">
        <v>553</v>
      </c>
      <c r="D1841" s="7" t="s">
        <v>3</v>
      </c>
      <c r="E1841" s="7" t="s">
        <v>886</v>
      </c>
    </row>
    <row r="1842" spans="1:5" x14ac:dyDescent="0.25">
      <c r="A1842" s="26" t="s">
        <v>37</v>
      </c>
      <c r="B1842" s="7" t="s">
        <v>1331</v>
      </c>
      <c r="C1842" s="7" t="s">
        <v>1330</v>
      </c>
      <c r="D1842" s="7" t="s">
        <v>882</v>
      </c>
      <c r="E1842" s="7" t="s">
        <v>862</v>
      </c>
    </row>
    <row r="1843" spans="1:5" x14ac:dyDescent="0.25">
      <c r="A1843" s="26" t="s">
        <v>37</v>
      </c>
      <c r="B1843" s="7" t="s">
        <v>1329</v>
      </c>
      <c r="C1843" s="7" t="s">
        <v>1328</v>
      </c>
      <c r="D1843" s="7" t="s">
        <v>882</v>
      </c>
      <c r="E1843" s="7" t="s">
        <v>862</v>
      </c>
    </row>
    <row r="1844" spans="1:5" x14ac:dyDescent="0.25">
      <c r="A1844" s="26" t="s">
        <v>37</v>
      </c>
      <c r="B1844" s="7" t="s">
        <v>1327</v>
      </c>
      <c r="C1844" s="7" t="s">
        <v>237</v>
      </c>
      <c r="D1844" s="7" t="s">
        <v>1326</v>
      </c>
      <c r="E1844" s="7" t="s">
        <v>872</v>
      </c>
    </row>
    <row r="1845" spans="1:5" x14ac:dyDescent="0.25">
      <c r="A1845" s="26" t="s">
        <v>37</v>
      </c>
      <c r="B1845" s="7" t="s">
        <v>1324</v>
      </c>
      <c r="C1845" s="7" t="s">
        <v>1323</v>
      </c>
      <c r="D1845" s="7" t="s">
        <v>868</v>
      </c>
      <c r="E1845" s="7" t="s">
        <v>862</v>
      </c>
    </row>
    <row r="1846" spans="1:5" x14ac:dyDescent="0.25">
      <c r="A1846" s="26" t="s">
        <v>37</v>
      </c>
      <c r="B1846" s="7" t="s">
        <v>1322</v>
      </c>
      <c r="C1846" s="7" t="s">
        <v>1321</v>
      </c>
      <c r="D1846" s="7" t="s">
        <v>878</v>
      </c>
      <c r="E1846" s="7" t="s">
        <v>872</v>
      </c>
    </row>
    <row r="1847" spans="1:5" x14ac:dyDescent="0.25">
      <c r="A1847" s="26" t="s">
        <v>37</v>
      </c>
      <c r="B1847" s="7" t="s">
        <v>1320</v>
      </c>
      <c r="C1847" s="7" t="s">
        <v>1319</v>
      </c>
      <c r="D1847" s="7" t="s">
        <v>444</v>
      </c>
      <c r="E1847" s="7" t="s">
        <v>1233</v>
      </c>
    </row>
    <row r="1848" spans="1:5" x14ac:dyDescent="0.25">
      <c r="A1848" s="26" t="s">
        <v>37</v>
      </c>
      <c r="B1848" s="7" t="s">
        <v>1317</v>
      </c>
      <c r="C1848" s="7" t="s">
        <v>1316</v>
      </c>
      <c r="D1848" s="7" t="s">
        <v>868</v>
      </c>
      <c r="E1848" s="7" t="s">
        <v>862</v>
      </c>
    </row>
    <row r="1849" spans="1:5" x14ac:dyDescent="0.25">
      <c r="A1849" s="26" t="s">
        <v>37</v>
      </c>
      <c r="B1849" s="7" t="s">
        <v>1315</v>
      </c>
      <c r="C1849" s="7" t="s">
        <v>1314</v>
      </c>
      <c r="D1849" s="7" t="s">
        <v>1149</v>
      </c>
      <c r="E1849" s="7" t="s">
        <v>1233</v>
      </c>
    </row>
    <row r="1850" spans="1:5" x14ac:dyDescent="0.25">
      <c r="A1850" s="26" t="s">
        <v>37</v>
      </c>
      <c r="B1850" s="7" t="s">
        <v>1313</v>
      </c>
      <c r="C1850" s="7" t="s">
        <v>1312</v>
      </c>
      <c r="D1850" s="7" t="s">
        <v>1149</v>
      </c>
      <c r="E1850" s="7" t="s">
        <v>1233</v>
      </c>
    </row>
    <row r="1851" spans="1:5" x14ac:dyDescent="0.25">
      <c r="A1851" s="26" t="s">
        <v>37</v>
      </c>
      <c r="B1851" s="7" t="s">
        <v>1311</v>
      </c>
      <c r="C1851" s="7" t="s">
        <v>1310</v>
      </c>
      <c r="D1851" s="7" t="s">
        <v>1149</v>
      </c>
      <c r="E1851" s="7" t="s">
        <v>1233</v>
      </c>
    </row>
    <row r="1852" spans="1:5" x14ac:dyDescent="0.25">
      <c r="A1852" s="26" t="s">
        <v>37</v>
      </c>
      <c r="B1852" s="7" t="s">
        <v>1309</v>
      </c>
      <c r="C1852" s="7" t="s">
        <v>1308</v>
      </c>
      <c r="D1852" s="7" t="s">
        <v>868</v>
      </c>
      <c r="E1852" s="7" t="s">
        <v>862</v>
      </c>
    </row>
    <row r="1853" spans="1:5" x14ac:dyDescent="0.25">
      <c r="A1853" s="26" t="s">
        <v>37</v>
      </c>
      <c r="B1853" s="7" t="s">
        <v>1307</v>
      </c>
      <c r="C1853" s="7" t="s">
        <v>1306</v>
      </c>
      <c r="D1853" s="7" t="s">
        <v>868</v>
      </c>
      <c r="E1853" s="7" t="s">
        <v>862</v>
      </c>
    </row>
    <row r="1854" spans="1:5" x14ac:dyDescent="0.25">
      <c r="A1854" s="26" t="s">
        <v>37</v>
      </c>
      <c r="B1854" s="7" t="s">
        <v>1305</v>
      </c>
      <c r="C1854" s="7" t="s">
        <v>1304</v>
      </c>
      <c r="D1854" s="7" t="s">
        <v>923</v>
      </c>
      <c r="E1854" s="7" t="s">
        <v>862</v>
      </c>
    </row>
    <row r="1855" spans="1:5" x14ac:dyDescent="0.25">
      <c r="A1855" s="26" t="s">
        <v>37</v>
      </c>
      <c r="B1855" s="7" t="s">
        <v>1303</v>
      </c>
      <c r="C1855" s="7" t="s">
        <v>1302</v>
      </c>
      <c r="D1855" s="7" t="s">
        <v>878</v>
      </c>
      <c r="E1855" s="7" t="s">
        <v>993</v>
      </c>
    </row>
    <row r="1856" spans="1:5" x14ac:dyDescent="0.25">
      <c r="A1856" s="26" t="s">
        <v>37</v>
      </c>
      <c r="B1856" s="7" t="s">
        <v>67</v>
      </c>
      <c r="C1856" s="7" t="s">
        <v>68</v>
      </c>
      <c r="D1856" s="7" t="s">
        <v>3</v>
      </c>
      <c r="E1856" s="7" t="s">
        <v>886</v>
      </c>
    </row>
    <row r="1857" spans="1:5" x14ac:dyDescent="0.25">
      <c r="A1857" s="26" t="s">
        <v>37</v>
      </c>
      <c r="B1857" s="7" t="s">
        <v>1301</v>
      </c>
      <c r="C1857" s="7" t="s">
        <v>1300</v>
      </c>
      <c r="D1857" s="7" t="s">
        <v>3</v>
      </c>
      <c r="E1857" s="7" t="s">
        <v>886</v>
      </c>
    </row>
    <row r="1858" spans="1:5" x14ac:dyDescent="0.25">
      <c r="A1858" s="26" t="s">
        <v>37</v>
      </c>
      <c r="B1858" s="7" t="s">
        <v>1299</v>
      </c>
      <c r="C1858" s="7" t="s">
        <v>1298</v>
      </c>
      <c r="D1858" s="7" t="s">
        <v>878</v>
      </c>
      <c r="E1858" s="7" t="s">
        <v>872</v>
      </c>
    </row>
    <row r="1859" spans="1:5" x14ac:dyDescent="0.25">
      <c r="A1859" s="26" t="s">
        <v>37</v>
      </c>
      <c r="B1859" s="7" t="s">
        <v>1297</v>
      </c>
      <c r="C1859" s="7" t="s">
        <v>1264</v>
      </c>
      <c r="D1859" s="7" t="s">
        <v>1295</v>
      </c>
      <c r="E1859" s="7" t="s">
        <v>872</v>
      </c>
    </row>
    <row r="1860" spans="1:5" x14ac:dyDescent="0.25">
      <c r="A1860" s="26" t="s">
        <v>37</v>
      </c>
      <c r="B1860" s="7" t="s">
        <v>1296</v>
      </c>
      <c r="C1860" s="7" t="s">
        <v>1266</v>
      </c>
      <c r="D1860" s="7" t="s">
        <v>1295</v>
      </c>
      <c r="E1860" s="7" t="s">
        <v>872</v>
      </c>
    </row>
    <row r="1861" spans="1:5" x14ac:dyDescent="0.25">
      <c r="A1861" s="26" t="s">
        <v>37</v>
      </c>
      <c r="B1861" s="7" t="s">
        <v>1293</v>
      </c>
      <c r="C1861" s="7" t="s">
        <v>1292</v>
      </c>
      <c r="D1861" s="7" t="s">
        <v>3</v>
      </c>
      <c r="E1861" s="7" t="s">
        <v>886</v>
      </c>
    </row>
    <row r="1862" spans="1:5" x14ac:dyDescent="0.25">
      <c r="A1862" s="26" t="s">
        <v>37</v>
      </c>
      <c r="B1862" s="7" t="s">
        <v>60</v>
      </c>
      <c r="C1862" s="7" t="s">
        <v>61</v>
      </c>
      <c r="D1862" s="7" t="s">
        <v>3</v>
      </c>
      <c r="E1862" s="7" t="s">
        <v>886</v>
      </c>
    </row>
    <row r="1863" spans="1:5" x14ac:dyDescent="0.25">
      <c r="A1863" s="26" t="s">
        <v>37</v>
      </c>
      <c r="B1863" s="7" t="s">
        <v>1291</v>
      </c>
      <c r="C1863" s="7" t="s">
        <v>1290</v>
      </c>
      <c r="D1863" s="7" t="s">
        <v>868</v>
      </c>
      <c r="E1863" s="7" t="s">
        <v>862</v>
      </c>
    </row>
    <row r="1864" spans="1:5" x14ac:dyDescent="0.25">
      <c r="A1864" s="26" t="s">
        <v>37</v>
      </c>
      <c r="B1864" s="7" t="s">
        <v>1289</v>
      </c>
      <c r="C1864" s="7" t="s">
        <v>1288</v>
      </c>
      <c r="D1864" s="7" t="s">
        <v>868</v>
      </c>
      <c r="E1864" s="7" t="s">
        <v>862</v>
      </c>
    </row>
    <row r="1865" spans="1:5" x14ac:dyDescent="0.25">
      <c r="A1865" s="26" t="s">
        <v>37</v>
      </c>
      <c r="B1865" s="7" t="s">
        <v>102</v>
      </c>
      <c r="C1865" s="7" t="s">
        <v>103</v>
      </c>
      <c r="D1865" s="7" t="s">
        <v>868</v>
      </c>
      <c r="E1865" s="7" t="s">
        <v>862</v>
      </c>
    </row>
    <row r="1866" spans="1:5" x14ac:dyDescent="0.25">
      <c r="A1866" s="26" t="s">
        <v>37</v>
      </c>
      <c r="B1866" s="7" t="s">
        <v>86</v>
      </c>
      <c r="C1866" s="7" t="s">
        <v>87</v>
      </c>
      <c r="D1866" s="7" t="s">
        <v>868</v>
      </c>
      <c r="E1866" s="7" t="s">
        <v>862</v>
      </c>
    </row>
    <row r="1867" spans="1:5" x14ac:dyDescent="0.25">
      <c r="A1867" s="26" t="s">
        <v>37</v>
      </c>
      <c r="B1867" s="7" t="s">
        <v>1287</v>
      </c>
      <c r="C1867" s="7" t="s">
        <v>1286</v>
      </c>
      <c r="D1867" s="7" t="s">
        <v>3</v>
      </c>
      <c r="E1867" s="7" t="s">
        <v>886</v>
      </c>
    </row>
    <row r="1868" spans="1:5" x14ac:dyDescent="0.25">
      <c r="A1868" s="26" t="s">
        <v>37</v>
      </c>
      <c r="B1868" s="7" t="s">
        <v>1285</v>
      </c>
      <c r="C1868" s="7" t="s">
        <v>1284</v>
      </c>
      <c r="D1868" s="7" t="s">
        <v>3</v>
      </c>
      <c r="E1868" s="7" t="s">
        <v>886</v>
      </c>
    </row>
    <row r="1869" spans="1:5" x14ac:dyDescent="0.25">
      <c r="A1869" s="26" t="s">
        <v>37</v>
      </c>
      <c r="B1869" s="7" t="s">
        <v>1283</v>
      </c>
      <c r="C1869" s="7" t="s">
        <v>1282</v>
      </c>
      <c r="D1869" s="7" t="s">
        <v>868</v>
      </c>
      <c r="E1869" s="7" t="s">
        <v>862</v>
      </c>
    </row>
    <row r="1870" spans="1:5" x14ac:dyDescent="0.25">
      <c r="A1870" s="26" t="s">
        <v>37</v>
      </c>
      <c r="B1870" s="7" t="s">
        <v>1281</v>
      </c>
      <c r="C1870" s="7" t="s">
        <v>1280</v>
      </c>
      <c r="D1870" s="7" t="s">
        <v>868</v>
      </c>
      <c r="E1870" s="7" t="s">
        <v>862</v>
      </c>
    </row>
    <row r="1871" spans="1:5" x14ac:dyDescent="0.25">
      <c r="A1871" s="26" t="s">
        <v>37</v>
      </c>
      <c r="B1871" s="7" t="s">
        <v>1279</v>
      </c>
      <c r="C1871" s="7" t="s">
        <v>1278</v>
      </c>
      <c r="D1871" s="7" t="s">
        <v>868</v>
      </c>
      <c r="E1871" s="7" t="s">
        <v>862</v>
      </c>
    </row>
    <row r="1872" spans="1:5" x14ac:dyDescent="0.25">
      <c r="A1872" s="26" t="s">
        <v>37</v>
      </c>
      <c r="B1872" s="7" t="s">
        <v>596</v>
      </c>
      <c r="C1872" s="7" t="s">
        <v>597</v>
      </c>
      <c r="D1872" s="7" t="s">
        <v>868</v>
      </c>
      <c r="E1872" s="7" t="s">
        <v>862</v>
      </c>
    </row>
    <row r="1873" spans="1:5" x14ac:dyDescent="0.25">
      <c r="A1873" s="26" t="s">
        <v>37</v>
      </c>
      <c r="B1873" s="7" t="s">
        <v>1277</v>
      </c>
      <c r="C1873" s="7" t="s">
        <v>1276</v>
      </c>
      <c r="D1873" s="7" t="s">
        <v>868</v>
      </c>
      <c r="E1873" s="7" t="s">
        <v>862</v>
      </c>
    </row>
    <row r="1874" spans="1:5" x14ac:dyDescent="0.25">
      <c r="A1874" s="26" t="s">
        <v>37</v>
      </c>
      <c r="B1874" s="7" t="s">
        <v>1275</v>
      </c>
      <c r="C1874" s="7" t="s">
        <v>1274</v>
      </c>
      <c r="D1874" s="7" t="s">
        <v>868</v>
      </c>
      <c r="E1874" s="7" t="s">
        <v>862</v>
      </c>
    </row>
    <row r="1875" spans="1:5" x14ac:dyDescent="0.25">
      <c r="A1875" s="26" t="s">
        <v>37</v>
      </c>
      <c r="B1875" s="7" t="s">
        <v>1273</v>
      </c>
      <c r="C1875" s="7" t="s">
        <v>1272</v>
      </c>
      <c r="D1875" s="7" t="s">
        <v>868</v>
      </c>
      <c r="E1875" s="7" t="s">
        <v>862</v>
      </c>
    </row>
    <row r="1876" spans="1:5" x14ac:dyDescent="0.25">
      <c r="A1876" s="26" t="s">
        <v>37</v>
      </c>
      <c r="B1876" s="7" t="s">
        <v>1271</v>
      </c>
      <c r="C1876" s="7" t="s">
        <v>1270</v>
      </c>
      <c r="D1876" s="7" t="s">
        <v>868</v>
      </c>
      <c r="E1876" s="7" t="s">
        <v>862</v>
      </c>
    </row>
    <row r="1877" spans="1:5" x14ac:dyDescent="0.25">
      <c r="A1877" s="26" t="s">
        <v>37</v>
      </c>
      <c r="B1877" s="7" t="s">
        <v>1269</v>
      </c>
      <c r="C1877" s="7" t="s">
        <v>1268</v>
      </c>
      <c r="D1877" s="7" t="s">
        <v>868</v>
      </c>
      <c r="E1877" s="7" t="s">
        <v>862</v>
      </c>
    </row>
    <row r="1878" spans="1:5" x14ac:dyDescent="0.25">
      <c r="A1878" s="26" t="s">
        <v>37</v>
      </c>
      <c r="B1878" s="7" t="s">
        <v>693</v>
      </c>
      <c r="C1878" s="7" t="s">
        <v>694</v>
      </c>
      <c r="D1878" s="7" t="s">
        <v>868</v>
      </c>
      <c r="E1878" s="7" t="s">
        <v>862</v>
      </c>
    </row>
    <row r="1879" spans="1:5" x14ac:dyDescent="0.25">
      <c r="A1879" s="26" t="s">
        <v>37</v>
      </c>
      <c r="B1879" s="7" t="s">
        <v>1267</v>
      </c>
      <c r="C1879" s="7" t="s">
        <v>1266</v>
      </c>
      <c r="D1879" s="7" t="s">
        <v>874</v>
      </c>
      <c r="E1879" s="7" t="s">
        <v>993</v>
      </c>
    </row>
    <row r="1880" spans="1:5" x14ac:dyDescent="0.25">
      <c r="A1880" s="26" t="s">
        <v>37</v>
      </c>
      <c r="B1880" s="7" t="s">
        <v>1265</v>
      </c>
      <c r="C1880" s="7" t="s">
        <v>1264</v>
      </c>
      <c r="D1880" s="7" t="s">
        <v>874</v>
      </c>
      <c r="E1880" s="7" t="s">
        <v>993</v>
      </c>
    </row>
    <row r="1881" spans="1:5" x14ac:dyDescent="0.25">
      <c r="A1881" s="26" t="s">
        <v>37</v>
      </c>
      <c r="B1881" s="7" t="s">
        <v>1263</v>
      </c>
      <c r="C1881" s="7" t="s">
        <v>1262</v>
      </c>
      <c r="D1881" s="7" t="s">
        <v>868</v>
      </c>
      <c r="E1881" s="7" t="s">
        <v>862</v>
      </c>
    </row>
    <row r="1882" spans="1:5" x14ac:dyDescent="0.25">
      <c r="A1882" s="26" t="s">
        <v>37</v>
      </c>
      <c r="B1882" s="7" t="s">
        <v>1261</v>
      </c>
      <c r="C1882" s="7" t="s">
        <v>1260</v>
      </c>
      <c r="D1882" s="7" t="s">
        <v>868</v>
      </c>
      <c r="E1882" s="7" t="s">
        <v>862</v>
      </c>
    </row>
    <row r="1883" spans="1:5" x14ac:dyDescent="0.25">
      <c r="A1883" s="26" t="s">
        <v>37</v>
      </c>
      <c r="B1883" s="7" t="s">
        <v>200</v>
      </c>
      <c r="C1883" s="7" t="s">
        <v>201</v>
      </c>
      <c r="D1883" s="7" t="s">
        <v>868</v>
      </c>
      <c r="E1883" s="7" t="s">
        <v>862</v>
      </c>
    </row>
    <row r="1884" spans="1:5" x14ac:dyDescent="0.25">
      <c r="A1884" s="26" t="s">
        <v>37</v>
      </c>
      <c r="B1884" s="7" t="s">
        <v>16</v>
      </c>
      <c r="C1884" s="7" t="s">
        <v>177</v>
      </c>
      <c r="D1884" s="7" t="s">
        <v>868</v>
      </c>
      <c r="E1884" s="7" t="s">
        <v>862</v>
      </c>
    </row>
    <row r="1885" spans="1:5" x14ac:dyDescent="0.25">
      <c r="A1885" s="26" t="s">
        <v>37</v>
      </c>
      <c r="B1885" s="7" t="s">
        <v>1259</v>
      </c>
      <c r="C1885" s="7" t="s">
        <v>1258</v>
      </c>
      <c r="D1885" s="7" t="s">
        <v>868</v>
      </c>
      <c r="E1885" s="7" t="s">
        <v>862</v>
      </c>
    </row>
    <row r="1886" spans="1:5" x14ac:dyDescent="0.25">
      <c r="A1886" s="26" t="s">
        <v>37</v>
      </c>
      <c r="B1886" s="7" t="s">
        <v>1257</v>
      </c>
      <c r="C1886" s="7" t="s">
        <v>1256</v>
      </c>
      <c r="D1886" s="7" t="s">
        <v>868</v>
      </c>
      <c r="E1886" s="7" t="s">
        <v>862</v>
      </c>
    </row>
    <row r="1887" spans="1:5" x14ac:dyDescent="0.25">
      <c r="A1887" s="26" t="s">
        <v>37</v>
      </c>
      <c r="B1887" s="7" t="s">
        <v>564</v>
      </c>
      <c r="C1887" s="7" t="s">
        <v>565</v>
      </c>
      <c r="D1887" s="7" t="s">
        <v>868</v>
      </c>
      <c r="E1887" s="7" t="s">
        <v>862</v>
      </c>
    </row>
    <row r="1888" spans="1:5" x14ac:dyDescent="0.25">
      <c r="A1888" s="26" t="s">
        <v>37</v>
      </c>
      <c r="B1888" s="7" t="s">
        <v>1255</v>
      </c>
      <c r="C1888" s="7" t="s">
        <v>1254</v>
      </c>
      <c r="D1888" s="7" t="s">
        <v>868</v>
      </c>
      <c r="E1888" s="7" t="s">
        <v>862</v>
      </c>
    </row>
    <row r="1889" spans="1:5" x14ac:dyDescent="0.25">
      <c r="A1889" s="26" t="s">
        <v>37</v>
      </c>
      <c r="B1889" s="7" t="s">
        <v>614</v>
      </c>
      <c r="C1889" s="7" t="s">
        <v>615</v>
      </c>
      <c r="D1889" s="7" t="s">
        <v>868</v>
      </c>
      <c r="E1889" s="7" t="s">
        <v>862</v>
      </c>
    </row>
    <row r="1890" spans="1:5" x14ac:dyDescent="0.25">
      <c r="A1890" s="26" t="s">
        <v>37</v>
      </c>
      <c r="B1890" s="7" t="s">
        <v>1253</v>
      </c>
      <c r="C1890" s="7" t="s">
        <v>1252</v>
      </c>
      <c r="D1890" s="7" t="s">
        <v>868</v>
      </c>
      <c r="E1890" s="7" t="s">
        <v>862</v>
      </c>
    </row>
    <row r="1891" spans="1:5" x14ac:dyDescent="0.25">
      <c r="A1891" s="26" t="s">
        <v>37</v>
      </c>
      <c r="B1891" s="7" t="s">
        <v>1251</v>
      </c>
      <c r="C1891" s="7" t="s">
        <v>1250</v>
      </c>
      <c r="D1891" s="7" t="s">
        <v>868</v>
      </c>
      <c r="E1891" s="7" t="s">
        <v>862</v>
      </c>
    </row>
    <row r="1892" spans="1:5" x14ac:dyDescent="0.25">
      <c r="A1892" s="26" t="s">
        <v>37</v>
      </c>
      <c r="B1892" s="7" t="s">
        <v>1249</v>
      </c>
      <c r="C1892" s="7" t="s">
        <v>1248</v>
      </c>
      <c r="D1892" s="7" t="s">
        <v>868</v>
      </c>
      <c r="E1892" s="7" t="s">
        <v>862</v>
      </c>
    </row>
    <row r="1893" spans="1:5" x14ac:dyDescent="0.25">
      <c r="A1893" s="26" t="s">
        <v>37</v>
      </c>
      <c r="B1893" s="7" t="s">
        <v>1247</v>
      </c>
      <c r="C1893" s="7" t="s">
        <v>1246</v>
      </c>
      <c r="D1893" s="7" t="s">
        <v>868</v>
      </c>
      <c r="E1893" s="7" t="s">
        <v>862</v>
      </c>
    </row>
    <row r="1894" spans="1:5" x14ac:dyDescent="0.25">
      <c r="A1894" s="26" t="s">
        <v>37</v>
      </c>
      <c r="B1894" s="7" t="s">
        <v>140</v>
      </c>
      <c r="C1894" s="7" t="s">
        <v>141</v>
      </c>
      <c r="D1894" s="7" t="s">
        <v>868</v>
      </c>
      <c r="E1894" s="7" t="s">
        <v>862</v>
      </c>
    </row>
    <row r="1895" spans="1:5" x14ac:dyDescent="0.25">
      <c r="A1895" s="26" t="s">
        <v>37</v>
      </c>
      <c r="B1895" s="7" t="s">
        <v>425</v>
      </c>
      <c r="C1895" s="7" t="s">
        <v>426</v>
      </c>
      <c r="D1895" s="7" t="s">
        <v>868</v>
      </c>
      <c r="E1895" s="7" t="s">
        <v>862</v>
      </c>
    </row>
    <row r="1896" spans="1:5" x14ac:dyDescent="0.25">
      <c r="A1896" s="26" t="s">
        <v>37</v>
      </c>
      <c r="B1896" s="7" t="s">
        <v>1245</v>
      </c>
      <c r="C1896" s="7" t="s">
        <v>1192</v>
      </c>
      <c r="D1896" s="7" t="s">
        <v>868</v>
      </c>
      <c r="E1896" s="7" t="s">
        <v>862</v>
      </c>
    </row>
    <row r="1897" spans="1:5" x14ac:dyDescent="0.25">
      <c r="A1897" s="26" t="s">
        <v>37</v>
      </c>
      <c r="B1897" s="7" t="s">
        <v>1244</v>
      </c>
      <c r="C1897" s="7" t="s">
        <v>1243</v>
      </c>
      <c r="D1897" s="7" t="s">
        <v>868</v>
      </c>
      <c r="E1897" s="7" t="s">
        <v>862</v>
      </c>
    </row>
    <row r="1898" spans="1:5" x14ac:dyDescent="0.25">
      <c r="A1898" s="26" t="s">
        <v>37</v>
      </c>
      <c r="B1898" s="7" t="s">
        <v>71</v>
      </c>
      <c r="C1898" s="7" t="s">
        <v>72</v>
      </c>
      <c r="D1898" s="7" t="s">
        <v>1023</v>
      </c>
      <c r="E1898" s="7" t="s">
        <v>973</v>
      </c>
    </row>
    <row r="1899" spans="1:5" x14ac:dyDescent="0.25">
      <c r="A1899" s="26" t="s">
        <v>37</v>
      </c>
      <c r="B1899" s="7" t="s">
        <v>169</v>
      </c>
      <c r="C1899" s="7" t="s">
        <v>170</v>
      </c>
      <c r="D1899" s="7" t="s">
        <v>3</v>
      </c>
      <c r="E1899" s="7" t="s">
        <v>886</v>
      </c>
    </row>
    <row r="1900" spans="1:5" x14ac:dyDescent="0.25">
      <c r="A1900" s="26" t="s">
        <v>37</v>
      </c>
      <c r="B1900" s="7" t="s">
        <v>196</v>
      </c>
      <c r="C1900" s="7" t="s">
        <v>197</v>
      </c>
      <c r="D1900" s="7" t="s">
        <v>923</v>
      </c>
      <c r="E1900" s="7" t="s">
        <v>973</v>
      </c>
    </row>
    <row r="1901" spans="1:5" x14ac:dyDescent="0.25">
      <c r="A1901" s="26" t="s">
        <v>37</v>
      </c>
      <c r="B1901" s="7" t="s">
        <v>266</v>
      </c>
      <c r="C1901" s="7" t="s">
        <v>267</v>
      </c>
      <c r="D1901" s="7" t="s">
        <v>933</v>
      </c>
      <c r="E1901" s="7" t="s">
        <v>973</v>
      </c>
    </row>
    <row r="1902" spans="1:5" x14ac:dyDescent="0.25">
      <c r="A1902" s="26" t="s">
        <v>37</v>
      </c>
      <c r="B1902" s="7" t="s">
        <v>1242</v>
      </c>
      <c r="C1902" s="7" t="s">
        <v>1241</v>
      </c>
      <c r="D1902" s="7" t="s">
        <v>3</v>
      </c>
      <c r="E1902" s="7" t="s">
        <v>886</v>
      </c>
    </row>
    <row r="1903" spans="1:5" x14ac:dyDescent="0.25">
      <c r="A1903" s="26" t="s">
        <v>37</v>
      </c>
      <c r="B1903" s="7" t="s">
        <v>1240</v>
      </c>
      <c r="C1903" s="7" t="s">
        <v>1239</v>
      </c>
      <c r="D1903" s="7" t="s">
        <v>3</v>
      </c>
      <c r="E1903" s="7" t="s">
        <v>886</v>
      </c>
    </row>
    <row r="1904" spans="1:5" x14ac:dyDescent="0.25">
      <c r="A1904" s="26" t="s">
        <v>37</v>
      </c>
      <c r="B1904" s="7" t="s">
        <v>1238</v>
      </c>
      <c r="C1904" s="7" t="s">
        <v>1237</v>
      </c>
      <c r="D1904" s="7" t="s">
        <v>3</v>
      </c>
      <c r="E1904" s="7" t="s">
        <v>886</v>
      </c>
    </row>
    <row r="1905" spans="1:5" x14ac:dyDescent="0.25">
      <c r="A1905" s="26" t="s">
        <v>37</v>
      </c>
      <c r="B1905" s="7" t="s">
        <v>153</v>
      </c>
      <c r="C1905" s="7" t="s">
        <v>154</v>
      </c>
      <c r="D1905" s="7" t="s">
        <v>1011</v>
      </c>
      <c r="E1905" s="7" t="s">
        <v>1233</v>
      </c>
    </row>
    <row r="1906" spans="1:5" x14ac:dyDescent="0.25">
      <c r="A1906" s="26" t="s">
        <v>37</v>
      </c>
      <c r="B1906" s="7" t="s">
        <v>480</v>
      </c>
      <c r="C1906" s="7" t="s">
        <v>481</v>
      </c>
      <c r="D1906" s="7" t="s">
        <v>1011</v>
      </c>
      <c r="E1906" s="7" t="s">
        <v>1233</v>
      </c>
    </row>
    <row r="1907" spans="1:5" x14ac:dyDescent="0.25">
      <c r="A1907" s="26" t="s">
        <v>37</v>
      </c>
      <c r="B1907" s="7" t="s">
        <v>1236</v>
      </c>
      <c r="C1907" s="7" t="s">
        <v>481</v>
      </c>
      <c r="D1907" s="7" t="s">
        <v>1235</v>
      </c>
      <c r="E1907" s="7" t="s">
        <v>1233</v>
      </c>
    </row>
    <row r="1908" spans="1:5" x14ac:dyDescent="0.25">
      <c r="A1908" s="26" t="s">
        <v>37</v>
      </c>
      <c r="B1908" s="7" t="s">
        <v>1231</v>
      </c>
      <c r="C1908" s="7" t="s">
        <v>1230</v>
      </c>
      <c r="D1908" s="7" t="s">
        <v>868</v>
      </c>
      <c r="E1908" s="7" t="s">
        <v>862</v>
      </c>
    </row>
    <row r="1909" spans="1:5" x14ac:dyDescent="0.25">
      <c r="A1909" s="26" t="s">
        <v>37</v>
      </c>
      <c r="B1909" s="7" t="s">
        <v>1229</v>
      </c>
      <c r="C1909" s="7" t="s">
        <v>1228</v>
      </c>
      <c r="D1909" s="7" t="s">
        <v>868</v>
      </c>
      <c r="E1909" s="7" t="s">
        <v>862</v>
      </c>
    </row>
    <row r="1910" spans="1:5" x14ac:dyDescent="0.25">
      <c r="A1910" s="26" t="s">
        <v>37</v>
      </c>
      <c r="B1910" s="7" t="s">
        <v>1227</v>
      </c>
      <c r="C1910" s="7" t="s">
        <v>1226</v>
      </c>
      <c r="D1910" s="7" t="s">
        <v>3</v>
      </c>
      <c r="E1910" s="7" t="s">
        <v>886</v>
      </c>
    </row>
    <row r="1911" spans="1:5" x14ac:dyDescent="0.25">
      <c r="A1911" s="26" t="s">
        <v>37</v>
      </c>
      <c r="B1911" s="7" t="s">
        <v>1225</v>
      </c>
      <c r="C1911" s="7" t="s">
        <v>1224</v>
      </c>
      <c r="D1911" s="7" t="s">
        <v>868</v>
      </c>
      <c r="E1911" s="7" t="s">
        <v>862</v>
      </c>
    </row>
    <row r="1912" spans="1:5" x14ac:dyDescent="0.25">
      <c r="A1912" s="26" t="s">
        <v>37</v>
      </c>
      <c r="B1912" s="7" t="s">
        <v>516</v>
      </c>
      <c r="C1912" s="7" t="s">
        <v>517</v>
      </c>
      <c r="D1912" s="7" t="s">
        <v>868</v>
      </c>
      <c r="E1912" s="7" t="s">
        <v>862</v>
      </c>
    </row>
    <row r="1913" spans="1:5" x14ac:dyDescent="0.25">
      <c r="A1913" s="26" t="s">
        <v>37</v>
      </c>
      <c r="B1913" s="7" t="s">
        <v>1223</v>
      </c>
      <c r="C1913" s="7" t="s">
        <v>1222</v>
      </c>
      <c r="D1913" s="7" t="s">
        <v>923</v>
      </c>
      <c r="E1913" s="7" t="s">
        <v>973</v>
      </c>
    </row>
    <row r="1914" spans="1:5" x14ac:dyDescent="0.25">
      <c r="A1914" s="26" t="s">
        <v>37</v>
      </c>
      <c r="B1914" s="7" t="s">
        <v>1221</v>
      </c>
      <c r="C1914" s="7" t="s">
        <v>1220</v>
      </c>
      <c r="D1914" s="7" t="s">
        <v>1011</v>
      </c>
      <c r="E1914" s="7" t="s">
        <v>973</v>
      </c>
    </row>
    <row r="1915" spans="1:5" x14ac:dyDescent="0.25">
      <c r="A1915" s="26" t="s">
        <v>37</v>
      </c>
      <c r="B1915" s="7" t="s">
        <v>1219</v>
      </c>
      <c r="C1915" s="7" t="s">
        <v>1218</v>
      </c>
      <c r="D1915" s="7" t="s">
        <v>868</v>
      </c>
      <c r="E1915" s="7" t="s">
        <v>862</v>
      </c>
    </row>
    <row r="1916" spans="1:5" x14ac:dyDescent="0.25">
      <c r="A1916" s="26" t="s">
        <v>37</v>
      </c>
      <c r="B1916" s="7" t="s">
        <v>1217</v>
      </c>
      <c r="C1916" s="7" t="s">
        <v>1216</v>
      </c>
      <c r="D1916" s="7" t="s">
        <v>868</v>
      </c>
      <c r="E1916" s="7" t="s">
        <v>862</v>
      </c>
    </row>
    <row r="1917" spans="1:5" x14ac:dyDescent="0.25">
      <c r="A1917" s="26" t="s">
        <v>37</v>
      </c>
      <c r="B1917" s="7" t="s">
        <v>1215</v>
      </c>
      <c r="C1917" s="7" t="s">
        <v>1214</v>
      </c>
      <c r="D1917" s="7" t="s">
        <v>868</v>
      </c>
      <c r="E1917" s="7" t="s">
        <v>862</v>
      </c>
    </row>
    <row r="1918" spans="1:5" x14ac:dyDescent="0.25">
      <c r="A1918" s="26" t="s">
        <v>37</v>
      </c>
      <c r="B1918" s="7" t="s">
        <v>1213</v>
      </c>
      <c r="C1918" s="7" t="s">
        <v>1212</v>
      </c>
      <c r="D1918" s="7" t="s">
        <v>868</v>
      </c>
      <c r="E1918" s="7" t="s">
        <v>862</v>
      </c>
    </row>
    <row r="1919" spans="1:5" x14ac:dyDescent="0.25">
      <c r="A1919" s="26" t="s">
        <v>37</v>
      </c>
      <c r="B1919" s="7" t="s">
        <v>1211</v>
      </c>
      <c r="C1919" s="7" t="s">
        <v>1210</v>
      </c>
      <c r="D1919" s="7" t="s">
        <v>868</v>
      </c>
      <c r="E1919" s="7" t="s">
        <v>862</v>
      </c>
    </row>
    <row r="1920" spans="1:5" x14ac:dyDescent="0.25">
      <c r="A1920" s="26" t="s">
        <v>37</v>
      </c>
      <c r="B1920" s="7" t="s">
        <v>1209</v>
      </c>
      <c r="C1920" s="7" t="s">
        <v>1208</v>
      </c>
      <c r="D1920" s="7" t="s">
        <v>868</v>
      </c>
      <c r="E1920" s="7" t="s">
        <v>862</v>
      </c>
    </row>
    <row r="1921" spans="1:5" x14ac:dyDescent="0.25">
      <c r="A1921" s="26" t="s">
        <v>37</v>
      </c>
      <c r="B1921" s="7" t="s">
        <v>1207</v>
      </c>
      <c r="C1921" s="7" t="s">
        <v>1206</v>
      </c>
      <c r="D1921" s="7" t="s">
        <v>3</v>
      </c>
      <c r="E1921" s="7" t="s">
        <v>886</v>
      </c>
    </row>
    <row r="1922" spans="1:5" x14ac:dyDescent="0.25">
      <c r="A1922" s="26" t="s">
        <v>37</v>
      </c>
      <c r="B1922" s="7" t="s">
        <v>1205</v>
      </c>
      <c r="C1922" s="7" t="s">
        <v>1204</v>
      </c>
      <c r="D1922" s="7" t="s">
        <v>868</v>
      </c>
      <c r="E1922" s="7" t="s">
        <v>862</v>
      </c>
    </row>
    <row r="1923" spans="1:5" x14ac:dyDescent="0.25">
      <c r="A1923" s="26" t="s">
        <v>37</v>
      </c>
      <c r="B1923" s="7" t="s">
        <v>1203</v>
      </c>
      <c r="C1923" s="7" t="s">
        <v>1202</v>
      </c>
      <c r="D1923" s="7" t="s">
        <v>868</v>
      </c>
      <c r="E1923" s="7" t="s">
        <v>862</v>
      </c>
    </row>
    <row r="1924" spans="1:5" x14ac:dyDescent="0.25">
      <c r="A1924" s="26" t="s">
        <v>37</v>
      </c>
      <c r="B1924" s="7" t="s">
        <v>1201</v>
      </c>
      <c r="C1924" s="7" t="s">
        <v>1200</v>
      </c>
      <c r="D1924" s="7" t="s">
        <v>868</v>
      </c>
      <c r="E1924" s="7" t="s">
        <v>862</v>
      </c>
    </row>
    <row r="1925" spans="1:5" x14ac:dyDescent="0.25">
      <c r="A1925" s="26" t="s">
        <v>37</v>
      </c>
      <c r="B1925" s="7" t="s">
        <v>568</v>
      </c>
      <c r="C1925" s="7" t="s">
        <v>569</v>
      </c>
      <c r="D1925" s="7" t="s">
        <v>868</v>
      </c>
      <c r="E1925" s="7" t="s">
        <v>862</v>
      </c>
    </row>
    <row r="1926" spans="1:5" x14ac:dyDescent="0.25">
      <c r="A1926" s="26" t="s">
        <v>37</v>
      </c>
      <c r="B1926" s="7" t="s">
        <v>1199</v>
      </c>
      <c r="C1926" s="7" t="s">
        <v>1198</v>
      </c>
      <c r="D1926" s="7" t="s">
        <v>868</v>
      </c>
      <c r="E1926" s="7" t="s">
        <v>862</v>
      </c>
    </row>
    <row r="1927" spans="1:5" x14ac:dyDescent="0.25">
      <c r="A1927" s="26" t="s">
        <v>37</v>
      </c>
      <c r="B1927" s="7" t="s">
        <v>1197</v>
      </c>
      <c r="C1927" s="7" t="s">
        <v>1196</v>
      </c>
      <c r="D1927" s="7" t="s">
        <v>868</v>
      </c>
      <c r="E1927" s="7" t="s">
        <v>862</v>
      </c>
    </row>
    <row r="1928" spans="1:5" x14ac:dyDescent="0.25">
      <c r="A1928" s="26" t="s">
        <v>37</v>
      </c>
      <c r="B1928" s="7" t="s">
        <v>1195</v>
      </c>
      <c r="C1928" s="7" t="s">
        <v>1194</v>
      </c>
      <c r="D1928" s="7" t="s">
        <v>868</v>
      </c>
      <c r="E1928" s="7" t="s">
        <v>862</v>
      </c>
    </row>
    <row r="1929" spans="1:5" x14ac:dyDescent="0.25">
      <c r="A1929" s="26" t="s">
        <v>37</v>
      </c>
      <c r="B1929" s="7" t="s">
        <v>2813</v>
      </c>
      <c r="C1929" s="7" t="s">
        <v>2814</v>
      </c>
      <c r="D1929" s="7" t="s">
        <v>3</v>
      </c>
      <c r="E1929" s="7" t="s">
        <v>886</v>
      </c>
    </row>
    <row r="1930" spans="1:5" x14ac:dyDescent="0.25">
      <c r="A1930" s="26" t="s">
        <v>37</v>
      </c>
      <c r="B1930" s="7" t="s">
        <v>1193</v>
      </c>
      <c r="C1930" s="7" t="s">
        <v>1192</v>
      </c>
      <c r="D1930" s="7" t="s">
        <v>868</v>
      </c>
      <c r="E1930" s="7" t="s">
        <v>862</v>
      </c>
    </row>
    <row r="1931" spans="1:5" x14ac:dyDescent="0.25">
      <c r="A1931" s="26" t="s">
        <v>37</v>
      </c>
      <c r="B1931" s="7" t="s">
        <v>1191</v>
      </c>
      <c r="C1931" s="7" t="s">
        <v>426</v>
      </c>
      <c r="D1931" s="7" t="s">
        <v>868</v>
      </c>
      <c r="E1931" s="7" t="s">
        <v>862</v>
      </c>
    </row>
    <row r="1932" spans="1:5" x14ac:dyDescent="0.25">
      <c r="A1932" s="26" t="s">
        <v>37</v>
      </c>
      <c r="B1932" s="7" t="s">
        <v>1190</v>
      </c>
      <c r="C1932" s="7" t="s">
        <v>1188</v>
      </c>
      <c r="D1932" s="7" t="s">
        <v>868</v>
      </c>
      <c r="E1932" s="7" t="s">
        <v>862</v>
      </c>
    </row>
    <row r="1933" spans="1:5" x14ac:dyDescent="0.25">
      <c r="A1933" s="26" t="s">
        <v>37</v>
      </c>
      <c r="B1933" s="7" t="s">
        <v>1189</v>
      </c>
      <c r="C1933" s="7" t="s">
        <v>1188</v>
      </c>
      <c r="D1933" s="7" t="s">
        <v>868</v>
      </c>
      <c r="E1933" s="7" t="s">
        <v>862</v>
      </c>
    </row>
    <row r="1934" spans="1:5" x14ac:dyDescent="0.25">
      <c r="A1934" s="26" t="s">
        <v>37</v>
      </c>
      <c r="B1934" s="7" t="s">
        <v>1187</v>
      </c>
      <c r="C1934" s="7" t="s">
        <v>1186</v>
      </c>
      <c r="D1934" s="7" t="s">
        <v>3</v>
      </c>
      <c r="E1934" s="7" t="s">
        <v>886</v>
      </c>
    </row>
    <row r="1935" spans="1:5" x14ac:dyDescent="0.25">
      <c r="A1935" s="26" t="s">
        <v>37</v>
      </c>
      <c r="B1935" s="7" t="s">
        <v>310</v>
      </c>
      <c r="C1935" s="7" t="s">
        <v>311</v>
      </c>
      <c r="D1935" s="7" t="s">
        <v>868</v>
      </c>
      <c r="E1935" s="7" t="s">
        <v>862</v>
      </c>
    </row>
    <row r="1936" spans="1:5" x14ac:dyDescent="0.25">
      <c r="A1936" s="26" t="s">
        <v>37</v>
      </c>
      <c r="B1936" s="7" t="s">
        <v>1185</v>
      </c>
      <c r="C1936" s="7" t="s">
        <v>1184</v>
      </c>
      <c r="D1936" s="7" t="s">
        <v>868</v>
      </c>
      <c r="E1936" s="7" t="s">
        <v>862</v>
      </c>
    </row>
    <row r="1937" spans="1:5" x14ac:dyDescent="0.25">
      <c r="A1937" s="26" t="s">
        <v>37</v>
      </c>
      <c r="B1937" s="7" t="s">
        <v>324</v>
      </c>
      <c r="C1937" s="7" t="s">
        <v>325</v>
      </c>
      <c r="D1937" s="7" t="s">
        <v>868</v>
      </c>
      <c r="E1937" s="7" t="s">
        <v>862</v>
      </c>
    </row>
    <row r="1938" spans="1:5" x14ac:dyDescent="0.25">
      <c r="A1938" s="26" t="s">
        <v>37</v>
      </c>
      <c r="B1938" s="7" t="s">
        <v>1183</v>
      </c>
      <c r="C1938" s="7" t="s">
        <v>1182</v>
      </c>
      <c r="D1938" s="7" t="s">
        <v>923</v>
      </c>
      <c r="E1938" s="7" t="s">
        <v>862</v>
      </c>
    </row>
    <row r="1939" spans="1:5" x14ac:dyDescent="0.25">
      <c r="A1939" s="26" t="s">
        <v>37</v>
      </c>
      <c r="B1939" s="7" t="s">
        <v>1181</v>
      </c>
      <c r="C1939" s="7" t="s">
        <v>1180</v>
      </c>
      <c r="D1939" s="7" t="s">
        <v>923</v>
      </c>
      <c r="E1939" s="7" t="s">
        <v>862</v>
      </c>
    </row>
    <row r="1940" spans="1:5" x14ac:dyDescent="0.25">
      <c r="A1940" s="26" t="s">
        <v>37</v>
      </c>
      <c r="B1940" s="7" t="s">
        <v>2815</v>
      </c>
      <c r="C1940" s="7" t="s">
        <v>2816</v>
      </c>
      <c r="D1940" s="7" t="s">
        <v>3</v>
      </c>
      <c r="E1940" s="7" t="s">
        <v>886</v>
      </c>
    </row>
    <row r="1941" spans="1:5" x14ac:dyDescent="0.25">
      <c r="A1941" s="26" t="s">
        <v>37</v>
      </c>
      <c r="B1941" s="7" t="s">
        <v>1179</v>
      </c>
      <c r="C1941" s="7" t="s">
        <v>1178</v>
      </c>
      <c r="D1941" s="7" t="s">
        <v>868</v>
      </c>
      <c r="E1941" s="7" t="s">
        <v>862</v>
      </c>
    </row>
    <row r="1942" spans="1:5" x14ac:dyDescent="0.25">
      <c r="A1942" s="26" t="s">
        <v>37</v>
      </c>
      <c r="B1942" s="7" t="s">
        <v>1177</v>
      </c>
      <c r="C1942" s="7" t="s">
        <v>1176</v>
      </c>
      <c r="D1942" s="7" t="s">
        <v>878</v>
      </c>
      <c r="E1942" s="7" t="s">
        <v>872</v>
      </c>
    </row>
    <row r="1943" spans="1:5" x14ac:dyDescent="0.25">
      <c r="A1943" s="26" t="s">
        <v>37</v>
      </c>
      <c r="B1943" s="7" t="s">
        <v>1175</v>
      </c>
      <c r="C1943" s="7" t="s">
        <v>1174</v>
      </c>
      <c r="D1943" s="7" t="s">
        <v>1149</v>
      </c>
      <c r="E1943" s="7" t="s">
        <v>973</v>
      </c>
    </row>
    <row r="1944" spans="1:5" x14ac:dyDescent="0.25">
      <c r="A1944" s="26" t="s">
        <v>37</v>
      </c>
      <c r="B1944" s="7" t="s">
        <v>1173</v>
      </c>
      <c r="C1944" s="7" t="s">
        <v>1172</v>
      </c>
      <c r="D1944" s="7" t="s">
        <v>878</v>
      </c>
      <c r="E1944" s="7" t="s">
        <v>872</v>
      </c>
    </row>
    <row r="1945" spans="1:5" x14ac:dyDescent="0.25">
      <c r="A1945" s="26" t="s">
        <v>37</v>
      </c>
      <c r="B1945" s="7" t="s">
        <v>1171</v>
      </c>
      <c r="C1945" s="7" t="s">
        <v>1170</v>
      </c>
      <c r="D1945" s="7" t="s">
        <v>868</v>
      </c>
      <c r="E1945" s="7" t="s">
        <v>862</v>
      </c>
    </row>
    <row r="1946" spans="1:5" x14ac:dyDescent="0.25">
      <c r="A1946" s="26" t="s">
        <v>37</v>
      </c>
      <c r="B1946" s="7" t="s">
        <v>1169</v>
      </c>
      <c r="C1946" s="7" t="s">
        <v>1168</v>
      </c>
      <c r="D1946" s="7" t="s">
        <v>878</v>
      </c>
      <c r="E1946" s="7" t="s">
        <v>872</v>
      </c>
    </row>
    <row r="1947" spans="1:5" x14ac:dyDescent="0.25">
      <c r="A1947" s="26" t="s">
        <v>37</v>
      </c>
      <c r="B1947" s="7" t="s">
        <v>1167</v>
      </c>
      <c r="C1947" s="7" t="s">
        <v>1166</v>
      </c>
      <c r="D1947" s="7" t="s">
        <v>868</v>
      </c>
      <c r="E1947" s="7" t="s">
        <v>862</v>
      </c>
    </row>
    <row r="1948" spans="1:5" x14ac:dyDescent="0.25">
      <c r="A1948" s="26" t="s">
        <v>37</v>
      </c>
      <c r="B1948" s="7" t="s">
        <v>1165</v>
      </c>
      <c r="C1948" s="7" t="s">
        <v>1164</v>
      </c>
      <c r="D1948" s="7" t="s">
        <v>878</v>
      </c>
      <c r="E1948" s="7" t="s">
        <v>872</v>
      </c>
    </row>
    <row r="1949" spans="1:5" x14ac:dyDescent="0.25">
      <c r="A1949" s="26" t="s">
        <v>37</v>
      </c>
      <c r="B1949" s="7" t="s">
        <v>1163</v>
      </c>
      <c r="C1949" s="7" t="s">
        <v>1162</v>
      </c>
      <c r="D1949" s="7" t="s">
        <v>868</v>
      </c>
      <c r="E1949" s="7" t="s">
        <v>862</v>
      </c>
    </row>
    <row r="1950" spans="1:5" x14ac:dyDescent="0.25">
      <c r="A1950" s="26" t="s">
        <v>37</v>
      </c>
      <c r="B1950" s="7" t="s">
        <v>1161</v>
      </c>
      <c r="C1950" s="7" t="s">
        <v>1160</v>
      </c>
      <c r="D1950" s="7" t="s">
        <v>878</v>
      </c>
      <c r="E1950" s="7" t="s">
        <v>872</v>
      </c>
    </row>
    <row r="1951" spans="1:5" x14ac:dyDescent="0.25">
      <c r="A1951" s="26" t="s">
        <v>37</v>
      </c>
      <c r="B1951" s="7" t="s">
        <v>1159</v>
      </c>
      <c r="C1951" s="7" t="s">
        <v>1158</v>
      </c>
      <c r="D1951" s="7" t="s">
        <v>868</v>
      </c>
      <c r="E1951" s="7" t="s">
        <v>862</v>
      </c>
    </row>
    <row r="1952" spans="1:5" x14ac:dyDescent="0.25">
      <c r="A1952" s="26" t="s">
        <v>37</v>
      </c>
      <c r="B1952" s="7" t="s">
        <v>1157</v>
      </c>
      <c r="C1952" s="7" t="s">
        <v>1156</v>
      </c>
      <c r="D1952" s="7" t="s">
        <v>868</v>
      </c>
      <c r="E1952" s="7" t="s">
        <v>862</v>
      </c>
    </row>
    <row r="1953" spans="1:5" x14ac:dyDescent="0.25">
      <c r="A1953" s="26" t="s">
        <v>37</v>
      </c>
      <c r="B1953" s="7" t="s">
        <v>1155</v>
      </c>
      <c r="C1953" s="7" t="s">
        <v>1154</v>
      </c>
      <c r="D1953" s="7" t="s">
        <v>1153</v>
      </c>
      <c r="E1953" s="7" t="s">
        <v>862</v>
      </c>
    </row>
    <row r="1954" spans="1:5" x14ac:dyDescent="0.25">
      <c r="A1954" s="26" t="s">
        <v>37</v>
      </c>
      <c r="B1954" s="7" t="s">
        <v>1151</v>
      </c>
      <c r="C1954" s="7" t="s">
        <v>1150</v>
      </c>
      <c r="D1954" s="7" t="s">
        <v>1149</v>
      </c>
      <c r="E1954" s="7" t="s">
        <v>862</v>
      </c>
    </row>
    <row r="1955" spans="1:5" x14ac:dyDescent="0.25">
      <c r="A1955" s="26" t="s">
        <v>37</v>
      </c>
      <c r="B1955" s="7" t="s">
        <v>1147</v>
      </c>
      <c r="C1955" s="7" t="s">
        <v>1146</v>
      </c>
      <c r="D1955" s="7" t="s">
        <v>868</v>
      </c>
      <c r="E1955" s="7" t="s">
        <v>862</v>
      </c>
    </row>
    <row r="1956" spans="1:5" x14ac:dyDescent="0.25">
      <c r="A1956" s="26" t="s">
        <v>37</v>
      </c>
      <c r="B1956" s="7" t="s">
        <v>260</v>
      </c>
      <c r="C1956" s="7" t="s">
        <v>261</v>
      </c>
      <c r="D1956" s="7" t="s">
        <v>933</v>
      </c>
      <c r="E1956" s="7" t="s">
        <v>973</v>
      </c>
    </row>
    <row r="1957" spans="1:5" x14ac:dyDescent="0.25">
      <c r="A1957" s="26" t="s">
        <v>37</v>
      </c>
      <c r="B1957" s="7" t="s">
        <v>1145</v>
      </c>
      <c r="C1957" s="7" t="s">
        <v>1144</v>
      </c>
      <c r="D1957" s="7" t="s">
        <v>923</v>
      </c>
      <c r="E1957" s="7" t="s">
        <v>862</v>
      </c>
    </row>
    <row r="1958" spans="1:5" x14ac:dyDescent="0.25">
      <c r="A1958" s="26" t="s">
        <v>37</v>
      </c>
      <c r="B1958" s="7" t="s">
        <v>1143</v>
      </c>
      <c r="C1958" s="7" t="s">
        <v>1142</v>
      </c>
      <c r="D1958" s="7" t="s">
        <v>923</v>
      </c>
      <c r="E1958" s="7" t="s">
        <v>862</v>
      </c>
    </row>
    <row r="1959" spans="1:5" x14ac:dyDescent="0.25">
      <c r="A1959" s="26" t="s">
        <v>37</v>
      </c>
      <c r="B1959" s="7" t="s">
        <v>1141</v>
      </c>
      <c r="C1959" s="7" t="s">
        <v>1140</v>
      </c>
      <c r="D1959" s="7" t="s">
        <v>3</v>
      </c>
      <c r="E1959" s="7" t="s">
        <v>886</v>
      </c>
    </row>
    <row r="1960" spans="1:5" x14ac:dyDescent="0.25">
      <c r="A1960" s="26" t="s">
        <v>37</v>
      </c>
      <c r="B1960" s="7" t="s">
        <v>1139</v>
      </c>
      <c r="C1960" s="7" t="s">
        <v>1138</v>
      </c>
      <c r="D1960" s="7" t="s">
        <v>874</v>
      </c>
      <c r="E1960" s="7" t="s">
        <v>872</v>
      </c>
    </row>
    <row r="1961" spans="1:5" x14ac:dyDescent="0.25">
      <c r="A1961" s="26" t="s">
        <v>37</v>
      </c>
      <c r="B1961" s="7" t="s">
        <v>600</v>
      </c>
      <c r="C1961" s="7" t="s">
        <v>601</v>
      </c>
      <c r="D1961" s="7" t="s">
        <v>868</v>
      </c>
      <c r="E1961" s="7" t="s">
        <v>862</v>
      </c>
    </row>
    <row r="1962" spans="1:5" x14ac:dyDescent="0.25">
      <c r="A1962" s="26" t="s">
        <v>37</v>
      </c>
      <c r="B1962" s="7" t="s">
        <v>1137</v>
      </c>
      <c r="C1962" s="7" t="s">
        <v>1136</v>
      </c>
      <c r="D1962" s="7" t="s">
        <v>868</v>
      </c>
      <c r="E1962" s="7" t="s">
        <v>862</v>
      </c>
    </row>
    <row r="1963" spans="1:5" x14ac:dyDescent="0.25">
      <c r="A1963" s="26" t="s">
        <v>37</v>
      </c>
      <c r="B1963" s="7" t="s">
        <v>1135</v>
      </c>
      <c r="C1963" s="7" t="s">
        <v>1134</v>
      </c>
      <c r="D1963" s="7" t="s">
        <v>868</v>
      </c>
      <c r="E1963" s="7" t="s">
        <v>862</v>
      </c>
    </row>
    <row r="1964" spans="1:5" x14ac:dyDescent="0.25">
      <c r="A1964" s="26" t="s">
        <v>37</v>
      </c>
      <c r="B1964" s="7" t="s">
        <v>1133</v>
      </c>
      <c r="C1964" s="7" t="s">
        <v>1132</v>
      </c>
      <c r="D1964" s="7" t="s">
        <v>868</v>
      </c>
      <c r="E1964" s="7" t="s">
        <v>862</v>
      </c>
    </row>
    <row r="1965" spans="1:5" x14ac:dyDescent="0.25">
      <c r="A1965" s="26" t="s">
        <v>37</v>
      </c>
      <c r="B1965" s="7" t="s">
        <v>1131</v>
      </c>
      <c r="C1965" s="7" t="s">
        <v>1130</v>
      </c>
      <c r="D1965" s="7" t="s">
        <v>868</v>
      </c>
      <c r="E1965" s="7" t="s">
        <v>862</v>
      </c>
    </row>
    <row r="1966" spans="1:5" x14ac:dyDescent="0.25">
      <c r="A1966" s="26" t="s">
        <v>37</v>
      </c>
      <c r="B1966" s="7" t="s">
        <v>1129</v>
      </c>
      <c r="C1966" s="7" t="s">
        <v>1128</v>
      </c>
      <c r="D1966" s="7" t="s">
        <v>868</v>
      </c>
      <c r="E1966" s="7" t="s">
        <v>862</v>
      </c>
    </row>
    <row r="1967" spans="1:5" x14ac:dyDescent="0.25">
      <c r="A1967" s="26" t="s">
        <v>37</v>
      </c>
      <c r="B1967" s="7" t="s">
        <v>572</v>
      </c>
      <c r="C1967" s="7" t="s">
        <v>573</v>
      </c>
      <c r="D1967" s="7" t="s">
        <v>868</v>
      </c>
      <c r="E1967" s="7" t="s">
        <v>862</v>
      </c>
    </row>
    <row r="1968" spans="1:5" x14ac:dyDescent="0.25">
      <c r="A1968" s="26" t="s">
        <v>37</v>
      </c>
      <c r="B1968" s="7" t="s">
        <v>1127</v>
      </c>
      <c r="C1968" s="7" t="s">
        <v>1126</v>
      </c>
      <c r="D1968" s="7" t="s">
        <v>868</v>
      </c>
      <c r="E1968" s="7" t="s">
        <v>862</v>
      </c>
    </row>
    <row r="1969" spans="1:5" x14ac:dyDescent="0.25">
      <c r="A1969" s="26" t="s">
        <v>37</v>
      </c>
      <c r="B1969" s="7" t="s">
        <v>1125</v>
      </c>
      <c r="C1969" s="7" t="s">
        <v>1124</v>
      </c>
      <c r="D1969" s="7" t="s">
        <v>868</v>
      </c>
      <c r="E1969" s="7" t="s">
        <v>862</v>
      </c>
    </row>
    <row r="1970" spans="1:5" x14ac:dyDescent="0.25">
      <c r="A1970" s="26" t="s">
        <v>37</v>
      </c>
      <c r="B1970" s="7" t="s">
        <v>1123</v>
      </c>
      <c r="C1970" s="7" t="s">
        <v>1122</v>
      </c>
      <c r="D1970" s="7" t="s">
        <v>868</v>
      </c>
      <c r="E1970" s="7" t="s">
        <v>862</v>
      </c>
    </row>
    <row r="1971" spans="1:5" x14ac:dyDescent="0.25">
      <c r="A1971" s="26" t="s">
        <v>37</v>
      </c>
      <c r="B1971" s="7" t="s">
        <v>2817</v>
      </c>
      <c r="C1971" s="7" t="s">
        <v>2818</v>
      </c>
      <c r="D1971" s="7" t="s">
        <v>3</v>
      </c>
      <c r="E1971" s="7" t="s">
        <v>886</v>
      </c>
    </row>
    <row r="1972" spans="1:5" x14ac:dyDescent="0.25">
      <c r="A1972" s="26" t="s">
        <v>37</v>
      </c>
      <c r="B1972" s="7" t="s">
        <v>1121</v>
      </c>
      <c r="C1972" s="7" t="s">
        <v>1120</v>
      </c>
      <c r="D1972" s="7" t="s">
        <v>868</v>
      </c>
      <c r="E1972" s="7" t="s">
        <v>862</v>
      </c>
    </row>
    <row r="1973" spans="1:5" x14ac:dyDescent="0.25">
      <c r="A1973" s="26" t="s">
        <v>37</v>
      </c>
      <c r="B1973" s="7" t="s">
        <v>539</v>
      </c>
      <c r="C1973" s="7" t="s">
        <v>540</v>
      </c>
      <c r="D1973" s="7" t="s">
        <v>3</v>
      </c>
      <c r="E1973" s="7" t="s">
        <v>886</v>
      </c>
    </row>
    <row r="1974" spans="1:5" x14ac:dyDescent="0.25">
      <c r="A1974" s="26" t="s">
        <v>37</v>
      </c>
      <c r="B1974" s="7" t="s">
        <v>1119</v>
      </c>
      <c r="C1974" s="7" t="s">
        <v>1118</v>
      </c>
      <c r="D1974" s="7" t="s">
        <v>868</v>
      </c>
      <c r="E1974" s="7" t="s">
        <v>862</v>
      </c>
    </row>
    <row r="1975" spans="1:5" x14ac:dyDescent="0.25">
      <c r="A1975" s="26" t="s">
        <v>37</v>
      </c>
      <c r="B1975" s="7" t="s">
        <v>1117</v>
      </c>
      <c r="C1975" s="7" t="s">
        <v>1116</v>
      </c>
      <c r="D1975" s="7" t="s">
        <v>878</v>
      </c>
      <c r="E1975" s="7" t="s">
        <v>872</v>
      </c>
    </row>
    <row r="1976" spans="1:5" x14ac:dyDescent="0.25">
      <c r="A1976" s="26" t="s">
        <v>37</v>
      </c>
      <c r="B1976" s="7" t="s">
        <v>1115</v>
      </c>
      <c r="C1976" s="7" t="s">
        <v>1114</v>
      </c>
      <c r="D1976" s="7" t="s">
        <v>868</v>
      </c>
      <c r="E1976" s="7" t="s">
        <v>862</v>
      </c>
    </row>
    <row r="1977" spans="1:5" x14ac:dyDescent="0.25">
      <c r="A1977" s="26" t="s">
        <v>37</v>
      </c>
      <c r="B1977" s="7" t="s">
        <v>1113</v>
      </c>
      <c r="C1977" s="7" t="s">
        <v>1112</v>
      </c>
      <c r="D1977" s="7" t="s">
        <v>868</v>
      </c>
      <c r="E1977" s="7" t="s">
        <v>862</v>
      </c>
    </row>
    <row r="1978" spans="1:5" x14ac:dyDescent="0.25">
      <c r="A1978" s="26" t="s">
        <v>37</v>
      </c>
      <c r="B1978" s="7" t="s">
        <v>1111</v>
      </c>
      <c r="C1978" s="7" t="s">
        <v>1110</v>
      </c>
      <c r="D1978" s="7" t="s">
        <v>868</v>
      </c>
      <c r="E1978" s="7" t="s">
        <v>862</v>
      </c>
    </row>
    <row r="1979" spans="1:5" x14ac:dyDescent="0.25">
      <c r="A1979" s="26" t="s">
        <v>37</v>
      </c>
      <c r="B1979" s="7" t="s">
        <v>1109</v>
      </c>
      <c r="C1979" s="7" t="s">
        <v>1108</v>
      </c>
      <c r="D1979" s="7" t="s">
        <v>868</v>
      </c>
      <c r="E1979" s="7" t="s">
        <v>862</v>
      </c>
    </row>
    <row r="1980" spans="1:5" x14ac:dyDescent="0.25">
      <c r="A1980" s="26" t="s">
        <v>37</v>
      </c>
      <c r="B1980" s="7" t="s">
        <v>502</v>
      </c>
      <c r="C1980" s="7" t="s">
        <v>503</v>
      </c>
      <c r="D1980" s="7" t="s">
        <v>1023</v>
      </c>
      <c r="E1980" s="7" t="s">
        <v>862</v>
      </c>
    </row>
    <row r="1981" spans="1:5" x14ac:dyDescent="0.25">
      <c r="A1981" s="26" t="s">
        <v>37</v>
      </c>
      <c r="B1981" s="7" t="s">
        <v>1107</v>
      </c>
      <c r="C1981" s="7" t="s">
        <v>1106</v>
      </c>
      <c r="D1981" s="7" t="s">
        <v>874</v>
      </c>
      <c r="E1981" s="7" t="s">
        <v>872</v>
      </c>
    </row>
    <row r="1982" spans="1:5" x14ac:dyDescent="0.25">
      <c r="A1982" s="26" t="s">
        <v>37</v>
      </c>
      <c r="B1982" s="7" t="s">
        <v>1105</v>
      </c>
      <c r="C1982" s="7" t="s">
        <v>1104</v>
      </c>
      <c r="D1982" s="7" t="s">
        <v>874</v>
      </c>
      <c r="E1982" s="7" t="s">
        <v>872</v>
      </c>
    </row>
    <row r="1983" spans="1:5" x14ac:dyDescent="0.25">
      <c r="A1983" s="26" t="s">
        <v>37</v>
      </c>
      <c r="B1983" s="7" t="s">
        <v>1103</v>
      </c>
      <c r="C1983" s="7" t="s">
        <v>1102</v>
      </c>
      <c r="D1983" s="7" t="s">
        <v>3</v>
      </c>
      <c r="E1983" s="7" t="s">
        <v>1101</v>
      </c>
    </row>
    <row r="1984" spans="1:5" x14ac:dyDescent="0.25">
      <c r="A1984" s="26" t="s">
        <v>37</v>
      </c>
      <c r="B1984" s="7" t="s">
        <v>1099</v>
      </c>
      <c r="C1984" s="7" t="s">
        <v>1098</v>
      </c>
      <c r="D1984" s="7" t="s">
        <v>868</v>
      </c>
      <c r="E1984" s="7" t="s">
        <v>862</v>
      </c>
    </row>
    <row r="1985" spans="1:5" x14ac:dyDescent="0.25">
      <c r="A1985" s="26" t="s">
        <v>37</v>
      </c>
      <c r="B1985" s="7" t="s">
        <v>220</v>
      </c>
      <c r="C1985" s="7" t="s">
        <v>221</v>
      </c>
      <c r="D1985" s="7" t="s">
        <v>868</v>
      </c>
      <c r="E1985" s="7" t="s">
        <v>862</v>
      </c>
    </row>
    <row r="1986" spans="1:5" x14ac:dyDescent="0.25">
      <c r="A1986" s="26" t="s">
        <v>37</v>
      </c>
      <c r="B1986" s="7" t="s">
        <v>1097</v>
      </c>
      <c r="C1986" s="7" t="s">
        <v>1096</v>
      </c>
      <c r="D1986" s="7" t="s">
        <v>878</v>
      </c>
      <c r="E1986" s="7" t="s">
        <v>872</v>
      </c>
    </row>
    <row r="1987" spans="1:5" x14ac:dyDescent="0.25">
      <c r="A1987" s="26" t="s">
        <v>37</v>
      </c>
      <c r="B1987" s="7" t="s">
        <v>1095</v>
      </c>
      <c r="C1987" s="7" t="s">
        <v>1094</v>
      </c>
      <c r="D1987" s="7" t="s">
        <v>878</v>
      </c>
      <c r="E1987" s="7" t="s">
        <v>872</v>
      </c>
    </row>
    <row r="1988" spans="1:5" x14ac:dyDescent="0.25">
      <c r="A1988" s="26" t="s">
        <v>37</v>
      </c>
      <c r="B1988" s="7" t="s">
        <v>1093</v>
      </c>
      <c r="C1988" s="7" t="s">
        <v>1092</v>
      </c>
      <c r="D1988" s="7" t="s">
        <v>878</v>
      </c>
      <c r="E1988" s="7" t="s">
        <v>872</v>
      </c>
    </row>
    <row r="1989" spans="1:5" x14ac:dyDescent="0.25">
      <c r="A1989" s="26" t="s">
        <v>37</v>
      </c>
      <c r="B1989" s="7" t="s">
        <v>268</v>
      </c>
      <c r="C1989" s="7" t="s">
        <v>269</v>
      </c>
      <c r="D1989" s="7" t="s">
        <v>868</v>
      </c>
      <c r="E1989" s="7" t="s">
        <v>862</v>
      </c>
    </row>
    <row r="1990" spans="1:5" x14ac:dyDescent="0.25">
      <c r="A1990" s="26" t="s">
        <v>37</v>
      </c>
      <c r="B1990" s="7" t="s">
        <v>122</v>
      </c>
      <c r="C1990" s="7" t="s">
        <v>123</v>
      </c>
      <c r="D1990" s="7" t="s">
        <v>3</v>
      </c>
      <c r="E1990" s="7" t="s">
        <v>886</v>
      </c>
    </row>
    <row r="1991" spans="1:5" x14ac:dyDescent="0.25">
      <c r="A1991" s="26" t="s">
        <v>37</v>
      </c>
      <c r="B1991" s="7" t="s">
        <v>429</v>
      </c>
      <c r="C1991" s="7" t="s">
        <v>430</v>
      </c>
      <c r="D1991" s="7" t="s">
        <v>868</v>
      </c>
      <c r="E1991" s="7" t="s">
        <v>862</v>
      </c>
    </row>
    <row r="1992" spans="1:5" x14ac:dyDescent="0.25">
      <c r="A1992" s="26" t="s">
        <v>37</v>
      </c>
      <c r="B1992" s="7" t="s">
        <v>1091</v>
      </c>
      <c r="C1992" s="7" t="s">
        <v>1090</v>
      </c>
      <c r="D1992" s="7" t="s">
        <v>874</v>
      </c>
      <c r="E1992" s="7" t="s">
        <v>872</v>
      </c>
    </row>
    <row r="1993" spans="1:5" x14ac:dyDescent="0.25">
      <c r="A1993" s="26" t="s">
        <v>37</v>
      </c>
      <c r="B1993" s="7" t="s">
        <v>578</v>
      </c>
      <c r="C1993" s="7" t="s">
        <v>579</v>
      </c>
      <c r="D1993" s="7" t="s">
        <v>868</v>
      </c>
      <c r="E1993" s="7" t="s">
        <v>862</v>
      </c>
    </row>
    <row r="1994" spans="1:5" x14ac:dyDescent="0.25">
      <c r="A1994" s="26" t="s">
        <v>37</v>
      </c>
      <c r="B1994" s="7" t="s">
        <v>1089</v>
      </c>
      <c r="C1994" s="7" t="s">
        <v>1088</v>
      </c>
      <c r="D1994" s="7" t="s">
        <v>878</v>
      </c>
      <c r="E1994" s="7" t="s">
        <v>872</v>
      </c>
    </row>
    <row r="1995" spans="1:5" x14ac:dyDescent="0.25">
      <c r="A1995" s="26" t="s">
        <v>37</v>
      </c>
      <c r="B1995" s="7" t="s">
        <v>1087</v>
      </c>
      <c r="C1995" s="7" t="s">
        <v>1086</v>
      </c>
      <c r="D1995" s="7" t="s">
        <v>874</v>
      </c>
      <c r="E1995" s="7" t="s">
        <v>872</v>
      </c>
    </row>
    <row r="1996" spans="1:5" x14ac:dyDescent="0.25">
      <c r="A1996" s="26" t="s">
        <v>37</v>
      </c>
      <c r="B1996" s="7" t="s">
        <v>1085</v>
      </c>
      <c r="C1996" s="7" t="s">
        <v>1084</v>
      </c>
      <c r="D1996" s="7" t="s">
        <v>878</v>
      </c>
      <c r="E1996" s="7" t="s">
        <v>993</v>
      </c>
    </row>
    <row r="1997" spans="1:5" x14ac:dyDescent="0.25">
      <c r="A1997" s="26" t="s">
        <v>37</v>
      </c>
      <c r="B1997" s="7" t="s">
        <v>1083</v>
      </c>
      <c r="C1997" s="7" t="s">
        <v>1082</v>
      </c>
      <c r="D1997" s="7" t="s">
        <v>878</v>
      </c>
      <c r="E1997" s="7" t="s">
        <v>872</v>
      </c>
    </row>
    <row r="1998" spans="1:5" x14ac:dyDescent="0.25">
      <c r="A1998" s="26" t="s">
        <v>37</v>
      </c>
      <c r="B1998" s="7" t="s">
        <v>1081</v>
      </c>
      <c r="C1998" s="7" t="s">
        <v>1080</v>
      </c>
      <c r="D1998" s="7" t="s">
        <v>868</v>
      </c>
      <c r="E1998" s="7" t="s">
        <v>862</v>
      </c>
    </row>
    <row r="1999" spans="1:5" x14ac:dyDescent="0.25">
      <c r="A1999" s="26" t="s">
        <v>37</v>
      </c>
      <c r="B1999" s="7" t="s">
        <v>1079</v>
      </c>
      <c r="C1999" s="7" t="s">
        <v>1078</v>
      </c>
      <c r="D1999" s="7" t="s">
        <v>868</v>
      </c>
      <c r="E1999" s="7" t="s">
        <v>862</v>
      </c>
    </row>
    <row r="2000" spans="1:5" x14ac:dyDescent="0.25">
      <c r="A2000" s="26" t="s">
        <v>37</v>
      </c>
      <c r="B2000" s="7" t="s">
        <v>1077</v>
      </c>
      <c r="C2000" s="7" t="s">
        <v>1076</v>
      </c>
      <c r="D2000" s="7" t="s">
        <v>878</v>
      </c>
      <c r="E2000" s="7" t="s">
        <v>872</v>
      </c>
    </row>
    <row r="2001" spans="1:5" x14ac:dyDescent="0.25">
      <c r="A2001" s="26" t="s">
        <v>37</v>
      </c>
      <c r="B2001" s="7" t="s">
        <v>1075</v>
      </c>
      <c r="C2001" s="7" t="s">
        <v>1074</v>
      </c>
      <c r="D2001" s="7" t="s">
        <v>868</v>
      </c>
      <c r="E2001" s="7" t="s">
        <v>862</v>
      </c>
    </row>
    <row r="2002" spans="1:5" x14ac:dyDescent="0.25">
      <c r="A2002" s="26" t="s">
        <v>37</v>
      </c>
      <c r="B2002" s="7" t="s">
        <v>1073</v>
      </c>
      <c r="C2002" s="7" t="s">
        <v>1072</v>
      </c>
      <c r="D2002" s="7" t="s">
        <v>868</v>
      </c>
      <c r="E2002" s="7" t="s">
        <v>862</v>
      </c>
    </row>
    <row r="2003" spans="1:5" x14ac:dyDescent="0.25">
      <c r="A2003" s="26" t="s">
        <v>37</v>
      </c>
      <c r="B2003" s="7" t="s">
        <v>1071</v>
      </c>
      <c r="C2003" s="7" t="s">
        <v>1070</v>
      </c>
      <c r="D2003" s="7" t="s">
        <v>878</v>
      </c>
      <c r="E2003" s="7" t="s">
        <v>872</v>
      </c>
    </row>
    <row r="2004" spans="1:5" x14ac:dyDescent="0.25">
      <c r="A2004" s="26" t="s">
        <v>37</v>
      </c>
      <c r="B2004" s="7" t="s">
        <v>1069</v>
      </c>
      <c r="C2004" s="7" t="s">
        <v>1068</v>
      </c>
      <c r="D2004" s="7" t="s">
        <v>868</v>
      </c>
      <c r="E2004" s="7" t="s">
        <v>862</v>
      </c>
    </row>
    <row r="2005" spans="1:5" x14ac:dyDescent="0.25">
      <c r="A2005" s="26" t="s">
        <v>37</v>
      </c>
      <c r="B2005" s="7" t="s">
        <v>1067</v>
      </c>
      <c r="C2005" s="7" t="s">
        <v>1066</v>
      </c>
      <c r="D2005" s="7" t="s">
        <v>878</v>
      </c>
      <c r="E2005" s="7" t="s">
        <v>872</v>
      </c>
    </row>
    <row r="2006" spans="1:5" x14ac:dyDescent="0.25">
      <c r="A2006" s="26" t="s">
        <v>37</v>
      </c>
      <c r="B2006" s="7" t="s">
        <v>1065</v>
      </c>
      <c r="C2006" s="7" t="s">
        <v>1064</v>
      </c>
      <c r="D2006" s="7" t="s">
        <v>878</v>
      </c>
      <c r="E2006" s="7" t="s">
        <v>872</v>
      </c>
    </row>
    <row r="2007" spans="1:5" x14ac:dyDescent="0.25">
      <c r="A2007" s="26" t="s">
        <v>37</v>
      </c>
      <c r="B2007" s="7" t="s">
        <v>1063</v>
      </c>
      <c r="C2007" s="7" t="s">
        <v>1062</v>
      </c>
      <c r="D2007" s="7" t="s">
        <v>878</v>
      </c>
      <c r="E2007" s="7" t="s">
        <v>872</v>
      </c>
    </row>
    <row r="2008" spans="1:5" x14ac:dyDescent="0.25">
      <c r="A2008" s="26" t="s">
        <v>37</v>
      </c>
      <c r="B2008" s="7" t="s">
        <v>1061</v>
      </c>
      <c r="C2008" s="7" t="s">
        <v>1060</v>
      </c>
      <c r="D2008" s="7" t="s">
        <v>878</v>
      </c>
      <c r="E2008" s="7" t="s">
        <v>872</v>
      </c>
    </row>
    <row r="2009" spans="1:5" x14ac:dyDescent="0.25">
      <c r="A2009" s="26" t="s">
        <v>37</v>
      </c>
      <c r="B2009" s="7" t="s">
        <v>1059</v>
      </c>
      <c r="C2009" s="7" t="s">
        <v>1058</v>
      </c>
      <c r="D2009" s="7" t="s">
        <v>868</v>
      </c>
      <c r="E2009" s="7" t="s">
        <v>862</v>
      </c>
    </row>
    <row r="2010" spans="1:5" x14ac:dyDescent="0.25">
      <c r="A2010" s="26" t="s">
        <v>37</v>
      </c>
      <c r="B2010" s="7" t="s">
        <v>1057</v>
      </c>
      <c r="C2010" s="7" t="s">
        <v>1056</v>
      </c>
      <c r="D2010" s="7" t="s">
        <v>878</v>
      </c>
      <c r="E2010" s="7" t="s">
        <v>872</v>
      </c>
    </row>
    <row r="2011" spans="1:5" x14ac:dyDescent="0.25">
      <c r="A2011" s="26" t="s">
        <v>37</v>
      </c>
      <c r="B2011" s="7" t="s">
        <v>1055</v>
      </c>
      <c r="C2011" s="7" t="s">
        <v>1054</v>
      </c>
      <c r="D2011" s="7" t="s">
        <v>868</v>
      </c>
      <c r="E2011" s="7" t="s">
        <v>862</v>
      </c>
    </row>
    <row r="2012" spans="1:5" x14ac:dyDescent="0.25">
      <c r="A2012" s="26" t="s">
        <v>37</v>
      </c>
      <c r="B2012" s="7" t="s">
        <v>1053</v>
      </c>
      <c r="C2012" s="7" t="s">
        <v>1052</v>
      </c>
      <c r="D2012" s="7" t="s">
        <v>878</v>
      </c>
      <c r="E2012" s="7" t="s">
        <v>872</v>
      </c>
    </row>
    <row r="2013" spans="1:5" x14ac:dyDescent="0.25">
      <c r="A2013" s="26" t="s">
        <v>37</v>
      </c>
      <c r="B2013" s="7" t="s">
        <v>1051</v>
      </c>
      <c r="C2013" s="7" t="s">
        <v>1050</v>
      </c>
      <c r="D2013" s="7" t="s">
        <v>868</v>
      </c>
      <c r="E2013" s="7" t="s">
        <v>862</v>
      </c>
    </row>
    <row r="2014" spans="1:5" x14ac:dyDescent="0.25">
      <c r="A2014" s="26" t="s">
        <v>37</v>
      </c>
      <c r="B2014" s="7" t="s">
        <v>1049</v>
      </c>
      <c r="C2014" s="7" t="s">
        <v>1048</v>
      </c>
      <c r="D2014" s="7" t="s">
        <v>878</v>
      </c>
      <c r="E2014" s="7" t="s">
        <v>872</v>
      </c>
    </row>
    <row r="2015" spans="1:5" x14ac:dyDescent="0.25">
      <c r="A2015" s="26" t="s">
        <v>37</v>
      </c>
      <c r="B2015" s="7" t="s">
        <v>1047</v>
      </c>
      <c r="C2015" s="7" t="s">
        <v>1046</v>
      </c>
      <c r="D2015" s="7" t="s">
        <v>868</v>
      </c>
      <c r="E2015" s="7" t="s">
        <v>862</v>
      </c>
    </row>
    <row r="2016" spans="1:5" x14ac:dyDescent="0.25">
      <c r="A2016" s="26" t="s">
        <v>37</v>
      </c>
      <c r="B2016" s="7" t="s">
        <v>1045</v>
      </c>
      <c r="C2016" s="7" t="s">
        <v>1044</v>
      </c>
      <c r="D2016" s="7" t="s">
        <v>878</v>
      </c>
      <c r="E2016" s="7" t="s">
        <v>872</v>
      </c>
    </row>
    <row r="2017" spans="1:5" x14ac:dyDescent="0.25">
      <c r="A2017" s="26" t="s">
        <v>37</v>
      </c>
      <c r="B2017" s="7" t="s">
        <v>1043</v>
      </c>
      <c r="C2017" s="7" t="s">
        <v>1042</v>
      </c>
      <c r="D2017" s="7" t="s">
        <v>878</v>
      </c>
      <c r="E2017" s="7" t="s">
        <v>872</v>
      </c>
    </row>
    <row r="2018" spans="1:5" x14ac:dyDescent="0.25">
      <c r="A2018" s="26" t="s">
        <v>37</v>
      </c>
      <c r="B2018" s="7" t="s">
        <v>1041</v>
      </c>
      <c r="C2018" s="7" t="s">
        <v>1040</v>
      </c>
      <c r="D2018" s="7" t="s">
        <v>878</v>
      </c>
      <c r="E2018" s="7" t="s">
        <v>872</v>
      </c>
    </row>
    <row r="2019" spans="1:5" x14ac:dyDescent="0.25">
      <c r="A2019" s="26" t="s">
        <v>37</v>
      </c>
      <c r="B2019" s="7" t="s">
        <v>1039</v>
      </c>
      <c r="C2019" s="7" t="s">
        <v>1038</v>
      </c>
      <c r="D2019" s="7" t="s">
        <v>878</v>
      </c>
      <c r="E2019" s="7" t="s">
        <v>872</v>
      </c>
    </row>
    <row r="2020" spans="1:5" x14ac:dyDescent="0.25">
      <c r="A2020" s="26" t="s">
        <v>37</v>
      </c>
      <c r="B2020" s="7" t="s">
        <v>1037</v>
      </c>
      <c r="C2020" s="7" t="s">
        <v>1036</v>
      </c>
      <c r="D2020" s="7" t="s">
        <v>1035</v>
      </c>
      <c r="E2020" s="7" t="s">
        <v>1033</v>
      </c>
    </row>
    <row r="2021" spans="1:5" x14ac:dyDescent="0.25">
      <c r="A2021" s="26" t="s">
        <v>37</v>
      </c>
      <c r="B2021" s="7" t="s">
        <v>1031</v>
      </c>
      <c r="C2021" s="7" t="s">
        <v>1030</v>
      </c>
      <c r="D2021" s="7" t="s">
        <v>878</v>
      </c>
      <c r="E2021" s="7" t="s">
        <v>872</v>
      </c>
    </row>
    <row r="2022" spans="1:5" x14ac:dyDescent="0.25">
      <c r="A2022" s="26" t="s">
        <v>37</v>
      </c>
      <c r="B2022" s="7" t="s">
        <v>1029</v>
      </c>
      <c r="C2022" s="7" t="s">
        <v>1028</v>
      </c>
      <c r="D2022" s="7" t="s">
        <v>868</v>
      </c>
      <c r="E2022" s="7" t="s">
        <v>862</v>
      </c>
    </row>
    <row r="2023" spans="1:5" x14ac:dyDescent="0.25">
      <c r="A2023" s="26" t="s">
        <v>37</v>
      </c>
      <c r="B2023" s="7" t="s">
        <v>1027</v>
      </c>
      <c r="C2023" s="7" t="s">
        <v>1026</v>
      </c>
      <c r="D2023" s="7" t="s">
        <v>868</v>
      </c>
      <c r="E2023" s="7" t="s">
        <v>862</v>
      </c>
    </row>
    <row r="2024" spans="1:5" x14ac:dyDescent="0.25">
      <c r="A2024" s="26" t="s">
        <v>37</v>
      </c>
      <c r="B2024" s="7" t="s">
        <v>1025</v>
      </c>
      <c r="C2024" s="7" t="s">
        <v>1024</v>
      </c>
      <c r="D2024" s="7" t="s">
        <v>868</v>
      </c>
      <c r="E2024" s="7" t="s">
        <v>862</v>
      </c>
    </row>
    <row r="2025" spans="1:5" x14ac:dyDescent="0.25">
      <c r="A2025" s="26" t="s">
        <v>37</v>
      </c>
      <c r="B2025" s="7" t="s">
        <v>17</v>
      </c>
      <c r="C2025" s="7" t="s">
        <v>75</v>
      </c>
      <c r="D2025" s="7" t="s">
        <v>1023</v>
      </c>
      <c r="E2025" s="7" t="s">
        <v>973</v>
      </c>
    </row>
    <row r="2026" spans="1:5" x14ac:dyDescent="0.25">
      <c r="A2026" s="26" t="s">
        <v>37</v>
      </c>
      <c r="B2026" s="7" t="s">
        <v>234</v>
      </c>
      <c r="C2026" s="7" t="s">
        <v>235</v>
      </c>
      <c r="D2026" s="7" t="s">
        <v>923</v>
      </c>
      <c r="E2026" s="7" t="s">
        <v>973</v>
      </c>
    </row>
    <row r="2027" spans="1:5" x14ac:dyDescent="0.25">
      <c r="A2027" s="26" t="s">
        <v>37</v>
      </c>
      <c r="B2027" s="7" t="s">
        <v>1021</v>
      </c>
      <c r="C2027" s="7" t="s">
        <v>1020</v>
      </c>
      <c r="D2027" s="7" t="s">
        <v>3</v>
      </c>
      <c r="E2027" s="7" t="s">
        <v>886</v>
      </c>
    </row>
    <row r="2028" spans="1:5" x14ac:dyDescent="0.25">
      <c r="A2028" s="26" t="s">
        <v>37</v>
      </c>
      <c r="B2028" s="7" t="s">
        <v>1019</v>
      </c>
      <c r="C2028" s="7" t="s">
        <v>1018</v>
      </c>
      <c r="D2028" s="7" t="s">
        <v>1017</v>
      </c>
      <c r="E2028" s="7" t="s">
        <v>993</v>
      </c>
    </row>
    <row r="2029" spans="1:5" x14ac:dyDescent="0.25">
      <c r="A2029" s="26" t="s">
        <v>37</v>
      </c>
      <c r="B2029" s="7" t="s">
        <v>1015</v>
      </c>
      <c r="C2029" s="7" t="s">
        <v>1014</v>
      </c>
      <c r="D2029" s="7" t="s">
        <v>1011</v>
      </c>
      <c r="E2029" s="7" t="s">
        <v>862</v>
      </c>
    </row>
    <row r="2030" spans="1:5" x14ac:dyDescent="0.25">
      <c r="A2030" s="26" t="s">
        <v>37</v>
      </c>
      <c r="B2030" s="7" t="s">
        <v>2819</v>
      </c>
      <c r="C2030" s="7" t="s">
        <v>2820</v>
      </c>
      <c r="D2030" s="7" t="s">
        <v>3</v>
      </c>
      <c r="E2030" s="7" t="s">
        <v>886</v>
      </c>
    </row>
    <row r="2031" spans="1:5" x14ac:dyDescent="0.25">
      <c r="A2031" s="26" t="s">
        <v>37</v>
      </c>
      <c r="B2031" s="7" t="s">
        <v>2821</v>
      </c>
      <c r="C2031" s="7" t="s">
        <v>2822</v>
      </c>
      <c r="D2031" s="7" t="s">
        <v>3</v>
      </c>
      <c r="E2031" s="7" t="s">
        <v>886</v>
      </c>
    </row>
    <row r="2032" spans="1:5" x14ac:dyDescent="0.25">
      <c r="A2032" s="26" t="s">
        <v>37</v>
      </c>
      <c r="B2032" s="7" t="s">
        <v>1013</v>
      </c>
      <c r="C2032" s="7" t="s">
        <v>1012</v>
      </c>
      <c r="D2032" s="7" t="s">
        <v>1011</v>
      </c>
      <c r="E2032" s="7" t="s">
        <v>973</v>
      </c>
    </row>
    <row r="2033" spans="1:5" x14ac:dyDescent="0.25">
      <c r="A2033" s="26" t="s">
        <v>37</v>
      </c>
      <c r="B2033" s="7" t="s">
        <v>1009</v>
      </c>
      <c r="C2033" s="7" t="s">
        <v>1008</v>
      </c>
      <c r="D2033" s="7" t="s">
        <v>3</v>
      </c>
      <c r="E2033" s="7" t="s">
        <v>886</v>
      </c>
    </row>
    <row r="2034" spans="1:5" x14ac:dyDescent="0.25">
      <c r="A2034" s="26" t="s">
        <v>37</v>
      </c>
      <c r="B2034" s="7" t="s">
        <v>42</v>
      </c>
      <c r="C2034" s="7" t="s">
        <v>43</v>
      </c>
      <c r="D2034" s="7" t="s">
        <v>868</v>
      </c>
      <c r="E2034" s="7" t="s">
        <v>862</v>
      </c>
    </row>
    <row r="2035" spans="1:5" x14ac:dyDescent="0.25">
      <c r="A2035" s="26" t="s">
        <v>37</v>
      </c>
      <c r="B2035" s="7" t="s">
        <v>1007</v>
      </c>
      <c r="C2035" s="7" t="s">
        <v>1006</v>
      </c>
      <c r="D2035" s="7" t="s">
        <v>874</v>
      </c>
      <c r="E2035" s="7" t="s">
        <v>872</v>
      </c>
    </row>
    <row r="2036" spans="1:5" x14ac:dyDescent="0.25">
      <c r="A2036" s="26" t="s">
        <v>37</v>
      </c>
      <c r="B2036" s="7" t="s">
        <v>1005</v>
      </c>
      <c r="C2036" s="7" t="s">
        <v>1004</v>
      </c>
      <c r="D2036" s="7" t="s">
        <v>868</v>
      </c>
      <c r="E2036" s="7" t="s">
        <v>862</v>
      </c>
    </row>
    <row r="2037" spans="1:5" x14ac:dyDescent="0.25">
      <c r="A2037" s="26" t="s">
        <v>37</v>
      </c>
      <c r="B2037" s="7" t="s">
        <v>1003</v>
      </c>
      <c r="C2037" s="7" t="s">
        <v>1002</v>
      </c>
      <c r="D2037" s="7" t="s">
        <v>874</v>
      </c>
      <c r="E2037" s="7" t="s">
        <v>872</v>
      </c>
    </row>
    <row r="2038" spans="1:5" x14ac:dyDescent="0.25">
      <c r="A2038" s="26" t="s">
        <v>37</v>
      </c>
      <c r="B2038" s="7" t="s">
        <v>1001</v>
      </c>
      <c r="C2038" s="7" t="s">
        <v>1000</v>
      </c>
      <c r="D2038" s="7" t="s">
        <v>878</v>
      </c>
      <c r="E2038" s="7" t="s">
        <v>872</v>
      </c>
    </row>
    <row r="2039" spans="1:5" x14ac:dyDescent="0.25">
      <c r="A2039" s="26" t="s">
        <v>37</v>
      </c>
      <c r="B2039" s="7" t="s">
        <v>999</v>
      </c>
      <c r="C2039" s="7" t="s">
        <v>998</v>
      </c>
      <c r="D2039" s="7" t="s">
        <v>878</v>
      </c>
      <c r="E2039" s="7" t="s">
        <v>872</v>
      </c>
    </row>
    <row r="2040" spans="1:5" x14ac:dyDescent="0.25">
      <c r="A2040" s="26" t="s">
        <v>37</v>
      </c>
      <c r="B2040" s="7" t="s">
        <v>997</v>
      </c>
      <c r="C2040" s="7" t="s">
        <v>996</v>
      </c>
      <c r="D2040" s="7" t="s">
        <v>868</v>
      </c>
      <c r="E2040" s="7" t="s">
        <v>862</v>
      </c>
    </row>
    <row r="2041" spans="1:5" x14ac:dyDescent="0.25">
      <c r="A2041" s="26" t="s">
        <v>37</v>
      </c>
      <c r="B2041" s="7" t="s">
        <v>995</v>
      </c>
      <c r="C2041" s="7" t="s">
        <v>994</v>
      </c>
      <c r="D2041" s="7" t="s">
        <v>878</v>
      </c>
      <c r="E2041" s="7" t="s">
        <v>993</v>
      </c>
    </row>
    <row r="2042" spans="1:5" x14ac:dyDescent="0.25">
      <c r="A2042" s="26" t="s">
        <v>37</v>
      </c>
      <c r="B2042" s="7" t="s">
        <v>991</v>
      </c>
      <c r="C2042" s="7" t="s">
        <v>990</v>
      </c>
      <c r="D2042" s="7" t="s">
        <v>878</v>
      </c>
      <c r="E2042" s="7" t="s">
        <v>872</v>
      </c>
    </row>
    <row r="2043" spans="1:5" x14ac:dyDescent="0.25">
      <c r="A2043" s="26" t="s">
        <v>37</v>
      </c>
      <c r="B2043" s="7" t="s">
        <v>989</v>
      </c>
      <c r="C2043" s="7" t="s">
        <v>988</v>
      </c>
      <c r="D2043" s="7" t="s">
        <v>868</v>
      </c>
      <c r="E2043" s="7" t="s">
        <v>862</v>
      </c>
    </row>
    <row r="2044" spans="1:5" x14ac:dyDescent="0.25">
      <c r="A2044" s="26" t="s">
        <v>37</v>
      </c>
      <c r="B2044" s="7" t="s">
        <v>987</v>
      </c>
      <c r="C2044" s="7" t="s">
        <v>986</v>
      </c>
      <c r="D2044" s="7" t="s">
        <v>868</v>
      </c>
      <c r="E2044" s="7" t="s">
        <v>862</v>
      </c>
    </row>
    <row r="2045" spans="1:5" x14ac:dyDescent="0.25">
      <c r="A2045" s="26" t="s">
        <v>37</v>
      </c>
      <c r="B2045" s="7" t="s">
        <v>985</v>
      </c>
      <c r="C2045" s="7" t="s">
        <v>984</v>
      </c>
      <c r="D2045" s="7" t="s">
        <v>868</v>
      </c>
      <c r="E2045" s="7" t="s">
        <v>862</v>
      </c>
    </row>
    <row r="2046" spans="1:5" x14ac:dyDescent="0.25">
      <c r="A2046" s="26" t="s">
        <v>37</v>
      </c>
      <c r="B2046" s="7" t="s">
        <v>983</v>
      </c>
      <c r="C2046" s="7" t="s">
        <v>982</v>
      </c>
      <c r="D2046" s="7" t="s">
        <v>868</v>
      </c>
      <c r="E2046" s="7" t="s">
        <v>862</v>
      </c>
    </row>
    <row r="2047" spans="1:5" x14ac:dyDescent="0.25">
      <c r="A2047" s="26" t="s">
        <v>37</v>
      </c>
      <c r="B2047" s="7" t="s">
        <v>2476</v>
      </c>
      <c r="C2047" s="7" t="s">
        <v>2477</v>
      </c>
      <c r="D2047" s="7" t="s">
        <v>878</v>
      </c>
      <c r="E2047" s="7" t="s">
        <v>872</v>
      </c>
    </row>
    <row r="2048" spans="1:5" x14ac:dyDescent="0.25">
      <c r="A2048" s="26" t="s">
        <v>37</v>
      </c>
      <c r="B2048" s="7" t="s">
        <v>981</v>
      </c>
      <c r="C2048" s="7" t="s">
        <v>980</v>
      </c>
      <c r="D2048" s="7" t="s">
        <v>868</v>
      </c>
      <c r="E2048" s="7" t="s">
        <v>862</v>
      </c>
    </row>
    <row r="2049" spans="1:5" x14ac:dyDescent="0.25">
      <c r="A2049" s="26" t="s">
        <v>37</v>
      </c>
      <c r="B2049" s="7" t="s">
        <v>979</v>
      </c>
      <c r="C2049" s="7" t="s">
        <v>978</v>
      </c>
      <c r="D2049" s="7" t="s">
        <v>868</v>
      </c>
      <c r="E2049" s="7" t="s">
        <v>862</v>
      </c>
    </row>
    <row r="2050" spans="1:5" x14ac:dyDescent="0.25">
      <c r="A2050" s="26" t="s">
        <v>37</v>
      </c>
      <c r="B2050" s="7" t="s">
        <v>977</v>
      </c>
      <c r="C2050" s="7" t="s">
        <v>976</v>
      </c>
      <c r="D2050" s="7" t="s">
        <v>878</v>
      </c>
      <c r="E2050" s="7" t="s">
        <v>872</v>
      </c>
    </row>
    <row r="2051" spans="1:5" x14ac:dyDescent="0.25">
      <c r="A2051" s="26" t="s">
        <v>37</v>
      </c>
      <c r="B2051" s="7" t="s">
        <v>975</v>
      </c>
      <c r="C2051" s="7" t="s">
        <v>974</v>
      </c>
      <c r="D2051" s="7" t="s">
        <v>933</v>
      </c>
      <c r="E2051" s="7" t="s">
        <v>973</v>
      </c>
    </row>
    <row r="2052" spans="1:5" x14ac:dyDescent="0.25">
      <c r="A2052" s="26" t="s">
        <v>37</v>
      </c>
      <c r="B2052" s="7" t="s">
        <v>971</v>
      </c>
      <c r="C2052" s="7" t="s">
        <v>970</v>
      </c>
      <c r="D2052" s="7" t="s">
        <v>874</v>
      </c>
      <c r="E2052" s="7" t="s">
        <v>872</v>
      </c>
    </row>
    <row r="2053" spans="1:5" x14ac:dyDescent="0.25">
      <c r="A2053" s="26" t="s">
        <v>37</v>
      </c>
      <c r="B2053" s="7" t="s">
        <v>969</v>
      </c>
      <c r="C2053" s="7" t="s">
        <v>968</v>
      </c>
      <c r="D2053" s="7" t="s">
        <v>878</v>
      </c>
      <c r="E2053" s="7" t="s">
        <v>872</v>
      </c>
    </row>
    <row r="2054" spans="1:5" x14ac:dyDescent="0.25">
      <c r="A2054" s="26" t="s">
        <v>37</v>
      </c>
      <c r="B2054" s="7" t="s">
        <v>967</v>
      </c>
      <c r="C2054" s="7" t="s">
        <v>966</v>
      </c>
      <c r="D2054" s="7" t="s">
        <v>874</v>
      </c>
      <c r="E2054" s="7" t="s">
        <v>872</v>
      </c>
    </row>
    <row r="2055" spans="1:5" x14ac:dyDescent="0.25">
      <c r="A2055" s="26" t="s">
        <v>37</v>
      </c>
      <c r="B2055" s="7" t="s">
        <v>965</v>
      </c>
      <c r="C2055" s="7" t="s">
        <v>964</v>
      </c>
      <c r="D2055" s="7" t="s">
        <v>878</v>
      </c>
      <c r="E2055" s="7" t="s">
        <v>872</v>
      </c>
    </row>
    <row r="2056" spans="1:5" x14ac:dyDescent="0.25">
      <c r="A2056" s="26" t="s">
        <v>37</v>
      </c>
      <c r="B2056" s="7" t="s">
        <v>963</v>
      </c>
      <c r="C2056" s="7" t="s">
        <v>962</v>
      </c>
      <c r="D2056" s="7" t="s">
        <v>874</v>
      </c>
      <c r="E2056" s="7" t="s">
        <v>872</v>
      </c>
    </row>
    <row r="2057" spans="1:5" x14ac:dyDescent="0.25">
      <c r="A2057" s="26" t="s">
        <v>37</v>
      </c>
      <c r="B2057" s="7" t="s">
        <v>961</v>
      </c>
      <c r="C2057" s="7" t="s">
        <v>960</v>
      </c>
      <c r="D2057" s="7" t="s">
        <v>878</v>
      </c>
      <c r="E2057" s="7" t="s">
        <v>872</v>
      </c>
    </row>
    <row r="2058" spans="1:5" x14ac:dyDescent="0.25">
      <c r="A2058" s="26" t="s">
        <v>37</v>
      </c>
      <c r="B2058" s="7" t="s">
        <v>959</v>
      </c>
      <c r="C2058" s="7" t="s">
        <v>958</v>
      </c>
      <c r="D2058" s="7" t="s">
        <v>874</v>
      </c>
      <c r="E2058" s="7" t="s">
        <v>872</v>
      </c>
    </row>
    <row r="2059" spans="1:5" x14ac:dyDescent="0.25">
      <c r="A2059" s="26" t="s">
        <v>37</v>
      </c>
      <c r="B2059" s="7" t="s">
        <v>957</v>
      </c>
      <c r="C2059" s="7" t="s">
        <v>956</v>
      </c>
      <c r="D2059" s="7" t="s">
        <v>878</v>
      </c>
      <c r="E2059" s="7" t="s">
        <v>872</v>
      </c>
    </row>
    <row r="2060" spans="1:5" x14ac:dyDescent="0.25">
      <c r="A2060" s="26" t="s">
        <v>37</v>
      </c>
      <c r="B2060" s="7" t="s">
        <v>955</v>
      </c>
      <c r="C2060" s="7" t="s">
        <v>954</v>
      </c>
      <c r="D2060" s="7" t="s">
        <v>868</v>
      </c>
      <c r="E2060" s="7" t="s">
        <v>862</v>
      </c>
    </row>
    <row r="2061" spans="1:5" x14ac:dyDescent="0.25">
      <c r="A2061" s="26" t="s">
        <v>37</v>
      </c>
      <c r="B2061" s="7" t="s">
        <v>953</v>
      </c>
      <c r="C2061" s="7" t="s">
        <v>952</v>
      </c>
      <c r="D2061" s="7" t="s">
        <v>868</v>
      </c>
      <c r="E2061" s="7" t="s">
        <v>862</v>
      </c>
    </row>
    <row r="2062" spans="1:5" x14ac:dyDescent="0.25">
      <c r="A2062" s="26" t="s">
        <v>37</v>
      </c>
      <c r="B2062" s="7" t="s">
        <v>951</v>
      </c>
      <c r="C2062" s="7" t="s">
        <v>950</v>
      </c>
      <c r="D2062" s="7" t="s">
        <v>878</v>
      </c>
      <c r="E2062" s="7" t="s">
        <v>872</v>
      </c>
    </row>
    <row r="2063" spans="1:5" x14ac:dyDescent="0.25">
      <c r="A2063" s="26" t="s">
        <v>37</v>
      </c>
      <c r="B2063" s="7" t="s">
        <v>94</v>
      </c>
      <c r="C2063" s="7" t="s">
        <v>95</v>
      </c>
      <c r="D2063" s="7" t="s">
        <v>3</v>
      </c>
      <c r="E2063" s="7" t="s">
        <v>886</v>
      </c>
    </row>
    <row r="2064" spans="1:5" x14ac:dyDescent="0.25">
      <c r="A2064" s="26" t="s">
        <v>37</v>
      </c>
      <c r="B2064" s="7" t="s">
        <v>98</v>
      </c>
      <c r="C2064" s="7" t="s">
        <v>99</v>
      </c>
      <c r="D2064" s="7" t="s">
        <v>3</v>
      </c>
      <c r="E2064" s="7" t="s">
        <v>886</v>
      </c>
    </row>
    <row r="2065" spans="1:5" x14ac:dyDescent="0.25">
      <c r="A2065" s="26" t="s">
        <v>37</v>
      </c>
      <c r="B2065" s="7" t="s">
        <v>73</v>
      </c>
      <c r="C2065" s="7" t="s">
        <v>74</v>
      </c>
      <c r="D2065" s="7" t="s">
        <v>3</v>
      </c>
      <c r="E2065" s="7" t="s">
        <v>886</v>
      </c>
    </row>
    <row r="2066" spans="1:5" x14ac:dyDescent="0.25">
      <c r="A2066" s="26" t="s">
        <v>37</v>
      </c>
      <c r="B2066" s="7" t="s">
        <v>76</v>
      </c>
      <c r="C2066" s="7" t="s">
        <v>77</v>
      </c>
      <c r="D2066" s="7" t="s">
        <v>3</v>
      </c>
      <c r="E2066" s="7" t="s">
        <v>886</v>
      </c>
    </row>
    <row r="2067" spans="1:5" x14ac:dyDescent="0.25">
      <c r="A2067" s="26" t="s">
        <v>37</v>
      </c>
      <c r="B2067" s="7" t="s">
        <v>82</v>
      </c>
      <c r="C2067" s="7" t="s">
        <v>83</v>
      </c>
      <c r="D2067" s="7" t="s">
        <v>3</v>
      </c>
      <c r="E2067" s="7" t="s">
        <v>886</v>
      </c>
    </row>
    <row r="2068" spans="1:5" x14ac:dyDescent="0.25">
      <c r="A2068" s="26" t="s">
        <v>37</v>
      </c>
      <c r="B2068" s="7" t="s">
        <v>949</v>
      </c>
      <c r="C2068" s="7" t="s">
        <v>948</v>
      </c>
      <c r="D2068" s="7" t="s">
        <v>878</v>
      </c>
      <c r="E2068" s="7" t="s">
        <v>872</v>
      </c>
    </row>
    <row r="2069" spans="1:5" x14ac:dyDescent="0.25">
      <c r="A2069" s="26" t="s">
        <v>37</v>
      </c>
      <c r="B2069" s="7" t="s">
        <v>781</v>
      </c>
      <c r="C2069" s="7" t="s">
        <v>782</v>
      </c>
      <c r="D2069" s="7" t="s">
        <v>3</v>
      </c>
      <c r="E2069" s="7" t="s">
        <v>886</v>
      </c>
    </row>
    <row r="2070" spans="1:5" x14ac:dyDescent="0.25">
      <c r="A2070" s="26" t="s">
        <v>37</v>
      </c>
      <c r="B2070" s="7" t="s">
        <v>947</v>
      </c>
      <c r="C2070" s="7" t="s">
        <v>946</v>
      </c>
      <c r="D2070" s="7" t="s">
        <v>868</v>
      </c>
      <c r="E2070" s="7" t="s">
        <v>862</v>
      </c>
    </row>
    <row r="2071" spans="1:5" x14ac:dyDescent="0.25">
      <c r="A2071" s="26" t="s">
        <v>37</v>
      </c>
      <c r="B2071" s="7" t="s">
        <v>829</v>
      </c>
      <c r="C2071" s="7" t="s">
        <v>830</v>
      </c>
      <c r="D2071" s="7" t="s">
        <v>923</v>
      </c>
      <c r="E2071" s="7" t="s">
        <v>862</v>
      </c>
    </row>
    <row r="2072" spans="1:5" x14ac:dyDescent="0.25">
      <c r="A2072" s="26" t="s">
        <v>37</v>
      </c>
      <c r="B2072" s="7" t="s">
        <v>945</v>
      </c>
      <c r="C2072" s="7" t="s">
        <v>944</v>
      </c>
      <c r="D2072" s="7" t="s">
        <v>878</v>
      </c>
      <c r="E2072" s="7" t="s">
        <v>872</v>
      </c>
    </row>
    <row r="2073" spans="1:5" x14ac:dyDescent="0.25">
      <c r="A2073" s="26" t="s">
        <v>37</v>
      </c>
      <c r="B2073" s="7" t="s">
        <v>943</v>
      </c>
      <c r="C2073" s="7" t="s">
        <v>942</v>
      </c>
      <c r="D2073" s="7" t="s">
        <v>874</v>
      </c>
      <c r="E2073" s="7" t="s">
        <v>872</v>
      </c>
    </row>
    <row r="2074" spans="1:5" x14ac:dyDescent="0.25">
      <c r="A2074" s="26" t="s">
        <v>37</v>
      </c>
      <c r="B2074" s="7" t="s">
        <v>941</v>
      </c>
      <c r="C2074" s="7" t="s">
        <v>940</v>
      </c>
      <c r="D2074" s="7" t="s">
        <v>878</v>
      </c>
      <c r="E2074" s="7" t="s">
        <v>872</v>
      </c>
    </row>
    <row r="2075" spans="1:5" x14ac:dyDescent="0.25">
      <c r="A2075" s="26" t="s">
        <v>37</v>
      </c>
      <c r="B2075" s="7" t="s">
        <v>939</v>
      </c>
      <c r="C2075" s="7" t="s">
        <v>938</v>
      </c>
      <c r="D2075" s="7" t="s">
        <v>878</v>
      </c>
      <c r="E2075" s="7" t="s">
        <v>872</v>
      </c>
    </row>
    <row r="2076" spans="1:5" x14ac:dyDescent="0.25">
      <c r="A2076" s="26" t="s">
        <v>37</v>
      </c>
      <c r="B2076" s="7" t="s">
        <v>937</v>
      </c>
      <c r="C2076" s="7" t="s">
        <v>936</v>
      </c>
      <c r="D2076" s="7" t="s">
        <v>868</v>
      </c>
      <c r="E2076" s="7" t="s">
        <v>862</v>
      </c>
    </row>
    <row r="2077" spans="1:5" x14ac:dyDescent="0.25">
      <c r="A2077" s="26" t="s">
        <v>37</v>
      </c>
      <c r="B2077" s="7" t="s">
        <v>935</v>
      </c>
      <c r="C2077" s="7" t="s">
        <v>934</v>
      </c>
      <c r="D2077" s="7" t="s">
        <v>868</v>
      </c>
      <c r="E2077" s="7" t="s">
        <v>862</v>
      </c>
    </row>
    <row r="2078" spans="1:5" x14ac:dyDescent="0.25">
      <c r="A2078" s="26" t="s">
        <v>37</v>
      </c>
      <c r="B2078" s="7" t="s">
        <v>711</v>
      </c>
      <c r="C2078" s="7" t="s">
        <v>712</v>
      </c>
      <c r="D2078" s="7" t="s">
        <v>933</v>
      </c>
      <c r="E2078" s="7" t="s">
        <v>931</v>
      </c>
    </row>
    <row r="2079" spans="1:5" x14ac:dyDescent="0.25">
      <c r="A2079" s="26" t="s">
        <v>37</v>
      </c>
      <c r="B2079" s="7" t="s">
        <v>929</v>
      </c>
      <c r="C2079" s="7" t="s">
        <v>928</v>
      </c>
      <c r="D2079" s="7" t="s">
        <v>878</v>
      </c>
      <c r="E2079" s="7" t="s">
        <v>872</v>
      </c>
    </row>
    <row r="2080" spans="1:5" x14ac:dyDescent="0.25">
      <c r="A2080" s="26" t="s">
        <v>37</v>
      </c>
      <c r="B2080" s="7" t="s">
        <v>927</v>
      </c>
      <c r="C2080" s="7" t="s">
        <v>926</v>
      </c>
      <c r="D2080" s="7" t="s">
        <v>878</v>
      </c>
      <c r="E2080" s="7" t="s">
        <v>872</v>
      </c>
    </row>
    <row r="2081" spans="1:5" x14ac:dyDescent="0.25">
      <c r="A2081" s="26" t="s">
        <v>37</v>
      </c>
      <c r="B2081" s="7" t="s">
        <v>925</v>
      </c>
      <c r="C2081" s="7" t="s">
        <v>924</v>
      </c>
      <c r="D2081" s="7" t="s">
        <v>923</v>
      </c>
      <c r="E2081" s="7" t="s">
        <v>862</v>
      </c>
    </row>
    <row r="2082" spans="1:5" x14ac:dyDescent="0.25">
      <c r="A2082" s="26" t="s">
        <v>37</v>
      </c>
      <c r="B2082" s="7" t="s">
        <v>921</v>
      </c>
      <c r="C2082" s="7" t="s">
        <v>920</v>
      </c>
      <c r="D2082" s="7" t="s">
        <v>868</v>
      </c>
      <c r="E2082" s="7" t="s">
        <v>862</v>
      </c>
    </row>
    <row r="2083" spans="1:5" x14ac:dyDescent="0.25">
      <c r="A2083" s="26" t="s">
        <v>37</v>
      </c>
      <c r="B2083" s="7" t="s">
        <v>919</v>
      </c>
      <c r="C2083" s="7" t="s">
        <v>918</v>
      </c>
      <c r="D2083" s="7" t="s">
        <v>868</v>
      </c>
      <c r="E2083" s="7" t="s">
        <v>862</v>
      </c>
    </row>
    <row r="2084" spans="1:5" x14ac:dyDescent="0.25">
      <c r="A2084" s="26" t="s">
        <v>37</v>
      </c>
      <c r="B2084" s="7" t="s">
        <v>917</v>
      </c>
      <c r="C2084" s="7" t="s">
        <v>916</v>
      </c>
      <c r="D2084" s="7" t="s">
        <v>868</v>
      </c>
      <c r="E2084" s="7" t="s">
        <v>862</v>
      </c>
    </row>
    <row r="2085" spans="1:5" x14ac:dyDescent="0.25">
      <c r="A2085" s="26" t="s">
        <v>37</v>
      </c>
      <c r="B2085" s="7" t="s">
        <v>915</v>
      </c>
      <c r="C2085" s="7" t="s">
        <v>914</v>
      </c>
      <c r="D2085" s="7" t="s">
        <v>868</v>
      </c>
      <c r="E2085" s="7" t="s">
        <v>862</v>
      </c>
    </row>
    <row r="2086" spans="1:5" x14ac:dyDescent="0.25">
      <c r="A2086" s="26" t="s">
        <v>37</v>
      </c>
      <c r="B2086" s="7" t="s">
        <v>913</v>
      </c>
      <c r="C2086" s="7" t="s">
        <v>912</v>
      </c>
      <c r="D2086" s="7" t="s">
        <v>868</v>
      </c>
      <c r="E2086" s="7" t="s">
        <v>862</v>
      </c>
    </row>
    <row r="2087" spans="1:5" x14ac:dyDescent="0.25">
      <c r="A2087" s="26" t="s">
        <v>37</v>
      </c>
      <c r="B2087" s="7" t="s">
        <v>911</v>
      </c>
      <c r="C2087" s="7" t="s">
        <v>910</v>
      </c>
      <c r="D2087" s="7" t="s">
        <v>868</v>
      </c>
      <c r="E2087" s="7" t="s">
        <v>862</v>
      </c>
    </row>
    <row r="2088" spans="1:5" x14ac:dyDescent="0.25">
      <c r="A2088" s="26" t="s">
        <v>37</v>
      </c>
      <c r="B2088" s="7" t="s">
        <v>909</v>
      </c>
      <c r="C2088" s="7" t="s">
        <v>908</v>
      </c>
      <c r="D2088" s="7" t="s">
        <v>907</v>
      </c>
      <c r="E2088" s="7" t="s">
        <v>872</v>
      </c>
    </row>
    <row r="2089" spans="1:5" x14ac:dyDescent="0.25">
      <c r="A2089" s="26" t="s">
        <v>37</v>
      </c>
      <c r="B2089" s="7" t="s">
        <v>905</v>
      </c>
      <c r="C2089" s="7" t="s">
        <v>904</v>
      </c>
      <c r="D2089" s="7" t="s">
        <v>868</v>
      </c>
      <c r="E2089" s="7" t="s">
        <v>862</v>
      </c>
    </row>
    <row r="2090" spans="1:5" x14ac:dyDescent="0.25">
      <c r="A2090" s="26" t="s">
        <v>37</v>
      </c>
      <c r="B2090" s="7" t="s">
        <v>903</v>
      </c>
      <c r="C2090" s="7" t="s">
        <v>902</v>
      </c>
      <c r="D2090" s="7" t="s">
        <v>868</v>
      </c>
      <c r="E2090" s="7" t="s">
        <v>862</v>
      </c>
    </row>
    <row r="2091" spans="1:5" x14ac:dyDescent="0.25">
      <c r="A2091" s="26" t="s">
        <v>37</v>
      </c>
      <c r="B2091" s="7" t="s">
        <v>901</v>
      </c>
      <c r="C2091" s="7" t="s">
        <v>900</v>
      </c>
      <c r="D2091" s="7" t="s">
        <v>868</v>
      </c>
      <c r="E2091" s="7" t="s">
        <v>862</v>
      </c>
    </row>
    <row r="2092" spans="1:5" x14ac:dyDescent="0.25">
      <c r="A2092" s="26" t="s">
        <v>37</v>
      </c>
      <c r="B2092" s="7" t="s">
        <v>899</v>
      </c>
      <c r="C2092" s="7" t="s">
        <v>898</v>
      </c>
      <c r="D2092" s="7" t="s">
        <v>868</v>
      </c>
      <c r="E2092" s="7" t="s">
        <v>862</v>
      </c>
    </row>
    <row r="2093" spans="1:5" x14ac:dyDescent="0.25">
      <c r="A2093" s="26" t="s">
        <v>37</v>
      </c>
      <c r="B2093" s="7" t="s">
        <v>897</v>
      </c>
      <c r="C2093" s="7" t="s">
        <v>896</v>
      </c>
      <c r="D2093" s="7" t="s">
        <v>868</v>
      </c>
      <c r="E2093" s="7" t="s">
        <v>862</v>
      </c>
    </row>
    <row r="2094" spans="1:5" x14ac:dyDescent="0.25">
      <c r="A2094" s="26" t="s">
        <v>37</v>
      </c>
      <c r="B2094" s="7" t="s">
        <v>895</v>
      </c>
      <c r="C2094" s="7" t="s">
        <v>894</v>
      </c>
      <c r="D2094" s="7" t="s">
        <v>868</v>
      </c>
      <c r="E2094" s="7" t="s">
        <v>862</v>
      </c>
    </row>
    <row r="2095" spans="1:5" x14ac:dyDescent="0.25">
      <c r="A2095" s="26" t="s">
        <v>37</v>
      </c>
      <c r="B2095" s="7" t="s">
        <v>893</v>
      </c>
      <c r="C2095" s="7" t="s">
        <v>892</v>
      </c>
      <c r="D2095" s="7" t="s">
        <v>874</v>
      </c>
      <c r="E2095" s="7" t="s">
        <v>872</v>
      </c>
    </row>
    <row r="2096" spans="1:5" x14ac:dyDescent="0.25">
      <c r="A2096" s="26" t="s">
        <v>37</v>
      </c>
      <c r="B2096" s="7" t="s">
        <v>891</v>
      </c>
      <c r="C2096" s="7" t="s">
        <v>890</v>
      </c>
      <c r="D2096" s="7" t="s">
        <v>868</v>
      </c>
      <c r="E2096" s="7" t="s">
        <v>862</v>
      </c>
    </row>
    <row r="2097" spans="1:5" x14ac:dyDescent="0.25">
      <c r="A2097" s="26" t="s">
        <v>37</v>
      </c>
      <c r="B2097" s="7" t="s">
        <v>889</v>
      </c>
      <c r="C2097" s="7" t="s">
        <v>888</v>
      </c>
      <c r="D2097" s="7" t="s">
        <v>3</v>
      </c>
      <c r="E2097" s="7" t="s">
        <v>886</v>
      </c>
    </row>
    <row r="2098" spans="1:5" x14ac:dyDescent="0.25">
      <c r="A2098" s="26" t="s">
        <v>37</v>
      </c>
      <c r="B2098" s="7" t="s">
        <v>2478</v>
      </c>
      <c r="C2098" s="7" t="s">
        <v>2479</v>
      </c>
      <c r="D2098" s="7" t="s">
        <v>933</v>
      </c>
      <c r="E2098" s="7" t="s">
        <v>862</v>
      </c>
    </row>
    <row r="2099" spans="1:5" x14ac:dyDescent="0.25">
      <c r="A2099" s="26" t="s">
        <v>37</v>
      </c>
      <c r="B2099" s="7" t="s">
        <v>884</v>
      </c>
      <c r="C2099" s="7" t="s">
        <v>883</v>
      </c>
      <c r="D2099" s="7" t="s">
        <v>882</v>
      </c>
      <c r="E2099" s="7" t="s">
        <v>862</v>
      </c>
    </row>
    <row r="2100" spans="1:5" x14ac:dyDescent="0.25">
      <c r="A2100" s="26" t="s">
        <v>37</v>
      </c>
      <c r="B2100" s="7" t="s">
        <v>2480</v>
      </c>
      <c r="C2100" s="7" t="s">
        <v>2481</v>
      </c>
      <c r="D2100" s="7" t="s">
        <v>923</v>
      </c>
      <c r="E2100" s="7" t="s">
        <v>862</v>
      </c>
    </row>
    <row r="2101" spans="1:5" x14ac:dyDescent="0.25">
      <c r="A2101" s="26" t="s">
        <v>37</v>
      </c>
      <c r="B2101" s="7" t="s">
        <v>880</v>
      </c>
      <c r="C2101" s="7" t="s">
        <v>879</v>
      </c>
      <c r="D2101" s="7" t="s">
        <v>878</v>
      </c>
      <c r="E2101" s="7" t="s">
        <v>872</v>
      </c>
    </row>
    <row r="2102" spans="1:5" x14ac:dyDescent="0.25">
      <c r="A2102" s="26" t="s">
        <v>37</v>
      </c>
      <c r="B2102" s="7" t="s">
        <v>2482</v>
      </c>
      <c r="C2102" s="7" t="s">
        <v>2483</v>
      </c>
      <c r="D2102" s="7" t="s">
        <v>878</v>
      </c>
      <c r="E2102" s="7" t="s">
        <v>872</v>
      </c>
    </row>
    <row r="2103" spans="1:5" x14ac:dyDescent="0.25">
      <c r="A2103" s="26" t="s">
        <v>37</v>
      </c>
      <c r="B2103" s="7" t="s">
        <v>876</v>
      </c>
      <c r="C2103" s="7" t="s">
        <v>875</v>
      </c>
      <c r="D2103" s="7" t="s">
        <v>874</v>
      </c>
      <c r="E2103" s="7" t="s">
        <v>872</v>
      </c>
    </row>
    <row r="2104" spans="1:5" x14ac:dyDescent="0.25">
      <c r="A2104" s="26" t="s">
        <v>37</v>
      </c>
      <c r="B2104" s="7" t="s">
        <v>870</v>
      </c>
      <c r="C2104" s="7" t="s">
        <v>869</v>
      </c>
      <c r="D2104" s="7" t="s">
        <v>868</v>
      </c>
      <c r="E2104" s="7" t="s">
        <v>862</v>
      </c>
    </row>
    <row r="2105" spans="1:5" x14ac:dyDescent="0.25">
      <c r="A2105" s="26" t="s">
        <v>37</v>
      </c>
      <c r="B2105" s="7" t="s">
        <v>866</v>
      </c>
      <c r="C2105" s="7" t="s">
        <v>865</v>
      </c>
      <c r="D2105" s="7" t="s">
        <v>864</v>
      </c>
      <c r="E2105" s="7" t="s">
        <v>862</v>
      </c>
    </row>
    <row r="2106" spans="1:5" x14ac:dyDescent="0.25">
      <c r="A2106" s="26" t="s">
        <v>44</v>
      </c>
      <c r="B2106" s="7" t="s">
        <v>2487</v>
      </c>
      <c r="C2106" s="7" t="s">
        <v>2488</v>
      </c>
      <c r="D2106" s="7" t="s">
        <v>3</v>
      </c>
      <c r="E2106" s="7" t="s">
        <v>886</v>
      </c>
    </row>
    <row r="2107" spans="1:5" x14ac:dyDescent="0.25">
      <c r="A2107" s="26" t="s">
        <v>44</v>
      </c>
      <c r="B2107" s="7" t="s">
        <v>2425</v>
      </c>
      <c r="C2107" s="7" t="s">
        <v>2424</v>
      </c>
      <c r="D2107" s="7" t="s">
        <v>868</v>
      </c>
      <c r="E2107" s="7" t="s">
        <v>862</v>
      </c>
    </row>
    <row r="2108" spans="1:5" x14ac:dyDescent="0.25">
      <c r="A2108" s="26" t="s">
        <v>44</v>
      </c>
      <c r="B2108" s="7" t="s">
        <v>2423</v>
      </c>
      <c r="C2108" s="7" t="s">
        <v>2422</v>
      </c>
      <c r="D2108" s="7" t="s">
        <v>923</v>
      </c>
      <c r="E2108" s="7" t="s">
        <v>862</v>
      </c>
    </row>
    <row r="2109" spans="1:5" x14ac:dyDescent="0.25">
      <c r="A2109" s="26" t="s">
        <v>44</v>
      </c>
      <c r="B2109" s="7" t="s">
        <v>2489</v>
      </c>
      <c r="C2109" s="7" t="s">
        <v>2490</v>
      </c>
      <c r="D2109" s="7" t="s">
        <v>3</v>
      </c>
      <c r="E2109" s="7" t="s">
        <v>886</v>
      </c>
    </row>
    <row r="2110" spans="1:5" x14ac:dyDescent="0.25">
      <c r="A2110" s="26" t="s">
        <v>44</v>
      </c>
      <c r="B2110" s="7" t="s">
        <v>2491</v>
      </c>
      <c r="C2110" s="7" t="s">
        <v>2492</v>
      </c>
      <c r="D2110" s="7" t="s">
        <v>3</v>
      </c>
      <c r="E2110" s="7" t="s">
        <v>886</v>
      </c>
    </row>
    <row r="2111" spans="1:5" x14ac:dyDescent="0.25">
      <c r="A2111" s="26" t="s">
        <v>44</v>
      </c>
      <c r="B2111" s="7" t="s">
        <v>2493</v>
      </c>
      <c r="C2111" s="7" t="s">
        <v>2494</v>
      </c>
      <c r="D2111" s="7" t="s">
        <v>3</v>
      </c>
      <c r="E2111" s="7" t="s">
        <v>886</v>
      </c>
    </row>
    <row r="2112" spans="1:5" x14ac:dyDescent="0.25">
      <c r="A2112" s="26" t="s">
        <v>44</v>
      </c>
      <c r="B2112" s="7" t="s">
        <v>2495</v>
      </c>
      <c r="C2112" s="7" t="s">
        <v>2496</v>
      </c>
      <c r="D2112" s="7" t="s">
        <v>3</v>
      </c>
      <c r="E2112" s="7" t="s">
        <v>886</v>
      </c>
    </row>
    <row r="2113" spans="1:5" x14ac:dyDescent="0.25">
      <c r="A2113" s="26" t="s">
        <v>44</v>
      </c>
      <c r="B2113" s="7" t="s">
        <v>2419</v>
      </c>
      <c r="C2113" s="7" t="s">
        <v>2418</v>
      </c>
      <c r="D2113" s="7" t="s">
        <v>868</v>
      </c>
      <c r="E2113" s="7" t="s">
        <v>862</v>
      </c>
    </row>
    <row r="2114" spans="1:5" x14ac:dyDescent="0.25">
      <c r="A2114" s="26" t="s">
        <v>44</v>
      </c>
      <c r="B2114" s="7" t="s">
        <v>2415</v>
      </c>
      <c r="C2114" s="7" t="s">
        <v>2414</v>
      </c>
      <c r="D2114" s="7" t="s">
        <v>868</v>
      </c>
      <c r="E2114" s="7" t="s">
        <v>862</v>
      </c>
    </row>
    <row r="2115" spans="1:5" x14ac:dyDescent="0.25">
      <c r="A2115" s="26" t="s">
        <v>44</v>
      </c>
      <c r="B2115" s="7" t="s">
        <v>2413</v>
      </c>
      <c r="C2115" s="7" t="s">
        <v>2412</v>
      </c>
      <c r="D2115" s="7" t="s">
        <v>3</v>
      </c>
      <c r="E2115" s="7" t="s">
        <v>886</v>
      </c>
    </row>
    <row r="2116" spans="1:5" x14ac:dyDescent="0.25">
      <c r="A2116" s="26" t="s">
        <v>44</v>
      </c>
      <c r="B2116" s="7" t="s">
        <v>2497</v>
      </c>
      <c r="C2116" s="7" t="s">
        <v>2498</v>
      </c>
      <c r="D2116" s="7" t="s">
        <v>3</v>
      </c>
      <c r="E2116" s="7" t="s">
        <v>886</v>
      </c>
    </row>
    <row r="2117" spans="1:5" x14ac:dyDescent="0.25">
      <c r="A2117" s="26" t="s">
        <v>44</v>
      </c>
      <c r="B2117" s="7" t="s">
        <v>2499</v>
      </c>
      <c r="C2117" s="7" t="s">
        <v>2500</v>
      </c>
      <c r="D2117" s="7" t="s">
        <v>3</v>
      </c>
      <c r="E2117" s="7" t="s">
        <v>886</v>
      </c>
    </row>
    <row r="2118" spans="1:5" x14ac:dyDescent="0.25">
      <c r="A2118" s="26" t="s">
        <v>44</v>
      </c>
      <c r="B2118" s="7" t="s">
        <v>2411</v>
      </c>
      <c r="C2118" s="7" t="s">
        <v>2410</v>
      </c>
      <c r="D2118" s="7" t="s">
        <v>868</v>
      </c>
      <c r="E2118" s="7" t="s">
        <v>862</v>
      </c>
    </row>
    <row r="2119" spans="1:5" x14ac:dyDescent="0.25">
      <c r="A2119" s="26" t="s">
        <v>44</v>
      </c>
      <c r="B2119" s="7" t="s">
        <v>2407</v>
      </c>
      <c r="C2119" s="7" t="s">
        <v>2406</v>
      </c>
      <c r="D2119" s="7" t="s">
        <v>3</v>
      </c>
      <c r="E2119" s="7" t="s">
        <v>886</v>
      </c>
    </row>
    <row r="2120" spans="1:5" x14ac:dyDescent="0.25">
      <c r="A2120" s="26" t="s">
        <v>44</v>
      </c>
      <c r="B2120" s="7" t="s">
        <v>2405</v>
      </c>
      <c r="C2120" s="7" t="s">
        <v>273</v>
      </c>
      <c r="D2120" s="7" t="s">
        <v>868</v>
      </c>
      <c r="E2120" s="7" t="s">
        <v>862</v>
      </c>
    </row>
    <row r="2121" spans="1:5" x14ac:dyDescent="0.25">
      <c r="A2121" s="26" t="s">
        <v>44</v>
      </c>
      <c r="B2121" s="7" t="s">
        <v>2404</v>
      </c>
      <c r="C2121" s="7" t="s">
        <v>273</v>
      </c>
      <c r="D2121" s="7" t="s">
        <v>874</v>
      </c>
      <c r="E2121" s="7" t="s">
        <v>872</v>
      </c>
    </row>
    <row r="2122" spans="1:5" x14ac:dyDescent="0.25">
      <c r="A2122" s="26" t="s">
        <v>44</v>
      </c>
      <c r="B2122" s="7" t="s">
        <v>272</v>
      </c>
      <c r="C2122" s="7" t="s">
        <v>273</v>
      </c>
      <c r="D2122" s="7" t="s">
        <v>868</v>
      </c>
      <c r="E2122" s="7" t="s">
        <v>862</v>
      </c>
    </row>
    <row r="2123" spans="1:5" x14ac:dyDescent="0.25">
      <c r="A2123" s="26" t="s">
        <v>44</v>
      </c>
      <c r="B2123" s="7" t="s">
        <v>2399</v>
      </c>
      <c r="C2123" s="7" t="s">
        <v>273</v>
      </c>
      <c r="D2123" s="7" t="s">
        <v>874</v>
      </c>
      <c r="E2123" s="7" t="s">
        <v>872</v>
      </c>
    </row>
    <row r="2124" spans="1:5" x14ac:dyDescent="0.25">
      <c r="A2124" s="26" t="s">
        <v>44</v>
      </c>
      <c r="B2124" s="7" t="s">
        <v>2396</v>
      </c>
      <c r="C2124" s="7" t="s">
        <v>273</v>
      </c>
      <c r="D2124" s="7" t="s">
        <v>868</v>
      </c>
      <c r="E2124" s="7" t="s">
        <v>862</v>
      </c>
    </row>
    <row r="2125" spans="1:5" x14ac:dyDescent="0.25">
      <c r="A2125" s="26" t="s">
        <v>44</v>
      </c>
      <c r="B2125" s="7" t="s">
        <v>2395</v>
      </c>
      <c r="C2125" s="7" t="s">
        <v>2394</v>
      </c>
      <c r="D2125" s="7" t="s">
        <v>868</v>
      </c>
      <c r="E2125" s="7" t="s">
        <v>862</v>
      </c>
    </row>
    <row r="2126" spans="1:5" x14ac:dyDescent="0.25">
      <c r="A2126" s="26" t="s">
        <v>44</v>
      </c>
      <c r="B2126" s="7" t="s">
        <v>707</v>
      </c>
      <c r="C2126" s="7" t="s">
        <v>708</v>
      </c>
      <c r="D2126" s="7" t="s">
        <v>868</v>
      </c>
      <c r="E2126" s="7" t="s">
        <v>862</v>
      </c>
    </row>
    <row r="2127" spans="1:5" x14ac:dyDescent="0.25">
      <c r="A2127" s="26" t="s">
        <v>44</v>
      </c>
      <c r="B2127" s="7" t="s">
        <v>2393</v>
      </c>
      <c r="C2127" s="7" t="s">
        <v>2392</v>
      </c>
      <c r="D2127" s="7" t="s">
        <v>868</v>
      </c>
      <c r="E2127" s="7" t="s">
        <v>862</v>
      </c>
    </row>
    <row r="2128" spans="1:5" x14ac:dyDescent="0.25">
      <c r="A2128" s="26" t="s">
        <v>44</v>
      </c>
      <c r="B2128" s="7" t="s">
        <v>2391</v>
      </c>
      <c r="C2128" s="7" t="s">
        <v>2390</v>
      </c>
      <c r="D2128" s="7" t="s">
        <v>868</v>
      </c>
      <c r="E2128" s="7" t="s">
        <v>862</v>
      </c>
    </row>
    <row r="2129" spans="1:5" x14ac:dyDescent="0.25">
      <c r="A2129" s="26" t="s">
        <v>44</v>
      </c>
      <c r="B2129" s="7" t="s">
        <v>2389</v>
      </c>
      <c r="C2129" s="7" t="s">
        <v>2388</v>
      </c>
      <c r="D2129" s="7" t="s">
        <v>868</v>
      </c>
      <c r="E2129" s="7" t="s">
        <v>862</v>
      </c>
    </row>
    <row r="2130" spans="1:5" x14ac:dyDescent="0.25">
      <c r="A2130" s="26" t="s">
        <v>44</v>
      </c>
      <c r="B2130" s="7" t="s">
        <v>2387</v>
      </c>
      <c r="C2130" s="7" t="s">
        <v>2386</v>
      </c>
      <c r="D2130" s="7" t="s">
        <v>874</v>
      </c>
      <c r="E2130" s="7" t="s">
        <v>872</v>
      </c>
    </row>
    <row r="2131" spans="1:5" x14ac:dyDescent="0.25">
      <c r="A2131" s="26" t="s">
        <v>44</v>
      </c>
      <c r="B2131" s="7" t="s">
        <v>2385</v>
      </c>
      <c r="C2131" s="7" t="s">
        <v>2382</v>
      </c>
      <c r="D2131" s="7" t="s">
        <v>868</v>
      </c>
      <c r="E2131" s="7" t="s">
        <v>862</v>
      </c>
    </row>
    <row r="2132" spans="1:5" x14ac:dyDescent="0.25">
      <c r="A2132" s="26" t="s">
        <v>44</v>
      </c>
      <c r="B2132" s="7" t="s">
        <v>2384</v>
      </c>
      <c r="C2132" s="7" t="s">
        <v>2382</v>
      </c>
      <c r="D2132" s="7" t="s">
        <v>874</v>
      </c>
      <c r="E2132" s="7" t="s">
        <v>872</v>
      </c>
    </row>
    <row r="2133" spans="1:5" x14ac:dyDescent="0.25">
      <c r="A2133" s="26" t="s">
        <v>44</v>
      </c>
      <c r="B2133" s="7" t="s">
        <v>2383</v>
      </c>
      <c r="C2133" s="7" t="s">
        <v>2382</v>
      </c>
      <c r="D2133" s="7" t="s">
        <v>868</v>
      </c>
      <c r="E2133" s="7" t="s">
        <v>862</v>
      </c>
    </row>
    <row r="2134" spans="1:5" x14ac:dyDescent="0.25">
      <c r="A2134" s="26" t="s">
        <v>44</v>
      </c>
      <c r="B2134" s="7" t="s">
        <v>2379</v>
      </c>
      <c r="C2134" s="7" t="s">
        <v>2373</v>
      </c>
      <c r="D2134" s="7" t="s">
        <v>868</v>
      </c>
      <c r="E2134" s="7" t="s">
        <v>862</v>
      </c>
    </row>
    <row r="2135" spans="1:5" x14ac:dyDescent="0.25">
      <c r="A2135" s="26" t="s">
        <v>44</v>
      </c>
      <c r="B2135" s="7" t="s">
        <v>2378</v>
      </c>
      <c r="C2135" s="7" t="s">
        <v>2373</v>
      </c>
      <c r="D2135" s="7" t="s">
        <v>874</v>
      </c>
      <c r="E2135" s="7" t="s">
        <v>872</v>
      </c>
    </row>
    <row r="2136" spans="1:5" x14ac:dyDescent="0.25">
      <c r="A2136" s="26" t="s">
        <v>44</v>
      </c>
      <c r="B2136" s="7" t="s">
        <v>2375</v>
      </c>
      <c r="C2136" s="7" t="s">
        <v>2373</v>
      </c>
      <c r="D2136" s="7" t="s">
        <v>868</v>
      </c>
      <c r="E2136" s="7" t="s">
        <v>862</v>
      </c>
    </row>
    <row r="2137" spans="1:5" x14ac:dyDescent="0.25">
      <c r="A2137" s="26" t="s">
        <v>44</v>
      </c>
      <c r="B2137" s="7" t="s">
        <v>2374</v>
      </c>
      <c r="C2137" s="7" t="s">
        <v>2373</v>
      </c>
      <c r="D2137" s="7" t="s">
        <v>878</v>
      </c>
      <c r="E2137" s="7" t="s">
        <v>872</v>
      </c>
    </row>
    <row r="2138" spans="1:5" x14ac:dyDescent="0.25">
      <c r="A2138" s="26" t="s">
        <v>44</v>
      </c>
      <c r="B2138" s="7" t="s">
        <v>2372</v>
      </c>
      <c r="C2138" s="7" t="s">
        <v>2371</v>
      </c>
      <c r="D2138" s="7" t="s">
        <v>868</v>
      </c>
      <c r="E2138" s="7" t="s">
        <v>862</v>
      </c>
    </row>
    <row r="2139" spans="1:5" x14ac:dyDescent="0.25">
      <c r="A2139" s="26" t="s">
        <v>44</v>
      </c>
      <c r="B2139" s="7" t="s">
        <v>2370</v>
      </c>
      <c r="C2139" s="7" t="s">
        <v>2369</v>
      </c>
      <c r="D2139" s="7" t="s">
        <v>874</v>
      </c>
      <c r="E2139" s="7" t="s">
        <v>872</v>
      </c>
    </row>
    <row r="2140" spans="1:5" x14ac:dyDescent="0.25">
      <c r="A2140" s="26" t="s">
        <v>44</v>
      </c>
      <c r="B2140" s="7" t="s">
        <v>2366</v>
      </c>
      <c r="C2140" s="7" t="s">
        <v>2365</v>
      </c>
      <c r="D2140" s="7" t="s">
        <v>878</v>
      </c>
      <c r="E2140" s="7" t="s">
        <v>872</v>
      </c>
    </row>
    <row r="2141" spans="1:5" x14ac:dyDescent="0.25">
      <c r="A2141" s="26" t="s">
        <v>44</v>
      </c>
      <c r="B2141" s="7" t="s">
        <v>2364</v>
      </c>
      <c r="C2141" s="7" t="s">
        <v>2363</v>
      </c>
      <c r="D2141" s="7" t="s">
        <v>868</v>
      </c>
      <c r="E2141" s="7" t="s">
        <v>862</v>
      </c>
    </row>
    <row r="2142" spans="1:5" x14ac:dyDescent="0.25">
      <c r="A2142" s="26" t="s">
        <v>44</v>
      </c>
      <c r="B2142" s="7" t="s">
        <v>2360</v>
      </c>
      <c r="C2142" s="7" t="s">
        <v>2359</v>
      </c>
      <c r="D2142" s="7" t="s">
        <v>868</v>
      </c>
      <c r="E2142" s="7" t="s">
        <v>862</v>
      </c>
    </row>
    <row r="2143" spans="1:5" x14ac:dyDescent="0.25">
      <c r="A2143" s="26" t="s">
        <v>44</v>
      </c>
      <c r="B2143" s="7" t="s">
        <v>2358</v>
      </c>
      <c r="C2143" s="7" t="s">
        <v>2357</v>
      </c>
      <c r="D2143" s="7" t="s">
        <v>874</v>
      </c>
      <c r="E2143" s="7" t="s">
        <v>872</v>
      </c>
    </row>
    <row r="2144" spans="1:5" x14ac:dyDescent="0.25">
      <c r="A2144" s="26" t="s">
        <v>44</v>
      </c>
      <c r="B2144" s="7" t="s">
        <v>419</v>
      </c>
      <c r="C2144" s="7" t="s">
        <v>420</v>
      </c>
      <c r="D2144" s="7" t="s">
        <v>868</v>
      </c>
      <c r="E2144" s="7" t="s">
        <v>862</v>
      </c>
    </row>
    <row r="2145" spans="1:5" x14ac:dyDescent="0.25">
      <c r="A2145" s="26" t="s">
        <v>44</v>
      </c>
      <c r="B2145" s="7" t="s">
        <v>2352</v>
      </c>
      <c r="C2145" s="7" t="s">
        <v>2351</v>
      </c>
      <c r="D2145" s="7" t="s">
        <v>868</v>
      </c>
      <c r="E2145" s="7" t="s">
        <v>862</v>
      </c>
    </row>
    <row r="2146" spans="1:5" x14ac:dyDescent="0.25">
      <c r="A2146" s="26" t="s">
        <v>44</v>
      </c>
      <c r="B2146" s="7" t="s">
        <v>2350</v>
      </c>
      <c r="C2146" s="7" t="s">
        <v>2349</v>
      </c>
      <c r="D2146" s="7" t="s">
        <v>868</v>
      </c>
      <c r="E2146" s="7" t="s">
        <v>862</v>
      </c>
    </row>
    <row r="2147" spans="1:5" x14ac:dyDescent="0.25">
      <c r="A2147" s="26" t="s">
        <v>44</v>
      </c>
      <c r="B2147" s="7" t="s">
        <v>2348</v>
      </c>
      <c r="C2147" s="7" t="s">
        <v>2347</v>
      </c>
      <c r="D2147" s="7" t="s">
        <v>878</v>
      </c>
      <c r="E2147" s="7" t="s">
        <v>872</v>
      </c>
    </row>
    <row r="2148" spans="1:5" x14ac:dyDescent="0.25">
      <c r="A2148" s="26" t="s">
        <v>44</v>
      </c>
      <c r="B2148" s="7" t="s">
        <v>2346</v>
      </c>
      <c r="C2148" s="7" t="s">
        <v>2345</v>
      </c>
      <c r="D2148" s="7" t="s">
        <v>868</v>
      </c>
      <c r="E2148" s="7" t="s">
        <v>862</v>
      </c>
    </row>
    <row r="2149" spans="1:5" x14ac:dyDescent="0.25">
      <c r="A2149" s="26" t="s">
        <v>44</v>
      </c>
      <c r="B2149" s="7" t="s">
        <v>2344</v>
      </c>
      <c r="C2149" s="7" t="s">
        <v>2343</v>
      </c>
      <c r="D2149" s="7" t="s">
        <v>868</v>
      </c>
      <c r="E2149" s="7" t="s">
        <v>862</v>
      </c>
    </row>
    <row r="2150" spans="1:5" x14ac:dyDescent="0.25">
      <c r="A2150" s="26" t="s">
        <v>44</v>
      </c>
      <c r="B2150" s="7" t="s">
        <v>2342</v>
      </c>
      <c r="C2150" s="7" t="s">
        <v>2341</v>
      </c>
      <c r="D2150" s="7" t="s">
        <v>868</v>
      </c>
      <c r="E2150" s="7" t="s">
        <v>862</v>
      </c>
    </row>
    <row r="2151" spans="1:5" x14ac:dyDescent="0.25">
      <c r="A2151" s="26" t="s">
        <v>44</v>
      </c>
      <c r="B2151" s="7" t="s">
        <v>2340</v>
      </c>
      <c r="C2151" s="7" t="s">
        <v>2339</v>
      </c>
      <c r="D2151" s="7" t="s">
        <v>868</v>
      </c>
      <c r="E2151" s="7" t="s">
        <v>862</v>
      </c>
    </row>
    <row r="2152" spans="1:5" x14ac:dyDescent="0.25">
      <c r="A2152" s="26" t="s">
        <v>44</v>
      </c>
      <c r="B2152" s="7" t="s">
        <v>2338</v>
      </c>
      <c r="C2152" s="7" t="s">
        <v>1306</v>
      </c>
      <c r="D2152" s="7" t="s">
        <v>868</v>
      </c>
      <c r="E2152" s="7" t="s">
        <v>862</v>
      </c>
    </row>
    <row r="2153" spans="1:5" x14ac:dyDescent="0.25">
      <c r="A2153" s="26" t="s">
        <v>44</v>
      </c>
      <c r="B2153" s="7" t="s">
        <v>2337</v>
      </c>
      <c r="C2153" s="7" t="s">
        <v>2336</v>
      </c>
      <c r="D2153" s="7" t="s">
        <v>868</v>
      </c>
      <c r="E2153" s="7" t="s">
        <v>862</v>
      </c>
    </row>
    <row r="2154" spans="1:5" x14ac:dyDescent="0.25">
      <c r="A2154" s="26" t="s">
        <v>44</v>
      </c>
      <c r="B2154" s="7" t="s">
        <v>2333</v>
      </c>
      <c r="C2154" s="7" t="s">
        <v>2332</v>
      </c>
      <c r="D2154" s="7" t="s">
        <v>868</v>
      </c>
      <c r="E2154" s="7" t="s">
        <v>862</v>
      </c>
    </row>
    <row r="2155" spans="1:5" x14ac:dyDescent="0.25">
      <c r="A2155" s="26" t="s">
        <v>44</v>
      </c>
      <c r="B2155" s="7" t="s">
        <v>80</v>
      </c>
      <c r="C2155" s="7" t="s">
        <v>81</v>
      </c>
      <c r="D2155" s="7" t="s">
        <v>868</v>
      </c>
      <c r="E2155" s="7" t="s">
        <v>862</v>
      </c>
    </row>
    <row r="2156" spans="1:5" x14ac:dyDescent="0.25">
      <c r="A2156" s="26" t="s">
        <v>44</v>
      </c>
      <c r="B2156" s="7" t="s">
        <v>2331</v>
      </c>
      <c r="C2156" s="7" t="s">
        <v>2330</v>
      </c>
      <c r="D2156" s="7" t="s">
        <v>868</v>
      </c>
      <c r="E2156" s="7" t="s">
        <v>862</v>
      </c>
    </row>
    <row r="2157" spans="1:5" x14ac:dyDescent="0.25">
      <c r="A2157" s="26" t="s">
        <v>44</v>
      </c>
      <c r="B2157" s="7" t="s">
        <v>2329</v>
      </c>
      <c r="C2157" s="7" t="s">
        <v>2328</v>
      </c>
      <c r="D2157" s="7" t="s">
        <v>868</v>
      </c>
      <c r="E2157" s="7" t="s">
        <v>862</v>
      </c>
    </row>
    <row r="2158" spans="1:5" x14ac:dyDescent="0.25">
      <c r="A2158" s="26" t="s">
        <v>44</v>
      </c>
      <c r="B2158" s="7" t="s">
        <v>330</v>
      </c>
      <c r="C2158" s="7" t="s">
        <v>331</v>
      </c>
      <c r="D2158" s="7" t="s">
        <v>868</v>
      </c>
      <c r="E2158" s="7" t="s">
        <v>862</v>
      </c>
    </row>
    <row r="2159" spans="1:5" x14ac:dyDescent="0.25">
      <c r="A2159" s="26" t="s">
        <v>44</v>
      </c>
      <c r="B2159" s="7" t="s">
        <v>2327</v>
      </c>
      <c r="C2159" s="7" t="s">
        <v>2326</v>
      </c>
      <c r="D2159" s="7" t="s">
        <v>868</v>
      </c>
      <c r="E2159" s="7" t="s">
        <v>862</v>
      </c>
    </row>
    <row r="2160" spans="1:5" x14ac:dyDescent="0.25">
      <c r="A2160" s="26" t="s">
        <v>44</v>
      </c>
      <c r="B2160" s="7" t="s">
        <v>214</v>
      </c>
      <c r="C2160" s="7" t="s">
        <v>215</v>
      </c>
      <c r="D2160" s="7" t="s">
        <v>868</v>
      </c>
      <c r="E2160" s="7" t="s">
        <v>862</v>
      </c>
    </row>
    <row r="2161" spans="1:5" x14ac:dyDescent="0.25">
      <c r="A2161" s="26" t="s">
        <v>44</v>
      </c>
      <c r="B2161" s="7" t="s">
        <v>47</v>
      </c>
      <c r="C2161" s="7" t="s">
        <v>48</v>
      </c>
      <c r="D2161" s="7" t="s">
        <v>923</v>
      </c>
      <c r="E2161" s="7" t="s">
        <v>973</v>
      </c>
    </row>
    <row r="2162" spans="1:5" x14ac:dyDescent="0.25">
      <c r="A2162" s="26" t="s">
        <v>44</v>
      </c>
      <c r="B2162" s="7" t="s">
        <v>375</v>
      </c>
      <c r="C2162" s="7" t="s">
        <v>376</v>
      </c>
      <c r="D2162" s="7" t="s">
        <v>923</v>
      </c>
      <c r="E2162" s="7" t="s">
        <v>973</v>
      </c>
    </row>
    <row r="2163" spans="1:5" x14ac:dyDescent="0.25">
      <c r="A2163" s="26" t="s">
        <v>44</v>
      </c>
      <c r="B2163" s="7" t="s">
        <v>584</v>
      </c>
      <c r="C2163" s="7" t="s">
        <v>585</v>
      </c>
      <c r="D2163" s="7" t="s">
        <v>923</v>
      </c>
      <c r="E2163" s="7" t="s">
        <v>973</v>
      </c>
    </row>
    <row r="2164" spans="1:5" x14ac:dyDescent="0.25">
      <c r="A2164" s="26" t="s">
        <v>44</v>
      </c>
      <c r="B2164" s="7" t="s">
        <v>316</v>
      </c>
      <c r="C2164" s="7" t="s">
        <v>317</v>
      </c>
      <c r="D2164" s="7" t="s">
        <v>923</v>
      </c>
      <c r="E2164" s="7" t="s">
        <v>973</v>
      </c>
    </row>
    <row r="2165" spans="1:5" x14ac:dyDescent="0.25">
      <c r="A2165" s="26" t="s">
        <v>44</v>
      </c>
      <c r="B2165" s="7" t="s">
        <v>423</v>
      </c>
      <c r="C2165" s="7" t="s">
        <v>424</v>
      </c>
      <c r="D2165" s="7" t="s">
        <v>933</v>
      </c>
      <c r="E2165" s="7" t="s">
        <v>931</v>
      </c>
    </row>
    <row r="2166" spans="1:5" x14ac:dyDescent="0.25">
      <c r="A2166" s="26" t="s">
        <v>44</v>
      </c>
      <c r="B2166" s="7" t="s">
        <v>226</v>
      </c>
      <c r="C2166" s="7" t="s">
        <v>227</v>
      </c>
      <c r="D2166" s="7" t="s">
        <v>868</v>
      </c>
      <c r="E2166" s="7" t="s">
        <v>931</v>
      </c>
    </row>
    <row r="2167" spans="1:5" x14ac:dyDescent="0.25">
      <c r="A2167" s="26" t="s">
        <v>44</v>
      </c>
      <c r="B2167" s="7" t="s">
        <v>171</v>
      </c>
      <c r="C2167" s="7" t="s">
        <v>172</v>
      </c>
      <c r="D2167" s="7" t="s">
        <v>933</v>
      </c>
      <c r="E2167" s="7" t="s">
        <v>931</v>
      </c>
    </row>
    <row r="2168" spans="1:5" x14ac:dyDescent="0.25">
      <c r="A2168" s="26" t="s">
        <v>44</v>
      </c>
      <c r="B2168" s="7" t="s">
        <v>2319</v>
      </c>
      <c r="C2168" s="7" t="s">
        <v>2318</v>
      </c>
      <c r="D2168" s="7" t="s">
        <v>923</v>
      </c>
      <c r="E2168" s="7" t="s">
        <v>862</v>
      </c>
    </row>
    <row r="2169" spans="1:5" x14ac:dyDescent="0.25">
      <c r="A2169" s="26" t="s">
        <v>44</v>
      </c>
      <c r="B2169" s="7" t="s">
        <v>2317</v>
      </c>
      <c r="C2169" s="7" t="s">
        <v>2316</v>
      </c>
      <c r="D2169" s="7" t="s">
        <v>878</v>
      </c>
      <c r="E2169" s="7" t="s">
        <v>993</v>
      </c>
    </row>
    <row r="2170" spans="1:5" x14ac:dyDescent="0.25">
      <c r="A2170" s="26" t="s">
        <v>44</v>
      </c>
      <c r="B2170" s="7" t="s">
        <v>2315</v>
      </c>
      <c r="C2170" s="7" t="s">
        <v>2314</v>
      </c>
      <c r="D2170" s="7" t="s">
        <v>923</v>
      </c>
      <c r="E2170" s="7" t="s">
        <v>973</v>
      </c>
    </row>
    <row r="2171" spans="1:5" x14ac:dyDescent="0.25">
      <c r="A2171" s="26" t="s">
        <v>44</v>
      </c>
      <c r="B2171" s="7" t="s">
        <v>2501</v>
      </c>
      <c r="C2171" s="7" t="s">
        <v>2502</v>
      </c>
      <c r="D2171" s="7" t="s">
        <v>3</v>
      </c>
      <c r="E2171" s="7" t="s">
        <v>886</v>
      </c>
    </row>
    <row r="2172" spans="1:5" x14ac:dyDescent="0.25">
      <c r="A2172" s="26" t="s">
        <v>44</v>
      </c>
      <c r="B2172" s="7" t="s">
        <v>2313</v>
      </c>
      <c r="C2172" s="7" t="s">
        <v>2311</v>
      </c>
      <c r="D2172" s="7" t="s">
        <v>868</v>
      </c>
      <c r="E2172" s="7" t="s">
        <v>862</v>
      </c>
    </row>
    <row r="2173" spans="1:5" x14ac:dyDescent="0.25">
      <c r="A2173" s="26" t="s">
        <v>44</v>
      </c>
      <c r="B2173" s="7" t="s">
        <v>2312</v>
      </c>
      <c r="C2173" s="7" t="s">
        <v>2311</v>
      </c>
      <c r="D2173" s="7" t="s">
        <v>878</v>
      </c>
      <c r="E2173" s="7" t="s">
        <v>872</v>
      </c>
    </row>
    <row r="2174" spans="1:5" x14ac:dyDescent="0.25">
      <c r="A2174" s="26" t="s">
        <v>44</v>
      </c>
      <c r="B2174" s="7" t="s">
        <v>2310</v>
      </c>
      <c r="C2174" s="7" t="s">
        <v>2309</v>
      </c>
      <c r="D2174" s="7" t="s">
        <v>3</v>
      </c>
      <c r="E2174" s="7" t="s">
        <v>886</v>
      </c>
    </row>
    <row r="2175" spans="1:5" x14ac:dyDescent="0.25">
      <c r="A2175" s="26" t="s">
        <v>44</v>
      </c>
      <c r="B2175" s="7" t="s">
        <v>2306</v>
      </c>
      <c r="C2175" s="7" t="s">
        <v>2305</v>
      </c>
      <c r="D2175" s="7" t="s">
        <v>3</v>
      </c>
      <c r="E2175" s="7" t="s">
        <v>886</v>
      </c>
    </row>
    <row r="2176" spans="1:5" x14ac:dyDescent="0.25">
      <c r="A2176" s="26" t="s">
        <v>44</v>
      </c>
      <c r="B2176" s="7" t="s">
        <v>2304</v>
      </c>
      <c r="C2176" s="7" t="s">
        <v>2303</v>
      </c>
      <c r="D2176" s="7" t="s">
        <v>868</v>
      </c>
      <c r="E2176" s="7" t="s">
        <v>862</v>
      </c>
    </row>
    <row r="2177" spans="1:5" x14ac:dyDescent="0.25">
      <c r="A2177" s="26" t="s">
        <v>44</v>
      </c>
      <c r="B2177" s="7" t="s">
        <v>2302</v>
      </c>
      <c r="C2177" s="7" t="s">
        <v>2301</v>
      </c>
      <c r="D2177" s="7" t="s">
        <v>868</v>
      </c>
      <c r="E2177" s="7" t="s">
        <v>862</v>
      </c>
    </row>
    <row r="2178" spans="1:5" x14ac:dyDescent="0.25">
      <c r="A2178" s="26" t="s">
        <v>44</v>
      </c>
      <c r="B2178" s="7" t="s">
        <v>2300</v>
      </c>
      <c r="C2178" s="7" t="s">
        <v>2299</v>
      </c>
      <c r="D2178" s="7" t="s">
        <v>878</v>
      </c>
      <c r="E2178" s="7" t="s">
        <v>872</v>
      </c>
    </row>
    <row r="2179" spans="1:5" x14ac:dyDescent="0.25">
      <c r="A2179" s="26" t="s">
        <v>44</v>
      </c>
      <c r="B2179" s="7" t="s">
        <v>2298</v>
      </c>
      <c r="C2179" s="7" t="s">
        <v>2297</v>
      </c>
      <c r="D2179" s="7" t="s">
        <v>868</v>
      </c>
      <c r="E2179" s="7" t="s">
        <v>862</v>
      </c>
    </row>
    <row r="2180" spans="1:5" x14ac:dyDescent="0.25">
      <c r="A2180" s="26" t="s">
        <v>44</v>
      </c>
      <c r="B2180" s="7" t="s">
        <v>2296</v>
      </c>
      <c r="C2180" s="7" t="s">
        <v>2278</v>
      </c>
      <c r="D2180" s="7" t="s">
        <v>868</v>
      </c>
      <c r="E2180" s="7" t="s">
        <v>862</v>
      </c>
    </row>
    <row r="2181" spans="1:5" x14ac:dyDescent="0.25">
      <c r="A2181" s="26" t="s">
        <v>44</v>
      </c>
      <c r="B2181" s="7" t="s">
        <v>2295</v>
      </c>
      <c r="C2181" s="7" t="s">
        <v>2294</v>
      </c>
      <c r="D2181" s="7" t="s">
        <v>868</v>
      </c>
      <c r="E2181" s="7" t="s">
        <v>862</v>
      </c>
    </row>
    <row r="2182" spans="1:5" x14ac:dyDescent="0.25">
      <c r="A2182" s="26" t="s">
        <v>44</v>
      </c>
      <c r="B2182" s="7" t="s">
        <v>2293</v>
      </c>
      <c r="C2182" s="7" t="s">
        <v>2292</v>
      </c>
      <c r="D2182" s="7" t="s">
        <v>3</v>
      </c>
      <c r="E2182" s="7" t="s">
        <v>886</v>
      </c>
    </row>
    <row r="2183" spans="1:5" x14ac:dyDescent="0.25">
      <c r="A2183" s="26" t="s">
        <v>44</v>
      </c>
      <c r="B2183" s="7" t="s">
        <v>2291</v>
      </c>
      <c r="C2183" s="7" t="s">
        <v>2290</v>
      </c>
      <c r="D2183" s="7" t="s">
        <v>3</v>
      </c>
      <c r="E2183" s="7" t="s">
        <v>886</v>
      </c>
    </row>
    <row r="2184" spans="1:5" x14ac:dyDescent="0.25">
      <c r="A2184" s="26" t="s">
        <v>44</v>
      </c>
      <c r="B2184" s="7" t="s">
        <v>2289</v>
      </c>
      <c r="C2184" s="7" t="s">
        <v>2288</v>
      </c>
      <c r="D2184" s="7" t="s">
        <v>868</v>
      </c>
      <c r="E2184" s="7" t="s">
        <v>862</v>
      </c>
    </row>
    <row r="2185" spans="1:5" x14ac:dyDescent="0.25">
      <c r="A2185" s="26" t="s">
        <v>44</v>
      </c>
      <c r="B2185" s="7" t="s">
        <v>2287</v>
      </c>
      <c r="C2185" s="7" t="s">
        <v>2286</v>
      </c>
      <c r="D2185" s="7" t="s">
        <v>1011</v>
      </c>
      <c r="E2185" s="7" t="s">
        <v>973</v>
      </c>
    </row>
    <row r="2186" spans="1:5" x14ac:dyDescent="0.25">
      <c r="A2186" s="26" t="s">
        <v>44</v>
      </c>
      <c r="B2186" s="7" t="s">
        <v>2285</v>
      </c>
      <c r="C2186" s="7" t="s">
        <v>2284</v>
      </c>
      <c r="D2186" s="7" t="s">
        <v>868</v>
      </c>
      <c r="E2186" s="7" t="s">
        <v>862</v>
      </c>
    </row>
    <row r="2187" spans="1:5" x14ac:dyDescent="0.25">
      <c r="A2187" s="26" t="s">
        <v>44</v>
      </c>
      <c r="B2187" s="7" t="s">
        <v>2283</v>
      </c>
      <c r="C2187" s="7" t="s">
        <v>2282</v>
      </c>
      <c r="D2187" s="7" t="s">
        <v>868</v>
      </c>
      <c r="E2187" s="7" t="s">
        <v>862</v>
      </c>
    </row>
    <row r="2188" spans="1:5" x14ac:dyDescent="0.25">
      <c r="A2188" s="26" t="s">
        <v>44</v>
      </c>
      <c r="B2188" s="7" t="s">
        <v>2281</v>
      </c>
      <c r="C2188" s="7" t="s">
        <v>2280</v>
      </c>
      <c r="D2188" s="7" t="s">
        <v>868</v>
      </c>
      <c r="E2188" s="7" t="s">
        <v>862</v>
      </c>
    </row>
    <row r="2189" spans="1:5" x14ac:dyDescent="0.25">
      <c r="A2189" s="26" t="s">
        <v>44</v>
      </c>
      <c r="B2189" s="7" t="s">
        <v>2279</v>
      </c>
      <c r="C2189" s="7" t="s">
        <v>2278</v>
      </c>
      <c r="D2189" s="7" t="s">
        <v>907</v>
      </c>
      <c r="E2189" s="7" t="s">
        <v>872</v>
      </c>
    </row>
    <row r="2190" spans="1:5" x14ac:dyDescent="0.25">
      <c r="A2190" s="26" t="s">
        <v>44</v>
      </c>
      <c r="B2190" s="7" t="s">
        <v>2503</v>
      </c>
      <c r="C2190" s="7" t="s">
        <v>2504</v>
      </c>
      <c r="D2190" s="7" t="s">
        <v>3</v>
      </c>
      <c r="E2190" s="7" t="s">
        <v>886</v>
      </c>
    </row>
    <row r="2191" spans="1:5" x14ac:dyDescent="0.25">
      <c r="A2191" s="26" t="s">
        <v>44</v>
      </c>
      <c r="B2191" s="7" t="s">
        <v>2277</v>
      </c>
      <c r="C2191" s="7" t="s">
        <v>2276</v>
      </c>
      <c r="D2191" s="7" t="s">
        <v>868</v>
      </c>
      <c r="E2191" s="7" t="s">
        <v>862</v>
      </c>
    </row>
    <row r="2192" spans="1:5" x14ac:dyDescent="0.25">
      <c r="A2192" s="26" t="s">
        <v>44</v>
      </c>
      <c r="B2192" s="7" t="s">
        <v>2505</v>
      </c>
      <c r="C2192" s="7" t="s">
        <v>2506</v>
      </c>
      <c r="D2192" s="7" t="s">
        <v>3</v>
      </c>
      <c r="E2192" s="7" t="s">
        <v>886</v>
      </c>
    </row>
    <row r="2193" spans="1:5" x14ac:dyDescent="0.25">
      <c r="A2193" s="26" t="s">
        <v>44</v>
      </c>
      <c r="B2193" s="7" t="s">
        <v>2507</v>
      </c>
      <c r="C2193" s="7" t="s">
        <v>2508</v>
      </c>
      <c r="D2193" s="7" t="s">
        <v>3</v>
      </c>
      <c r="E2193" s="7" t="s">
        <v>886</v>
      </c>
    </row>
    <row r="2194" spans="1:5" x14ac:dyDescent="0.25">
      <c r="A2194" s="26" t="s">
        <v>44</v>
      </c>
      <c r="B2194" s="7" t="s">
        <v>2275</v>
      </c>
      <c r="C2194" s="7" t="s">
        <v>2274</v>
      </c>
      <c r="D2194" s="7" t="s">
        <v>868</v>
      </c>
      <c r="E2194" s="7" t="s">
        <v>862</v>
      </c>
    </row>
    <row r="2195" spans="1:5" x14ac:dyDescent="0.25">
      <c r="A2195" s="26" t="s">
        <v>44</v>
      </c>
      <c r="B2195" s="7" t="s">
        <v>2509</v>
      </c>
      <c r="C2195" s="7" t="s">
        <v>2510</v>
      </c>
      <c r="D2195" s="7" t="s">
        <v>3</v>
      </c>
      <c r="E2195" s="7" t="s">
        <v>886</v>
      </c>
    </row>
    <row r="2196" spans="1:5" x14ac:dyDescent="0.25">
      <c r="A2196" s="26" t="s">
        <v>44</v>
      </c>
      <c r="B2196" s="7" t="s">
        <v>2273</v>
      </c>
      <c r="C2196" s="7" t="s">
        <v>2272</v>
      </c>
      <c r="D2196" s="7" t="s">
        <v>3</v>
      </c>
      <c r="E2196" s="7" t="s">
        <v>886</v>
      </c>
    </row>
    <row r="2197" spans="1:5" x14ac:dyDescent="0.25">
      <c r="A2197" s="26" t="s">
        <v>44</v>
      </c>
      <c r="B2197" s="7" t="s">
        <v>2511</v>
      </c>
      <c r="C2197" s="7" t="s">
        <v>2512</v>
      </c>
      <c r="D2197" s="7" t="s">
        <v>3</v>
      </c>
      <c r="E2197" s="7" t="s">
        <v>886</v>
      </c>
    </row>
    <row r="2198" spans="1:5" x14ac:dyDescent="0.25">
      <c r="A2198" s="26" t="s">
        <v>44</v>
      </c>
      <c r="B2198" s="7" t="s">
        <v>2513</v>
      </c>
      <c r="C2198" s="7" t="s">
        <v>2514</v>
      </c>
      <c r="D2198" s="7" t="s">
        <v>3</v>
      </c>
      <c r="E2198" s="7" t="s">
        <v>886</v>
      </c>
    </row>
    <row r="2199" spans="1:5" x14ac:dyDescent="0.25">
      <c r="A2199" s="26" t="s">
        <v>44</v>
      </c>
      <c r="B2199" s="7" t="s">
        <v>2515</v>
      </c>
      <c r="C2199" s="7" t="s">
        <v>2516</v>
      </c>
      <c r="D2199" s="7" t="s">
        <v>3</v>
      </c>
      <c r="E2199" s="7" t="s">
        <v>886</v>
      </c>
    </row>
    <row r="2200" spans="1:5" x14ac:dyDescent="0.25">
      <c r="A2200" s="26" t="s">
        <v>44</v>
      </c>
      <c r="B2200" s="7" t="s">
        <v>2517</v>
      </c>
      <c r="C2200" s="7" t="s">
        <v>2518</v>
      </c>
      <c r="D2200" s="7" t="s">
        <v>3</v>
      </c>
      <c r="E2200" s="7" t="s">
        <v>886</v>
      </c>
    </row>
    <row r="2201" spans="1:5" x14ac:dyDescent="0.25">
      <c r="A2201" s="26" t="s">
        <v>44</v>
      </c>
      <c r="B2201" s="7" t="s">
        <v>336</v>
      </c>
      <c r="C2201" s="7" t="s">
        <v>337</v>
      </c>
      <c r="D2201" s="7" t="s">
        <v>3</v>
      </c>
      <c r="E2201" s="7" t="s">
        <v>886</v>
      </c>
    </row>
    <row r="2202" spans="1:5" x14ac:dyDescent="0.25">
      <c r="A2202" s="26" t="s">
        <v>44</v>
      </c>
      <c r="B2202" s="7" t="s">
        <v>2519</v>
      </c>
      <c r="C2202" s="7" t="s">
        <v>2520</v>
      </c>
      <c r="D2202" s="7" t="s">
        <v>3</v>
      </c>
      <c r="E2202" s="7" t="s">
        <v>886</v>
      </c>
    </row>
    <row r="2203" spans="1:5" x14ac:dyDescent="0.25">
      <c r="A2203" s="26" t="s">
        <v>44</v>
      </c>
      <c r="B2203" s="7" t="s">
        <v>2521</v>
      </c>
      <c r="C2203" s="7" t="s">
        <v>2522</v>
      </c>
      <c r="D2203" s="7" t="s">
        <v>3</v>
      </c>
      <c r="E2203" s="7" t="s">
        <v>886</v>
      </c>
    </row>
    <row r="2204" spans="1:5" x14ac:dyDescent="0.25">
      <c r="A2204" s="26" t="s">
        <v>44</v>
      </c>
      <c r="B2204" s="7" t="s">
        <v>2523</v>
      </c>
      <c r="C2204" s="7" t="s">
        <v>2524</v>
      </c>
      <c r="D2204" s="7" t="s">
        <v>3</v>
      </c>
      <c r="E2204" s="7" t="s">
        <v>886</v>
      </c>
    </row>
    <row r="2205" spans="1:5" x14ac:dyDescent="0.25">
      <c r="A2205" s="26" t="s">
        <v>44</v>
      </c>
      <c r="B2205" s="7" t="s">
        <v>2271</v>
      </c>
      <c r="C2205" s="7" t="s">
        <v>2270</v>
      </c>
      <c r="D2205" s="7" t="s">
        <v>868</v>
      </c>
      <c r="E2205" s="7" t="s">
        <v>862</v>
      </c>
    </row>
    <row r="2206" spans="1:5" x14ac:dyDescent="0.25">
      <c r="A2206" s="26" t="s">
        <v>44</v>
      </c>
      <c r="B2206" s="7" t="s">
        <v>2269</v>
      </c>
      <c r="C2206" s="7" t="s">
        <v>2268</v>
      </c>
      <c r="D2206" s="7" t="s">
        <v>878</v>
      </c>
      <c r="E2206" s="7" t="s">
        <v>872</v>
      </c>
    </row>
    <row r="2207" spans="1:5" x14ac:dyDescent="0.25">
      <c r="A2207" s="26" t="s">
        <v>44</v>
      </c>
      <c r="B2207" s="7" t="s">
        <v>2267</v>
      </c>
      <c r="C2207" s="7" t="s">
        <v>2266</v>
      </c>
      <c r="D2207" s="7" t="s">
        <v>933</v>
      </c>
      <c r="E2207" s="7" t="s">
        <v>862</v>
      </c>
    </row>
    <row r="2208" spans="1:5" x14ac:dyDescent="0.25">
      <c r="A2208" s="26" t="s">
        <v>44</v>
      </c>
      <c r="B2208" s="7" t="s">
        <v>2265</v>
      </c>
      <c r="C2208" s="7" t="s">
        <v>2264</v>
      </c>
      <c r="D2208" s="7" t="s">
        <v>933</v>
      </c>
      <c r="E2208" s="7" t="s">
        <v>862</v>
      </c>
    </row>
    <row r="2209" spans="1:5" x14ac:dyDescent="0.25">
      <c r="A2209" s="26" t="s">
        <v>44</v>
      </c>
      <c r="B2209" s="7" t="s">
        <v>622</v>
      </c>
      <c r="C2209" s="7" t="s">
        <v>623</v>
      </c>
      <c r="D2209" s="7" t="s">
        <v>1153</v>
      </c>
      <c r="E2209" s="7" t="s">
        <v>862</v>
      </c>
    </row>
    <row r="2210" spans="1:5" x14ac:dyDescent="0.25">
      <c r="A2210" s="26" t="s">
        <v>44</v>
      </c>
      <c r="B2210" s="7" t="s">
        <v>2263</v>
      </c>
      <c r="C2210" s="7" t="s">
        <v>2262</v>
      </c>
      <c r="D2210" s="7" t="s">
        <v>1023</v>
      </c>
      <c r="E2210" s="7" t="s">
        <v>862</v>
      </c>
    </row>
    <row r="2211" spans="1:5" x14ac:dyDescent="0.25">
      <c r="A2211" s="26" t="s">
        <v>44</v>
      </c>
      <c r="B2211" s="7" t="s">
        <v>2261</v>
      </c>
      <c r="C2211" s="7" t="s">
        <v>2260</v>
      </c>
      <c r="D2211" s="7" t="s">
        <v>923</v>
      </c>
      <c r="E2211" s="7" t="s">
        <v>862</v>
      </c>
    </row>
    <row r="2212" spans="1:5" x14ac:dyDescent="0.25">
      <c r="A2212" s="26" t="s">
        <v>44</v>
      </c>
      <c r="B2212" s="7" t="s">
        <v>175</v>
      </c>
      <c r="C2212" s="7" t="s">
        <v>176</v>
      </c>
      <c r="D2212" s="7" t="s">
        <v>1764</v>
      </c>
      <c r="E2212" s="7" t="s">
        <v>862</v>
      </c>
    </row>
    <row r="2213" spans="1:5" x14ac:dyDescent="0.25">
      <c r="A2213" s="26" t="s">
        <v>44</v>
      </c>
      <c r="B2213" s="7" t="s">
        <v>2259</v>
      </c>
      <c r="C2213" s="7" t="s">
        <v>2258</v>
      </c>
      <c r="D2213" s="7" t="s">
        <v>933</v>
      </c>
      <c r="E2213" s="7" t="s">
        <v>862</v>
      </c>
    </row>
    <row r="2214" spans="1:5" x14ac:dyDescent="0.25">
      <c r="A2214" s="26" t="s">
        <v>44</v>
      </c>
      <c r="B2214" s="7" t="s">
        <v>2257</v>
      </c>
      <c r="C2214" s="7" t="s">
        <v>2256</v>
      </c>
      <c r="D2214" s="7" t="s">
        <v>933</v>
      </c>
      <c r="E2214" s="7" t="s">
        <v>862</v>
      </c>
    </row>
    <row r="2215" spans="1:5" x14ac:dyDescent="0.25">
      <c r="A2215" s="26" t="s">
        <v>44</v>
      </c>
      <c r="B2215" s="7" t="s">
        <v>2255</v>
      </c>
      <c r="C2215" s="7" t="s">
        <v>2254</v>
      </c>
      <c r="D2215" s="7" t="s">
        <v>44</v>
      </c>
      <c r="E2215" s="7" t="s">
        <v>862</v>
      </c>
    </row>
    <row r="2216" spans="1:5" x14ac:dyDescent="0.25">
      <c r="A2216" s="26" t="s">
        <v>44</v>
      </c>
      <c r="B2216" s="7" t="s">
        <v>51</v>
      </c>
      <c r="C2216" s="7" t="s">
        <v>52</v>
      </c>
      <c r="D2216" s="7" t="s">
        <v>923</v>
      </c>
      <c r="E2216" s="7" t="s">
        <v>862</v>
      </c>
    </row>
    <row r="2217" spans="1:5" x14ac:dyDescent="0.25">
      <c r="A2217" s="26" t="s">
        <v>44</v>
      </c>
      <c r="B2217" s="7" t="s">
        <v>2253</v>
      </c>
      <c r="C2217" s="7" t="s">
        <v>2252</v>
      </c>
      <c r="D2217" s="7" t="s">
        <v>1023</v>
      </c>
      <c r="E2217" s="7" t="s">
        <v>862</v>
      </c>
    </row>
    <row r="2218" spans="1:5" x14ac:dyDescent="0.25">
      <c r="A2218" s="26" t="s">
        <v>44</v>
      </c>
      <c r="B2218" s="7" t="s">
        <v>2251</v>
      </c>
      <c r="C2218" s="7" t="s">
        <v>2250</v>
      </c>
      <c r="D2218" s="7" t="s">
        <v>44</v>
      </c>
      <c r="E2218" s="7" t="s">
        <v>862</v>
      </c>
    </row>
    <row r="2219" spans="1:5" x14ac:dyDescent="0.25">
      <c r="A2219" s="26" t="s">
        <v>44</v>
      </c>
      <c r="B2219" s="7" t="s">
        <v>626</v>
      </c>
      <c r="C2219" s="7" t="s">
        <v>627</v>
      </c>
      <c r="D2219" s="7" t="s">
        <v>923</v>
      </c>
      <c r="E2219" s="7" t="s">
        <v>862</v>
      </c>
    </row>
    <row r="2220" spans="1:5" x14ac:dyDescent="0.25">
      <c r="A2220" s="26" t="s">
        <v>44</v>
      </c>
      <c r="B2220" s="7" t="s">
        <v>435</v>
      </c>
      <c r="C2220" s="7" t="s">
        <v>436</v>
      </c>
      <c r="D2220" s="7" t="s">
        <v>923</v>
      </c>
      <c r="E2220" s="7" t="s">
        <v>862</v>
      </c>
    </row>
    <row r="2221" spans="1:5" x14ac:dyDescent="0.25">
      <c r="A2221" s="26" t="s">
        <v>44</v>
      </c>
      <c r="B2221" s="7" t="s">
        <v>2248</v>
      </c>
      <c r="C2221" s="7" t="s">
        <v>2247</v>
      </c>
      <c r="D2221" s="7" t="s">
        <v>923</v>
      </c>
      <c r="E2221" s="7" t="s">
        <v>862</v>
      </c>
    </row>
    <row r="2222" spans="1:5" x14ac:dyDescent="0.25">
      <c r="A2222" s="26" t="s">
        <v>44</v>
      </c>
      <c r="B2222" s="7" t="s">
        <v>2246</v>
      </c>
      <c r="C2222" s="7" t="s">
        <v>2245</v>
      </c>
      <c r="D2222" s="7" t="s">
        <v>1153</v>
      </c>
      <c r="E2222" s="7" t="s">
        <v>862</v>
      </c>
    </row>
    <row r="2223" spans="1:5" x14ac:dyDescent="0.25">
      <c r="A2223" s="26" t="s">
        <v>44</v>
      </c>
      <c r="B2223" s="7" t="s">
        <v>2525</v>
      </c>
      <c r="C2223" s="7" t="s">
        <v>2526</v>
      </c>
      <c r="D2223" s="7" t="s">
        <v>3</v>
      </c>
      <c r="E2223" s="7" t="s">
        <v>886</v>
      </c>
    </row>
    <row r="2224" spans="1:5" x14ac:dyDescent="0.25">
      <c r="A2224" s="26" t="s">
        <v>44</v>
      </c>
      <c r="B2224" s="7" t="s">
        <v>2527</v>
      </c>
      <c r="C2224" s="7" t="s">
        <v>2528</v>
      </c>
      <c r="D2224" s="7" t="s">
        <v>3</v>
      </c>
      <c r="E2224" s="7" t="s">
        <v>886</v>
      </c>
    </row>
    <row r="2225" spans="1:5" x14ac:dyDescent="0.25">
      <c r="A2225" s="26" t="s">
        <v>44</v>
      </c>
      <c r="B2225" s="7" t="s">
        <v>2529</v>
      </c>
      <c r="C2225" s="7" t="s">
        <v>2530</v>
      </c>
      <c r="D2225" s="7" t="s">
        <v>3</v>
      </c>
      <c r="E2225" s="7" t="s">
        <v>886</v>
      </c>
    </row>
    <row r="2226" spans="1:5" x14ac:dyDescent="0.25">
      <c r="A2226" s="26" t="s">
        <v>44</v>
      </c>
      <c r="B2226" s="7" t="s">
        <v>2531</v>
      </c>
      <c r="C2226" s="7" t="s">
        <v>2532</v>
      </c>
      <c r="D2226" s="7" t="s">
        <v>3</v>
      </c>
      <c r="E2226" s="7" t="s">
        <v>886</v>
      </c>
    </row>
    <row r="2227" spans="1:5" x14ac:dyDescent="0.25">
      <c r="A2227" s="26" t="s">
        <v>44</v>
      </c>
      <c r="B2227" s="7" t="s">
        <v>2533</v>
      </c>
      <c r="C2227" s="7" t="s">
        <v>2534</v>
      </c>
      <c r="D2227" s="7" t="s">
        <v>3</v>
      </c>
      <c r="E2227" s="7" t="s">
        <v>886</v>
      </c>
    </row>
    <row r="2228" spans="1:5" x14ac:dyDescent="0.25">
      <c r="A2228" s="26" t="s">
        <v>44</v>
      </c>
      <c r="B2228" s="7" t="s">
        <v>2244</v>
      </c>
      <c r="C2228" s="7" t="s">
        <v>2243</v>
      </c>
      <c r="D2228" s="7" t="s">
        <v>923</v>
      </c>
      <c r="E2228" s="7" t="s">
        <v>862</v>
      </c>
    </row>
    <row r="2229" spans="1:5" x14ac:dyDescent="0.25">
      <c r="A2229" s="26" t="s">
        <v>44</v>
      </c>
      <c r="B2229" s="7" t="s">
        <v>2242</v>
      </c>
      <c r="C2229" s="7" t="s">
        <v>2241</v>
      </c>
      <c r="D2229" s="7" t="s">
        <v>868</v>
      </c>
      <c r="E2229" s="7" t="s">
        <v>862</v>
      </c>
    </row>
    <row r="2230" spans="1:5" x14ac:dyDescent="0.25">
      <c r="A2230" s="26" t="s">
        <v>44</v>
      </c>
      <c r="B2230" s="7" t="s">
        <v>2240</v>
      </c>
      <c r="C2230" s="7" t="s">
        <v>1266</v>
      </c>
      <c r="D2230" s="7" t="s">
        <v>868</v>
      </c>
      <c r="E2230" s="7" t="s">
        <v>862</v>
      </c>
    </row>
    <row r="2231" spans="1:5" x14ac:dyDescent="0.25">
      <c r="A2231" s="26" t="s">
        <v>44</v>
      </c>
      <c r="B2231" s="7" t="s">
        <v>2239</v>
      </c>
      <c r="C2231" s="7" t="s">
        <v>2238</v>
      </c>
      <c r="D2231" s="7" t="s">
        <v>923</v>
      </c>
      <c r="E2231" s="7" t="s">
        <v>862</v>
      </c>
    </row>
    <row r="2232" spans="1:5" x14ac:dyDescent="0.25">
      <c r="A2232" s="26" t="s">
        <v>44</v>
      </c>
      <c r="B2232" s="7" t="s">
        <v>2237</v>
      </c>
      <c r="C2232" s="7" t="s">
        <v>2236</v>
      </c>
      <c r="D2232" s="7" t="s">
        <v>923</v>
      </c>
      <c r="E2232" s="7" t="s">
        <v>862</v>
      </c>
    </row>
    <row r="2233" spans="1:5" x14ac:dyDescent="0.25">
      <c r="A2233" s="26" t="s">
        <v>44</v>
      </c>
      <c r="B2233" s="7" t="s">
        <v>2235</v>
      </c>
      <c r="C2233" s="7" t="s">
        <v>2234</v>
      </c>
      <c r="D2233" s="7" t="s">
        <v>923</v>
      </c>
      <c r="E2233" s="7" t="s">
        <v>862</v>
      </c>
    </row>
    <row r="2234" spans="1:5" x14ac:dyDescent="0.25">
      <c r="A2234" s="26" t="s">
        <v>44</v>
      </c>
      <c r="B2234" s="7" t="s">
        <v>2233</v>
      </c>
      <c r="C2234" s="7" t="s">
        <v>2232</v>
      </c>
      <c r="D2234" s="7" t="s">
        <v>923</v>
      </c>
      <c r="E2234" s="7" t="s">
        <v>862</v>
      </c>
    </row>
    <row r="2235" spans="1:5" x14ac:dyDescent="0.25">
      <c r="A2235" s="26" t="s">
        <v>44</v>
      </c>
      <c r="B2235" s="7" t="s">
        <v>2231</v>
      </c>
      <c r="C2235" s="7" t="s">
        <v>2230</v>
      </c>
      <c r="D2235" s="7" t="s">
        <v>923</v>
      </c>
      <c r="E2235" s="7" t="s">
        <v>862</v>
      </c>
    </row>
    <row r="2236" spans="1:5" x14ac:dyDescent="0.25">
      <c r="A2236" s="26" t="s">
        <v>44</v>
      </c>
      <c r="B2236" s="7" t="s">
        <v>2229</v>
      </c>
      <c r="C2236" s="7" t="s">
        <v>2228</v>
      </c>
      <c r="D2236" s="7" t="s">
        <v>923</v>
      </c>
      <c r="E2236" s="7" t="s">
        <v>862</v>
      </c>
    </row>
    <row r="2237" spans="1:5" x14ac:dyDescent="0.25">
      <c r="A2237" s="26" t="s">
        <v>44</v>
      </c>
      <c r="B2237" s="7" t="s">
        <v>2227</v>
      </c>
      <c r="C2237" s="7" t="s">
        <v>1264</v>
      </c>
      <c r="D2237" s="7" t="s">
        <v>868</v>
      </c>
      <c r="E2237" s="7" t="s">
        <v>862</v>
      </c>
    </row>
    <row r="2238" spans="1:5" x14ac:dyDescent="0.25">
      <c r="A2238" s="26" t="s">
        <v>44</v>
      </c>
      <c r="B2238" s="7" t="s">
        <v>2226</v>
      </c>
      <c r="C2238" s="7" t="s">
        <v>2225</v>
      </c>
      <c r="D2238" s="7" t="s">
        <v>923</v>
      </c>
      <c r="E2238" s="7" t="s">
        <v>862</v>
      </c>
    </row>
    <row r="2239" spans="1:5" x14ac:dyDescent="0.25">
      <c r="A2239" s="26" t="s">
        <v>44</v>
      </c>
      <c r="B2239" s="7" t="s">
        <v>2224</v>
      </c>
      <c r="C2239" s="7" t="s">
        <v>2223</v>
      </c>
      <c r="D2239" s="7" t="s">
        <v>923</v>
      </c>
      <c r="E2239" s="7" t="s">
        <v>862</v>
      </c>
    </row>
    <row r="2240" spans="1:5" x14ac:dyDescent="0.25">
      <c r="A2240" s="26" t="s">
        <v>44</v>
      </c>
      <c r="B2240" s="7" t="s">
        <v>2222</v>
      </c>
      <c r="C2240" s="7" t="s">
        <v>2221</v>
      </c>
      <c r="D2240" s="7" t="s">
        <v>923</v>
      </c>
      <c r="E2240" s="7" t="s">
        <v>862</v>
      </c>
    </row>
    <row r="2241" spans="1:5" x14ac:dyDescent="0.25">
      <c r="A2241" s="26" t="s">
        <v>44</v>
      </c>
      <c r="B2241" s="7" t="s">
        <v>340</v>
      </c>
      <c r="C2241" s="7" t="s">
        <v>341</v>
      </c>
      <c r="D2241" s="7" t="s">
        <v>1011</v>
      </c>
      <c r="E2241" s="7" t="s">
        <v>973</v>
      </c>
    </row>
    <row r="2242" spans="1:5" x14ac:dyDescent="0.25">
      <c r="A2242" s="26" t="s">
        <v>44</v>
      </c>
      <c r="B2242" s="7" t="s">
        <v>588</v>
      </c>
      <c r="C2242" s="7" t="s">
        <v>589</v>
      </c>
      <c r="D2242" s="7" t="s">
        <v>2220</v>
      </c>
      <c r="E2242" s="7" t="s">
        <v>973</v>
      </c>
    </row>
    <row r="2243" spans="1:5" x14ac:dyDescent="0.25">
      <c r="A2243" s="26" t="s">
        <v>44</v>
      </c>
      <c r="B2243" s="7" t="s">
        <v>2218</v>
      </c>
      <c r="C2243" s="7" t="s">
        <v>2217</v>
      </c>
      <c r="D2243" s="7" t="s">
        <v>1153</v>
      </c>
      <c r="E2243" s="7" t="s">
        <v>1772</v>
      </c>
    </row>
    <row r="2244" spans="1:5" x14ac:dyDescent="0.25">
      <c r="A2244" s="26" t="s">
        <v>44</v>
      </c>
      <c r="B2244" s="7" t="s">
        <v>2216</v>
      </c>
      <c r="C2244" s="7" t="s">
        <v>2215</v>
      </c>
      <c r="D2244" s="7" t="s">
        <v>37</v>
      </c>
      <c r="E2244" s="7" t="s">
        <v>931</v>
      </c>
    </row>
    <row r="2245" spans="1:5" x14ac:dyDescent="0.25">
      <c r="A2245" s="26" t="s">
        <v>44</v>
      </c>
      <c r="B2245" s="7" t="s">
        <v>2214</v>
      </c>
      <c r="C2245" s="7" t="s">
        <v>2213</v>
      </c>
      <c r="D2245" s="7" t="s">
        <v>1153</v>
      </c>
      <c r="E2245" s="7" t="s">
        <v>973</v>
      </c>
    </row>
    <row r="2246" spans="1:5" x14ac:dyDescent="0.25">
      <c r="A2246" s="26" t="s">
        <v>44</v>
      </c>
      <c r="B2246" s="7" t="s">
        <v>2212</v>
      </c>
      <c r="C2246" s="7" t="s">
        <v>2211</v>
      </c>
      <c r="D2246" s="7" t="s">
        <v>868</v>
      </c>
      <c r="E2246" s="7" t="s">
        <v>862</v>
      </c>
    </row>
    <row r="2247" spans="1:5" x14ac:dyDescent="0.25">
      <c r="A2247" s="26" t="s">
        <v>44</v>
      </c>
      <c r="B2247" s="7" t="s">
        <v>2210</v>
      </c>
      <c r="C2247" s="7" t="s">
        <v>2209</v>
      </c>
      <c r="D2247" s="7" t="s">
        <v>868</v>
      </c>
      <c r="E2247" s="7" t="s">
        <v>862</v>
      </c>
    </row>
    <row r="2248" spans="1:5" x14ac:dyDescent="0.25">
      <c r="A2248" s="26" t="s">
        <v>44</v>
      </c>
      <c r="B2248" s="7" t="s">
        <v>2535</v>
      </c>
      <c r="C2248" s="7" t="s">
        <v>2536</v>
      </c>
      <c r="D2248" s="7" t="s">
        <v>3</v>
      </c>
      <c r="E2248" s="7" t="s">
        <v>886</v>
      </c>
    </row>
    <row r="2249" spans="1:5" x14ac:dyDescent="0.25">
      <c r="A2249" s="26" t="s">
        <v>44</v>
      </c>
      <c r="B2249" s="7" t="s">
        <v>2208</v>
      </c>
      <c r="C2249" s="7" t="s">
        <v>2207</v>
      </c>
      <c r="D2249" s="7" t="s">
        <v>923</v>
      </c>
      <c r="E2249" s="7" t="s">
        <v>862</v>
      </c>
    </row>
    <row r="2250" spans="1:5" x14ac:dyDescent="0.25">
      <c r="A2250" s="26" t="s">
        <v>44</v>
      </c>
      <c r="B2250" s="7" t="s">
        <v>2206</v>
      </c>
      <c r="C2250" s="7" t="s">
        <v>2205</v>
      </c>
      <c r="D2250" s="7" t="s">
        <v>923</v>
      </c>
      <c r="E2250" s="7" t="s">
        <v>862</v>
      </c>
    </row>
    <row r="2251" spans="1:5" x14ac:dyDescent="0.25">
      <c r="A2251" s="26" t="s">
        <v>44</v>
      </c>
      <c r="B2251" s="7" t="s">
        <v>2204</v>
      </c>
      <c r="C2251" s="7" t="s">
        <v>2200</v>
      </c>
      <c r="D2251" s="7" t="s">
        <v>868</v>
      </c>
      <c r="E2251" s="7" t="s">
        <v>862</v>
      </c>
    </row>
    <row r="2252" spans="1:5" x14ac:dyDescent="0.25">
      <c r="A2252" s="26" t="s">
        <v>44</v>
      </c>
      <c r="B2252" s="7" t="s">
        <v>2203</v>
      </c>
      <c r="C2252" s="7" t="s">
        <v>2202</v>
      </c>
      <c r="D2252" s="7" t="s">
        <v>868</v>
      </c>
      <c r="E2252" s="7" t="s">
        <v>862</v>
      </c>
    </row>
    <row r="2253" spans="1:5" x14ac:dyDescent="0.25">
      <c r="A2253" s="26" t="s">
        <v>44</v>
      </c>
      <c r="B2253" s="7" t="s">
        <v>2201</v>
      </c>
      <c r="C2253" s="7" t="s">
        <v>2200</v>
      </c>
      <c r="D2253" s="7" t="s">
        <v>874</v>
      </c>
      <c r="E2253" s="7" t="s">
        <v>872</v>
      </c>
    </row>
    <row r="2254" spans="1:5" x14ac:dyDescent="0.25">
      <c r="A2254" s="26" t="s">
        <v>44</v>
      </c>
      <c r="B2254" s="7" t="s">
        <v>2199</v>
      </c>
      <c r="C2254" s="7" t="s">
        <v>2198</v>
      </c>
      <c r="D2254" s="7" t="s">
        <v>868</v>
      </c>
      <c r="E2254" s="7" t="s">
        <v>862</v>
      </c>
    </row>
    <row r="2255" spans="1:5" x14ac:dyDescent="0.25">
      <c r="A2255" s="26" t="s">
        <v>44</v>
      </c>
      <c r="B2255" s="7" t="s">
        <v>2197</v>
      </c>
      <c r="C2255" s="7" t="s">
        <v>2196</v>
      </c>
      <c r="D2255" s="7" t="s">
        <v>868</v>
      </c>
      <c r="E2255" s="7" t="s">
        <v>862</v>
      </c>
    </row>
    <row r="2256" spans="1:5" x14ac:dyDescent="0.25">
      <c r="A2256" s="26" t="s">
        <v>44</v>
      </c>
      <c r="B2256" s="7" t="s">
        <v>2537</v>
      </c>
      <c r="C2256" s="7" t="s">
        <v>2538</v>
      </c>
      <c r="D2256" s="7" t="s">
        <v>3</v>
      </c>
      <c r="E2256" s="7" t="s">
        <v>886</v>
      </c>
    </row>
    <row r="2257" spans="1:5" x14ac:dyDescent="0.25">
      <c r="A2257" s="26" t="s">
        <v>44</v>
      </c>
      <c r="B2257" s="7" t="s">
        <v>2539</v>
      </c>
      <c r="C2257" s="7" t="s">
        <v>2540</v>
      </c>
      <c r="D2257" s="7" t="s">
        <v>3</v>
      </c>
      <c r="E2257" s="7" t="s">
        <v>886</v>
      </c>
    </row>
    <row r="2258" spans="1:5" x14ac:dyDescent="0.25">
      <c r="A2258" s="26" t="s">
        <v>44</v>
      </c>
      <c r="B2258" s="7" t="s">
        <v>2541</v>
      </c>
      <c r="C2258" s="7" t="s">
        <v>2542</v>
      </c>
      <c r="D2258" s="7" t="s">
        <v>3</v>
      </c>
      <c r="E2258" s="7" t="s">
        <v>886</v>
      </c>
    </row>
    <row r="2259" spans="1:5" x14ac:dyDescent="0.25">
      <c r="A2259" s="26" t="s">
        <v>44</v>
      </c>
      <c r="B2259" s="7" t="s">
        <v>2543</v>
      </c>
      <c r="C2259" s="7" t="s">
        <v>2544</v>
      </c>
      <c r="D2259" s="7" t="s">
        <v>3</v>
      </c>
      <c r="E2259" s="7" t="s">
        <v>886</v>
      </c>
    </row>
    <row r="2260" spans="1:5" x14ac:dyDescent="0.25">
      <c r="A2260" s="26" t="s">
        <v>44</v>
      </c>
      <c r="B2260" s="7" t="s">
        <v>2545</v>
      </c>
      <c r="C2260" s="7" t="s">
        <v>2546</v>
      </c>
      <c r="D2260" s="7" t="s">
        <v>3</v>
      </c>
      <c r="E2260" s="7" t="s">
        <v>886</v>
      </c>
    </row>
    <row r="2261" spans="1:5" x14ac:dyDescent="0.25">
      <c r="A2261" s="26" t="s">
        <v>44</v>
      </c>
      <c r="B2261" s="7" t="s">
        <v>2547</v>
      </c>
      <c r="C2261" s="7" t="s">
        <v>2548</v>
      </c>
      <c r="D2261" s="7" t="s">
        <v>3</v>
      </c>
      <c r="E2261" s="7" t="s">
        <v>886</v>
      </c>
    </row>
    <row r="2262" spans="1:5" x14ac:dyDescent="0.25">
      <c r="A2262" s="26" t="s">
        <v>44</v>
      </c>
      <c r="B2262" s="7" t="s">
        <v>2549</v>
      </c>
      <c r="C2262" s="7" t="s">
        <v>2550</v>
      </c>
      <c r="D2262" s="7" t="s">
        <v>3</v>
      </c>
      <c r="E2262" s="7" t="s">
        <v>886</v>
      </c>
    </row>
    <row r="2263" spans="1:5" x14ac:dyDescent="0.25">
      <c r="A2263" s="26" t="s">
        <v>44</v>
      </c>
      <c r="B2263" s="7" t="s">
        <v>2551</v>
      </c>
      <c r="C2263" s="7" t="s">
        <v>2552</v>
      </c>
      <c r="D2263" s="7" t="s">
        <v>3</v>
      </c>
      <c r="E2263" s="7" t="s">
        <v>886</v>
      </c>
    </row>
    <row r="2264" spans="1:5" x14ac:dyDescent="0.25">
      <c r="A2264" s="26" t="s">
        <v>44</v>
      </c>
      <c r="B2264" s="7" t="s">
        <v>2553</v>
      </c>
      <c r="C2264" s="7" t="s">
        <v>2554</v>
      </c>
      <c r="D2264" s="7" t="s">
        <v>3</v>
      </c>
      <c r="E2264" s="7" t="s">
        <v>886</v>
      </c>
    </row>
    <row r="2265" spans="1:5" x14ac:dyDescent="0.25">
      <c r="A2265" s="26" t="s">
        <v>44</v>
      </c>
      <c r="B2265" s="7" t="s">
        <v>2555</v>
      </c>
      <c r="C2265" s="7" t="s">
        <v>2556</v>
      </c>
      <c r="D2265" s="7" t="s">
        <v>3</v>
      </c>
      <c r="E2265" s="7" t="s">
        <v>886</v>
      </c>
    </row>
    <row r="2266" spans="1:5" x14ac:dyDescent="0.25">
      <c r="A2266" s="26" t="s">
        <v>44</v>
      </c>
      <c r="B2266" s="7" t="s">
        <v>458</v>
      </c>
      <c r="C2266" s="7" t="s">
        <v>459</v>
      </c>
      <c r="D2266" s="7" t="s">
        <v>868</v>
      </c>
      <c r="E2266" s="7" t="s">
        <v>862</v>
      </c>
    </row>
    <row r="2267" spans="1:5" x14ac:dyDescent="0.25">
      <c r="A2267" s="26" t="s">
        <v>44</v>
      </c>
      <c r="B2267" s="7" t="s">
        <v>514</v>
      </c>
      <c r="C2267" s="7" t="s">
        <v>515</v>
      </c>
      <c r="D2267" s="7" t="s">
        <v>3</v>
      </c>
      <c r="E2267" s="7" t="s">
        <v>886</v>
      </c>
    </row>
    <row r="2268" spans="1:5" x14ac:dyDescent="0.25">
      <c r="A2268" s="26" t="s">
        <v>44</v>
      </c>
      <c r="B2268" s="7" t="s">
        <v>2195</v>
      </c>
      <c r="C2268" s="7" t="s">
        <v>1909</v>
      </c>
      <c r="D2268" s="7" t="s">
        <v>868</v>
      </c>
      <c r="E2268" s="7" t="s">
        <v>862</v>
      </c>
    </row>
    <row r="2269" spans="1:5" x14ac:dyDescent="0.25">
      <c r="A2269" s="26" t="s">
        <v>44</v>
      </c>
      <c r="B2269" s="7" t="s">
        <v>2557</v>
      </c>
      <c r="C2269" s="7" t="s">
        <v>2558</v>
      </c>
      <c r="D2269" s="7" t="s">
        <v>3</v>
      </c>
      <c r="E2269" s="7" t="s">
        <v>886</v>
      </c>
    </row>
    <row r="2270" spans="1:5" x14ac:dyDescent="0.25">
      <c r="A2270" s="26" t="s">
        <v>44</v>
      </c>
      <c r="B2270" s="7" t="s">
        <v>2559</v>
      </c>
      <c r="C2270" s="7" t="s">
        <v>2560</v>
      </c>
      <c r="D2270" s="7" t="s">
        <v>3</v>
      </c>
      <c r="E2270" s="7" t="s">
        <v>886</v>
      </c>
    </row>
    <row r="2271" spans="1:5" x14ac:dyDescent="0.25">
      <c r="A2271" s="26" t="s">
        <v>44</v>
      </c>
      <c r="B2271" s="7" t="s">
        <v>2561</v>
      </c>
      <c r="C2271" s="7" t="s">
        <v>2562</v>
      </c>
      <c r="D2271" s="7" t="s">
        <v>3</v>
      </c>
      <c r="E2271" s="7" t="s">
        <v>886</v>
      </c>
    </row>
    <row r="2272" spans="1:5" x14ac:dyDescent="0.25">
      <c r="A2272" s="26" t="s">
        <v>44</v>
      </c>
      <c r="B2272" s="7" t="s">
        <v>691</v>
      </c>
      <c r="C2272" s="7" t="s">
        <v>692</v>
      </c>
      <c r="D2272" s="7" t="s">
        <v>1149</v>
      </c>
      <c r="E2272" s="7" t="s">
        <v>1233</v>
      </c>
    </row>
    <row r="2273" spans="1:5" x14ac:dyDescent="0.25">
      <c r="A2273" s="26" t="s">
        <v>44</v>
      </c>
      <c r="B2273" s="7" t="s">
        <v>2194</v>
      </c>
      <c r="C2273" s="7" t="s">
        <v>2193</v>
      </c>
      <c r="D2273" s="7" t="s">
        <v>1149</v>
      </c>
      <c r="E2273" s="7" t="s">
        <v>1233</v>
      </c>
    </row>
    <row r="2274" spans="1:5" x14ac:dyDescent="0.25">
      <c r="A2274" s="26" t="s">
        <v>44</v>
      </c>
      <c r="B2274" s="7" t="s">
        <v>2192</v>
      </c>
      <c r="C2274" s="7" t="s">
        <v>2191</v>
      </c>
      <c r="D2274" s="7" t="s">
        <v>868</v>
      </c>
      <c r="E2274" s="7" t="s">
        <v>862</v>
      </c>
    </row>
    <row r="2275" spans="1:5" x14ac:dyDescent="0.25">
      <c r="A2275" s="26" t="s">
        <v>44</v>
      </c>
      <c r="B2275" s="7" t="s">
        <v>2563</v>
      </c>
      <c r="C2275" s="7" t="s">
        <v>2564</v>
      </c>
      <c r="D2275" s="7" t="s">
        <v>3</v>
      </c>
      <c r="E2275" s="7" t="s">
        <v>886</v>
      </c>
    </row>
    <row r="2276" spans="1:5" x14ac:dyDescent="0.25">
      <c r="A2276" s="26" t="s">
        <v>44</v>
      </c>
      <c r="B2276" s="7" t="s">
        <v>12</v>
      </c>
      <c r="C2276" s="7" t="s">
        <v>57</v>
      </c>
      <c r="D2276" s="7" t="s">
        <v>3</v>
      </c>
      <c r="E2276" s="7" t="s">
        <v>886</v>
      </c>
    </row>
    <row r="2277" spans="1:5" x14ac:dyDescent="0.25">
      <c r="A2277" s="26" t="s">
        <v>44</v>
      </c>
      <c r="B2277" s="7" t="s">
        <v>2190</v>
      </c>
      <c r="C2277" s="7" t="s">
        <v>2189</v>
      </c>
      <c r="D2277" s="7" t="s">
        <v>1011</v>
      </c>
      <c r="E2277" s="7" t="s">
        <v>1772</v>
      </c>
    </row>
    <row r="2278" spans="1:5" x14ac:dyDescent="0.25">
      <c r="A2278" s="26" t="s">
        <v>44</v>
      </c>
      <c r="B2278" s="7" t="s">
        <v>2565</v>
      </c>
      <c r="C2278" s="7" t="s">
        <v>2566</v>
      </c>
      <c r="D2278" s="7" t="s">
        <v>3</v>
      </c>
      <c r="E2278" s="7" t="s">
        <v>886</v>
      </c>
    </row>
    <row r="2279" spans="1:5" x14ac:dyDescent="0.25">
      <c r="A2279" s="26" t="s">
        <v>44</v>
      </c>
      <c r="B2279" s="7" t="s">
        <v>2188</v>
      </c>
      <c r="C2279" s="7" t="s">
        <v>2187</v>
      </c>
      <c r="D2279" s="7" t="s">
        <v>868</v>
      </c>
      <c r="E2279" s="7" t="s">
        <v>862</v>
      </c>
    </row>
    <row r="2280" spans="1:5" x14ac:dyDescent="0.25">
      <c r="A2280" s="26" t="s">
        <v>44</v>
      </c>
      <c r="B2280" s="7" t="s">
        <v>352</v>
      </c>
      <c r="C2280" s="7" t="s">
        <v>353</v>
      </c>
      <c r="D2280" s="7" t="s">
        <v>868</v>
      </c>
      <c r="E2280" s="7" t="s">
        <v>862</v>
      </c>
    </row>
    <row r="2281" spans="1:5" x14ac:dyDescent="0.25">
      <c r="A2281" s="26" t="s">
        <v>44</v>
      </c>
      <c r="B2281" s="7" t="s">
        <v>2186</v>
      </c>
      <c r="C2281" s="7" t="s">
        <v>2185</v>
      </c>
      <c r="D2281" s="7" t="s">
        <v>923</v>
      </c>
      <c r="E2281" s="7" t="s">
        <v>862</v>
      </c>
    </row>
    <row r="2282" spans="1:5" x14ac:dyDescent="0.25">
      <c r="A2282" s="26" t="s">
        <v>44</v>
      </c>
      <c r="B2282" s="7" t="s">
        <v>2184</v>
      </c>
      <c r="C2282" s="7" t="s">
        <v>2183</v>
      </c>
      <c r="D2282" s="7" t="s">
        <v>868</v>
      </c>
      <c r="E2282" s="7" t="s">
        <v>862</v>
      </c>
    </row>
    <row r="2283" spans="1:5" x14ac:dyDescent="0.25">
      <c r="A2283" s="26" t="s">
        <v>44</v>
      </c>
      <c r="B2283" s="7" t="s">
        <v>2182</v>
      </c>
      <c r="C2283" s="7" t="s">
        <v>279</v>
      </c>
      <c r="D2283" s="7" t="s">
        <v>1764</v>
      </c>
      <c r="E2283" s="7" t="s">
        <v>1233</v>
      </c>
    </row>
    <row r="2284" spans="1:5" x14ac:dyDescent="0.25">
      <c r="A2284" s="26" t="s">
        <v>44</v>
      </c>
      <c r="B2284" s="7" t="s">
        <v>535</v>
      </c>
      <c r="C2284" s="7" t="s">
        <v>536</v>
      </c>
      <c r="D2284" s="7" t="s">
        <v>1011</v>
      </c>
      <c r="E2284" s="7" t="s">
        <v>973</v>
      </c>
    </row>
    <row r="2285" spans="1:5" x14ac:dyDescent="0.25">
      <c r="A2285" s="26" t="s">
        <v>44</v>
      </c>
      <c r="B2285" s="7" t="s">
        <v>2181</v>
      </c>
      <c r="C2285" s="7" t="s">
        <v>2180</v>
      </c>
      <c r="D2285" s="7" t="s">
        <v>923</v>
      </c>
      <c r="E2285" s="7" t="s">
        <v>862</v>
      </c>
    </row>
    <row r="2286" spans="1:5" x14ac:dyDescent="0.25">
      <c r="A2286" s="26" t="s">
        <v>44</v>
      </c>
      <c r="B2286" s="7" t="s">
        <v>2179</v>
      </c>
      <c r="C2286" s="7" t="s">
        <v>2178</v>
      </c>
      <c r="D2286" s="7" t="s">
        <v>1035</v>
      </c>
      <c r="E2286" s="7" t="s">
        <v>1033</v>
      </c>
    </row>
    <row r="2287" spans="1:5" x14ac:dyDescent="0.25">
      <c r="A2287" s="26" t="s">
        <v>44</v>
      </c>
      <c r="B2287" s="7" t="s">
        <v>2177</v>
      </c>
      <c r="C2287" s="7" t="s">
        <v>2176</v>
      </c>
      <c r="D2287" s="7" t="s">
        <v>868</v>
      </c>
      <c r="E2287" s="7" t="s">
        <v>862</v>
      </c>
    </row>
    <row r="2288" spans="1:5" x14ac:dyDescent="0.25">
      <c r="A2288" s="26" t="s">
        <v>44</v>
      </c>
      <c r="B2288" s="7" t="s">
        <v>2175</v>
      </c>
      <c r="C2288" s="7" t="s">
        <v>2160</v>
      </c>
      <c r="D2288" s="7" t="s">
        <v>2117</v>
      </c>
      <c r="E2288" s="7" t="s">
        <v>1233</v>
      </c>
    </row>
    <row r="2289" spans="1:5" x14ac:dyDescent="0.25">
      <c r="A2289" s="26" t="s">
        <v>44</v>
      </c>
      <c r="B2289" s="7" t="s">
        <v>2567</v>
      </c>
      <c r="C2289" s="7" t="s">
        <v>2568</v>
      </c>
      <c r="D2289" s="7" t="s">
        <v>3</v>
      </c>
      <c r="E2289" s="7" t="s">
        <v>886</v>
      </c>
    </row>
    <row r="2290" spans="1:5" x14ac:dyDescent="0.25">
      <c r="A2290" s="26" t="s">
        <v>44</v>
      </c>
      <c r="B2290" s="7" t="s">
        <v>2174</v>
      </c>
      <c r="C2290" s="7" t="s">
        <v>2173</v>
      </c>
      <c r="D2290" s="7" t="s">
        <v>868</v>
      </c>
      <c r="E2290" s="7" t="s">
        <v>862</v>
      </c>
    </row>
    <row r="2291" spans="1:5" x14ac:dyDescent="0.25">
      <c r="A2291" s="26" t="s">
        <v>44</v>
      </c>
      <c r="B2291" s="7" t="s">
        <v>2172</v>
      </c>
      <c r="C2291" s="7" t="s">
        <v>2171</v>
      </c>
      <c r="D2291" s="7" t="s">
        <v>923</v>
      </c>
      <c r="E2291" s="7" t="s">
        <v>862</v>
      </c>
    </row>
    <row r="2292" spans="1:5" x14ac:dyDescent="0.25">
      <c r="A2292" s="26" t="s">
        <v>44</v>
      </c>
      <c r="B2292" s="7" t="s">
        <v>2569</v>
      </c>
      <c r="C2292" s="7" t="s">
        <v>2570</v>
      </c>
      <c r="D2292" s="7" t="s">
        <v>3</v>
      </c>
      <c r="E2292" s="7" t="s">
        <v>886</v>
      </c>
    </row>
    <row r="2293" spans="1:5" x14ac:dyDescent="0.25">
      <c r="A2293" s="26" t="s">
        <v>44</v>
      </c>
      <c r="B2293" s="7" t="s">
        <v>356</v>
      </c>
      <c r="C2293" s="7" t="s">
        <v>357</v>
      </c>
      <c r="D2293" s="7" t="s">
        <v>868</v>
      </c>
      <c r="E2293" s="7" t="s">
        <v>862</v>
      </c>
    </row>
    <row r="2294" spans="1:5" x14ac:dyDescent="0.25">
      <c r="A2294" s="26" t="s">
        <v>44</v>
      </c>
      <c r="B2294" s="7" t="s">
        <v>2170</v>
      </c>
      <c r="C2294" s="7" t="s">
        <v>2169</v>
      </c>
      <c r="D2294" s="7" t="s">
        <v>1011</v>
      </c>
      <c r="E2294" s="7" t="s">
        <v>862</v>
      </c>
    </row>
    <row r="2295" spans="1:5" x14ac:dyDescent="0.25">
      <c r="A2295" s="26" t="s">
        <v>44</v>
      </c>
      <c r="B2295" s="7" t="s">
        <v>2168</v>
      </c>
      <c r="C2295" s="7" t="s">
        <v>2167</v>
      </c>
      <c r="D2295" s="7" t="s">
        <v>868</v>
      </c>
      <c r="E2295" s="7" t="s">
        <v>862</v>
      </c>
    </row>
    <row r="2296" spans="1:5" x14ac:dyDescent="0.25">
      <c r="A2296" s="26" t="s">
        <v>44</v>
      </c>
      <c r="B2296" s="7" t="s">
        <v>13</v>
      </c>
      <c r="C2296" s="7" t="s">
        <v>66</v>
      </c>
      <c r="D2296" s="7" t="s">
        <v>868</v>
      </c>
      <c r="E2296" s="7" t="s">
        <v>862</v>
      </c>
    </row>
    <row r="2297" spans="1:5" x14ac:dyDescent="0.25">
      <c r="A2297" s="26" t="s">
        <v>44</v>
      </c>
      <c r="B2297" s="7" t="s">
        <v>2166</v>
      </c>
      <c r="C2297" s="7" t="s">
        <v>2165</v>
      </c>
      <c r="D2297" s="7" t="s">
        <v>868</v>
      </c>
      <c r="E2297" s="7" t="s">
        <v>862</v>
      </c>
    </row>
    <row r="2298" spans="1:5" x14ac:dyDescent="0.25">
      <c r="A2298" s="26" t="s">
        <v>44</v>
      </c>
      <c r="B2298" s="7" t="s">
        <v>296</v>
      </c>
      <c r="C2298" s="7" t="s">
        <v>297</v>
      </c>
      <c r="D2298" s="7" t="s">
        <v>868</v>
      </c>
      <c r="E2298" s="7" t="s">
        <v>862</v>
      </c>
    </row>
    <row r="2299" spans="1:5" x14ac:dyDescent="0.25">
      <c r="A2299" s="26" t="s">
        <v>44</v>
      </c>
      <c r="B2299" s="7" t="s">
        <v>628</v>
      </c>
      <c r="C2299" s="7" t="s">
        <v>629</v>
      </c>
      <c r="D2299" s="7" t="s">
        <v>868</v>
      </c>
      <c r="E2299" s="7" t="s">
        <v>862</v>
      </c>
    </row>
    <row r="2300" spans="1:5" x14ac:dyDescent="0.25">
      <c r="A2300" s="26" t="s">
        <v>44</v>
      </c>
      <c r="B2300" s="7" t="s">
        <v>2571</v>
      </c>
      <c r="C2300" s="7" t="s">
        <v>2572</v>
      </c>
      <c r="D2300" s="7" t="s">
        <v>3</v>
      </c>
      <c r="E2300" s="7" t="s">
        <v>886</v>
      </c>
    </row>
    <row r="2301" spans="1:5" x14ac:dyDescent="0.25">
      <c r="A2301" s="26" t="s">
        <v>44</v>
      </c>
      <c r="B2301" s="7" t="s">
        <v>486</v>
      </c>
      <c r="C2301" s="7" t="s">
        <v>487</v>
      </c>
      <c r="D2301" s="7" t="s">
        <v>923</v>
      </c>
      <c r="E2301" s="7" t="s">
        <v>1931</v>
      </c>
    </row>
    <row r="2302" spans="1:5" x14ac:dyDescent="0.25">
      <c r="A2302" s="26" t="s">
        <v>44</v>
      </c>
      <c r="B2302" s="7" t="s">
        <v>2164</v>
      </c>
      <c r="C2302" s="7" t="s">
        <v>2149</v>
      </c>
      <c r="D2302" s="7" t="s">
        <v>868</v>
      </c>
      <c r="E2302" s="7" t="s">
        <v>862</v>
      </c>
    </row>
    <row r="2303" spans="1:5" x14ac:dyDescent="0.25">
      <c r="A2303" s="26" t="s">
        <v>44</v>
      </c>
      <c r="B2303" s="7" t="s">
        <v>2163</v>
      </c>
      <c r="C2303" s="7" t="s">
        <v>2162</v>
      </c>
      <c r="D2303" s="7" t="s">
        <v>868</v>
      </c>
      <c r="E2303" s="7" t="s">
        <v>862</v>
      </c>
    </row>
    <row r="2304" spans="1:5" x14ac:dyDescent="0.25">
      <c r="A2304" s="26" t="s">
        <v>44</v>
      </c>
      <c r="B2304" s="7" t="s">
        <v>2161</v>
      </c>
      <c r="C2304" s="7" t="s">
        <v>2160</v>
      </c>
      <c r="D2304" s="7" t="s">
        <v>1235</v>
      </c>
      <c r="E2304" s="7" t="s">
        <v>1233</v>
      </c>
    </row>
    <row r="2305" spans="1:5" x14ac:dyDescent="0.25">
      <c r="A2305" s="26" t="s">
        <v>44</v>
      </c>
      <c r="B2305" s="7" t="s">
        <v>360</v>
      </c>
      <c r="C2305" s="7" t="s">
        <v>361</v>
      </c>
      <c r="D2305" s="7" t="s">
        <v>868</v>
      </c>
      <c r="E2305" s="7" t="s">
        <v>862</v>
      </c>
    </row>
    <row r="2306" spans="1:5" x14ac:dyDescent="0.25">
      <c r="A2306" s="26" t="s">
        <v>44</v>
      </c>
      <c r="B2306" s="7" t="s">
        <v>346</v>
      </c>
      <c r="C2306" s="7" t="s">
        <v>347</v>
      </c>
      <c r="D2306" s="7" t="s">
        <v>868</v>
      </c>
      <c r="E2306" s="7" t="s">
        <v>862</v>
      </c>
    </row>
    <row r="2307" spans="1:5" x14ac:dyDescent="0.25">
      <c r="A2307" s="26" t="s">
        <v>44</v>
      </c>
      <c r="B2307" s="7" t="s">
        <v>326</v>
      </c>
      <c r="C2307" s="7" t="s">
        <v>327</v>
      </c>
      <c r="D2307" s="7" t="s">
        <v>923</v>
      </c>
      <c r="E2307" s="7" t="s">
        <v>862</v>
      </c>
    </row>
    <row r="2308" spans="1:5" x14ac:dyDescent="0.25">
      <c r="A2308" s="26" t="s">
        <v>44</v>
      </c>
      <c r="B2308" s="7" t="s">
        <v>537</v>
      </c>
      <c r="C2308" s="7" t="s">
        <v>538</v>
      </c>
      <c r="D2308" s="7" t="s">
        <v>923</v>
      </c>
      <c r="E2308" s="7" t="s">
        <v>862</v>
      </c>
    </row>
    <row r="2309" spans="1:5" x14ac:dyDescent="0.25">
      <c r="A2309" s="26" t="s">
        <v>44</v>
      </c>
      <c r="B2309" s="7" t="s">
        <v>2159</v>
      </c>
      <c r="C2309" s="7" t="s">
        <v>2158</v>
      </c>
      <c r="D2309" s="7" t="s">
        <v>868</v>
      </c>
      <c r="E2309" s="7" t="s">
        <v>862</v>
      </c>
    </row>
    <row r="2310" spans="1:5" x14ac:dyDescent="0.25">
      <c r="A2310" s="26" t="s">
        <v>44</v>
      </c>
      <c r="B2310" s="7" t="s">
        <v>2157</v>
      </c>
      <c r="C2310" s="7" t="s">
        <v>1302</v>
      </c>
      <c r="D2310" s="7" t="s">
        <v>868</v>
      </c>
      <c r="E2310" s="7" t="s">
        <v>862</v>
      </c>
    </row>
    <row r="2311" spans="1:5" x14ac:dyDescent="0.25">
      <c r="A2311" s="26" t="s">
        <v>44</v>
      </c>
      <c r="B2311" s="7" t="s">
        <v>2156</v>
      </c>
      <c r="C2311" s="7" t="s">
        <v>2155</v>
      </c>
      <c r="D2311" s="7" t="s">
        <v>878</v>
      </c>
      <c r="E2311" s="7" t="s">
        <v>993</v>
      </c>
    </row>
    <row r="2312" spans="1:5" x14ac:dyDescent="0.25">
      <c r="A2312" s="26" t="s">
        <v>44</v>
      </c>
      <c r="B2312" s="7" t="s">
        <v>2154</v>
      </c>
      <c r="C2312" s="7" t="s">
        <v>2153</v>
      </c>
      <c r="D2312" s="7" t="s">
        <v>1035</v>
      </c>
      <c r="E2312" s="7" t="s">
        <v>1033</v>
      </c>
    </row>
    <row r="2313" spans="1:5" x14ac:dyDescent="0.25">
      <c r="A2313" s="26" t="s">
        <v>44</v>
      </c>
      <c r="B2313" s="7" t="s">
        <v>2152</v>
      </c>
      <c r="C2313" s="7" t="s">
        <v>2151</v>
      </c>
      <c r="D2313" s="7" t="s">
        <v>868</v>
      </c>
      <c r="E2313" s="7" t="s">
        <v>862</v>
      </c>
    </row>
    <row r="2314" spans="1:5" x14ac:dyDescent="0.25">
      <c r="A2314" s="26" t="s">
        <v>44</v>
      </c>
      <c r="B2314" s="7" t="s">
        <v>2150</v>
      </c>
      <c r="C2314" s="7" t="s">
        <v>2149</v>
      </c>
      <c r="D2314" s="7" t="s">
        <v>878</v>
      </c>
      <c r="E2314" s="7" t="s">
        <v>872</v>
      </c>
    </row>
    <row r="2315" spans="1:5" x14ac:dyDescent="0.25">
      <c r="A2315" s="26" t="s">
        <v>44</v>
      </c>
      <c r="B2315" s="7" t="s">
        <v>2148</v>
      </c>
      <c r="C2315" s="7" t="s">
        <v>2147</v>
      </c>
      <c r="D2315" s="7" t="s">
        <v>3</v>
      </c>
      <c r="E2315" s="7" t="s">
        <v>886</v>
      </c>
    </row>
    <row r="2316" spans="1:5" x14ac:dyDescent="0.25">
      <c r="A2316" s="26" t="s">
        <v>44</v>
      </c>
      <c r="B2316" s="7" t="s">
        <v>188</v>
      </c>
      <c r="C2316" s="7" t="s">
        <v>189</v>
      </c>
      <c r="D2316" s="7" t="s">
        <v>3</v>
      </c>
      <c r="E2316" s="7" t="s">
        <v>886</v>
      </c>
    </row>
    <row r="2317" spans="1:5" x14ac:dyDescent="0.25">
      <c r="A2317" s="26" t="s">
        <v>44</v>
      </c>
      <c r="B2317" s="7" t="s">
        <v>190</v>
      </c>
      <c r="C2317" s="7" t="s">
        <v>191</v>
      </c>
      <c r="D2317" s="7" t="s">
        <v>3</v>
      </c>
      <c r="E2317" s="7" t="s">
        <v>886</v>
      </c>
    </row>
    <row r="2318" spans="1:5" x14ac:dyDescent="0.25">
      <c r="A2318" s="26" t="s">
        <v>44</v>
      </c>
      <c r="B2318" s="7" t="s">
        <v>2146</v>
      </c>
      <c r="C2318" s="7" t="s">
        <v>2145</v>
      </c>
      <c r="D2318" s="7" t="s">
        <v>3</v>
      </c>
      <c r="E2318" s="7" t="s">
        <v>886</v>
      </c>
    </row>
    <row r="2319" spans="1:5" x14ac:dyDescent="0.25">
      <c r="A2319" s="26" t="s">
        <v>44</v>
      </c>
      <c r="B2319" s="7" t="s">
        <v>2144</v>
      </c>
      <c r="C2319" s="7" t="s">
        <v>2143</v>
      </c>
      <c r="D2319" s="7" t="s">
        <v>3</v>
      </c>
      <c r="E2319" s="7" t="s">
        <v>886</v>
      </c>
    </row>
    <row r="2320" spans="1:5" x14ac:dyDescent="0.25">
      <c r="A2320" s="26" t="s">
        <v>44</v>
      </c>
      <c r="B2320" s="7" t="s">
        <v>2142</v>
      </c>
      <c r="C2320" s="7" t="s">
        <v>2141</v>
      </c>
      <c r="D2320" s="7" t="s">
        <v>3</v>
      </c>
      <c r="E2320" s="7" t="s">
        <v>886</v>
      </c>
    </row>
    <row r="2321" spans="1:5" x14ac:dyDescent="0.25">
      <c r="A2321" s="26" t="s">
        <v>44</v>
      </c>
      <c r="B2321" s="7" t="s">
        <v>2140</v>
      </c>
      <c r="C2321" s="7" t="s">
        <v>2139</v>
      </c>
      <c r="D2321" s="7" t="s">
        <v>3</v>
      </c>
      <c r="E2321" s="7" t="s">
        <v>886</v>
      </c>
    </row>
    <row r="2322" spans="1:5" x14ac:dyDescent="0.25">
      <c r="A2322" s="26" t="s">
        <v>44</v>
      </c>
      <c r="B2322" s="7" t="s">
        <v>2138</v>
      </c>
      <c r="C2322" s="7" t="s">
        <v>2137</v>
      </c>
      <c r="D2322" s="7" t="s">
        <v>3</v>
      </c>
      <c r="E2322" s="7" t="s">
        <v>886</v>
      </c>
    </row>
    <row r="2323" spans="1:5" x14ac:dyDescent="0.25">
      <c r="A2323" s="26" t="s">
        <v>44</v>
      </c>
      <c r="B2323" s="7" t="s">
        <v>2136</v>
      </c>
      <c r="C2323" s="7" t="s">
        <v>2135</v>
      </c>
      <c r="D2323" s="7" t="s">
        <v>3</v>
      </c>
      <c r="E2323" s="7" t="s">
        <v>886</v>
      </c>
    </row>
    <row r="2324" spans="1:5" x14ac:dyDescent="0.25">
      <c r="A2324" s="26" t="s">
        <v>44</v>
      </c>
      <c r="B2324" s="7" t="s">
        <v>2134</v>
      </c>
      <c r="C2324" s="7" t="s">
        <v>2133</v>
      </c>
      <c r="D2324" s="7" t="s">
        <v>3</v>
      </c>
      <c r="E2324" s="7" t="s">
        <v>886</v>
      </c>
    </row>
    <row r="2325" spans="1:5" x14ac:dyDescent="0.25">
      <c r="A2325" s="26" t="s">
        <v>44</v>
      </c>
      <c r="B2325" s="7" t="s">
        <v>2132</v>
      </c>
      <c r="C2325" s="7" t="s">
        <v>2131</v>
      </c>
      <c r="D2325" s="7" t="s">
        <v>3</v>
      </c>
      <c r="E2325" s="7" t="s">
        <v>886</v>
      </c>
    </row>
    <row r="2326" spans="1:5" x14ac:dyDescent="0.25">
      <c r="A2326" s="26" t="s">
        <v>44</v>
      </c>
      <c r="B2326" s="7" t="s">
        <v>2130</v>
      </c>
      <c r="C2326" s="7" t="s">
        <v>2129</v>
      </c>
      <c r="D2326" s="7" t="s">
        <v>1011</v>
      </c>
      <c r="E2326" s="7" t="s">
        <v>1233</v>
      </c>
    </row>
    <row r="2327" spans="1:5" x14ac:dyDescent="0.25">
      <c r="A2327" s="26" t="s">
        <v>44</v>
      </c>
      <c r="B2327" s="7" t="s">
        <v>2128</v>
      </c>
      <c r="C2327" s="7" t="s">
        <v>2121</v>
      </c>
      <c r="D2327" s="7" t="s">
        <v>1011</v>
      </c>
      <c r="E2327" s="7" t="s">
        <v>1233</v>
      </c>
    </row>
    <row r="2328" spans="1:5" x14ac:dyDescent="0.25">
      <c r="A2328" s="26" t="s">
        <v>44</v>
      </c>
      <c r="B2328" s="7" t="s">
        <v>2127</v>
      </c>
      <c r="C2328" s="7" t="s">
        <v>2126</v>
      </c>
      <c r="D2328" s="7" t="s">
        <v>1011</v>
      </c>
      <c r="E2328" s="7" t="s">
        <v>973</v>
      </c>
    </row>
    <row r="2329" spans="1:5" x14ac:dyDescent="0.25">
      <c r="A2329" s="26" t="s">
        <v>44</v>
      </c>
      <c r="B2329" s="7" t="s">
        <v>278</v>
      </c>
      <c r="C2329" s="7" t="s">
        <v>279</v>
      </c>
      <c r="D2329" s="7" t="s">
        <v>1011</v>
      </c>
      <c r="E2329" s="7" t="s">
        <v>1233</v>
      </c>
    </row>
    <row r="2330" spans="1:5" x14ac:dyDescent="0.25">
      <c r="A2330" s="26" t="s">
        <v>44</v>
      </c>
      <c r="B2330" s="7" t="s">
        <v>2125</v>
      </c>
      <c r="C2330" s="7" t="s">
        <v>2108</v>
      </c>
      <c r="D2330" s="7" t="s">
        <v>923</v>
      </c>
      <c r="E2330" s="7" t="s">
        <v>1233</v>
      </c>
    </row>
    <row r="2331" spans="1:5" x14ac:dyDescent="0.25">
      <c r="A2331" s="26" t="s">
        <v>44</v>
      </c>
      <c r="B2331" s="7" t="s">
        <v>15</v>
      </c>
      <c r="C2331" s="7" t="s">
        <v>164</v>
      </c>
      <c r="D2331" s="7" t="s">
        <v>2117</v>
      </c>
      <c r="E2331" s="7" t="s">
        <v>1233</v>
      </c>
    </row>
    <row r="2332" spans="1:5" x14ac:dyDescent="0.25">
      <c r="A2332" s="26" t="s">
        <v>44</v>
      </c>
      <c r="B2332" s="7" t="s">
        <v>2124</v>
      </c>
      <c r="C2332" s="7" t="s">
        <v>2123</v>
      </c>
      <c r="D2332" s="7" t="s">
        <v>2117</v>
      </c>
      <c r="E2332" s="7" t="s">
        <v>1233</v>
      </c>
    </row>
    <row r="2333" spans="1:5" x14ac:dyDescent="0.25">
      <c r="A2333" s="26" t="s">
        <v>44</v>
      </c>
      <c r="B2333" s="7" t="s">
        <v>2122</v>
      </c>
      <c r="C2333" s="7" t="s">
        <v>2121</v>
      </c>
      <c r="D2333" s="7" t="s">
        <v>2117</v>
      </c>
      <c r="E2333" s="7" t="s">
        <v>1233</v>
      </c>
    </row>
    <row r="2334" spans="1:5" x14ac:dyDescent="0.25">
      <c r="A2334" s="26" t="s">
        <v>44</v>
      </c>
      <c r="B2334" s="7" t="s">
        <v>2120</v>
      </c>
      <c r="C2334" s="7" t="s">
        <v>2119</v>
      </c>
      <c r="D2334" s="7" t="s">
        <v>2117</v>
      </c>
      <c r="E2334" s="7" t="s">
        <v>1233</v>
      </c>
    </row>
    <row r="2335" spans="1:5" x14ac:dyDescent="0.25">
      <c r="A2335" s="26" t="s">
        <v>44</v>
      </c>
      <c r="B2335" s="7" t="s">
        <v>2118</v>
      </c>
      <c r="C2335" s="7" t="s">
        <v>2112</v>
      </c>
      <c r="D2335" s="7" t="s">
        <v>2117</v>
      </c>
      <c r="E2335" s="7" t="s">
        <v>1233</v>
      </c>
    </row>
    <row r="2336" spans="1:5" x14ac:dyDescent="0.25">
      <c r="A2336" s="26" t="s">
        <v>44</v>
      </c>
      <c r="B2336" s="7" t="s">
        <v>807</v>
      </c>
      <c r="C2336" s="7" t="s">
        <v>808</v>
      </c>
      <c r="D2336" s="7" t="s">
        <v>868</v>
      </c>
      <c r="E2336" s="7" t="s">
        <v>1233</v>
      </c>
    </row>
    <row r="2337" spans="1:5" x14ac:dyDescent="0.25">
      <c r="A2337" s="26" t="s">
        <v>44</v>
      </c>
      <c r="B2337" s="7" t="s">
        <v>2115</v>
      </c>
      <c r="C2337" s="7" t="s">
        <v>2104</v>
      </c>
      <c r="D2337" s="7" t="s">
        <v>868</v>
      </c>
      <c r="E2337" s="7" t="s">
        <v>1233</v>
      </c>
    </row>
    <row r="2338" spans="1:5" x14ac:dyDescent="0.25">
      <c r="A2338" s="26" t="s">
        <v>44</v>
      </c>
      <c r="B2338" s="7" t="s">
        <v>809</v>
      </c>
      <c r="C2338" s="7" t="s">
        <v>810</v>
      </c>
      <c r="D2338" s="7" t="s">
        <v>868</v>
      </c>
      <c r="E2338" s="7" t="s">
        <v>1233</v>
      </c>
    </row>
    <row r="2339" spans="1:5" x14ac:dyDescent="0.25">
      <c r="A2339" s="26" t="s">
        <v>44</v>
      </c>
      <c r="B2339" s="7" t="s">
        <v>2114</v>
      </c>
      <c r="C2339" s="7" t="s">
        <v>2102</v>
      </c>
      <c r="D2339" s="7" t="s">
        <v>868</v>
      </c>
      <c r="E2339" s="7" t="s">
        <v>1233</v>
      </c>
    </row>
    <row r="2340" spans="1:5" x14ac:dyDescent="0.25">
      <c r="A2340" s="26" t="s">
        <v>44</v>
      </c>
      <c r="B2340" s="7" t="s">
        <v>2113</v>
      </c>
      <c r="C2340" s="7" t="s">
        <v>2112</v>
      </c>
      <c r="D2340" s="7" t="s">
        <v>1235</v>
      </c>
      <c r="E2340" s="7" t="s">
        <v>1233</v>
      </c>
    </row>
    <row r="2341" spans="1:5" x14ac:dyDescent="0.25">
      <c r="A2341" s="26" t="s">
        <v>44</v>
      </c>
      <c r="B2341" s="7" t="s">
        <v>2111</v>
      </c>
      <c r="C2341" s="7" t="s">
        <v>2110</v>
      </c>
      <c r="D2341" s="7" t="s">
        <v>1235</v>
      </c>
      <c r="E2341" s="7" t="s">
        <v>1233</v>
      </c>
    </row>
    <row r="2342" spans="1:5" x14ac:dyDescent="0.25">
      <c r="A2342" s="26" t="s">
        <v>44</v>
      </c>
      <c r="B2342" s="7" t="s">
        <v>2109</v>
      </c>
      <c r="C2342" s="7" t="s">
        <v>2108</v>
      </c>
      <c r="D2342" s="7" t="s">
        <v>1235</v>
      </c>
      <c r="E2342" s="7" t="s">
        <v>1233</v>
      </c>
    </row>
    <row r="2343" spans="1:5" x14ac:dyDescent="0.25">
      <c r="A2343" s="26" t="s">
        <v>44</v>
      </c>
      <c r="B2343" s="7" t="s">
        <v>2107</v>
      </c>
      <c r="C2343" s="7" t="s">
        <v>164</v>
      </c>
      <c r="D2343" s="7" t="s">
        <v>1235</v>
      </c>
      <c r="E2343" s="7" t="s">
        <v>1233</v>
      </c>
    </row>
    <row r="2344" spans="1:5" x14ac:dyDescent="0.25">
      <c r="A2344" s="26" t="s">
        <v>44</v>
      </c>
      <c r="B2344" s="7" t="s">
        <v>2106</v>
      </c>
      <c r="C2344" s="7" t="s">
        <v>810</v>
      </c>
      <c r="D2344" s="7" t="s">
        <v>2100</v>
      </c>
      <c r="E2344" s="7" t="s">
        <v>1233</v>
      </c>
    </row>
    <row r="2345" spans="1:5" x14ac:dyDescent="0.25">
      <c r="A2345" s="26" t="s">
        <v>44</v>
      </c>
      <c r="B2345" s="7" t="s">
        <v>2105</v>
      </c>
      <c r="C2345" s="7" t="s">
        <v>2104</v>
      </c>
      <c r="D2345" s="7" t="s">
        <v>2100</v>
      </c>
      <c r="E2345" s="7" t="s">
        <v>1233</v>
      </c>
    </row>
    <row r="2346" spans="1:5" x14ac:dyDescent="0.25">
      <c r="A2346" s="26" t="s">
        <v>44</v>
      </c>
      <c r="B2346" s="7" t="s">
        <v>2103</v>
      </c>
      <c r="C2346" s="7" t="s">
        <v>2102</v>
      </c>
      <c r="D2346" s="7" t="s">
        <v>2100</v>
      </c>
      <c r="E2346" s="7" t="s">
        <v>1233</v>
      </c>
    </row>
    <row r="2347" spans="1:5" x14ac:dyDescent="0.25">
      <c r="A2347" s="26" t="s">
        <v>44</v>
      </c>
      <c r="B2347" s="7" t="s">
        <v>2101</v>
      </c>
      <c r="C2347" s="7" t="s">
        <v>808</v>
      </c>
      <c r="D2347" s="7" t="s">
        <v>2100</v>
      </c>
      <c r="E2347" s="7" t="s">
        <v>1233</v>
      </c>
    </row>
    <row r="2348" spans="1:5" x14ac:dyDescent="0.25">
      <c r="A2348" s="26" t="s">
        <v>44</v>
      </c>
      <c r="B2348" s="7" t="s">
        <v>2098</v>
      </c>
      <c r="C2348" s="7" t="s">
        <v>2097</v>
      </c>
      <c r="D2348" s="7" t="s">
        <v>3</v>
      </c>
      <c r="E2348" s="7" t="s">
        <v>886</v>
      </c>
    </row>
    <row r="2349" spans="1:5" x14ac:dyDescent="0.25">
      <c r="A2349" s="26" t="s">
        <v>44</v>
      </c>
      <c r="B2349" s="7" t="s">
        <v>2573</v>
      </c>
      <c r="C2349" s="7" t="s">
        <v>2574</v>
      </c>
      <c r="D2349" s="7" t="s">
        <v>3</v>
      </c>
      <c r="E2349" s="7" t="s">
        <v>886</v>
      </c>
    </row>
    <row r="2350" spans="1:5" x14ac:dyDescent="0.25">
      <c r="A2350" s="26" t="s">
        <v>44</v>
      </c>
      <c r="B2350" s="7" t="s">
        <v>2096</v>
      </c>
      <c r="C2350" s="7" t="s">
        <v>2095</v>
      </c>
      <c r="D2350" s="7" t="s">
        <v>3</v>
      </c>
      <c r="E2350" s="7" t="s">
        <v>886</v>
      </c>
    </row>
    <row r="2351" spans="1:5" x14ac:dyDescent="0.25">
      <c r="A2351" s="26" t="s">
        <v>44</v>
      </c>
      <c r="B2351" s="7" t="s">
        <v>2575</v>
      </c>
      <c r="C2351" s="7" t="s">
        <v>2576</v>
      </c>
      <c r="D2351" s="7" t="s">
        <v>3</v>
      </c>
      <c r="E2351" s="7" t="s">
        <v>886</v>
      </c>
    </row>
    <row r="2352" spans="1:5" x14ac:dyDescent="0.25">
      <c r="A2352" s="26" t="s">
        <v>44</v>
      </c>
      <c r="B2352" s="7" t="s">
        <v>106</v>
      </c>
      <c r="C2352" s="7" t="s">
        <v>107</v>
      </c>
      <c r="D2352" s="7" t="s">
        <v>868</v>
      </c>
      <c r="E2352" s="7" t="s">
        <v>862</v>
      </c>
    </row>
    <row r="2353" spans="1:5" x14ac:dyDescent="0.25">
      <c r="A2353" s="26" t="s">
        <v>44</v>
      </c>
      <c r="B2353" s="7" t="s">
        <v>230</v>
      </c>
      <c r="C2353" s="7" t="s">
        <v>231</v>
      </c>
      <c r="D2353" s="7" t="s">
        <v>868</v>
      </c>
      <c r="E2353" s="7" t="s">
        <v>862</v>
      </c>
    </row>
    <row r="2354" spans="1:5" x14ac:dyDescent="0.25">
      <c r="A2354" s="26" t="s">
        <v>44</v>
      </c>
      <c r="B2354" s="7" t="s">
        <v>2094</v>
      </c>
      <c r="C2354" s="7" t="s">
        <v>2093</v>
      </c>
      <c r="D2354" s="7" t="s">
        <v>868</v>
      </c>
      <c r="E2354" s="7" t="s">
        <v>862</v>
      </c>
    </row>
    <row r="2355" spans="1:5" x14ac:dyDescent="0.25">
      <c r="A2355" s="26" t="s">
        <v>44</v>
      </c>
      <c r="B2355" s="7" t="s">
        <v>236</v>
      </c>
      <c r="C2355" s="7" t="s">
        <v>237</v>
      </c>
      <c r="D2355" s="7" t="s">
        <v>868</v>
      </c>
      <c r="E2355" s="7" t="s">
        <v>862</v>
      </c>
    </row>
    <row r="2356" spans="1:5" x14ac:dyDescent="0.25">
      <c r="A2356" s="26" t="s">
        <v>44</v>
      </c>
      <c r="B2356" s="7" t="s">
        <v>110</v>
      </c>
      <c r="C2356" s="7" t="s">
        <v>111</v>
      </c>
      <c r="D2356" s="7" t="s">
        <v>3</v>
      </c>
      <c r="E2356" s="7" t="s">
        <v>886</v>
      </c>
    </row>
    <row r="2357" spans="1:5" x14ac:dyDescent="0.25">
      <c r="A2357" s="26" t="s">
        <v>44</v>
      </c>
      <c r="B2357" s="7" t="s">
        <v>282</v>
      </c>
      <c r="C2357" s="7" t="s">
        <v>283</v>
      </c>
      <c r="D2357" s="7" t="s">
        <v>868</v>
      </c>
      <c r="E2357" s="7" t="s">
        <v>862</v>
      </c>
    </row>
    <row r="2358" spans="1:5" x14ac:dyDescent="0.25">
      <c r="A2358" s="26" t="s">
        <v>44</v>
      </c>
      <c r="B2358" s="7" t="s">
        <v>2092</v>
      </c>
      <c r="C2358" s="7" t="s">
        <v>2091</v>
      </c>
      <c r="D2358" s="7" t="s">
        <v>923</v>
      </c>
      <c r="E2358" s="7" t="s">
        <v>862</v>
      </c>
    </row>
    <row r="2359" spans="1:5" x14ac:dyDescent="0.25">
      <c r="A2359" s="26" t="s">
        <v>44</v>
      </c>
      <c r="B2359" s="7" t="s">
        <v>2090</v>
      </c>
      <c r="C2359" s="7" t="s">
        <v>2089</v>
      </c>
      <c r="D2359" s="7" t="s">
        <v>1023</v>
      </c>
      <c r="E2359" s="7" t="s">
        <v>862</v>
      </c>
    </row>
    <row r="2360" spans="1:5" x14ac:dyDescent="0.25">
      <c r="A2360" s="26" t="s">
        <v>44</v>
      </c>
      <c r="B2360" s="7" t="s">
        <v>2088</v>
      </c>
      <c r="C2360" s="7" t="s">
        <v>2087</v>
      </c>
      <c r="D2360" s="7" t="s">
        <v>868</v>
      </c>
      <c r="E2360" s="7" t="s">
        <v>862</v>
      </c>
    </row>
    <row r="2361" spans="1:5" x14ac:dyDescent="0.25">
      <c r="A2361" s="26" t="s">
        <v>44</v>
      </c>
      <c r="B2361" s="7" t="s">
        <v>2086</v>
      </c>
      <c r="C2361" s="7" t="s">
        <v>1916</v>
      </c>
      <c r="D2361" s="7" t="s">
        <v>868</v>
      </c>
      <c r="E2361" s="7" t="s">
        <v>862</v>
      </c>
    </row>
    <row r="2362" spans="1:5" x14ac:dyDescent="0.25">
      <c r="A2362" s="26" t="s">
        <v>44</v>
      </c>
      <c r="B2362" s="7" t="s">
        <v>827</v>
      </c>
      <c r="C2362" s="7" t="s">
        <v>828</v>
      </c>
      <c r="D2362" s="7" t="s">
        <v>868</v>
      </c>
      <c r="E2362" s="7" t="s">
        <v>862</v>
      </c>
    </row>
    <row r="2363" spans="1:5" x14ac:dyDescent="0.25">
      <c r="A2363" s="26" t="s">
        <v>44</v>
      </c>
      <c r="B2363" s="7" t="s">
        <v>33</v>
      </c>
      <c r="C2363" s="7" t="s">
        <v>34</v>
      </c>
      <c r="D2363" s="7" t="s">
        <v>1011</v>
      </c>
      <c r="E2363" s="7" t="s">
        <v>973</v>
      </c>
    </row>
    <row r="2364" spans="1:5" x14ac:dyDescent="0.25">
      <c r="A2364" s="26" t="s">
        <v>44</v>
      </c>
      <c r="B2364" s="7" t="s">
        <v>2085</v>
      </c>
      <c r="C2364" s="7" t="s">
        <v>2083</v>
      </c>
      <c r="D2364" s="7" t="s">
        <v>868</v>
      </c>
      <c r="E2364" s="7" t="s">
        <v>862</v>
      </c>
    </row>
    <row r="2365" spans="1:5" x14ac:dyDescent="0.25">
      <c r="A2365" s="26" t="s">
        <v>44</v>
      </c>
      <c r="B2365" s="7" t="s">
        <v>2084</v>
      </c>
      <c r="C2365" s="7" t="s">
        <v>2083</v>
      </c>
      <c r="D2365" s="7" t="s">
        <v>878</v>
      </c>
      <c r="E2365" s="7" t="s">
        <v>872</v>
      </c>
    </row>
    <row r="2366" spans="1:5" x14ac:dyDescent="0.25">
      <c r="A2366" s="26" t="s">
        <v>44</v>
      </c>
      <c r="B2366" s="7" t="s">
        <v>2082</v>
      </c>
      <c r="C2366" s="7" t="s">
        <v>2081</v>
      </c>
      <c r="D2366" s="7" t="s">
        <v>868</v>
      </c>
      <c r="E2366" s="7" t="s">
        <v>862</v>
      </c>
    </row>
    <row r="2367" spans="1:5" x14ac:dyDescent="0.25">
      <c r="A2367" s="26" t="s">
        <v>44</v>
      </c>
      <c r="B2367" s="7" t="s">
        <v>2080</v>
      </c>
      <c r="C2367" s="7" t="s">
        <v>2079</v>
      </c>
      <c r="D2367" s="7" t="s">
        <v>868</v>
      </c>
      <c r="E2367" s="7" t="s">
        <v>862</v>
      </c>
    </row>
    <row r="2368" spans="1:5" x14ac:dyDescent="0.25">
      <c r="A2368" s="26" t="s">
        <v>44</v>
      </c>
      <c r="B2368" s="7" t="s">
        <v>2078</v>
      </c>
      <c r="C2368" s="7" t="s">
        <v>2077</v>
      </c>
      <c r="D2368" s="7" t="s">
        <v>868</v>
      </c>
      <c r="E2368" s="7" t="s">
        <v>862</v>
      </c>
    </row>
    <row r="2369" spans="1:5" x14ac:dyDescent="0.25">
      <c r="A2369" s="26" t="s">
        <v>44</v>
      </c>
      <c r="B2369" s="7" t="s">
        <v>2076</v>
      </c>
      <c r="C2369" s="7" t="s">
        <v>2075</v>
      </c>
      <c r="D2369" s="7" t="s">
        <v>3</v>
      </c>
      <c r="E2369" s="7" t="s">
        <v>862</v>
      </c>
    </row>
    <row r="2370" spans="1:5" x14ac:dyDescent="0.25">
      <c r="A2370" s="26" t="s">
        <v>44</v>
      </c>
      <c r="B2370" s="7" t="s">
        <v>2074</v>
      </c>
      <c r="C2370" s="7" t="s">
        <v>2073</v>
      </c>
      <c r="D2370" s="7" t="s">
        <v>3</v>
      </c>
      <c r="E2370" s="7" t="s">
        <v>886</v>
      </c>
    </row>
    <row r="2371" spans="1:5" x14ac:dyDescent="0.25">
      <c r="A2371" s="26" t="s">
        <v>44</v>
      </c>
      <c r="B2371" s="7" t="s">
        <v>2072</v>
      </c>
      <c r="C2371" s="7" t="s">
        <v>2071</v>
      </c>
      <c r="D2371" s="7" t="s">
        <v>1149</v>
      </c>
      <c r="E2371" s="7" t="s">
        <v>1233</v>
      </c>
    </row>
    <row r="2372" spans="1:5" x14ac:dyDescent="0.25">
      <c r="A2372" s="26" t="s">
        <v>44</v>
      </c>
      <c r="B2372" s="7" t="s">
        <v>2577</v>
      </c>
      <c r="C2372" s="7" t="s">
        <v>2578</v>
      </c>
      <c r="D2372" s="7" t="s">
        <v>3</v>
      </c>
      <c r="E2372" s="7" t="s">
        <v>886</v>
      </c>
    </row>
    <row r="2373" spans="1:5" x14ac:dyDescent="0.25">
      <c r="A2373" s="26" t="s">
        <v>44</v>
      </c>
      <c r="B2373" s="7" t="s">
        <v>2070</v>
      </c>
      <c r="C2373" s="7" t="s">
        <v>2069</v>
      </c>
      <c r="D2373" s="7" t="s">
        <v>868</v>
      </c>
      <c r="E2373" s="7" t="s">
        <v>1233</v>
      </c>
    </row>
    <row r="2374" spans="1:5" x14ac:dyDescent="0.25">
      <c r="A2374" s="26" t="s">
        <v>44</v>
      </c>
      <c r="B2374" s="7" t="s">
        <v>2579</v>
      </c>
      <c r="C2374" s="7" t="s">
        <v>2580</v>
      </c>
      <c r="D2374" s="7" t="s">
        <v>3</v>
      </c>
      <c r="E2374" s="7" t="s">
        <v>886</v>
      </c>
    </row>
    <row r="2375" spans="1:5" x14ac:dyDescent="0.25">
      <c r="A2375" s="26" t="s">
        <v>44</v>
      </c>
      <c r="B2375" s="7" t="s">
        <v>2068</v>
      </c>
      <c r="C2375" s="7" t="s">
        <v>2067</v>
      </c>
      <c r="D2375" s="7" t="s">
        <v>868</v>
      </c>
      <c r="E2375" s="7" t="s">
        <v>862</v>
      </c>
    </row>
    <row r="2376" spans="1:5" x14ac:dyDescent="0.25">
      <c r="A2376" s="26" t="s">
        <v>44</v>
      </c>
      <c r="B2376" s="7" t="s">
        <v>2066</v>
      </c>
      <c r="C2376" s="7" t="s">
        <v>2065</v>
      </c>
      <c r="D2376" s="7" t="s">
        <v>868</v>
      </c>
      <c r="E2376" s="7" t="s">
        <v>862</v>
      </c>
    </row>
    <row r="2377" spans="1:5" x14ac:dyDescent="0.25">
      <c r="A2377" s="26" t="s">
        <v>44</v>
      </c>
      <c r="B2377" s="7" t="s">
        <v>2064</v>
      </c>
      <c r="C2377" s="7" t="s">
        <v>2063</v>
      </c>
      <c r="D2377" s="7" t="s">
        <v>1149</v>
      </c>
      <c r="E2377" s="7" t="s">
        <v>1233</v>
      </c>
    </row>
    <row r="2378" spans="1:5" x14ac:dyDescent="0.25">
      <c r="A2378" s="26" t="s">
        <v>44</v>
      </c>
      <c r="B2378" s="7" t="s">
        <v>2062</v>
      </c>
      <c r="C2378" s="7" t="s">
        <v>2061</v>
      </c>
      <c r="D2378" s="7" t="s">
        <v>3</v>
      </c>
      <c r="E2378" s="7" t="s">
        <v>1233</v>
      </c>
    </row>
    <row r="2379" spans="1:5" x14ac:dyDescent="0.25">
      <c r="A2379" s="26" t="s">
        <v>44</v>
      </c>
      <c r="B2379" s="7" t="s">
        <v>2581</v>
      </c>
      <c r="C2379" s="7" t="s">
        <v>2582</v>
      </c>
      <c r="D2379" s="7" t="s">
        <v>3</v>
      </c>
      <c r="E2379" s="7" t="s">
        <v>886</v>
      </c>
    </row>
    <row r="2380" spans="1:5" x14ac:dyDescent="0.25">
      <c r="A2380" s="26" t="s">
        <v>44</v>
      </c>
      <c r="B2380" s="7" t="s">
        <v>2060</v>
      </c>
      <c r="C2380" s="7" t="s">
        <v>2058</v>
      </c>
      <c r="D2380" s="7" t="s">
        <v>923</v>
      </c>
      <c r="E2380" s="7" t="s">
        <v>862</v>
      </c>
    </row>
    <row r="2381" spans="1:5" x14ac:dyDescent="0.25">
      <c r="A2381" s="26" t="s">
        <v>44</v>
      </c>
      <c r="B2381" s="7" t="s">
        <v>2059</v>
      </c>
      <c r="C2381" s="7" t="s">
        <v>2058</v>
      </c>
      <c r="D2381" s="7" t="s">
        <v>1149</v>
      </c>
      <c r="E2381" s="7" t="s">
        <v>862</v>
      </c>
    </row>
    <row r="2382" spans="1:5" x14ac:dyDescent="0.25">
      <c r="A2382" s="26" t="s">
        <v>44</v>
      </c>
      <c r="B2382" s="7" t="s">
        <v>2057</v>
      </c>
      <c r="C2382" s="7" t="s">
        <v>2056</v>
      </c>
      <c r="D2382" s="7" t="s">
        <v>1149</v>
      </c>
      <c r="E2382" s="7" t="s">
        <v>862</v>
      </c>
    </row>
    <row r="2383" spans="1:5" x14ac:dyDescent="0.25">
      <c r="A2383" s="26" t="s">
        <v>44</v>
      </c>
      <c r="B2383" s="7" t="s">
        <v>2583</v>
      </c>
      <c r="C2383" s="7" t="s">
        <v>2584</v>
      </c>
      <c r="D2383" s="7" t="s">
        <v>3</v>
      </c>
      <c r="E2383" s="7" t="s">
        <v>886</v>
      </c>
    </row>
    <row r="2384" spans="1:5" x14ac:dyDescent="0.25">
      <c r="A2384" s="26" t="s">
        <v>44</v>
      </c>
      <c r="B2384" s="7" t="s">
        <v>2055</v>
      </c>
      <c r="C2384" s="7" t="s">
        <v>2054</v>
      </c>
      <c r="D2384" s="7" t="s">
        <v>3</v>
      </c>
      <c r="E2384" s="7" t="s">
        <v>886</v>
      </c>
    </row>
    <row r="2385" spans="1:5" x14ac:dyDescent="0.25">
      <c r="A2385" s="26" t="s">
        <v>44</v>
      </c>
      <c r="B2385" s="7" t="s">
        <v>2053</v>
      </c>
      <c r="C2385" s="7" t="s">
        <v>2052</v>
      </c>
      <c r="D2385" s="7" t="s">
        <v>3</v>
      </c>
      <c r="E2385" s="7" t="s">
        <v>1233</v>
      </c>
    </row>
    <row r="2386" spans="1:5" x14ac:dyDescent="0.25">
      <c r="A2386" s="26" t="s">
        <v>44</v>
      </c>
      <c r="B2386" s="7" t="s">
        <v>2051</v>
      </c>
      <c r="C2386" s="7" t="s">
        <v>692</v>
      </c>
      <c r="D2386" s="7" t="s">
        <v>1011</v>
      </c>
      <c r="E2386" s="7" t="s">
        <v>1233</v>
      </c>
    </row>
    <row r="2387" spans="1:5" x14ac:dyDescent="0.25">
      <c r="A2387" s="26" t="s">
        <v>44</v>
      </c>
      <c r="B2387" s="7" t="s">
        <v>2050</v>
      </c>
      <c r="C2387" s="7" t="s">
        <v>692</v>
      </c>
      <c r="D2387" s="7" t="s">
        <v>3</v>
      </c>
      <c r="E2387" s="7" t="s">
        <v>1233</v>
      </c>
    </row>
    <row r="2388" spans="1:5" x14ac:dyDescent="0.25">
      <c r="A2388" s="26" t="s">
        <v>44</v>
      </c>
      <c r="B2388" s="7" t="s">
        <v>2049</v>
      </c>
      <c r="C2388" s="7" t="s">
        <v>692</v>
      </c>
      <c r="D2388" s="7" t="s">
        <v>868</v>
      </c>
      <c r="E2388" s="7" t="s">
        <v>1233</v>
      </c>
    </row>
    <row r="2389" spans="1:5" x14ac:dyDescent="0.25">
      <c r="A2389" s="26" t="s">
        <v>44</v>
      </c>
      <c r="B2389" s="7" t="s">
        <v>2048</v>
      </c>
      <c r="C2389" s="7" t="s">
        <v>692</v>
      </c>
      <c r="D2389" s="7" t="s">
        <v>1235</v>
      </c>
      <c r="E2389" s="7" t="s">
        <v>1233</v>
      </c>
    </row>
    <row r="2390" spans="1:5" x14ac:dyDescent="0.25">
      <c r="A2390" s="26" t="s">
        <v>44</v>
      </c>
      <c r="B2390" s="7" t="s">
        <v>364</v>
      </c>
      <c r="C2390" s="7" t="s">
        <v>365</v>
      </c>
      <c r="D2390" s="7" t="s">
        <v>868</v>
      </c>
      <c r="E2390" s="7" t="s">
        <v>862</v>
      </c>
    </row>
    <row r="2391" spans="1:5" x14ac:dyDescent="0.25">
      <c r="A2391" s="26" t="s">
        <v>44</v>
      </c>
      <c r="B2391" s="7" t="s">
        <v>2047</v>
      </c>
      <c r="C2391" s="7" t="s">
        <v>2046</v>
      </c>
      <c r="D2391" s="7" t="s">
        <v>868</v>
      </c>
      <c r="E2391" s="7" t="s">
        <v>862</v>
      </c>
    </row>
    <row r="2392" spans="1:5" x14ac:dyDescent="0.25">
      <c r="A2392" s="26" t="s">
        <v>44</v>
      </c>
      <c r="B2392" s="7" t="s">
        <v>2045</v>
      </c>
      <c r="C2392" s="7" t="s">
        <v>692</v>
      </c>
      <c r="D2392" s="7" t="s">
        <v>1517</v>
      </c>
      <c r="E2392" s="7" t="s">
        <v>1233</v>
      </c>
    </row>
    <row r="2393" spans="1:5" x14ac:dyDescent="0.25">
      <c r="A2393" s="26" t="s">
        <v>44</v>
      </c>
      <c r="B2393" s="7" t="s">
        <v>2044</v>
      </c>
      <c r="C2393" s="7" t="s">
        <v>2043</v>
      </c>
      <c r="D2393" s="7" t="s">
        <v>923</v>
      </c>
      <c r="E2393" s="7" t="s">
        <v>862</v>
      </c>
    </row>
    <row r="2394" spans="1:5" x14ac:dyDescent="0.25">
      <c r="A2394" s="26" t="s">
        <v>44</v>
      </c>
      <c r="B2394" s="7" t="s">
        <v>2585</v>
      </c>
      <c r="C2394" s="7" t="s">
        <v>2586</v>
      </c>
      <c r="D2394" s="7" t="s">
        <v>3</v>
      </c>
      <c r="E2394" s="7" t="s">
        <v>886</v>
      </c>
    </row>
    <row r="2395" spans="1:5" x14ac:dyDescent="0.25">
      <c r="A2395" s="26" t="s">
        <v>44</v>
      </c>
      <c r="B2395" s="7" t="s">
        <v>2587</v>
      </c>
      <c r="C2395" s="7" t="s">
        <v>2588</v>
      </c>
      <c r="D2395" s="7" t="s">
        <v>3</v>
      </c>
      <c r="E2395" s="7" t="s">
        <v>886</v>
      </c>
    </row>
    <row r="2396" spans="1:5" x14ac:dyDescent="0.25">
      <c r="A2396" s="26" t="s">
        <v>44</v>
      </c>
      <c r="B2396" s="7" t="s">
        <v>2589</v>
      </c>
      <c r="C2396" s="7" t="s">
        <v>2590</v>
      </c>
      <c r="D2396" s="7" t="s">
        <v>3</v>
      </c>
      <c r="E2396" s="7" t="s">
        <v>886</v>
      </c>
    </row>
    <row r="2397" spans="1:5" x14ac:dyDescent="0.25">
      <c r="A2397" s="26" t="s">
        <v>44</v>
      </c>
      <c r="B2397" s="7" t="s">
        <v>2591</v>
      </c>
      <c r="C2397" s="7" t="s">
        <v>2592</v>
      </c>
      <c r="D2397" s="7" t="s">
        <v>3</v>
      </c>
      <c r="E2397" s="7" t="s">
        <v>886</v>
      </c>
    </row>
    <row r="2398" spans="1:5" x14ac:dyDescent="0.25">
      <c r="A2398" s="26" t="s">
        <v>44</v>
      </c>
      <c r="B2398" s="7" t="s">
        <v>2042</v>
      </c>
      <c r="C2398" s="7" t="s">
        <v>1356</v>
      </c>
      <c r="D2398" s="7" t="s">
        <v>923</v>
      </c>
      <c r="E2398" s="7" t="s">
        <v>862</v>
      </c>
    </row>
    <row r="2399" spans="1:5" x14ac:dyDescent="0.25">
      <c r="A2399" s="26" t="s">
        <v>44</v>
      </c>
      <c r="B2399" s="7" t="s">
        <v>2593</v>
      </c>
      <c r="C2399" s="7" t="s">
        <v>2594</v>
      </c>
      <c r="D2399" s="7" t="s">
        <v>3</v>
      </c>
      <c r="E2399" s="7" t="s">
        <v>886</v>
      </c>
    </row>
    <row r="2400" spans="1:5" x14ac:dyDescent="0.25">
      <c r="A2400" s="26" t="s">
        <v>44</v>
      </c>
      <c r="B2400" s="7" t="s">
        <v>464</v>
      </c>
      <c r="C2400" s="7" t="s">
        <v>465</v>
      </c>
      <c r="D2400" s="7" t="s">
        <v>868</v>
      </c>
      <c r="E2400" s="7" t="s">
        <v>862</v>
      </c>
    </row>
    <row r="2401" spans="1:5" x14ac:dyDescent="0.25">
      <c r="A2401" s="26" t="s">
        <v>44</v>
      </c>
      <c r="B2401" s="7" t="s">
        <v>399</v>
      </c>
      <c r="C2401" s="7" t="s">
        <v>400</v>
      </c>
      <c r="D2401" s="7" t="s">
        <v>868</v>
      </c>
      <c r="E2401" s="7" t="s">
        <v>862</v>
      </c>
    </row>
    <row r="2402" spans="1:5" x14ac:dyDescent="0.25">
      <c r="A2402" s="26" t="s">
        <v>44</v>
      </c>
      <c r="B2402" s="7" t="s">
        <v>2595</v>
      </c>
      <c r="C2402" s="7" t="s">
        <v>2596</v>
      </c>
      <c r="D2402" s="7" t="s">
        <v>3</v>
      </c>
      <c r="E2402" s="7" t="s">
        <v>886</v>
      </c>
    </row>
    <row r="2403" spans="1:5" x14ac:dyDescent="0.25">
      <c r="A2403" s="26" t="s">
        <v>44</v>
      </c>
      <c r="B2403" s="7" t="s">
        <v>674</v>
      </c>
      <c r="C2403" s="7" t="s">
        <v>675</v>
      </c>
      <c r="D2403" s="7" t="s">
        <v>3</v>
      </c>
      <c r="E2403" s="7" t="s">
        <v>886</v>
      </c>
    </row>
    <row r="2404" spans="1:5" x14ac:dyDescent="0.25">
      <c r="A2404" s="26" t="s">
        <v>44</v>
      </c>
      <c r="B2404" s="7" t="s">
        <v>2041</v>
      </c>
      <c r="C2404" s="7" t="s">
        <v>2471</v>
      </c>
      <c r="D2404" s="7" t="s">
        <v>3</v>
      </c>
      <c r="E2404" s="7" t="s">
        <v>2009</v>
      </c>
    </row>
    <row r="2405" spans="1:5" x14ac:dyDescent="0.25">
      <c r="A2405" s="26" t="s">
        <v>44</v>
      </c>
      <c r="B2405" s="7" t="s">
        <v>2040</v>
      </c>
      <c r="C2405" s="7" t="s">
        <v>2039</v>
      </c>
      <c r="D2405" s="7" t="s">
        <v>868</v>
      </c>
      <c r="E2405" s="7" t="s">
        <v>862</v>
      </c>
    </row>
    <row r="2406" spans="1:5" x14ac:dyDescent="0.25">
      <c r="A2406" s="26" t="s">
        <v>44</v>
      </c>
      <c r="B2406" s="7" t="s">
        <v>2038</v>
      </c>
      <c r="C2406" s="7" t="s">
        <v>2037</v>
      </c>
      <c r="D2406" s="7" t="s">
        <v>868</v>
      </c>
      <c r="E2406" s="7" t="s">
        <v>862</v>
      </c>
    </row>
    <row r="2407" spans="1:5" x14ac:dyDescent="0.25">
      <c r="A2407" s="26" t="s">
        <v>44</v>
      </c>
      <c r="B2407" s="7" t="s">
        <v>182</v>
      </c>
      <c r="C2407" s="7" t="s">
        <v>183</v>
      </c>
      <c r="D2407" s="7" t="s">
        <v>3</v>
      </c>
      <c r="E2407" s="7" t="s">
        <v>886</v>
      </c>
    </row>
    <row r="2408" spans="1:5" x14ac:dyDescent="0.25">
      <c r="A2408" s="26" t="s">
        <v>44</v>
      </c>
      <c r="B2408" s="7" t="s">
        <v>2597</v>
      </c>
      <c r="C2408" s="7" t="s">
        <v>2598</v>
      </c>
      <c r="D2408" s="7" t="s">
        <v>3</v>
      </c>
      <c r="E2408" s="7" t="s">
        <v>886</v>
      </c>
    </row>
    <row r="2409" spans="1:5" x14ac:dyDescent="0.25">
      <c r="A2409" s="26" t="s">
        <v>44</v>
      </c>
      <c r="B2409" s="7" t="s">
        <v>2599</v>
      </c>
      <c r="C2409" s="7" t="s">
        <v>2600</v>
      </c>
      <c r="D2409" s="7" t="s">
        <v>1149</v>
      </c>
      <c r="E2409" s="7" t="s">
        <v>1233</v>
      </c>
    </row>
    <row r="2410" spans="1:5" x14ac:dyDescent="0.25">
      <c r="A2410" s="26" t="s">
        <v>44</v>
      </c>
      <c r="B2410" s="7" t="s">
        <v>2036</v>
      </c>
      <c r="C2410" s="7" t="s">
        <v>2035</v>
      </c>
      <c r="D2410" s="7" t="s">
        <v>868</v>
      </c>
      <c r="E2410" s="7" t="s">
        <v>862</v>
      </c>
    </row>
    <row r="2411" spans="1:5" x14ac:dyDescent="0.25">
      <c r="A2411" s="26" t="s">
        <v>44</v>
      </c>
      <c r="B2411" s="7" t="s">
        <v>2601</v>
      </c>
      <c r="C2411" s="7" t="s">
        <v>2602</v>
      </c>
      <c r="D2411" s="7" t="s">
        <v>3</v>
      </c>
      <c r="E2411" s="7" t="s">
        <v>886</v>
      </c>
    </row>
    <row r="2412" spans="1:5" x14ac:dyDescent="0.25">
      <c r="A2412" s="26" t="s">
        <v>44</v>
      </c>
      <c r="B2412" s="7" t="s">
        <v>2603</v>
      </c>
      <c r="C2412" s="7" t="s">
        <v>2604</v>
      </c>
      <c r="D2412" s="7" t="s">
        <v>3</v>
      </c>
      <c r="E2412" s="7" t="s">
        <v>886</v>
      </c>
    </row>
    <row r="2413" spans="1:5" x14ac:dyDescent="0.25">
      <c r="A2413" s="26" t="s">
        <v>44</v>
      </c>
      <c r="B2413" s="7" t="s">
        <v>2605</v>
      </c>
      <c r="C2413" s="7" t="s">
        <v>2606</v>
      </c>
      <c r="D2413" s="7" t="s">
        <v>3</v>
      </c>
      <c r="E2413" s="7" t="s">
        <v>886</v>
      </c>
    </row>
    <row r="2414" spans="1:5" x14ac:dyDescent="0.25">
      <c r="A2414" s="26" t="s">
        <v>44</v>
      </c>
      <c r="B2414" s="7" t="s">
        <v>2607</v>
      </c>
      <c r="C2414" s="7" t="s">
        <v>2608</v>
      </c>
      <c r="D2414" s="7" t="s">
        <v>3</v>
      </c>
      <c r="E2414" s="7" t="s">
        <v>886</v>
      </c>
    </row>
    <row r="2415" spans="1:5" x14ac:dyDescent="0.25">
      <c r="A2415" s="26" t="s">
        <v>44</v>
      </c>
      <c r="B2415" s="7" t="s">
        <v>2609</v>
      </c>
      <c r="C2415" s="7" t="s">
        <v>2610</v>
      </c>
      <c r="D2415" s="7" t="s">
        <v>3</v>
      </c>
      <c r="E2415" s="7" t="s">
        <v>886</v>
      </c>
    </row>
    <row r="2416" spans="1:5" x14ac:dyDescent="0.25">
      <c r="A2416" s="26" t="s">
        <v>44</v>
      </c>
      <c r="B2416" s="7" t="s">
        <v>2034</v>
      </c>
      <c r="C2416" s="7" t="s">
        <v>2033</v>
      </c>
      <c r="D2416" s="7" t="s">
        <v>868</v>
      </c>
      <c r="E2416" s="7" t="s">
        <v>862</v>
      </c>
    </row>
    <row r="2417" spans="1:5" x14ac:dyDescent="0.25">
      <c r="A2417" s="26" t="s">
        <v>44</v>
      </c>
      <c r="B2417" s="7" t="s">
        <v>2032</v>
      </c>
      <c r="C2417" s="7" t="s">
        <v>2031</v>
      </c>
      <c r="D2417" s="7" t="s">
        <v>2030</v>
      </c>
      <c r="E2417" s="7" t="s">
        <v>993</v>
      </c>
    </row>
    <row r="2418" spans="1:5" x14ac:dyDescent="0.25">
      <c r="A2418" s="26" t="s">
        <v>44</v>
      </c>
      <c r="B2418" s="7" t="s">
        <v>2028</v>
      </c>
      <c r="C2418" s="7" t="s">
        <v>2027</v>
      </c>
      <c r="D2418" s="7" t="s">
        <v>923</v>
      </c>
      <c r="E2418" s="7" t="s">
        <v>862</v>
      </c>
    </row>
    <row r="2419" spans="1:5" x14ac:dyDescent="0.25">
      <c r="A2419" s="26" t="s">
        <v>44</v>
      </c>
      <c r="B2419" s="7" t="s">
        <v>2026</v>
      </c>
      <c r="C2419" s="7" t="s">
        <v>2025</v>
      </c>
      <c r="D2419" s="7" t="s">
        <v>923</v>
      </c>
      <c r="E2419" s="7" t="s">
        <v>862</v>
      </c>
    </row>
    <row r="2420" spans="1:5" x14ac:dyDescent="0.25">
      <c r="A2420" s="26" t="s">
        <v>44</v>
      </c>
      <c r="B2420" s="7" t="s">
        <v>286</v>
      </c>
      <c r="C2420" s="7" t="s">
        <v>287</v>
      </c>
      <c r="D2420" s="7" t="s">
        <v>868</v>
      </c>
      <c r="E2420" s="7" t="s">
        <v>862</v>
      </c>
    </row>
    <row r="2421" spans="1:5" x14ac:dyDescent="0.25">
      <c r="A2421" s="26" t="s">
        <v>44</v>
      </c>
      <c r="B2421" s="7" t="s">
        <v>2024</v>
      </c>
      <c r="C2421" s="7" t="s">
        <v>2023</v>
      </c>
      <c r="D2421" s="7" t="s">
        <v>3</v>
      </c>
      <c r="E2421" s="7" t="s">
        <v>886</v>
      </c>
    </row>
    <row r="2422" spans="1:5" x14ac:dyDescent="0.25">
      <c r="A2422" s="26" t="s">
        <v>44</v>
      </c>
      <c r="B2422" s="7" t="s">
        <v>2022</v>
      </c>
      <c r="C2422" s="7" t="s">
        <v>2021</v>
      </c>
      <c r="D2422" s="7" t="s">
        <v>868</v>
      </c>
      <c r="E2422" s="7" t="s">
        <v>862</v>
      </c>
    </row>
    <row r="2423" spans="1:5" x14ac:dyDescent="0.25">
      <c r="A2423" s="26" t="s">
        <v>44</v>
      </c>
      <c r="B2423" s="7" t="s">
        <v>2020</v>
      </c>
      <c r="C2423" s="7" t="s">
        <v>2019</v>
      </c>
      <c r="D2423" s="7" t="s">
        <v>923</v>
      </c>
      <c r="E2423" s="7" t="s">
        <v>862</v>
      </c>
    </row>
    <row r="2424" spans="1:5" x14ac:dyDescent="0.25">
      <c r="A2424" s="26" t="s">
        <v>44</v>
      </c>
      <c r="B2424" s="7" t="s">
        <v>2611</v>
      </c>
      <c r="C2424" s="7" t="s">
        <v>2612</v>
      </c>
      <c r="D2424" s="7" t="s">
        <v>3</v>
      </c>
      <c r="E2424" s="7" t="s">
        <v>886</v>
      </c>
    </row>
    <row r="2425" spans="1:5" x14ac:dyDescent="0.25">
      <c r="A2425" s="26" t="s">
        <v>44</v>
      </c>
      <c r="B2425" s="7" t="s">
        <v>2018</v>
      </c>
      <c r="C2425" s="7" t="s">
        <v>2017</v>
      </c>
      <c r="D2425" s="7" t="s">
        <v>3</v>
      </c>
      <c r="E2425" s="7" t="s">
        <v>886</v>
      </c>
    </row>
    <row r="2426" spans="1:5" x14ac:dyDescent="0.25">
      <c r="A2426" s="26" t="s">
        <v>44</v>
      </c>
      <c r="B2426" s="7" t="s">
        <v>2016</v>
      </c>
      <c r="C2426" s="7" t="s">
        <v>2015</v>
      </c>
      <c r="D2426" s="7" t="s">
        <v>3</v>
      </c>
      <c r="E2426" s="7" t="s">
        <v>886</v>
      </c>
    </row>
    <row r="2427" spans="1:5" x14ac:dyDescent="0.25">
      <c r="A2427" s="26" t="s">
        <v>44</v>
      </c>
      <c r="B2427" s="7" t="s">
        <v>2613</v>
      </c>
      <c r="C2427" s="7" t="s">
        <v>2614</v>
      </c>
      <c r="D2427" s="7" t="s">
        <v>3</v>
      </c>
      <c r="E2427" s="7" t="s">
        <v>886</v>
      </c>
    </row>
    <row r="2428" spans="1:5" x14ac:dyDescent="0.25">
      <c r="A2428" s="26" t="s">
        <v>44</v>
      </c>
      <c r="B2428" s="7" t="s">
        <v>2014</v>
      </c>
      <c r="C2428" s="7" t="s">
        <v>2013</v>
      </c>
      <c r="D2428" s="7" t="s">
        <v>3</v>
      </c>
      <c r="E2428" s="7" t="s">
        <v>886</v>
      </c>
    </row>
    <row r="2429" spans="1:5" x14ac:dyDescent="0.25">
      <c r="A2429" s="26" t="s">
        <v>44</v>
      </c>
      <c r="B2429" s="7" t="s">
        <v>2012</v>
      </c>
      <c r="C2429" s="7" t="s">
        <v>2011</v>
      </c>
      <c r="D2429" s="7" t="s">
        <v>868</v>
      </c>
      <c r="E2429" s="7" t="s">
        <v>862</v>
      </c>
    </row>
    <row r="2430" spans="1:5" x14ac:dyDescent="0.25">
      <c r="A2430" s="26" t="s">
        <v>44</v>
      </c>
      <c r="B2430" s="7" t="s">
        <v>2615</v>
      </c>
      <c r="C2430" s="7" t="s">
        <v>2616</v>
      </c>
      <c r="D2430" s="7" t="s">
        <v>3</v>
      </c>
      <c r="E2430" s="7" t="s">
        <v>886</v>
      </c>
    </row>
    <row r="2431" spans="1:5" x14ac:dyDescent="0.25">
      <c r="A2431" s="26" t="s">
        <v>44</v>
      </c>
      <c r="B2431" s="7" t="s">
        <v>2617</v>
      </c>
      <c r="C2431" s="7" t="s">
        <v>2618</v>
      </c>
      <c r="D2431" s="7" t="s">
        <v>3</v>
      </c>
      <c r="E2431" s="7" t="s">
        <v>886</v>
      </c>
    </row>
    <row r="2432" spans="1:5" x14ac:dyDescent="0.25">
      <c r="A2432" s="26" t="s">
        <v>44</v>
      </c>
      <c r="B2432" s="7" t="s">
        <v>2010</v>
      </c>
      <c r="C2432" s="7" t="s">
        <v>2471</v>
      </c>
      <c r="D2432" s="7" t="s">
        <v>2472</v>
      </c>
      <c r="E2432" s="7" t="s">
        <v>2009</v>
      </c>
    </row>
    <row r="2433" spans="1:5" x14ac:dyDescent="0.25">
      <c r="A2433" s="26" t="s">
        <v>44</v>
      </c>
      <c r="B2433" s="7" t="s">
        <v>2619</v>
      </c>
      <c r="C2433" s="7" t="s">
        <v>2620</v>
      </c>
      <c r="D2433" s="7" t="s">
        <v>3</v>
      </c>
      <c r="E2433" s="7" t="s">
        <v>886</v>
      </c>
    </row>
    <row r="2434" spans="1:5" x14ac:dyDescent="0.25">
      <c r="A2434" s="26" t="s">
        <v>44</v>
      </c>
      <c r="B2434" s="7" t="s">
        <v>2621</v>
      </c>
      <c r="C2434" s="7" t="s">
        <v>2622</v>
      </c>
      <c r="D2434" s="7" t="s">
        <v>3</v>
      </c>
      <c r="E2434" s="7" t="s">
        <v>886</v>
      </c>
    </row>
    <row r="2435" spans="1:5" x14ac:dyDescent="0.25">
      <c r="A2435" s="26" t="s">
        <v>44</v>
      </c>
      <c r="B2435" s="7" t="s">
        <v>2623</v>
      </c>
      <c r="C2435" s="7" t="s">
        <v>2624</v>
      </c>
      <c r="D2435" s="7" t="s">
        <v>3</v>
      </c>
      <c r="E2435" s="7" t="s">
        <v>886</v>
      </c>
    </row>
    <row r="2436" spans="1:5" x14ac:dyDescent="0.25">
      <c r="A2436" s="26" t="s">
        <v>44</v>
      </c>
      <c r="B2436" s="7" t="s">
        <v>2007</v>
      </c>
      <c r="C2436" s="7" t="s">
        <v>2006</v>
      </c>
      <c r="D2436" s="7" t="s">
        <v>868</v>
      </c>
      <c r="E2436" s="7" t="s">
        <v>862</v>
      </c>
    </row>
    <row r="2437" spans="1:5" x14ac:dyDescent="0.25">
      <c r="A2437" s="26" t="s">
        <v>44</v>
      </c>
      <c r="B2437" s="7" t="s">
        <v>2005</v>
      </c>
      <c r="C2437" s="7" t="s">
        <v>2004</v>
      </c>
      <c r="D2437" s="7" t="s">
        <v>923</v>
      </c>
      <c r="E2437" s="7" t="s">
        <v>862</v>
      </c>
    </row>
    <row r="2438" spans="1:5" x14ac:dyDescent="0.25">
      <c r="A2438" s="26" t="s">
        <v>44</v>
      </c>
      <c r="B2438" s="7" t="s">
        <v>2625</v>
      </c>
      <c r="C2438" s="7" t="s">
        <v>2626</v>
      </c>
      <c r="D2438" s="7" t="s">
        <v>3</v>
      </c>
      <c r="E2438" s="7" t="s">
        <v>886</v>
      </c>
    </row>
    <row r="2439" spans="1:5" x14ac:dyDescent="0.25">
      <c r="A2439" s="26" t="s">
        <v>44</v>
      </c>
      <c r="B2439" s="7" t="s">
        <v>2627</v>
      </c>
      <c r="C2439" s="7" t="s">
        <v>2628</v>
      </c>
      <c r="D2439" s="7" t="s">
        <v>3</v>
      </c>
      <c r="E2439" s="7" t="s">
        <v>886</v>
      </c>
    </row>
    <row r="2440" spans="1:5" x14ac:dyDescent="0.25">
      <c r="A2440" s="26" t="s">
        <v>44</v>
      </c>
      <c r="B2440" s="7" t="s">
        <v>2629</v>
      </c>
      <c r="C2440" s="7" t="s">
        <v>2630</v>
      </c>
      <c r="D2440" s="7" t="s">
        <v>3</v>
      </c>
      <c r="E2440" s="7" t="s">
        <v>886</v>
      </c>
    </row>
    <row r="2441" spans="1:5" x14ac:dyDescent="0.25">
      <c r="A2441" s="26" t="s">
        <v>44</v>
      </c>
      <c r="B2441" s="7" t="s">
        <v>2631</v>
      </c>
      <c r="C2441" s="7" t="s">
        <v>2632</v>
      </c>
      <c r="D2441" s="7" t="s">
        <v>3</v>
      </c>
      <c r="E2441" s="7" t="s">
        <v>886</v>
      </c>
    </row>
    <row r="2442" spans="1:5" x14ac:dyDescent="0.25">
      <c r="A2442" s="26" t="s">
        <v>44</v>
      </c>
      <c r="B2442" s="7" t="s">
        <v>2633</v>
      </c>
      <c r="C2442" s="7" t="s">
        <v>2634</v>
      </c>
      <c r="D2442" s="7" t="s">
        <v>3</v>
      </c>
      <c r="E2442" s="7" t="s">
        <v>886</v>
      </c>
    </row>
    <row r="2443" spans="1:5" x14ac:dyDescent="0.25">
      <c r="A2443" s="26" t="s">
        <v>44</v>
      </c>
      <c r="B2443" s="7" t="s">
        <v>2635</v>
      </c>
      <c r="C2443" s="7" t="s">
        <v>2636</v>
      </c>
      <c r="D2443" s="7" t="s">
        <v>3</v>
      </c>
      <c r="E2443" s="7" t="s">
        <v>886</v>
      </c>
    </row>
    <row r="2444" spans="1:5" x14ac:dyDescent="0.25">
      <c r="A2444" s="26" t="s">
        <v>44</v>
      </c>
      <c r="B2444" s="7" t="s">
        <v>2637</v>
      </c>
      <c r="C2444" s="7" t="s">
        <v>2638</v>
      </c>
      <c r="D2444" s="7" t="s">
        <v>3</v>
      </c>
      <c r="E2444" s="7" t="s">
        <v>886</v>
      </c>
    </row>
    <row r="2445" spans="1:5" x14ac:dyDescent="0.25">
      <c r="A2445" s="26" t="s">
        <v>44</v>
      </c>
      <c r="B2445" s="7" t="s">
        <v>2639</v>
      </c>
      <c r="C2445" s="7" t="s">
        <v>2640</v>
      </c>
      <c r="D2445" s="7" t="s">
        <v>3</v>
      </c>
      <c r="E2445" s="7" t="s">
        <v>886</v>
      </c>
    </row>
    <row r="2446" spans="1:5" x14ac:dyDescent="0.25">
      <c r="A2446" s="26" t="s">
        <v>44</v>
      </c>
      <c r="B2446" s="7" t="s">
        <v>2641</v>
      </c>
      <c r="C2446" s="7" t="s">
        <v>2642</v>
      </c>
      <c r="D2446" s="7" t="s">
        <v>3</v>
      </c>
      <c r="E2446" s="7" t="s">
        <v>886</v>
      </c>
    </row>
    <row r="2447" spans="1:5" x14ac:dyDescent="0.25">
      <c r="A2447" s="26" t="s">
        <v>44</v>
      </c>
      <c r="B2447" s="7" t="s">
        <v>2003</v>
      </c>
      <c r="C2447" s="7" t="s">
        <v>2002</v>
      </c>
      <c r="D2447" s="7" t="s">
        <v>1011</v>
      </c>
      <c r="E2447" s="7" t="s">
        <v>862</v>
      </c>
    </row>
    <row r="2448" spans="1:5" x14ac:dyDescent="0.25">
      <c r="A2448" s="26" t="s">
        <v>44</v>
      </c>
      <c r="B2448" s="7" t="s">
        <v>2643</v>
      </c>
      <c r="C2448" s="7" t="s">
        <v>2644</v>
      </c>
      <c r="D2448" s="7" t="s">
        <v>868</v>
      </c>
      <c r="E2448" s="7" t="s">
        <v>862</v>
      </c>
    </row>
    <row r="2449" spans="1:5" x14ac:dyDescent="0.25">
      <c r="A2449" s="26" t="s">
        <v>44</v>
      </c>
      <c r="B2449" s="7" t="s">
        <v>2001</v>
      </c>
      <c r="C2449" s="7" t="s">
        <v>2000</v>
      </c>
      <c r="D2449" s="7" t="s">
        <v>3</v>
      </c>
      <c r="E2449" s="7" t="s">
        <v>886</v>
      </c>
    </row>
    <row r="2450" spans="1:5" x14ac:dyDescent="0.25">
      <c r="A2450" s="26" t="s">
        <v>44</v>
      </c>
      <c r="B2450" s="7" t="s">
        <v>1999</v>
      </c>
      <c r="C2450" s="7" t="s">
        <v>1998</v>
      </c>
      <c r="D2450" s="7" t="s">
        <v>1011</v>
      </c>
      <c r="E2450" s="7" t="s">
        <v>931</v>
      </c>
    </row>
    <row r="2451" spans="1:5" x14ac:dyDescent="0.25">
      <c r="A2451" s="26" t="s">
        <v>44</v>
      </c>
      <c r="B2451" s="7" t="s">
        <v>1997</v>
      </c>
      <c r="C2451" s="7" t="s">
        <v>1996</v>
      </c>
      <c r="D2451" s="7" t="s">
        <v>878</v>
      </c>
      <c r="E2451" s="7" t="s">
        <v>872</v>
      </c>
    </row>
    <row r="2452" spans="1:5" x14ac:dyDescent="0.25">
      <c r="A2452" s="26" t="s">
        <v>44</v>
      </c>
      <c r="B2452" s="7" t="s">
        <v>2645</v>
      </c>
      <c r="C2452" s="7" t="s">
        <v>2646</v>
      </c>
      <c r="D2452" s="7" t="s">
        <v>3</v>
      </c>
      <c r="E2452" s="7" t="s">
        <v>886</v>
      </c>
    </row>
    <row r="2453" spans="1:5" x14ac:dyDescent="0.25">
      <c r="A2453" s="26" t="s">
        <v>44</v>
      </c>
      <c r="B2453" s="7" t="s">
        <v>2647</v>
      </c>
      <c r="C2453" s="7" t="s">
        <v>2648</v>
      </c>
      <c r="D2453" s="7" t="s">
        <v>3</v>
      </c>
      <c r="E2453" s="7" t="s">
        <v>886</v>
      </c>
    </row>
    <row r="2454" spans="1:5" x14ac:dyDescent="0.25">
      <c r="A2454" s="26" t="s">
        <v>44</v>
      </c>
      <c r="B2454" s="7" t="s">
        <v>40</v>
      </c>
      <c r="C2454" s="7" t="s">
        <v>41</v>
      </c>
      <c r="D2454" s="7" t="s">
        <v>868</v>
      </c>
      <c r="E2454" s="7" t="s">
        <v>862</v>
      </c>
    </row>
    <row r="2455" spans="1:5" x14ac:dyDescent="0.25">
      <c r="A2455" s="26" t="s">
        <v>44</v>
      </c>
      <c r="B2455" s="7" t="s">
        <v>381</v>
      </c>
      <c r="C2455" s="7" t="s">
        <v>382</v>
      </c>
      <c r="D2455" s="7" t="s">
        <v>923</v>
      </c>
      <c r="E2455" s="7" t="s">
        <v>862</v>
      </c>
    </row>
    <row r="2456" spans="1:5" x14ac:dyDescent="0.25">
      <c r="A2456" s="26" t="s">
        <v>44</v>
      </c>
      <c r="B2456" s="7" t="s">
        <v>604</v>
      </c>
      <c r="C2456" s="7" t="s">
        <v>605</v>
      </c>
      <c r="D2456" s="7" t="s">
        <v>868</v>
      </c>
      <c r="E2456" s="7" t="s">
        <v>862</v>
      </c>
    </row>
    <row r="2457" spans="1:5" x14ac:dyDescent="0.25">
      <c r="A2457" s="26" t="s">
        <v>44</v>
      </c>
      <c r="B2457" s="7" t="s">
        <v>1995</v>
      </c>
      <c r="C2457" s="7" t="s">
        <v>1994</v>
      </c>
      <c r="D2457" s="7" t="s">
        <v>868</v>
      </c>
      <c r="E2457" s="7" t="s">
        <v>862</v>
      </c>
    </row>
    <row r="2458" spans="1:5" x14ac:dyDescent="0.25">
      <c r="A2458" s="26" t="s">
        <v>44</v>
      </c>
      <c r="B2458" s="7" t="s">
        <v>2649</v>
      </c>
      <c r="C2458" s="7" t="s">
        <v>2650</v>
      </c>
      <c r="D2458" s="7" t="s">
        <v>3</v>
      </c>
      <c r="E2458" s="7" t="s">
        <v>886</v>
      </c>
    </row>
    <row r="2459" spans="1:5" x14ac:dyDescent="0.25">
      <c r="A2459" s="26" t="s">
        <v>44</v>
      </c>
      <c r="B2459" s="7" t="s">
        <v>1993</v>
      </c>
      <c r="C2459" s="7" t="s">
        <v>1992</v>
      </c>
      <c r="D2459" s="7" t="s">
        <v>1991</v>
      </c>
      <c r="E2459" s="7" t="s">
        <v>1702</v>
      </c>
    </row>
    <row r="2460" spans="1:5" x14ac:dyDescent="0.25">
      <c r="A2460" s="26" t="s">
        <v>44</v>
      </c>
      <c r="B2460" s="7" t="s">
        <v>1989</v>
      </c>
      <c r="C2460" s="7" t="s">
        <v>1988</v>
      </c>
      <c r="D2460" s="7" t="s">
        <v>868</v>
      </c>
      <c r="E2460" s="7" t="s">
        <v>862</v>
      </c>
    </row>
    <row r="2461" spans="1:5" x14ac:dyDescent="0.25">
      <c r="A2461" s="26" t="s">
        <v>44</v>
      </c>
      <c r="B2461" s="7" t="s">
        <v>2651</v>
      </c>
      <c r="C2461" s="7" t="s">
        <v>2652</v>
      </c>
      <c r="D2461" s="7" t="s">
        <v>3</v>
      </c>
      <c r="E2461" s="7" t="s">
        <v>886</v>
      </c>
    </row>
    <row r="2462" spans="1:5" x14ac:dyDescent="0.25">
      <c r="A2462" s="26" t="s">
        <v>44</v>
      </c>
      <c r="B2462" s="7" t="s">
        <v>1987</v>
      </c>
      <c r="C2462" s="7" t="s">
        <v>1986</v>
      </c>
      <c r="D2462" s="7" t="s">
        <v>3</v>
      </c>
      <c r="E2462" s="7" t="s">
        <v>886</v>
      </c>
    </row>
    <row r="2463" spans="1:5" x14ac:dyDescent="0.25">
      <c r="A2463" s="26" t="s">
        <v>44</v>
      </c>
      <c r="B2463" s="7" t="s">
        <v>1985</v>
      </c>
      <c r="C2463" s="7" t="s">
        <v>1984</v>
      </c>
      <c r="D2463" s="7" t="s">
        <v>868</v>
      </c>
      <c r="E2463" s="7" t="s">
        <v>862</v>
      </c>
    </row>
    <row r="2464" spans="1:5" x14ac:dyDescent="0.25">
      <c r="A2464" s="26" t="s">
        <v>44</v>
      </c>
      <c r="B2464" s="7" t="s">
        <v>1983</v>
      </c>
      <c r="C2464" s="7" t="s">
        <v>1982</v>
      </c>
      <c r="D2464" s="7" t="s">
        <v>868</v>
      </c>
      <c r="E2464" s="7" t="s">
        <v>862</v>
      </c>
    </row>
    <row r="2465" spans="1:5" x14ac:dyDescent="0.25">
      <c r="A2465" s="26" t="s">
        <v>44</v>
      </c>
      <c r="B2465" s="7" t="s">
        <v>1981</v>
      </c>
      <c r="C2465" s="7" t="s">
        <v>1980</v>
      </c>
      <c r="D2465" s="7" t="s">
        <v>3</v>
      </c>
      <c r="E2465" s="7" t="s">
        <v>886</v>
      </c>
    </row>
    <row r="2466" spans="1:5" x14ac:dyDescent="0.25">
      <c r="A2466" s="26" t="s">
        <v>44</v>
      </c>
      <c r="B2466" s="7" t="s">
        <v>2653</v>
      </c>
      <c r="C2466" s="7" t="s">
        <v>2654</v>
      </c>
      <c r="D2466" s="7" t="s">
        <v>3</v>
      </c>
      <c r="E2466" s="7" t="s">
        <v>886</v>
      </c>
    </row>
    <row r="2467" spans="1:5" x14ac:dyDescent="0.25">
      <c r="A2467" s="26" t="s">
        <v>44</v>
      </c>
      <c r="B2467" s="7" t="s">
        <v>1979</v>
      </c>
      <c r="C2467" s="7" t="s">
        <v>1978</v>
      </c>
      <c r="D2467" s="7" t="s">
        <v>868</v>
      </c>
      <c r="E2467" s="7" t="s">
        <v>862</v>
      </c>
    </row>
    <row r="2468" spans="1:5" x14ac:dyDescent="0.25">
      <c r="A2468" s="26" t="s">
        <v>44</v>
      </c>
      <c r="B2468" s="7" t="s">
        <v>1977</v>
      </c>
      <c r="C2468" s="7" t="s">
        <v>1976</v>
      </c>
      <c r="D2468" s="7" t="s">
        <v>868</v>
      </c>
      <c r="E2468" s="7" t="s">
        <v>862</v>
      </c>
    </row>
    <row r="2469" spans="1:5" x14ac:dyDescent="0.25">
      <c r="A2469" s="26" t="s">
        <v>44</v>
      </c>
      <c r="B2469" s="7" t="s">
        <v>1975</v>
      </c>
      <c r="C2469" s="7" t="s">
        <v>1974</v>
      </c>
      <c r="D2469" s="7" t="s">
        <v>3</v>
      </c>
      <c r="E2469" s="7" t="s">
        <v>862</v>
      </c>
    </row>
    <row r="2470" spans="1:5" x14ac:dyDescent="0.25">
      <c r="A2470" s="26" t="s">
        <v>44</v>
      </c>
      <c r="B2470" s="7" t="s">
        <v>1973</v>
      </c>
      <c r="C2470" s="7" t="s">
        <v>1972</v>
      </c>
      <c r="D2470" s="7" t="s">
        <v>868</v>
      </c>
      <c r="E2470" s="7" t="s">
        <v>862</v>
      </c>
    </row>
    <row r="2471" spans="1:5" x14ac:dyDescent="0.25">
      <c r="A2471" s="26" t="s">
        <v>44</v>
      </c>
      <c r="B2471" s="7" t="s">
        <v>288</v>
      </c>
      <c r="C2471" s="7" t="s">
        <v>289</v>
      </c>
      <c r="D2471" s="7" t="s">
        <v>868</v>
      </c>
      <c r="E2471" s="7" t="s">
        <v>862</v>
      </c>
    </row>
    <row r="2472" spans="1:5" x14ac:dyDescent="0.25">
      <c r="A2472" s="26" t="s">
        <v>44</v>
      </c>
      <c r="B2472" s="7" t="s">
        <v>1971</v>
      </c>
      <c r="C2472" s="7" t="s">
        <v>1970</v>
      </c>
      <c r="D2472" s="7" t="s">
        <v>1011</v>
      </c>
      <c r="E2472" s="7" t="s">
        <v>862</v>
      </c>
    </row>
    <row r="2473" spans="1:5" x14ac:dyDescent="0.25">
      <c r="A2473" s="26" t="s">
        <v>44</v>
      </c>
      <c r="B2473" s="7" t="s">
        <v>1969</v>
      </c>
      <c r="C2473" s="7" t="s">
        <v>1968</v>
      </c>
      <c r="D2473" s="7" t="s">
        <v>1011</v>
      </c>
      <c r="E2473" s="7" t="s">
        <v>862</v>
      </c>
    </row>
    <row r="2474" spans="1:5" x14ac:dyDescent="0.25">
      <c r="A2474" s="26" t="s">
        <v>44</v>
      </c>
      <c r="B2474" s="7" t="s">
        <v>1967</v>
      </c>
      <c r="C2474" s="7" t="s">
        <v>1966</v>
      </c>
      <c r="D2474" s="7" t="s">
        <v>923</v>
      </c>
      <c r="E2474" s="7" t="s">
        <v>862</v>
      </c>
    </row>
    <row r="2475" spans="1:5" x14ac:dyDescent="0.25">
      <c r="A2475" s="26" t="s">
        <v>44</v>
      </c>
      <c r="B2475" s="7" t="s">
        <v>2655</v>
      </c>
      <c r="C2475" s="7" t="s">
        <v>2656</v>
      </c>
      <c r="D2475" s="7" t="s">
        <v>3</v>
      </c>
      <c r="E2475" s="7" t="s">
        <v>886</v>
      </c>
    </row>
    <row r="2476" spans="1:5" x14ac:dyDescent="0.25">
      <c r="A2476" s="26" t="s">
        <v>44</v>
      </c>
      <c r="B2476" s="7" t="s">
        <v>1965</v>
      </c>
      <c r="C2476" s="7" t="s">
        <v>1964</v>
      </c>
      <c r="D2476" s="7" t="s">
        <v>868</v>
      </c>
      <c r="E2476" s="7" t="s">
        <v>862</v>
      </c>
    </row>
    <row r="2477" spans="1:5" x14ac:dyDescent="0.25">
      <c r="A2477" s="26" t="s">
        <v>44</v>
      </c>
      <c r="B2477" s="7" t="s">
        <v>1963</v>
      </c>
      <c r="C2477" s="7" t="s">
        <v>1962</v>
      </c>
      <c r="D2477" s="7" t="s">
        <v>868</v>
      </c>
      <c r="E2477" s="7" t="s">
        <v>862</v>
      </c>
    </row>
    <row r="2478" spans="1:5" x14ac:dyDescent="0.25">
      <c r="A2478" s="26" t="s">
        <v>44</v>
      </c>
      <c r="B2478" s="7" t="s">
        <v>685</v>
      </c>
      <c r="C2478" s="7" t="s">
        <v>686</v>
      </c>
      <c r="D2478" s="7" t="s">
        <v>868</v>
      </c>
      <c r="E2478" s="7" t="s">
        <v>862</v>
      </c>
    </row>
    <row r="2479" spans="1:5" x14ac:dyDescent="0.25">
      <c r="A2479" s="26" t="s">
        <v>44</v>
      </c>
      <c r="B2479" s="7" t="s">
        <v>1961</v>
      </c>
      <c r="C2479" s="7" t="s">
        <v>1960</v>
      </c>
      <c r="D2479" s="7" t="s">
        <v>868</v>
      </c>
      <c r="E2479" s="7" t="s">
        <v>1233</v>
      </c>
    </row>
    <row r="2480" spans="1:5" x14ac:dyDescent="0.25">
      <c r="A2480" s="26" t="s">
        <v>44</v>
      </c>
      <c r="B2480" s="7" t="s">
        <v>1959</v>
      </c>
      <c r="C2480" s="7" t="s">
        <v>1958</v>
      </c>
      <c r="D2480" s="7" t="s">
        <v>3</v>
      </c>
      <c r="E2480" s="7" t="s">
        <v>886</v>
      </c>
    </row>
    <row r="2481" spans="1:5" x14ac:dyDescent="0.25">
      <c r="A2481" s="26" t="s">
        <v>44</v>
      </c>
      <c r="B2481" s="7" t="s">
        <v>1957</v>
      </c>
      <c r="C2481" s="7" t="s">
        <v>1956</v>
      </c>
      <c r="D2481" s="7" t="s">
        <v>868</v>
      </c>
      <c r="E2481" s="7" t="s">
        <v>862</v>
      </c>
    </row>
    <row r="2482" spans="1:5" x14ac:dyDescent="0.25">
      <c r="A2482" s="26" t="s">
        <v>44</v>
      </c>
      <c r="B2482" s="7" t="s">
        <v>1955</v>
      </c>
      <c r="C2482" s="7" t="s">
        <v>1522</v>
      </c>
      <c r="D2482" s="7" t="s">
        <v>868</v>
      </c>
      <c r="E2482" s="7" t="s">
        <v>862</v>
      </c>
    </row>
    <row r="2483" spans="1:5" x14ac:dyDescent="0.25">
      <c r="A2483" s="26" t="s">
        <v>44</v>
      </c>
      <c r="B2483" s="7" t="s">
        <v>1954</v>
      </c>
      <c r="C2483" s="7" t="s">
        <v>1953</v>
      </c>
      <c r="D2483" s="7" t="s">
        <v>868</v>
      </c>
      <c r="E2483" s="7" t="s">
        <v>862</v>
      </c>
    </row>
    <row r="2484" spans="1:5" x14ac:dyDescent="0.25">
      <c r="A2484" s="26" t="s">
        <v>44</v>
      </c>
      <c r="B2484" s="7" t="s">
        <v>1952</v>
      </c>
      <c r="C2484" s="7" t="s">
        <v>1951</v>
      </c>
      <c r="D2484" s="7" t="s">
        <v>37</v>
      </c>
      <c r="E2484" s="7" t="s">
        <v>1233</v>
      </c>
    </row>
    <row r="2485" spans="1:5" x14ac:dyDescent="0.25">
      <c r="A2485" s="26" t="s">
        <v>44</v>
      </c>
      <c r="B2485" s="7" t="s">
        <v>1949</v>
      </c>
      <c r="C2485" s="7" t="s">
        <v>1948</v>
      </c>
      <c r="D2485" s="7" t="s">
        <v>1149</v>
      </c>
      <c r="E2485" s="7" t="s">
        <v>1233</v>
      </c>
    </row>
    <row r="2486" spans="1:5" x14ac:dyDescent="0.25">
      <c r="A2486" s="26" t="s">
        <v>44</v>
      </c>
      <c r="B2486" s="7" t="s">
        <v>1947</v>
      </c>
      <c r="C2486" s="7" t="s">
        <v>1946</v>
      </c>
      <c r="D2486" s="7" t="s">
        <v>1149</v>
      </c>
      <c r="E2486" s="7" t="s">
        <v>1233</v>
      </c>
    </row>
    <row r="2487" spans="1:5" x14ac:dyDescent="0.25">
      <c r="A2487" s="26" t="s">
        <v>44</v>
      </c>
      <c r="B2487" s="7" t="s">
        <v>846</v>
      </c>
      <c r="C2487" s="7" t="s">
        <v>847</v>
      </c>
      <c r="D2487" s="7" t="s">
        <v>923</v>
      </c>
      <c r="E2487" s="7" t="s">
        <v>862</v>
      </c>
    </row>
    <row r="2488" spans="1:5" x14ac:dyDescent="0.25">
      <c r="A2488" s="26" t="s">
        <v>44</v>
      </c>
      <c r="B2488" s="7" t="s">
        <v>576</v>
      </c>
      <c r="C2488" s="7" t="s">
        <v>577</v>
      </c>
      <c r="D2488" s="7" t="s">
        <v>1011</v>
      </c>
      <c r="E2488" s="7" t="s">
        <v>931</v>
      </c>
    </row>
    <row r="2489" spans="1:5" x14ac:dyDescent="0.25">
      <c r="A2489" s="26" t="s">
        <v>44</v>
      </c>
      <c r="B2489" s="7" t="s">
        <v>1945</v>
      </c>
      <c r="C2489" s="7" t="s">
        <v>1944</v>
      </c>
      <c r="D2489" s="7" t="s">
        <v>923</v>
      </c>
      <c r="E2489" s="7" t="s">
        <v>862</v>
      </c>
    </row>
    <row r="2490" spans="1:5" x14ac:dyDescent="0.25">
      <c r="A2490" s="26" t="s">
        <v>44</v>
      </c>
      <c r="B2490" s="7" t="s">
        <v>1943</v>
      </c>
      <c r="C2490" s="7" t="s">
        <v>1942</v>
      </c>
      <c r="D2490" s="7" t="s">
        <v>1941</v>
      </c>
      <c r="E2490" s="7" t="s">
        <v>862</v>
      </c>
    </row>
    <row r="2491" spans="1:5" x14ac:dyDescent="0.25">
      <c r="A2491" s="26" t="s">
        <v>44</v>
      </c>
      <c r="B2491" s="7" t="s">
        <v>1939</v>
      </c>
      <c r="C2491" s="7" t="s">
        <v>1938</v>
      </c>
      <c r="D2491" s="7" t="s">
        <v>878</v>
      </c>
      <c r="E2491" s="7" t="s">
        <v>872</v>
      </c>
    </row>
    <row r="2492" spans="1:5" x14ac:dyDescent="0.25">
      <c r="A2492" s="26" t="s">
        <v>44</v>
      </c>
      <c r="B2492" s="7" t="s">
        <v>1937</v>
      </c>
      <c r="C2492" s="7" t="s">
        <v>1936</v>
      </c>
      <c r="D2492" s="7" t="s">
        <v>878</v>
      </c>
      <c r="E2492" s="7" t="s">
        <v>872</v>
      </c>
    </row>
    <row r="2493" spans="1:5" x14ac:dyDescent="0.25">
      <c r="A2493" s="26" t="s">
        <v>44</v>
      </c>
      <c r="B2493" s="7" t="s">
        <v>1935</v>
      </c>
      <c r="C2493" s="7" t="s">
        <v>1934</v>
      </c>
      <c r="D2493" s="7" t="s">
        <v>923</v>
      </c>
      <c r="E2493" s="7" t="s">
        <v>862</v>
      </c>
    </row>
    <row r="2494" spans="1:5" x14ac:dyDescent="0.25">
      <c r="A2494" s="26" t="s">
        <v>44</v>
      </c>
      <c r="B2494" s="7" t="s">
        <v>1933</v>
      </c>
      <c r="C2494" s="7" t="s">
        <v>1932</v>
      </c>
      <c r="D2494" s="7" t="s">
        <v>868</v>
      </c>
      <c r="E2494" s="7" t="s">
        <v>1931</v>
      </c>
    </row>
    <row r="2495" spans="1:5" x14ac:dyDescent="0.25">
      <c r="A2495" s="26" t="s">
        <v>44</v>
      </c>
      <c r="B2495" s="7" t="s">
        <v>1929</v>
      </c>
      <c r="C2495" s="7" t="s">
        <v>1928</v>
      </c>
      <c r="D2495" s="7" t="s">
        <v>933</v>
      </c>
      <c r="E2495" s="7" t="s">
        <v>1772</v>
      </c>
    </row>
    <row r="2496" spans="1:5" x14ac:dyDescent="0.25">
      <c r="A2496" s="26" t="s">
        <v>44</v>
      </c>
      <c r="B2496" s="7" t="s">
        <v>1927</v>
      </c>
      <c r="C2496" s="7" t="s">
        <v>1926</v>
      </c>
      <c r="D2496" s="7" t="s">
        <v>1149</v>
      </c>
      <c r="E2496" s="7" t="s">
        <v>862</v>
      </c>
    </row>
    <row r="2497" spans="1:5" x14ac:dyDescent="0.25">
      <c r="A2497" s="26" t="s">
        <v>44</v>
      </c>
      <c r="B2497" s="7" t="s">
        <v>1925</v>
      </c>
      <c r="C2497" s="7" t="s">
        <v>1924</v>
      </c>
      <c r="D2497" s="7" t="s">
        <v>923</v>
      </c>
      <c r="E2497" s="7" t="s">
        <v>862</v>
      </c>
    </row>
    <row r="2498" spans="1:5" x14ac:dyDescent="0.25">
      <c r="A2498" s="26" t="s">
        <v>44</v>
      </c>
      <c r="B2498" s="7" t="s">
        <v>1923</v>
      </c>
      <c r="C2498" s="7" t="s">
        <v>1922</v>
      </c>
      <c r="D2498" s="7" t="s">
        <v>1149</v>
      </c>
      <c r="E2498" s="7" t="s">
        <v>1233</v>
      </c>
    </row>
    <row r="2499" spans="1:5" x14ac:dyDescent="0.25">
      <c r="A2499" s="26" t="s">
        <v>44</v>
      </c>
      <c r="B2499" s="7" t="s">
        <v>1921</v>
      </c>
      <c r="C2499" s="7" t="s">
        <v>1920</v>
      </c>
      <c r="D2499" s="7" t="s">
        <v>3</v>
      </c>
      <c r="E2499" s="7" t="s">
        <v>1233</v>
      </c>
    </row>
    <row r="2500" spans="1:5" x14ac:dyDescent="0.25">
      <c r="A2500" s="26" t="s">
        <v>44</v>
      </c>
      <c r="B2500" s="7" t="s">
        <v>1919</v>
      </c>
      <c r="C2500" s="7" t="s">
        <v>1918</v>
      </c>
      <c r="D2500" s="7" t="s">
        <v>1149</v>
      </c>
      <c r="E2500" s="7" t="s">
        <v>1233</v>
      </c>
    </row>
    <row r="2501" spans="1:5" x14ac:dyDescent="0.25">
      <c r="A2501" s="26" t="s">
        <v>44</v>
      </c>
      <c r="B2501" s="7" t="s">
        <v>1917</v>
      </c>
      <c r="C2501" s="7" t="s">
        <v>1916</v>
      </c>
      <c r="D2501" s="7" t="s">
        <v>1023</v>
      </c>
      <c r="E2501" s="7" t="s">
        <v>973</v>
      </c>
    </row>
    <row r="2502" spans="1:5" x14ac:dyDescent="0.25">
      <c r="A2502" s="26" t="s">
        <v>44</v>
      </c>
      <c r="B2502" s="7" t="s">
        <v>1915</v>
      </c>
      <c r="C2502" s="7" t="s">
        <v>1914</v>
      </c>
      <c r="D2502" s="7" t="s">
        <v>868</v>
      </c>
      <c r="E2502" s="7" t="s">
        <v>862</v>
      </c>
    </row>
    <row r="2503" spans="1:5" x14ac:dyDescent="0.25">
      <c r="A2503" s="26" t="s">
        <v>44</v>
      </c>
      <c r="B2503" s="7" t="s">
        <v>368</v>
      </c>
      <c r="C2503" s="7" t="s">
        <v>325</v>
      </c>
      <c r="D2503" s="7" t="s">
        <v>868</v>
      </c>
      <c r="E2503" s="7" t="s">
        <v>862</v>
      </c>
    </row>
    <row r="2504" spans="1:5" x14ac:dyDescent="0.25">
      <c r="A2504" s="26" t="s">
        <v>44</v>
      </c>
      <c r="B2504" s="7" t="s">
        <v>1913</v>
      </c>
      <c r="C2504" s="7" t="s">
        <v>384</v>
      </c>
      <c r="D2504" s="7" t="s">
        <v>1011</v>
      </c>
      <c r="E2504" s="7" t="s">
        <v>862</v>
      </c>
    </row>
    <row r="2505" spans="1:5" x14ac:dyDescent="0.25">
      <c r="A2505" s="26" t="s">
        <v>44</v>
      </c>
      <c r="B2505" s="7" t="s">
        <v>1912</v>
      </c>
      <c r="C2505" s="7" t="s">
        <v>408</v>
      </c>
      <c r="D2505" s="7" t="s">
        <v>1011</v>
      </c>
      <c r="E2505" s="7" t="s">
        <v>862</v>
      </c>
    </row>
    <row r="2506" spans="1:5" x14ac:dyDescent="0.25">
      <c r="A2506" s="26" t="s">
        <v>44</v>
      </c>
      <c r="B2506" s="7" t="s">
        <v>554</v>
      </c>
      <c r="C2506" s="7" t="s">
        <v>555</v>
      </c>
      <c r="D2506" s="7" t="s">
        <v>868</v>
      </c>
      <c r="E2506" s="7" t="s">
        <v>862</v>
      </c>
    </row>
    <row r="2507" spans="1:5" x14ac:dyDescent="0.25">
      <c r="A2507" s="26" t="s">
        <v>44</v>
      </c>
      <c r="B2507" s="7" t="s">
        <v>1911</v>
      </c>
      <c r="C2507" s="7" t="s">
        <v>1857</v>
      </c>
      <c r="D2507" s="7" t="s">
        <v>868</v>
      </c>
      <c r="E2507" s="7" t="s">
        <v>862</v>
      </c>
    </row>
    <row r="2508" spans="1:5" x14ac:dyDescent="0.25">
      <c r="A2508" s="26" t="s">
        <v>44</v>
      </c>
      <c r="B2508" s="7" t="s">
        <v>1910</v>
      </c>
      <c r="C2508" s="7" t="s">
        <v>1909</v>
      </c>
      <c r="D2508" s="7" t="s">
        <v>868</v>
      </c>
      <c r="E2508" s="7" t="s">
        <v>862</v>
      </c>
    </row>
    <row r="2509" spans="1:5" x14ac:dyDescent="0.25">
      <c r="A2509" s="26" t="s">
        <v>44</v>
      </c>
      <c r="B2509" s="7" t="s">
        <v>2657</v>
      </c>
      <c r="C2509" s="7" t="s">
        <v>2658</v>
      </c>
      <c r="D2509" s="7" t="s">
        <v>3</v>
      </c>
      <c r="E2509" s="7" t="s">
        <v>886</v>
      </c>
    </row>
    <row r="2510" spans="1:5" x14ac:dyDescent="0.25">
      <c r="A2510" s="26" t="s">
        <v>44</v>
      </c>
      <c r="B2510" s="7" t="s">
        <v>1908</v>
      </c>
      <c r="C2510" s="7" t="s">
        <v>1907</v>
      </c>
      <c r="D2510" s="7" t="s">
        <v>3</v>
      </c>
      <c r="E2510" s="7" t="s">
        <v>886</v>
      </c>
    </row>
    <row r="2511" spans="1:5" x14ac:dyDescent="0.25">
      <c r="A2511" s="26" t="s">
        <v>44</v>
      </c>
      <c r="B2511" s="7" t="s">
        <v>1906</v>
      </c>
      <c r="C2511" s="7" t="s">
        <v>1905</v>
      </c>
      <c r="D2511" s="7" t="s">
        <v>868</v>
      </c>
      <c r="E2511" s="7" t="s">
        <v>862</v>
      </c>
    </row>
    <row r="2512" spans="1:5" x14ac:dyDescent="0.25">
      <c r="A2512" s="26" t="s">
        <v>44</v>
      </c>
      <c r="B2512" s="7" t="s">
        <v>1904</v>
      </c>
      <c r="C2512" s="7" t="s">
        <v>1901</v>
      </c>
      <c r="D2512" s="7" t="s">
        <v>3</v>
      </c>
      <c r="E2512" s="7" t="s">
        <v>1233</v>
      </c>
    </row>
    <row r="2513" spans="1:5" x14ac:dyDescent="0.25">
      <c r="A2513" s="26" t="s">
        <v>44</v>
      </c>
      <c r="B2513" s="7" t="s">
        <v>1903</v>
      </c>
      <c r="C2513" s="7" t="s">
        <v>1901</v>
      </c>
      <c r="D2513" s="7" t="s">
        <v>1149</v>
      </c>
      <c r="E2513" s="7" t="s">
        <v>1233</v>
      </c>
    </row>
    <row r="2514" spans="1:5" x14ac:dyDescent="0.25">
      <c r="A2514" s="26" t="s">
        <v>44</v>
      </c>
      <c r="B2514" s="7" t="s">
        <v>1902</v>
      </c>
      <c r="C2514" s="7" t="s">
        <v>1901</v>
      </c>
      <c r="D2514" s="7" t="s">
        <v>1011</v>
      </c>
      <c r="E2514" s="7" t="s">
        <v>1233</v>
      </c>
    </row>
    <row r="2515" spans="1:5" x14ac:dyDescent="0.25">
      <c r="A2515" s="26" t="s">
        <v>44</v>
      </c>
      <c r="B2515" s="7" t="s">
        <v>383</v>
      </c>
      <c r="C2515" s="7" t="s">
        <v>384</v>
      </c>
      <c r="D2515" s="7" t="s">
        <v>868</v>
      </c>
      <c r="E2515" s="7" t="s">
        <v>862</v>
      </c>
    </row>
    <row r="2516" spans="1:5" x14ac:dyDescent="0.25">
      <c r="A2516" s="26" t="s">
        <v>44</v>
      </c>
      <c r="B2516" s="7" t="s">
        <v>439</v>
      </c>
      <c r="C2516" s="7" t="s">
        <v>440</v>
      </c>
      <c r="D2516" s="7" t="s">
        <v>868</v>
      </c>
      <c r="E2516" s="7" t="s">
        <v>862</v>
      </c>
    </row>
    <row r="2517" spans="1:5" x14ac:dyDescent="0.25">
      <c r="A2517" s="26" t="s">
        <v>44</v>
      </c>
      <c r="B2517" s="7" t="s">
        <v>1900</v>
      </c>
      <c r="C2517" s="7" t="s">
        <v>440</v>
      </c>
      <c r="D2517" s="7" t="s">
        <v>1011</v>
      </c>
      <c r="E2517" s="7" t="s">
        <v>862</v>
      </c>
    </row>
    <row r="2518" spans="1:5" x14ac:dyDescent="0.25">
      <c r="A2518" s="26" t="s">
        <v>44</v>
      </c>
      <c r="B2518" s="7" t="s">
        <v>389</v>
      </c>
      <c r="C2518" s="7" t="s">
        <v>390</v>
      </c>
      <c r="D2518" s="7" t="s">
        <v>868</v>
      </c>
      <c r="E2518" s="7" t="s">
        <v>862</v>
      </c>
    </row>
    <row r="2519" spans="1:5" x14ac:dyDescent="0.25">
      <c r="A2519" s="26" t="s">
        <v>44</v>
      </c>
      <c r="B2519" s="7" t="s">
        <v>45</v>
      </c>
      <c r="C2519" s="7" t="s">
        <v>46</v>
      </c>
      <c r="D2519" s="7" t="s">
        <v>868</v>
      </c>
      <c r="E2519" s="7" t="s">
        <v>862</v>
      </c>
    </row>
    <row r="2520" spans="1:5" x14ac:dyDescent="0.25">
      <c r="A2520" s="26" t="s">
        <v>44</v>
      </c>
      <c r="B2520" s="7" t="s">
        <v>1899</v>
      </c>
      <c r="C2520" s="7" t="s">
        <v>46</v>
      </c>
      <c r="D2520" s="7" t="s">
        <v>868</v>
      </c>
      <c r="E2520" s="7" t="s">
        <v>862</v>
      </c>
    </row>
    <row r="2521" spans="1:5" x14ac:dyDescent="0.25">
      <c r="A2521" s="26" t="s">
        <v>44</v>
      </c>
      <c r="B2521" s="7" t="s">
        <v>407</v>
      </c>
      <c r="C2521" s="7" t="s">
        <v>408</v>
      </c>
      <c r="D2521" s="7" t="s">
        <v>868</v>
      </c>
      <c r="E2521" s="7" t="s">
        <v>862</v>
      </c>
    </row>
    <row r="2522" spans="1:5" x14ac:dyDescent="0.25">
      <c r="A2522" s="26" t="s">
        <v>44</v>
      </c>
      <c r="B2522" s="7" t="s">
        <v>1898</v>
      </c>
      <c r="C2522" s="7" t="s">
        <v>1897</v>
      </c>
      <c r="D2522" s="7" t="s">
        <v>868</v>
      </c>
      <c r="E2522" s="7" t="s">
        <v>862</v>
      </c>
    </row>
    <row r="2523" spans="1:5" x14ac:dyDescent="0.25">
      <c r="A2523" s="26" t="s">
        <v>44</v>
      </c>
      <c r="B2523" s="7" t="s">
        <v>1896</v>
      </c>
      <c r="C2523" s="7" t="s">
        <v>1895</v>
      </c>
      <c r="D2523" s="7" t="s">
        <v>1688</v>
      </c>
      <c r="E2523" s="7" t="s">
        <v>993</v>
      </c>
    </row>
    <row r="2524" spans="1:5" x14ac:dyDescent="0.25">
      <c r="A2524" s="26" t="s">
        <v>44</v>
      </c>
      <c r="B2524" s="7" t="s">
        <v>715</v>
      </c>
      <c r="C2524" s="7" t="s">
        <v>716</v>
      </c>
      <c r="D2524" s="7" t="s">
        <v>868</v>
      </c>
      <c r="E2524" s="7" t="s">
        <v>862</v>
      </c>
    </row>
    <row r="2525" spans="1:5" x14ac:dyDescent="0.25">
      <c r="A2525" s="26" t="s">
        <v>44</v>
      </c>
      <c r="B2525" s="7" t="s">
        <v>1894</v>
      </c>
      <c r="C2525" s="7" t="s">
        <v>716</v>
      </c>
      <c r="D2525" s="7" t="s">
        <v>1688</v>
      </c>
      <c r="E2525" s="7" t="s">
        <v>993</v>
      </c>
    </row>
    <row r="2526" spans="1:5" x14ac:dyDescent="0.25">
      <c r="A2526" s="26" t="s">
        <v>44</v>
      </c>
      <c r="B2526" s="7" t="s">
        <v>1893</v>
      </c>
      <c r="C2526" s="7" t="s">
        <v>1892</v>
      </c>
      <c r="D2526" s="7" t="s">
        <v>868</v>
      </c>
      <c r="E2526" s="7" t="s">
        <v>862</v>
      </c>
    </row>
    <row r="2527" spans="1:5" x14ac:dyDescent="0.25">
      <c r="A2527" s="26" t="s">
        <v>44</v>
      </c>
      <c r="B2527" s="7" t="s">
        <v>2659</v>
      </c>
      <c r="C2527" s="7" t="s">
        <v>2660</v>
      </c>
      <c r="D2527" s="7" t="s">
        <v>3</v>
      </c>
      <c r="E2527" s="7" t="s">
        <v>886</v>
      </c>
    </row>
    <row r="2528" spans="1:5" x14ac:dyDescent="0.25">
      <c r="A2528" s="26" t="s">
        <v>44</v>
      </c>
      <c r="B2528" s="7" t="s">
        <v>1891</v>
      </c>
      <c r="C2528" s="7" t="s">
        <v>1890</v>
      </c>
      <c r="D2528" s="7" t="s">
        <v>1688</v>
      </c>
      <c r="E2528" s="7" t="s">
        <v>993</v>
      </c>
    </row>
    <row r="2529" spans="1:5" x14ac:dyDescent="0.25">
      <c r="A2529" s="26" t="s">
        <v>44</v>
      </c>
      <c r="B2529" s="7" t="s">
        <v>1889</v>
      </c>
      <c r="C2529" s="7" t="s">
        <v>1888</v>
      </c>
      <c r="D2529" s="7" t="s">
        <v>868</v>
      </c>
      <c r="E2529" s="7" t="s">
        <v>862</v>
      </c>
    </row>
    <row r="2530" spans="1:5" x14ac:dyDescent="0.25">
      <c r="A2530" s="26" t="s">
        <v>44</v>
      </c>
      <c r="B2530" s="7" t="s">
        <v>242</v>
      </c>
      <c r="C2530" s="7" t="s">
        <v>243</v>
      </c>
      <c r="D2530" s="7" t="s">
        <v>868</v>
      </c>
      <c r="E2530" s="7" t="s">
        <v>862</v>
      </c>
    </row>
    <row r="2531" spans="1:5" x14ac:dyDescent="0.25">
      <c r="A2531" s="26" t="s">
        <v>44</v>
      </c>
      <c r="B2531" s="7" t="s">
        <v>678</v>
      </c>
      <c r="C2531" s="7" t="s">
        <v>679</v>
      </c>
      <c r="D2531" s="7" t="s">
        <v>868</v>
      </c>
      <c r="E2531" s="7" t="s">
        <v>862</v>
      </c>
    </row>
    <row r="2532" spans="1:5" x14ac:dyDescent="0.25">
      <c r="A2532" s="26" t="s">
        <v>44</v>
      </c>
      <c r="B2532" s="7" t="s">
        <v>1887</v>
      </c>
      <c r="C2532" s="7" t="s">
        <v>1886</v>
      </c>
      <c r="D2532" s="7" t="s">
        <v>868</v>
      </c>
      <c r="E2532" s="7" t="s">
        <v>862</v>
      </c>
    </row>
    <row r="2533" spans="1:5" x14ac:dyDescent="0.25">
      <c r="A2533" s="26" t="s">
        <v>44</v>
      </c>
      <c r="B2533" s="7" t="s">
        <v>246</v>
      </c>
      <c r="C2533" s="7" t="s">
        <v>247</v>
      </c>
      <c r="D2533" s="7" t="s">
        <v>868</v>
      </c>
      <c r="E2533" s="7" t="s">
        <v>862</v>
      </c>
    </row>
    <row r="2534" spans="1:5" x14ac:dyDescent="0.25">
      <c r="A2534" s="26" t="s">
        <v>44</v>
      </c>
      <c r="B2534" s="7" t="s">
        <v>250</v>
      </c>
      <c r="C2534" s="7" t="s">
        <v>251</v>
      </c>
      <c r="D2534" s="7" t="s">
        <v>868</v>
      </c>
      <c r="E2534" s="7" t="s">
        <v>862</v>
      </c>
    </row>
    <row r="2535" spans="1:5" x14ac:dyDescent="0.25">
      <c r="A2535" s="26" t="s">
        <v>44</v>
      </c>
      <c r="B2535" s="7" t="s">
        <v>753</v>
      </c>
      <c r="C2535" s="7" t="s">
        <v>754</v>
      </c>
      <c r="D2535" s="7" t="s">
        <v>868</v>
      </c>
      <c r="E2535" s="7" t="s">
        <v>862</v>
      </c>
    </row>
    <row r="2536" spans="1:5" x14ac:dyDescent="0.25">
      <c r="A2536" s="26" t="s">
        <v>44</v>
      </c>
      <c r="B2536" s="7" t="s">
        <v>1885</v>
      </c>
      <c r="C2536" s="7" t="s">
        <v>1884</v>
      </c>
      <c r="D2536" s="7" t="s">
        <v>868</v>
      </c>
      <c r="E2536" s="7" t="s">
        <v>862</v>
      </c>
    </row>
    <row r="2537" spans="1:5" x14ac:dyDescent="0.25">
      <c r="A2537" s="26" t="s">
        <v>44</v>
      </c>
      <c r="B2537" s="7" t="s">
        <v>498</v>
      </c>
      <c r="C2537" s="7" t="s">
        <v>499</v>
      </c>
      <c r="D2537" s="7" t="s">
        <v>868</v>
      </c>
      <c r="E2537" s="7" t="s">
        <v>862</v>
      </c>
    </row>
    <row r="2538" spans="1:5" x14ac:dyDescent="0.25">
      <c r="A2538" s="26" t="s">
        <v>44</v>
      </c>
      <c r="B2538" s="7" t="s">
        <v>1883</v>
      </c>
      <c r="C2538" s="7" t="s">
        <v>1882</v>
      </c>
      <c r="D2538" s="7" t="s">
        <v>1688</v>
      </c>
      <c r="E2538" s="7" t="s">
        <v>993</v>
      </c>
    </row>
    <row r="2539" spans="1:5" x14ac:dyDescent="0.25">
      <c r="A2539" s="26" t="s">
        <v>44</v>
      </c>
      <c r="B2539" s="7" t="s">
        <v>1881</v>
      </c>
      <c r="C2539" s="7" t="s">
        <v>1880</v>
      </c>
      <c r="D2539" s="7" t="s">
        <v>1688</v>
      </c>
      <c r="E2539" s="7" t="s">
        <v>993</v>
      </c>
    </row>
    <row r="2540" spans="1:5" x14ac:dyDescent="0.25">
      <c r="A2540" s="26" t="s">
        <v>44</v>
      </c>
      <c r="B2540" s="7" t="s">
        <v>1879</v>
      </c>
      <c r="C2540" s="7" t="s">
        <v>127</v>
      </c>
      <c r="D2540" s="7" t="s">
        <v>1688</v>
      </c>
      <c r="E2540" s="7" t="s">
        <v>993</v>
      </c>
    </row>
    <row r="2541" spans="1:5" x14ac:dyDescent="0.25">
      <c r="A2541" s="26" t="s">
        <v>44</v>
      </c>
      <c r="B2541" s="7" t="s">
        <v>1878</v>
      </c>
      <c r="C2541" s="7" t="s">
        <v>1877</v>
      </c>
      <c r="D2541" s="7" t="s">
        <v>1688</v>
      </c>
      <c r="E2541" s="7" t="s">
        <v>993</v>
      </c>
    </row>
    <row r="2542" spans="1:5" x14ac:dyDescent="0.25">
      <c r="A2542" s="26" t="s">
        <v>44</v>
      </c>
      <c r="B2542" s="7" t="s">
        <v>1876</v>
      </c>
      <c r="C2542" s="7" t="s">
        <v>1875</v>
      </c>
      <c r="D2542" s="7" t="s">
        <v>1688</v>
      </c>
      <c r="E2542" s="7" t="s">
        <v>993</v>
      </c>
    </row>
    <row r="2543" spans="1:5" x14ac:dyDescent="0.25">
      <c r="A2543" s="26" t="s">
        <v>44</v>
      </c>
      <c r="B2543" s="7" t="s">
        <v>1874</v>
      </c>
      <c r="C2543" s="7" t="s">
        <v>1873</v>
      </c>
      <c r="D2543" s="7" t="s">
        <v>868</v>
      </c>
      <c r="E2543" s="7" t="s">
        <v>862</v>
      </c>
    </row>
    <row r="2544" spans="1:5" x14ac:dyDescent="0.25">
      <c r="A2544" s="26" t="s">
        <v>44</v>
      </c>
      <c r="B2544" s="7" t="s">
        <v>1872</v>
      </c>
      <c r="C2544" s="7" t="s">
        <v>1871</v>
      </c>
      <c r="D2544" s="7" t="s">
        <v>868</v>
      </c>
      <c r="E2544" s="7" t="s">
        <v>862</v>
      </c>
    </row>
    <row r="2545" spans="1:5" x14ac:dyDescent="0.25">
      <c r="A2545" s="26" t="s">
        <v>44</v>
      </c>
      <c r="B2545" s="7" t="s">
        <v>1870</v>
      </c>
      <c r="C2545" s="7" t="s">
        <v>1869</v>
      </c>
      <c r="D2545" s="7" t="s">
        <v>3</v>
      </c>
      <c r="E2545" s="7" t="s">
        <v>886</v>
      </c>
    </row>
    <row r="2546" spans="1:5" x14ac:dyDescent="0.25">
      <c r="A2546" s="26" t="s">
        <v>44</v>
      </c>
      <c r="B2546" s="7" t="s">
        <v>126</v>
      </c>
      <c r="C2546" s="7" t="s">
        <v>127</v>
      </c>
      <c r="D2546" s="7" t="s">
        <v>868</v>
      </c>
      <c r="E2546" s="7" t="s">
        <v>862</v>
      </c>
    </row>
    <row r="2547" spans="1:5" x14ac:dyDescent="0.25">
      <c r="A2547" s="26" t="s">
        <v>44</v>
      </c>
      <c r="B2547" s="7" t="s">
        <v>2661</v>
      </c>
      <c r="C2547" s="7" t="s">
        <v>2662</v>
      </c>
      <c r="D2547" s="7" t="s">
        <v>3</v>
      </c>
      <c r="E2547" s="7" t="s">
        <v>886</v>
      </c>
    </row>
    <row r="2548" spans="1:5" x14ac:dyDescent="0.25">
      <c r="A2548" s="26" t="s">
        <v>44</v>
      </c>
      <c r="B2548" s="7" t="s">
        <v>1868</v>
      </c>
      <c r="C2548" s="7" t="s">
        <v>1867</v>
      </c>
      <c r="D2548" s="7" t="s">
        <v>3</v>
      </c>
      <c r="E2548" s="7" t="s">
        <v>886</v>
      </c>
    </row>
    <row r="2549" spans="1:5" x14ac:dyDescent="0.25">
      <c r="A2549" s="26" t="s">
        <v>44</v>
      </c>
      <c r="B2549" s="7" t="s">
        <v>1866</v>
      </c>
      <c r="C2549" s="7" t="s">
        <v>1865</v>
      </c>
      <c r="D2549" s="7" t="s">
        <v>868</v>
      </c>
      <c r="E2549" s="7" t="s">
        <v>862</v>
      </c>
    </row>
    <row r="2550" spans="1:5" x14ac:dyDescent="0.25">
      <c r="A2550" s="26" t="s">
        <v>44</v>
      </c>
      <c r="B2550" s="7" t="s">
        <v>1864</v>
      </c>
      <c r="C2550" s="7" t="s">
        <v>1863</v>
      </c>
      <c r="D2550" s="7" t="s">
        <v>868</v>
      </c>
      <c r="E2550" s="7" t="s">
        <v>862</v>
      </c>
    </row>
    <row r="2551" spans="1:5" x14ac:dyDescent="0.25">
      <c r="A2551" s="26" t="s">
        <v>44</v>
      </c>
      <c r="B2551" s="7" t="s">
        <v>1862</v>
      </c>
      <c r="C2551" s="7" t="s">
        <v>1861</v>
      </c>
      <c r="D2551" s="7" t="s">
        <v>868</v>
      </c>
      <c r="E2551" s="7" t="s">
        <v>862</v>
      </c>
    </row>
    <row r="2552" spans="1:5" x14ac:dyDescent="0.25">
      <c r="A2552" s="26" t="s">
        <v>44</v>
      </c>
      <c r="B2552" s="7" t="s">
        <v>1860</v>
      </c>
      <c r="C2552" s="7" t="s">
        <v>1859</v>
      </c>
      <c r="D2552" s="7" t="s">
        <v>868</v>
      </c>
      <c r="E2552" s="7" t="s">
        <v>862</v>
      </c>
    </row>
    <row r="2553" spans="1:5" x14ac:dyDescent="0.25">
      <c r="A2553" s="26" t="s">
        <v>44</v>
      </c>
      <c r="B2553" s="7" t="s">
        <v>1858</v>
      </c>
      <c r="C2553" s="7" t="s">
        <v>1857</v>
      </c>
      <c r="D2553" s="7" t="s">
        <v>1688</v>
      </c>
      <c r="E2553" s="7" t="s">
        <v>993</v>
      </c>
    </row>
    <row r="2554" spans="1:5" x14ac:dyDescent="0.25">
      <c r="A2554" s="26" t="s">
        <v>44</v>
      </c>
      <c r="B2554" s="7" t="s">
        <v>1856</v>
      </c>
      <c r="C2554" s="7" t="s">
        <v>1855</v>
      </c>
      <c r="D2554" s="7" t="s">
        <v>868</v>
      </c>
      <c r="E2554" s="7" t="s">
        <v>862</v>
      </c>
    </row>
    <row r="2555" spans="1:5" x14ac:dyDescent="0.25">
      <c r="A2555" s="26" t="s">
        <v>44</v>
      </c>
      <c r="B2555" s="7" t="s">
        <v>1854</v>
      </c>
      <c r="C2555" s="7" t="s">
        <v>1853</v>
      </c>
      <c r="D2555" s="7" t="s">
        <v>868</v>
      </c>
      <c r="E2555" s="7" t="s">
        <v>862</v>
      </c>
    </row>
    <row r="2556" spans="1:5" x14ac:dyDescent="0.25">
      <c r="A2556" s="26" t="s">
        <v>44</v>
      </c>
      <c r="B2556" s="7" t="s">
        <v>2663</v>
      </c>
      <c r="C2556" s="7" t="s">
        <v>2664</v>
      </c>
      <c r="D2556" s="7" t="s">
        <v>3</v>
      </c>
      <c r="E2556" s="7" t="s">
        <v>886</v>
      </c>
    </row>
    <row r="2557" spans="1:5" x14ac:dyDescent="0.25">
      <c r="A2557" s="26" t="s">
        <v>44</v>
      </c>
      <c r="B2557" s="7" t="s">
        <v>2665</v>
      </c>
      <c r="C2557" s="7" t="s">
        <v>2666</v>
      </c>
      <c r="D2557" s="7" t="s">
        <v>3</v>
      </c>
      <c r="E2557" s="7" t="s">
        <v>886</v>
      </c>
    </row>
    <row r="2558" spans="1:5" x14ac:dyDescent="0.25">
      <c r="A2558" s="26" t="s">
        <v>44</v>
      </c>
      <c r="B2558" s="7" t="s">
        <v>1852</v>
      </c>
      <c r="C2558" s="7" t="s">
        <v>1851</v>
      </c>
      <c r="D2558" s="7" t="s">
        <v>3</v>
      </c>
      <c r="E2558" s="7" t="s">
        <v>886</v>
      </c>
    </row>
    <row r="2559" spans="1:5" x14ac:dyDescent="0.25">
      <c r="A2559" s="26" t="s">
        <v>44</v>
      </c>
      <c r="B2559" s="7" t="s">
        <v>1850</v>
      </c>
      <c r="C2559" s="7" t="s">
        <v>1849</v>
      </c>
      <c r="D2559" s="7" t="s">
        <v>3</v>
      </c>
      <c r="E2559" s="7" t="s">
        <v>886</v>
      </c>
    </row>
    <row r="2560" spans="1:5" x14ac:dyDescent="0.25">
      <c r="A2560" s="26" t="s">
        <v>44</v>
      </c>
      <c r="B2560" s="7" t="s">
        <v>1848</v>
      </c>
      <c r="C2560" s="7" t="s">
        <v>1847</v>
      </c>
      <c r="D2560" s="7" t="s">
        <v>3</v>
      </c>
      <c r="E2560" s="7" t="s">
        <v>886</v>
      </c>
    </row>
    <row r="2561" spans="1:5" x14ac:dyDescent="0.25">
      <c r="A2561" s="26" t="s">
        <v>44</v>
      </c>
      <c r="B2561" s="7" t="s">
        <v>1846</v>
      </c>
      <c r="C2561" s="7" t="s">
        <v>1845</v>
      </c>
      <c r="D2561" s="7" t="s">
        <v>3</v>
      </c>
      <c r="E2561" s="7" t="s">
        <v>886</v>
      </c>
    </row>
    <row r="2562" spans="1:5" x14ac:dyDescent="0.25">
      <c r="A2562" s="26" t="s">
        <v>44</v>
      </c>
      <c r="B2562" s="7" t="s">
        <v>1844</v>
      </c>
      <c r="C2562" s="7" t="s">
        <v>1843</v>
      </c>
      <c r="D2562" s="7" t="s">
        <v>868</v>
      </c>
      <c r="E2562" s="7" t="s">
        <v>862</v>
      </c>
    </row>
    <row r="2563" spans="1:5" x14ac:dyDescent="0.25">
      <c r="A2563" s="26" t="s">
        <v>44</v>
      </c>
      <c r="B2563" s="7" t="s">
        <v>1842</v>
      </c>
      <c r="C2563" s="7" t="s">
        <v>1841</v>
      </c>
      <c r="D2563" s="7" t="s">
        <v>3</v>
      </c>
      <c r="E2563" s="7" t="s">
        <v>886</v>
      </c>
    </row>
    <row r="2564" spans="1:5" x14ac:dyDescent="0.25">
      <c r="A2564" s="26" t="s">
        <v>44</v>
      </c>
      <c r="B2564" s="7" t="s">
        <v>2667</v>
      </c>
      <c r="C2564" s="7" t="s">
        <v>2668</v>
      </c>
      <c r="D2564" s="7" t="s">
        <v>3</v>
      </c>
      <c r="E2564" s="7" t="s">
        <v>886</v>
      </c>
    </row>
    <row r="2565" spans="1:5" x14ac:dyDescent="0.25">
      <c r="A2565" s="26" t="s">
        <v>44</v>
      </c>
      <c r="B2565" s="7" t="s">
        <v>2669</v>
      </c>
      <c r="C2565" s="7" t="s">
        <v>2670</v>
      </c>
      <c r="D2565" s="7" t="s">
        <v>3</v>
      </c>
      <c r="E2565" s="7" t="s">
        <v>886</v>
      </c>
    </row>
    <row r="2566" spans="1:5" x14ac:dyDescent="0.25">
      <c r="A2566" s="26" t="s">
        <v>44</v>
      </c>
      <c r="B2566" s="7" t="s">
        <v>2671</v>
      </c>
      <c r="C2566" s="7" t="s">
        <v>2672</v>
      </c>
      <c r="D2566" s="7" t="s">
        <v>3</v>
      </c>
      <c r="E2566" s="7" t="s">
        <v>886</v>
      </c>
    </row>
    <row r="2567" spans="1:5" x14ac:dyDescent="0.25">
      <c r="A2567" s="26" t="s">
        <v>44</v>
      </c>
      <c r="B2567" s="7" t="s">
        <v>1840</v>
      </c>
      <c r="C2567" s="7" t="s">
        <v>440</v>
      </c>
      <c r="D2567" s="7" t="s">
        <v>1011</v>
      </c>
      <c r="E2567" s="7" t="s">
        <v>862</v>
      </c>
    </row>
    <row r="2568" spans="1:5" x14ac:dyDescent="0.25">
      <c r="A2568" s="26" t="s">
        <v>44</v>
      </c>
      <c r="B2568" s="7" t="s">
        <v>541</v>
      </c>
      <c r="C2568" s="7" t="s">
        <v>440</v>
      </c>
      <c r="D2568" s="7" t="s">
        <v>868</v>
      </c>
      <c r="E2568" s="7" t="s">
        <v>862</v>
      </c>
    </row>
    <row r="2569" spans="1:5" x14ac:dyDescent="0.25">
      <c r="A2569" s="26" t="s">
        <v>44</v>
      </c>
      <c r="B2569" s="7" t="s">
        <v>262</v>
      </c>
      <c r="C2569" s="7" t="s">
        <v>263</v>
      </c>
      <c r="D2569" s="7" t="s">
        <v>868</v>
      </c>
      <c r="E2569" s="7" t="s">
        <v>862</v>
      </c>
    </row>
    <row r="2570" spans="1:5" x14ac:dyDescent="0.25">
      <c r="A2570" s="26" t="s">
        <v>44</v>
      </c>
      <c r="B2570" s="7" t="s">
        <v>1839</v>
      </c>
      <c r="C2570" s="7" t="s">
        <v>46</v>
      </c>
      <c r="D2570" s="7" t="s">
        <v>1011</v>
      </c>
      <c r="E2570" s="7" t="s">
        <v>862</v>
      </c>
    </row>
    <row r="2571" spans="1:5" x14ac:dyDescent="0.25">
      <c r="A2571" s="26" t="s">
        <v>44</v>
      </c>
      <c r="B2571" s="7" t="s">
        <v>1838</v>
      </c>
      <c r="C2571" s="7" t="s">
        <v>46</v>
      </c>
      <c r="D2571" s="7" t="s">
        <v>868</v>
      </c>
      <c r="E2571" s="7" t="s">
        <v>862</v>
      </c>
    </row>
    <row r="2572" spans="1:5" x14ac:dyDescent="0.25">
      <c r="A2572" s="26" t="s">
        <v>44</v>
      </c>
      <c r="B2572" s="7" t="s">
        <v>1837</v>
      </c>
      <c r="C2572" s="7" t="s">
        <v>1835</v>
      </c>
      <c r="D2572" s="7" t="s">
        <v>868</v>
      </c>
      <c r="E2572" s="7" t="s">
        <v>862</v>
      </c>
    </row>
    <row r="2573" spans="1:5" x14ac:dyDescent="0.25">
      <c r="A2573" s="26" t="s">
        <v>44</v>
      </c>
      <c r="B2573" s="7" t="s">
        <v>1836</v>
      </c>
      <c r="C2573" s="7" t="s">
        <v>1835</v>
      </c>
      <c r="D2573" s="7" t="s">
        <v>1011</v>
      </c>
      <c r="E2573" s="7" t="s">
        <v>862</v>
      </c>
    </row>
    <row r="2574" spans="1:5" x14ac:dyDescent="0.25">
      <c r="A2574" s="26" t="s">
        <v>44</v>
      </c>
      <c r="B2574" s="7" t="s">
        <v>1834</v>
      </c>
      <c r="C2574" s="7" t="s">
        <v>1833</v>
      </c>
      <c r="D2574" s="7" t="s">
        <v>868</v>
      </c>
      <c r="E2574" s="7" t="s">
        <v>862</v>
      </c>
    </row>
    <row r="2575" spans="1:5" x14ac:dyDescent="0.25">
      <c r="A2575" s="26" t="s">
        <v>44</v>
      </c>
      <c r="B2575" s="7" t="s">
        <v>1832</v>
      </c>
      <c r="C2575" s="7" t="s">
        <v>1831</v>
      </c>
      <c r="D2575" s="7" t="s">
        <v>868</v>
      </c>
      <c r="E2575" s="7" t="s">
        <v>862</v>
      </c>
    </row>
    <row r="2576" spans="1:5" x14ac:dyDescent="0.25">
      <c r="A2576" s="26" t="s">
        <v>44</v>
      </c>
      <c r="B2576" s="7" t="s">
        <v>318</v>
      </c>
      <c r="C2576" s="7" t="s">
        <v>319</v>
      </c>
      <c r="D2576" s="7" t="s">
        <v>868</v>
      </c>
      <c r="E2576" s="7" t="s">
        <v>862</v>
      </c>
    </row>
    <row r="2577" spans="1:5" x14ac:dyDescent="0.25">
      <c r="A2577" s="26" t="s">
        <v>44</v>
      </c>
      <c r="B2577" s="7" t="s">
        <v>1830</v>
      </c>
      <c r="C2577" s="7" t="s">
        <v>1829</v>
      </c>
      <c r="D2577" s="7" t="s">
        <v>868</v>
      </c>
      <c r="E2577" s="7" t="s">
        <v>862</v>
      </c>
    </row>
    <row r="2578" spans="1:5" x14ac:dyDescent="0.25">
      <c r="A2578" s="26" t="s">
        <v>44</v>
      </c>
      <c r="B2578" s="7" t="s">
        <v>1828</v>
      </c>
      <c r="C2578" s="7" t="s">
        <v>1827</v>
      </c>
      <c r="D2578" s="7" t="s">
        <v>868</v>
      </c>
      <c r="E2578" s="7" t="s">
        <v>862</v>
      </c>
    </row>
    <row r="2579" spans="1:5" x14ac:dyDescent="0.25">
      <c r="A2579" s="26" t="s">
        <v>44</v>
      </c>
      <c r="B2579" s="7" t="s">
        <v>1826</v>
      </c>
      <c r="C2579" s="7" t="s">
        <v>1825</v>
      </c>
      <c r="D2579" s="7" t="s">
        <v>868</v>
      </c>
      <c r="E2579" s="7" t="s">
        <v>862</v>
      </c>
    </row>
    <row r="2580" spans="1:5" x14ac:dyDescent="0.25">
      <c r="A2580" s="26" t="s">
        <v>44</v>
      </c>
      <c r="B2580" s="7" t="s">
        <v>1824</v>
      </c>
      <c r="C2580" s="7" t="s">
        <v>1823</v>
      </c>
      <c r="D2580" s="7" t="s">
        <v>868</v>
      </c>
      <c r="E2580" s="7" t="s">
        <v>862</v>
      </c>
    </row>
    <row r="2581" spans="1:5" x14ac:dyDescent="0.25">
      <c r="A2581" s="26" t="s">
        <v>44</v>
      </c>
      <c r="B2581" s="7" t="s">
        <v>2673</v>
      </c>
      <c r="C2581" s="7" t="s">
        <v>2674</v>
      </c>
      <c r="D2581" s="7" t="s">
        <v>3</v>
      </c>
      <c r="E2581" s="7" t="s">
        <v>886</v>
      </c>
    </row>
    <row r="2582" spans="1:5" x14ac:dyDescent="0.25">
      <c r="A2582" s="26" t="s">
        <v>44</v>
      </c>
      <c r="B2582" s="7" t="s">
        <v>2675</v>
      </c>
      <c r="C2582" s="7" t="s">
        <v>2676</v>
      </c>
      <c r="D2582" s="7" t="s">
        <v>3</v>
      </c>
      <c r="E2582" s="7" t="s">
        <v>886</v>
      </c>
    </row>
    <row r="2583" spans="1:5" x14ac:dyDescent="0.25">
      <c r="A2583" s="26" t="s">
        <v>44</v>
      </c>
      <c r="B2583" s="7" t="s">
        <v>2677</v>
      </c>
      <c r="C2583" s="7" t="s">
        <v>2678</v>
      </c>
      <c r="D2583" s="7" t="s">
        <v>3</v>
      </c>
      <c r="E2583" s="7" t="s">
        <v>886</v>
      </c>
    </row>
    <row r="2584" spans="1:5" x14ac:dyDescent="0.25">
      <c r="A2584" s="26" t="s">
        <v>44</v>
      </c>
      <c r="B2584" s="7" t="s">
        <v>2679</v>
      </c>
      <c r="C2584" s="7" t="s">
        <v>2680</v>
      </c>
      <c r="D2584" s="7" t="s">
        <v>3</v>
      </c>
      <c r="E2584" s="7" t="s">
        <v>886</v>
      </c>
    </row>
    <row r="2585" spans="1:5" x14ac:dyDescent="0.25">
      <c r="A2585" s="26" t="s">
        <v>44</v>
      </c>
      <c r="B2585" s="7" t="s">
        <v>2681</v>
      </c>
      <c r="C2585" s="7" t="s">
        <v>2682</v>
      </c>
      <c r="D2585" s="7" t="s">
        <v>3</v>
      </c>
      <c r="E2585" s="7" t="s">
        <v>886</v>
      </c>
    </row>
    <row r="2586" spans="1:5" x14ac:dyDescent="0.25">
      <c r="A2586" s="26" t="s">
        <v>44</v>
      </c>
      <c r="B2586" s="7" t="s">
        <v>2683</v>
      </c>
      <c r="C2586" s="7" t="s">
        <v>2684</v>
      </c>
      <c r="D2586" s="7" t="s">
        <v>3</v>
      </c>
      <c r="E2586" s="7" t="s">
        <v>886</v>
      </c>
    </row>
    <row r="2587" spans="1:5" x14ac:dyDescent="0.25">
      <c r="A2587" s="26" t="s">
        <v>44</v>
      </c>
      <c r="B2587" s="7" t="s">
        <v>2685</v>
      </c>
      <c r="C2587" s="7" t="s">
        <v>2686</v>
      </c>
      <c r="D2587" s="7" t="s">
        <v>3</v>
      </c>
      <c r="E2587" s="7" t="s">
        <v>886</v>
      </c>
    </row>
    <row r="2588" spans="1:5" x14ac:dyDescent="0.25">
      <c r="A2588" s="26" t="s">
        <v>44</v>
      </c>
      <c r="B2588" s="7" t="s">
        <v>2687</v>
      </c>
      <c r="C2588" s="7" t="s">
        <v>2688</v>
      </c>
      <c r="D2588" s="7" t="s">
        <v>3</v>
      </c>
      <c r="E2588" s="7" t="s">
        <v>886</v>
      </c>
    </row>
    <row r="2589" spans="1:5" x14ac:dyDescent="0.25">
      <c r="A2589" s="26" t="s">
        <v>44</v>
      </c>
      <c r="B2589" s="7" t="s">
        <v>1822</v>
      </c>
      <c r="C2589" s="7" t="s">
        <v>1821</v>
      </c>
      <c r="D2589" s="7" t="s">
        <v>868</v>
      </c>
      <c r="E2589" s="7" t="s">
        <v>862</v>
      </c>
    </row>
    <row r="2590" spans="1:5" x14ac:dyDescent="0.25">
      <c r="A2590" s="26" t="s">
        <v>44</v>
      </c>
      <c r="B2590" s="7" t="s">
        <v>1820</v>
      </c>
      <c r="C2590" s="7" t="s">
        <v>1819</v>
      </c>
      <c r="D2590" s="7" t="s">
        <v>868</v>
      </c>
      <c r="E2590" s="7" t="s">
        <v>862</v>
      </c>
    </row>
    <row r="2591" spans="1:5" x14ac:dyDescent="0.25">
      <c r="A2591" s="26" t="s">
        <v>44</v>
      </c>
      <c r="B2591" s="7" t="s">
        <v>1818</v>
      </c>
      <c r="C2591" s="7" t="s">
        <v>1817</v>
      </c>
      <c r="D2591" s="7" t="s">
        <v>868</v>
      </c>
      <c r="E2591" s="7" t="s">
        <v>862</v>
      </c>
    </row>
    <row r="2592" spans="1:5" x14ac:dyDescent="0.25">
      <c r="A2592" s="26" t="s">
        <v>44</v>
      </c>
      <c r="B2592" s="7" t="s">
        <v>1816</v>
      </c>
      <c r="C2592" s="7" t="s">
        <v>1815</v>
      </c>
      <c r="D2592" s="7" t="s">
        <v>868</v>
      </c>
      <c r="E2592" s="7" t="s">
        <v>862</v>
      </c>
    </row>
    <row r="2593" spans="1:5" x14ac:dyDescent="0.25">
      <c r="A2593" s="26" t="s">
        <v>44</v>
      </c>
      <c r="B2593" s="7" t="s">
        <v>1814</v>
      </c>
      <c r="C2593" s="7" t="s">
        <v>1813</v>
      </c>
      <c r="D2593" s="7" t="s">
        <v>868</v>
      </c>
      <c r="E2593" s="7" t="s">
        <v>862</v>
      </c>
    </row>
    <row r="2594" spans="1:5" x14ac:dyDescent="0.25">
      <c r="A2594" s="26" t="s">
        <v>44</v>
      </c>
      <c r="B2594" s="7" t="s">
        <v>1812</v>
      </c>
      <c r="C2594" s="7" t="s">
        <v>1811</v>
      </c>
      <c r="D2594" s="7" t="s">
        <v>868</v>
      </c>
      <c r="E2594" s="7" t="s">
        <v>862</v>
      </c>
    </row>
    <row r="2595" spans="1:5" x14ac:dyDescent="0.25">
      <c r="A2595" s="26" t="s">
        <v>44</v>
      </c>
      <c r="B2595" s="7" t="s">
        <v>1810</v>
      </c>
      <c r="C2595" s="7" t="s">
        <v>1809</v>
      </c>
      <c r="D2595" s="7" t="s">
        <v>868</v>
      </c>
      <c r="E2595" s="7" t="s">
        <v>862</v>
      </c>
    </row>
    <row r="2596" spans="1:5" x14ac:dyDescent="0.25">
      <c r="A2596" s="26" t="s">
        <v>44</v>
      </c>
      <c r="B2596" s="7" t="s">
        <v>1808</v>
      </c>
      <c r="C2596" s="7" t="s">
        <v>1807</v>
      </c>
      <c r="D2596" s="7" t="s">
        <v>3</v>
      </c>
      <c r="E2596" s="7" t="s">
        <v>886</v>
      </c>
    </row>
    <row r="2597" spans="1:5" x14ac:dyDescent="0.25">
      <c r="A2597" s="26" t="s">
        <v>44</v>
      </c>
      <c r="B2597" s="7" t="s">
        <v>1806</v>
      </c>
      <c r="C2597" s="7" t="s">
        <v>1805</v>
      </c>
      <c r="D2597" s="7" t="s">
        <v>3</v>
      </c>
      <c r="E2597" s="7" t="s">
        <v>886</v>
      </c>
    </row>
    <row r="2598" spans="1:5" x14ac:dyDescent="0.25">
      <c r="A2598" s="26" t="s">
        <v>44</v>
      </c>
      <c r="B2598" s="7" t="s">
        <v>1804</v>
      </c>
      <c r="C2598" s="7" t="s">
        <v>1803</v>
      </c>
      <c r="D2598" s="7" t="s">
        <v>868</v>
      </c>
      <c r="E2598" s="7" t="s">
        <v>862</v>
      </c>
    </row>
    <row r="2599" spans="1:5" x14ac:dyDescent="0.25">
      <c r="A2599" s="26" t="s">
        <v>44</v>
      </c>
      <c r="B2599" s="7" t="s">
        <v>1802</v>
      </c>
      <c r="C2599" s="7" t="s">
        <v>1801</v>
      </c>
      <c r="D2599" s="7" t="s">
        <v>868</v>
      </c>
      <c r="E2599" s="7" t="s">
        <v>862</v>
      </c>
    </row>
    <row r="2600" spans="1:5" x14ac:dyDescent="0.25">
      <c r="A2600" s="26" t="s">
        <v>44</v>
      </c>
      <c r="B2600" s="7" t="s">
        <v>1800</v>
      </c>
      <c r="C2600" s="7" t="s">
        <v>1799</v>
      </c>
      <c r="D2600" s="7" t="s">
        <v>868</v>
      </c>
      <c r="E2600" s="7" t="s">
        <v>862</v>
      </c>
    </row>
    <row r="2601" spans="1:5" x14ac:dyDescent="0.25">
      <c r="A2601" s="26" t="s">
        <v>44</v>
      </c>
      <c r="B2601" s="7" t="s">
        <v>1798</v>
      </c>
      <c r="C2601" s="7" t="s">
        <v>1797</v>
      </c>
      <c r="D2601" s="7" t="s">
        <v>868</v>
      </c>
      <c r="E2601" s="7" t="s">
        <v>862</v>
      </c>
    </row>
    <row r="2602" spans="1:5" x14ac:dyDescent="0.25">
      <c r="A2602" s="26" t="s">
        <v>44</v>
      </c>
      <c r="B2602" s="7" t="s">
        <v>1796</v>
      </c>
      <c r="C2602" s="7" t="s">
        <v>1795</v>
      </c>
      <c r="D2602" s="7" t="s">
        <v>868</v>
      </c>
      <c r="E2602" s="7" t="s">
        <v>862</v>
      </c>
    </row>
    <row r="2603" spans="1:5" x14ac:dyDescent="0.25">
      <c r="A2603" s="26" t="s">
        <v>44</v>
      </c>
      <c r="B2603" s="7" t="s">
        <v>2689</v>
      </c>
      <c r="C2603" s="7" t="s">
        <v>2690</v>
      </c>
      <c r="D2603" s="7" t="s">
        <v>3</v>
      </c>
      <c r="E2603" s="7" t="s">
        <v>886</v>
      </c>
    </row>
    <row r="2604" spans="1:5" x14ac:dyDescent="0.25">
      <c r="A2604" s="26" t="s">
        <v>44</v>
      </c>
      <c r="B2604" s="7" t="s">
        <v>2691</v>
      </c>
      <c r="C2604" s="7" t="s">
        <v>2692</v>
      </c>
      <c r="D2604" s="7" t="s">
        <v>3</v>
      </c>
      <c r="E2604" s="7" t="s">
        <v>886</v>
      </c>
    </row>
    <row r="2605" spans="1:5" x14ac:dyDescent="0.25">
      <c r="A2605" s="26" t="s">
        <v>44</v>
      </c>
      <c r="B2605" s="7" t="s">
        <v>2693</v>
      </c>
      <c r="C2605" s="7" t="s">
        <v>2694</v>
      </c>
      <c r="D2605" s="7" t="s">
        <v>3</v>
      </c>
      <c r="E2605" s="7" t="s">
        <v>886</v>
      </c>
    </row>
    <row r="2606" spans="1:5" x14ac:dyDescent="0.25">
      <c r="A2606" s="26" t="s">
        <v>44</v>
      </c>
      <c r="B2606" s="7" t="s">
        <v>1794</v>
      </c>
      <c r="C2606" s="7" t="s">
        <v>1793</v>
      </c>
      <c r="D2606" s="7" t="s">
        <v>1688</v>
      </c>
      <c r="E2606" s="7" t="s">
        <v>993</v>
      </c>
    </row>
    <row r="2607" spans="1:5" x14ac:dyDescent="0.25">
      <c r="A2607" s="26" t="s">
        <v>44</v>
      </c>
      <c r="B2607" s="7" t="s">
        <v>1792</v>
      </c>
      <c r="C2607" s="7" t="s">
        <v>1791</v>
      </c>
      <c r="D2607" s="7" t="s">
        <v>3</v>
      </c>
      <c r="E2607" s="7" t="s">
        <v>886</v>
      </c>
    </row>
    <row r="2608" spans="1:5" x14ac:dyDescent="0.25">
      <c r="A2608" s="26" t="s">
        <v>44</v>
      </c>
      <c r="B2608" s="7" t="s">
        <v>411</v>
      </c>
      <c r="C2608" s="7" t="s">
        <v>412</v>
      </c>
      <c r="D2608" s="7" t="s">
        <v>868</v>
      </c>
      <c r="E2608" s="7" t="s">
        <v>862</v>
      </c>
    </row>
    <row r="2609" spans="1:5" x14ac:dyDescent="0.25">
      <c r="A2609" s="26" t="s">
        <v>44</v>
      </c>
      <c r="B2609" s="7" t="s">
        <v>1790</v>
      </c>
      <c r="C2609" s="7" t="s">
        <v>1789</v>
      </c>
      <c r="D2609" s="7" t="s">
        <v>868</v>
      </c>
      <c r="E2609" s="7" t="s">
        <v>862</v>
      </c>
    </row>
    <row r="2610" spans="1:5" x14ac:dyDescent="0.25">
      <c r="A2610" s="26" t="s">
        <v>44</v>
      </c>
      <c r="B2610" s="7" t="s">
        <v>1788</v>
      </c>
      <c r="C2610" s="7" t="s">
        <v>1787</v>
      </c>
      <c r="D2610" s="7" t="s">
        <v>868</v>
      </c>
      <c r="E2610" s="7" t="s">
        <v>862</v>
      </c>
    </row>
    <row r="2611" spans="1:5" x14ac:dyDescent="0.25">
      <c r="A2611" s="26" t="s">
        <v>44</v>
      </c>
      <c r="B2611" s="7" t="s">
        <v>1786</v>
      </c>
      <c r="C2611" s="7" t="s">
        <v>1785</v>
      </c>
      <c r="D2611" s="7" t="s">
        <v>868</v>
      </c>
      <c r="E2611" s="7" t="s">
        <v>862</v>
      </c>
    </row>
    <row r="2612" spans="1:5" x14ac:dyDescent="0.25">
      <c r="A2612" s="26" t="s">
        <v>44</v>
      </c>
      <c r="B2612" s="7" t="s">
        <v>2695</v>
      </c>
      <c r="C2612" s="7" t="s">
        <v>2696</v>
      </c>
      <c r="D2612" s="7" t="s">
        <v>3</v>
      </c>
      <c r="E2612" s="7" t="s">
        <v>886</v>
      </c>
    </row>
    <row r="2613" spans="1:5" x14ac:dyDescent="0.25">
      <c r="A2613" s="26" t="s">
        <v>44</v>
      </c>
      <c r="B2613" s="7" t="s">
        <v>1784</v>
      </c>
      <c r="C2613" s="7" t="s">
        <v>1783</v>
      </c>
      <c r="D2613" s="7" t="s">
        <v>1688</v>
      </c>
      <c r="E2613" s="7" t="s">
        <v>993</v>
      </c>
    </row>
    <row r="2614" spans="1:5" x14ac:dyDescent="0.25">
      <c r="A2614" s="26" t="s">
        <v>44</v>
      </c>
      <c r="B2614" s="7" t="s">
        <v>1782</v>
      </c>
      <c r="C2614" s="7" t="s">
        <v>1781</v>
      </c>
      <c r="D2614" s="7" t="s">
        <v>1688</v>
      </c>
      <c r="E2614" s="7" t="s">
        <v>993</v>
      </c>
    </row>
    <row r="2615" spans="1:5" x14ac:dyDescent="0.25">
      <c r="A2615" s="26" t="s">
        <v>44</v>
      </c>
      <c r="B2615" s="7" t="s">
        <v>2697</v>
      </c>
      <c r="C2615" s="7" t="s">
        <v>2698</v>
      </c>
      <c r="D2615" s="7" t="s">
        <v>3</v>
      </c>
      <c r="E2615" s="7" t="s">
        <v>886</v>
      </c>
    </row>
    <row r="2616" spans="1:5" x14ac:dyDescent="0.25">
      <c r="A2616" s="26" t="s">
        <v>44</v>
      </c>
      <c r="B2616" s="7" t="s">
        <v>2699</v>
      </c>
      <c r="C2616" s="7" t="s">
        <v>2700</v>
      </c>
      <c r="D2616" s="7" t="s">
        <v>3</v>
      </c>
      <c r="E2616" s="7" t="s">
        <v>886</v>
      </c>
    </row>
    <row r="2617" spans="1:5" x14ac:dyDescent="0.25">
      <c r="A2617" s="26" t="s">
        <v>44</v>
      </c>
      <c r="B2617" s="7" t="s">
        <v>2701</v>
      </c>
      <c r="C2617" s="7" t="s">
        <v>2702</v>
      </c>
      <c r="D2617" s="7" t="s">
        <v>3</v>
      </c>
      <c r="E2617" s="7" t="s">
        <v>886</v>
      </c>
    </row>
    <row r="2618" spans="1:5" x14ac:dyDescent="0.25">
      <c r="A2618" s="26" t="s">
        <v>44</v>
      </c>
      <c r="B2618" s="7" t="s">
        <v>1780</v>
      </c>
      <c r="C2618" s="7" t="s">
        <v>1779</v>
      </c>
      <c r="D2618" s="7" t="s">
        <v>868</v>
      </c>
      <c r="E2618" s="7" t="s">
        <v>862</v>
      </c>
    </row>
    <row r="2619" spans="1:5" x14ac:dyDescent="0.25">
      <c r="A2619" s="26" t="s">
        <v>44</v>
      </c>
      <c r="B2619" s="7" t="s">
        <v>2703</v>
      </c>
      <c r="C2619" s="7" t="s">
        <v>2704</v>
      </c>
      <c r="D2619" s="7" t="s">
        <v>3</v>
      </c>
      <c r="E2619" s="7" t="s">
        <v>886</v>
      </c>
    </row>
    <row r="2620" spans="1:5" x14ac:dyDescent="0.25">
      <c r="A2620" s="26" t="s">
        <v>44</v>
      </c>
      <c r="B2620" s="7" t="s">
        <v>1778</v>
      </c>
      <c r="C2620" s="7" t="s">
        <v>1777</v>
      </c>
      <c r="D2620" s="7" t="s">
        <v>868</v>
      </c>
      <c r="E2620" s="7" t="s">
        <v>862</v>
      </c>
    </row>
    <row r="2621" spans="1:5" x14ac:dyDescent="0.25">
      <c r="A2621" s="26" t="s">
        <v>44</v>
      </c>
      <c r="B2621" s="7" t="s">
        <v>1776</v>
      </c>
      <c r="C2621" s="7" t="s">
        <v>1775</v>
      </c>
      <c r="D2621" s="7" t="s">
        <v>868</v>
      </c>
      <c r="E2621" s="7" t="s">
        <v>862</v>
      </c>
    </row>
    <row r="2622" spans="1:5" x14ac:dyDescent="0.25">
      <c r="A2622" s="26" t="s">
        <v>44</v>
      </c>
      <c r="B2622" s="7" t="s">
        <v>1774</v>
      </c>
      <c r="C2622" s="7" t="s">
        <v>1773</v>
      </c>
      <c r="D2622" s="7" t="s">
        <v>1153</v>
      </c>
      <c r="E2622" s="7" t="s">
        <v>1772</v>
      </c>
    </row>
    <row r="2623" spans="1:5" x14ac:dyDescent="0.25">
      <c r="A2623" s="26" t="s">
        <v>44</v>
      </c>
      <c r="B2623" s="7" t="s">
        <v>1770</v>
      </c>
      <c r="C2623" s="7" t="s">
        <v>1769</v>
      </c>
      <c r="D2623" s="7" t="s">
        <v>868</v>
      </c>
      <c r="E2623" s="7" t="s">
        <v>862</v>
      </c>
    </row>
    <row r="2624" spans="1:5" x14ac:dyDescent="0.25">
      <c r="A2624" s="26" t="s">
        <v>44</v>
      </c>
      <c r="B2624" s="7" t="s">
        <v>1768</v>
      </c>
      <c r="C2624" s="7" t="s">
        <v>1767</v>
      </c>
      <c r="D2624" s="7" t="s">
        <v>1011</v>
      </c>
      <c r="E2624" s="7" t="s">
        <v>1233</v>
      </c>
    </row>
    <row r="2625" spans="1:5" x14ac:dyDescent="0.25">
      <c r="A2625" s="26" t="s">
        <v>44</v>
      </c>
      <c r="B2625" s="7" t="s">
        <v>2705</v>
      </c>
      <c r="C2625" s="7" t="s">
        <v>2706</v>
      </c>
      <c r="D2625" s="7" t="s">
        <v>3</v>
      </c>
      <c r="E2625" s="7" t="s">
        <v>886</v>
      </c>
    </row>
    <row r="2626" spans="1:5" x14ac:dyDescent="0.25">
      <c r="A2626" s="26" t="s">
        <v>44</v>
      </c>
      <c r="B2626" s="7" t="s">
        <v>1766</v>
      </c>
      <c r="C2626" s="7" t="s">
        <v>1765</v>
      </c>
      <c r="D2626" s="7" t="s">
        <v>1764</v>
      </c>
      <c r="E2626" s="7" t="s">
        <v>1233</v>
      </c>
    </row>
    <row r="2627" spans="1:5" x14ac:dyDescent="0.25">
      <c r="A2627" s="26" t="s">
        <v>44</v>
      </c>
      <c r="B2627" s="7" t="s">
        <v>1762</v>
      </c>
      <c r="C2627" s="7" t="s">
        <v>1761</v>
      </c>
      <c r="D2627" s="7" t="s">
        <v>868</v>
      </c>
      <c r="E2627" s="7" t="s">
        <v>1233</v>
      </c>
    </row>
    <row r="2628" spans="1:5" x14ac:dyDescent="0.25">
      <c r="A2628" s="26" t="s">
        <v>44</v>
      </c>
      <c r="B2628" s="7" t="s">
        <v>1760</v>
      </c>
      <c r="C2628" s="7" t="s">
        <v>1759</v>
      </c>
      <c r="D2628" s="7" t="s">
        <v>1758</v>
      </c>
      <c r="E2628" s="7" t="s">
        <v>1233</v>
      </c>
    </row>
    <row r="2629" spans="1:5" x14ac:dyDescent="0.25">
      <c r="A2629" s="26" t="s">
        <v>44</v>
      </c>
      <c r="B2629" s="7" t="s">
        <v>1756</v>
      </c>
      <c r="C2629" s="7" t="s">
        <v>1755</v>
      </c>
      <c r="D2629" s="7" t="s">
        <v>923</v>
      </c>
      <c r="E2629" s="7" t="s">
        <v>862</v>
      </c>
    </row>
    <row r="2630" spans="1:5" x14ac:dyDescent="0.25">
      <c r="A2630" s="26" t="s">
        <v>44</v>
      </c>
      <c r="B2630" s="7" t="s">
        <v>1754</v>
      </c>
      <c r="C2630" s="7" t="s">
        <v>1753</v>
      </c>
      <c r="D2630" s="7" t="s">
        <v>3</v>
      </c>
      <c r="E2630" s="7" t="s">
        <v>886</v>
      </c>
    </row>
    <row r="2631" spans="1:5" x14ac:dyDescent="0.25">
      <c r="A2631" s="26" t="s">
        <v>44</v>
      </c>
      <c r="B2631" s="7" t="s">
        <v>1752</v>
      </c>
      <c r="C2631" s="7" t="s">
        <v>1751</v>
      </c>
      <c r="D2631" s="7" t="s">
        <v>1149</v>
      </c>
      <c r="E2631" s="7" t="s">
        <v>1233</v>
      </c>
    </row>
    <row r="2632" spans="1:5" x14ac:dyDescent="0.25">
      <c r="A2632" s="26" t="s">
        <v>44</v>
      </c>
      <c r="B2632" s="7" t="s">
        <v>1750</v>
      </c>
      <c r="C2632" s="7" t="s">
        <v>1749</v>
      </c>
      <c r="D2632" s="7" t="s">
        <v>868</v>
      </c>
      <c r="E2632" s="7" t="s">
        <v>862</v>
      </c>
    </row>
    <row r="2633" spans="1:5" x14ac:dyDescent="0.25">
      <c r="A2633" s="26" t="s">
        <v>44</v>
      </c>
      <c r="B2633" s="7" t="s">
        <v>1748</v>
      </c>
      <c r="C2633" s="7" t="s">
        <v>1747</v>
      </c>
      <c r="D2633" s="7" t="s">
        <v>868</v>
      </c>
      <c r="E2633" s="7" t="s">
        <v>862</v>
      </c>
    </row>
    <row r="2634" spans="1:5" x14ac:dyDescent="0.25">
      <c r="A2634" s="26" t="s">
        <v>44</v>
      </c>
      <c r="B2634" s="7" t="s">
        <v>2707</v>
      </c>
      <c r="C2634" s="7" t="s">
        <v>2708</v>
      </c>
      <c r="D2634" s="7" t="s">
        <v>3</v>
      </c>
      <c r="E2634" s="7" t="s">
        <v>886</v>
      </c>
    </row>
    <row r="2635" spans="1:5" x14ac:dyDescent="0.25">
      <c r="A2635" s="26" t="s">
        <v>44</v>
      </c>
      <c r="B2635" s="7" t="s">
        <v>1746</v>
      </c>
      <c r="C2635" s="7" t="s">
        <v>1745</v>
      </c>
      <c r="D2635" s="7" t="s">
        <v>1023</v>
      </c>
      <c r="E2635" s="7" t="s">
        <v>862</v>
      </c>
    </row>
    <row r="2636" spans="1:5" x14ac:dyDescent="0.25">
      <c r="A2636" s="26" t="s">
        <v>44</v>
      </c>
      <c r="B2636" s="7" t="s">
        <v>2709</v>
      </c>
      <c r="C2636" s="7" t="s">
        <v>2710</v>
      </c>
      <c r="D2636" s="7" t="s">
        <v>3</v>
      </c>
      <c r="E2636" s="7" t="s">
        <v>886</v>
      </c>
    </row>
    <row r="2637" spans="1:5" x14ac:dyDescent="0.25">
      <c r="A2637" s="26" t="s">
        <v>44</v>
      </c>
      <c r="B2637" s="7" t="s">
        <v>2711</v>
      </c>
      <c r="C2637" s="7" t="s">
        <v>2712</v>
      </c>
      <c r="D2637" s="7" t="s">
        <v>3</v>
      </c>
      <c r="E2637" s="7" t="s">
        <v>886</v>
      </c>
    </row>
    <row r="2638" spans="1:5" x14ac:dyDescent="0.25">
      <c r="A2638" s="26" t="s">
        <v>44</v>
      </c>
      <c r="B2638" s="7" t="s">
        <v>2713</v>
      </c>
      <c r="C2638" s="7" t="s">
        <v>2714</v>
      </c>
      <c r="D2638" s="7" t="s">
        <v>3</v>
      </c>
      <c r="E2638" s="7" t="s">
        <v>886</v>
      </c>
    </row>
    <row r="2639" spans="1:5" x14ac:dyDescent="0.25">
      <c r="A2639" s="26" t="s">
        <v>44</v>
      </c>
      <c r="B2639" s="7" t="s">
        <v>2715</v>
      </c>
      <c r="C2639" s="7" t="s">
        <v>2716</v>
      </c>
      <c r="D2639" s="7" t="s">
        <v>3</v>
      </c>
      <c r="E2639" s="7" t="s">
        <v>886</v>
      </c>
    </row>
    <row r="2640" spans="1:5" x14ac:dyDescent="0.25">
      <c r="A2640" s="26" t="s">
        <v>44</v>
      </c>
      <c r="B2640" s="7" t="s">
        <v>2717</v>
      </c>
      <c r="C2640" s="7" t="s">
        <v>2718</v>
      </c>
      <c r="D2640" s="7" t="s">
        <v>3</v>
      </c>
      <c r="E2640" s="7" t="s">
        <v>886</v>
      </c>
    </row>
    <row r="2641" spans="1:5" x14ac:dyDescent="0.25">
      <c r="A2641" s="26" t="s">
        <v>44</v>
      </c>
      <c r="B2641" s="7" t="s">
        <v>2719</v>
      </c>
      <c r="C2641" s="7" t="s">
        <v>2720</v>
      </c>
      <c r="D2641" s="7" t="s">
        <v>3</v>
      </c>
      <c r="E2641" s="7" t="s">
        <v>886</v>
      </c>
    </row>
    <row r="2642" spans="1:5" x14ac:dyDescent="0.25">
      <c r="A2642" s="26" t="s">
        <v>44</v>
      </c>
      <c r="B2642" s="7" t="s">
        <v>2721</v>
      </c>
      <c r="C2642" s="7" t="s">
        <v>2722</v>
      </c>
      <c r="D2642" s="7" t="s">
        <v>3</v>
      </c>
      <c r="E2642" s="7" t="s">
        <v>886</v>
      </c>
    </row>
    <row r="2643" spans="1:5" x14ac:dyDescent="0.25">
      <c r="A2643" s="26" t="s">
        <v>44</v>
      </c>
      <c r="B2643" s="7" t="s">
        <v>2723</v>
      </c>
      <c r="C2643" s="7" t="s">
        <v>2724</v>
      </c>
      <c r="D2643" s="7" t="s">
        <v>3</v>
      </c>
      <c r="E2643" s="7" t="s">
        <v>886</v>
      </c>
    </row>
    <row r="2644" spans="1:5" x14ac:dyDescent="0.25">
      <c r="A2644" s="26" t="s">
        <v>44</v>
      </c>
      <c r="B2644" s="7" t="s">
        <v>2725</v>
      </c>
      <c r="C2644" s="7" t="s">
        <v>2726</v>
      </c>
      <c r="D2644" s="7" t="s">
        <v>3</v>
      </c>
      <c r="E2644" s="7" t="s">
        <v>886</v>
      </c>
    </row>
    <row r="2645" spans="1:5" x14ac:dyDescent="0.25">
      <c r="A2645" s="26" t="s">
        <v>44</v>
      </c>
      <c r="B2645" s="7" t="s">
        <v>2727</v>
      </c>
      <c r="C2645" s="7" t="s">
        <v>2728</v>
      </c>
      <c r="D2645" s="7" t="s">
        <v>3</v>
      </c>
      <c r="E2645" s="7" t="s">
        <v>886</v>
      </c>
    </row>
    <row r="2646" spans="1:5" x14ac:dyDescent="0.25">
      <c r="A2646" s="26" t="s">
        <v>44</v>
      </c>
      <c r="B2646" s="7" t="s">
        <v>2729</v>
      </c>
      <c r="C2646" s="7" t="s">
        <v>2730</v>
      </c>
      <c r="D2646" s="7" t="s">
        <v>3</v>
      </c>
      <c r="E2646" s="7" t="s">
        <v>886</v>
      </c>
    </row>
    <row r="2647" spans="1:5" x14ac:dyDescent="0.25">
      <c r="A2647" s="26" t="s">
        <v>44</v>
      </c>
      <c r="B2647" s="7" t="s">
        <v>2731</v>
      </c>
      <c r="C2647" s="7" t="s">
        <v>2732</v>
      </c>
      <c r="D2647" s="7" t="s">
        <v>3</v>
      </c>
      <c r="E2647" s="7" t="s">
        <v>886</v>
      </c>
    </row>
    <row r="2648" spans="1:5" x14ac:dyDescent="0.25">
      <c r="A2648" s="26" t="s">
        <v>44</v>
      </c>
      <c r="B2648" s="7" t="s">
        <v>2733</v>
      </c>
      <c r="C2648" s="7" t="s">
        <v>2734</v>
      </c>
      <c r="D2648" s="7" t="s">
        <v>3</v>
      </c>
      <c r="E2648" s="7" t="s">
        <v>886</v>
      </c>
    </row>
    <row r="2649" spans="1:5" x14ac:dyDescent="0.25">
      <c r="A2649" s="26" t="s">
        <v>44</v>
      </c>
      <c r="B2649" s="7" t="s">
        <v>2735</v>
      </c>
      <c r="C2649" s="7" t="s">
        <v>2736</v>
      </c>
      <c r="D2649" s="7" t="s">
        <v>3</v>
      </c>
      <c r="E2649" s="7" t="s">
        <v>886</v>
      </c>
    </row>
    <row r="2650" spans="1:5" x14ac:dyDescent="0.25">
      <c r="A2650" s="26" t="s">
        <v>44</v>
      </c>
      <c r="B2650" s="7" t="s">
        <v>2737</v>
      </c>
      <c r="C2650" s="7" t="s">
        <v>2738</v>
      </c>
      <c r="D2650" s="7" t="s">
        <v>3</v>
      </c>
      <c r="E2650" s="7" t="s">
        <v>886</v>
      </c>
    </row>
    <row r="2651" spans="1:5" x14ac:dyDescent="0.25">
      <c r="A2651" s="26" t="s">
        <v>44</v>
      </c>
      <c r="B2651" s="7" t="s">
        <v>2739</v>
      </c>
      <c r="C2651" s="7" t="s">
        <v>2740</v>
      </c>
      <c r="D2651" s="7" t="s">
        <v>3</v>
      </c>
      <c r="E2651" s="7" t="s">
        <v>886</v>
      </c>
    </row>
    <row r="2652" spans="1:5" x14ac:dyDescent="0.25">
      <c r="A2652" s="26" t="s">
        <v>44</v>
      </c>
      <c r="B2652" s="7" t="s">
        <v>2741</v>
      </c>
      <c r="C2652" s="7" t="s">
        <v>2742</v>
      </c>
      <c r="D2652" s="7" t="s">
        <v>3</v>
      </c>
      <c r="E2652" s="7" t="s">
        <v>886</v>
      </c>
    </row>
    <row r="2653" spans="1:5" x14ac:dyDescent="0.25">
      <c r="A2653" s="26" t="s">
        <v>44</v>
      </c>
      <c r="B2653" s="7" t="s">
        <v>2743</v>
      </c>
      <c r="C2653" s="7" t="s">
        <v>2744</v>
      </c>
      <c r="D2653" s="7" t="s">
        <v>3</v>
      </c>
      <c r="E2653" s="7" t="s">
        <v>886</v>
      </c>
    </row>
    <row r="2654" spans="1:5" x14ac:dyDescent="0.25">
      <c r="A2654" s="26" t="s">
        <v>44</v>
      </c>
      <c r="B2654" s="7" t="s">
        <v>2745</v>
      </c>
      <c r="C2654" s="7" t="s">
        <v>2746</v>
      </c>
      <c r="D2654" s="7" t="s">
        <v>3</v>
      </c>
      <c r="E2654" s="7" t="s">
        <v>886</v>
      </c>
    </row>
    <row r="2655" spans="1:5" x14ac:dyDescent="0.25">
      <c r="A2655" s="26" t="s">
        <v>44</v>
      </c>
      <c r="B2655" s="7" t="s">
        <v>2747</v>
      </c>
      <c r="C2655" s="7" t="s">
        <v>2748</v>
      </c>
      <c r="D2655" s="7" t="s">
        <v>3</v>
      </c>
      <c r="E2655" s="7" t="s">
        <v>886</v>
      </c>
    </row>
    <row r="2656" spans="1:5" x14ac:dyDescent="0.25">
      <c r="A2656" s="26" t="s">
        <v>44</v>
      </c>
      <c r="B2656" s="7" t="s">
        <v>2749</v>
      </c>
      <c r="C2656" s="7" t="s">
        <v>2750</v>
      </c>
      <c r="D2656" s="7" t="s">
        <v>3</v>
      </c>
      <c r="E2656" s="7" t="s">
        <v>886</v>
      </c>
    </row>
    <row r="2657" spans="1:5" x14ac:dyDescent="0.25">
      <c r="A2657" s="26" t="s">
        <v>44</v>
      </c>
      <c r="B2657" s="7" t="s">
        <v>2751</v>
      </c>
      <c r="C2657" s="7" t="s">
        <v>2752</v>
      </c>
      <c r="D2657" s="7" t="s">
        <v>3</v>
      </c>
      <c r="E2657" s="7" t="s">
        <v>886</v>
      </c>
    </row>
    <row r="2658" spans="1:5" x14ac:dyDescent="0.25">
      <c r="A2658" s="26" t="s">
        <v>44</v>
      </c>
      <c r="B2658" s="7" t="s">
        <v>2753</v>
      </c>
      <c r="C2658" s="7" t="s">
        <v>2754</v>
      </c>
      <c r="D2658" s="7" t="s">
        <v>3</v>
      </c>
      <c r="E2658" s="7" t="s">
        <v>886</v>
      </c>
    </row>
    <row r="2659" spans="1:5" x14ac:dyDescent="0.25">
      <c r="A2659" s="26" t="s">
        <v>44</v>
      </c>
      <c r="B2659" s="7" t="s">
        <v>2755</v>
      </c>
      <c r="C2659" s="7" t="s">
        <v>2756</v>
      </c>
      <c r="D2659" s="7" t="s">
        <v>3</v>
      </c>
      <c r="E2659" s="7" t="s">
        <v>886</v>
      </c>
    </row>
    <row r="2660" spans="1:5" x14ac:dyDescent="0.25">
      <c r="A2660" s="26" t="s">
        <v>44</v>
      </c>
      <c r="B2660" s="7" t="s">
        <v>2757</v>
      </c>
      <c r="C2660" s="7" t="s">
        <v>2758</v>
      </c>
      <c r="D2660" s="7" t="s">
        <v>3</v>
      </c>
      <c r="E2660" s="7" t="s">
        <v>886</v>
      </c>
    </row>
    <row r="2661" spans="1:5" x14ac:dyDescent="0.25">
      <c r="A2661" s="26" t="s">
        <v>44</v>
      </c>
      <c r="B2661" s="7" t="s">
        <v>2759</v>
      </c>
      <c r="C2661" s="7" t="s">
        <v>2760</v>
      </c>
      <c r="D2661" s="7" t="s">
        <v>3</v>
      </c>
      <c r="E2661" s="7" t="s">
        <v>886</v>
      </c>
    </row>
    <row r="2662" spans="1:5" x14ac:dyDescent="0.25">
      <c r="A2662" s="26" t="s">
        <v>44</v>
      </c>
      <c r="B2662" s="7" t="s">
        <v>2761</v>
      </c>
      <c r="C2662" s="7" t="s">
        <v>2762</v>
      </c>
      <c r="D2662" s="7" t="s">
        <v>3</v>
      </c>
      <c r="E2662" s="7" t="s">
        <v>886</v>
      </c>
    </row>
    <row r="2663" spans="1:5" x14ac:dyDescent="0.25">
      <c r="A2663" s="26" t="s">
        <v>44</v>
      </c>
      <c r="B2663" s="7" t="s">
        <v>2763</v>
      </c>
      <c r="C2663" s="7" t="s">
        <v>2764</v>
      </c>
      <c r="D2663" s="7" t="s">
        <v>3</v>
      </c>
      <c r="E2663" s="7" t="s">
        <v>886</v>
      </c>
    </row>
    <row r="2664" spans="1:5" x14ac:dyDescent="0.25">
      <c r="A2664" s="26" t="s">
        <v>44</v>
      </c>
      <c r="B2664" s="7" t="s">
        <v>2765</v>
      </c>
      <c r="C2664" s="7" t="s">
        <v>2766</v>
      </c>
      <c r="D2664" s="7" t="s">
        <v>3</v>
      </c>
      <c r="E2664" s="7" t="s">
        <v>886</v>
      </c>
    </row>
    <row r="2665" spans="1:5" x14ac:dyDescent="0.25">
      <c r="A2665" s="26" t="s">
        <v>44</v>
      </c>
      <c r="B2665" s="7" t="s">
        <v>2767</v>
      </c>
      <c r="C2665" s="7" t="s">
        <v>2768</v>
      </c>
      <c r="D2665" s="7" t="s">
        <v>3</v>
      </c>
      <c r="E2665" s="7" t="s">
        <v>886</v>
      </c>
    </row>
    <row r="2666" spans="1:5" x14ac:dyDescent="0.25">
      <c r="A2666" s="26" t="s">
        <v>44</v>
      </c>
      <c r="B2666" s="7" t="s">
        <v>2769</v>
      </c>
      <c r="C2666" s="7" t="s">
        <v>2770</v>
      </c>
      <c r="D2666" s="7" t="s">
        <v>3</v>
      </c>
      <c r="E2666" s="7" t="s">
        <v>886</v>
      </c>
    </row>
    <row r="2667" spans="1:5" x14ac:dyDescent="0.25">
      <c r="A2667" s="26" t="s">
        <v>44</v>
      </c>
      <c r="B2667" s="7" t="s">
        <v>2771</v>
      </c>
      <c r="C2667" s="7" t="s">
        <v>2772</v>
      </c>
      <c r="D2667" s="7" t="s">
        <v>3</v>
      </c>
      <c r="E2667" s="7" t="s">
        <v>886</v>
      </c>
    </row>
    <row r="2668" spans="1:5" x14ac:dyDescent="0.25">
      <c r="A2668" s="26" t="s">
        <v>44</v>
      </c>
      <c r="B2668" s="7" t="s">
        <v>2773</v>
      </c>
      <c r="C2668" s="7" t="s">
        <v>2774</v>
      </c>
      <c r="D2668" s="7" t="s">
        <v>3</v>
      </c>
      <c r="E2668" s="7" t="s">
        <v>886</v>
      </c>
    </row>
    <row r="2669" spans="1:5" x14ac:dyDescent="0.25">
      <c r="A2669" s="26" t="s">
        <v>44</v>
      </c>
      <c r="B2669" s="7" t="s">
        <v>2775</v>
      </c>
      <c r="C2669" s="7" t="s">
        <v>2776</v>
      </c>
      <c r="D2669" s="7" t="s">
        <v>3</v>
      </c>
      <c r="E2669" s="7" t="s">
        <v>886</v>
      </c>
    </row>
    <row r="2670" spans="1:5" x14ac:dyDescent="0.25">
      <c r="A2670" s="26" t="s">
        <v>44</v>
      </c>
      <c r="B2670" s="7" t="s">
        <v>2777</v>
      </c>
      <c r="C2670" s="7" t="s">
        <v>2778</v>
      </c>
      <c r="D2670" s="7" t="s">
        <v>3</v>
      </c>
      <c r="E2670" s="7" t="s">
        <v>886</v>
      </c>
    </row>
    <row r="2671" spans="1:5" x14ac:dyDescent="0.25">
      <c r="A2671" s="26" t="s">
        <v>44</v>
      </c>
      <c r="B2671" s="7" t="s">
        <v>470</v>
      </c>
      <c r="C2671" s="7" t="s">
        <v>471</v>
      </c>
      <c r="D2671" s="7" t="s">
        <v>3</v>
      </c>
      <c r="E2671" s="7" t="s">
        <v>886</v>
      </c>
    </row>
    <row r="2672" spans="1:5" x14ac:dyDescent="0.25">
      <c r="A2672" s="26" t="s">
        <v>44</v>
      </c>
      <c r="B2672" s="7" t="s">
        <v>1744</v>
      </c>
      <c r="C2672" s="7" t="s">
        <v>1743</v>
      </c>
      <c r="D2672" s="7" t="s">
        <v>3</v>
      </c>
      <c r="E2672" s="7" t="s">
        <v>886</v>
      </c>
    </row>
    <row r="2673" spans="1:5" x14ac:dyDescent="0.25">
      <c r="A2673" s="26" t="s">
        <v>44</v>
      </c>
      <c r="B2673" s="7" t="s">
        <v>1742</v>
      </c>
      <c r="C2673" s="7" t="s">
        <v>1741</v>
      </c>
      <c r="D2673" s="7" t="s">
        <v>868</v>
      </c>
      <c r="E2673" s="7" t="s">
        <v>862</v>
      </c>
    </row>
    <row r="2674" spans="1:5" x14ac:dyDescent="0.25">
      <c r="A2674" s="26" t="s">
        <v>44</v>
      </c>
      <c r="B2674" s="7" t="s">
        <v>2779</v>
      </c>
      <c r="C2674" s="7" t="s">
        <v>2780</v>
      </c>
      <c r="D2674" s="7" t="s">
        <v>3</v>
      </c>
      <c r="E2674" s="7" t="s">
        <v>886</v>
      </c>
    </row>
    <row r="2675" spans="1:5" x14ac:dyDescent="0.25">
      <c r="A2675" s="26" t="s">
        <v>44</v>
      </c>
      <c r="B2675" s="7" t="s">
        <v>2781</v>
      </c>
      <c r="C2675" s="7" t="s">
        <v>2782</v>
      </c>
      <c r="D2675" s="7" t="s">
        <v>3</v>
      </c>
      <c r="E2675" s="7" t="s">
        <v>886</v>
      </c>
    </row>
    <row r="2676" spans="1:5" x14ac:dyDescent="0.25">
      <c r="A2676" s="26" t="s">
        <v>44</v>
      </c>
      <c r="B2676" s="7" t="s">
        <v>2783</v>
      </c>
      <c r="C2676" s="7" t="s">
        <v>2784</v>
      </c>
      <c r="D2676" s="7" t="s">
        <v>3</v>
      </c>
      <c r="E2676" s="7" t="s">
        <v>886</v>
      </c>
    </row>
    <row r="2677" spans="1:5" x14ac:dyDescent="0.25">
      <c r="A2677" s="26" t="s">
        <v>44</v>
      </c>
      <c r="B2677" s="7" t="s">
        <v>2785</v>
      </c>
      <c r="C2677" s="7" t="s">
        <v>2786</v>
      </c>
      <c r="D2677" s="7" t="s">
        <v>3</v>
      </c>
      <c r="E2677" s="7" t="s">
        <v>886</v>
      </c>
    </row>
    <row r="2678" spans="1:5" x14ac:dyDescent="0.25">
      <c r="A2678" s="26" t="s">
        <v>44</v>
      </c>
      <c r="B2678" s="7" t="s">
        <v>2787</v>
      </c>
      <c r="C2678" s="7" t="s">
        <v>2788</v>
      </c>
      <c r="D2678" s="7" t="s">
        <v>3</v>
      </c>
      <c r="E2678" s="7" t="s">
        <v>886</v>
      </c>
    </row>
    <row r="2679" spans="1:5" x14ac:dyDescent="0.25">
      <c r="A2679" s="26" t="s">
        <v>44</v>
      </c>
      <c r="B2679" s="7" t="s">
        <v>2789</v>
      </c>
      <c r="C2679" s="7" t="s">
        <v>2790</v>
      </c>
      <c r="D2679" s="7" t="s">
        <v>3</v>
      </c>
      <c r="E2679" s="7" t="s">
        <v>1333</v>
      </c>
    </row>
    <row r="2680" spans="1:5" x14ac:dyDescent="0.25">
      <c r="A2680" s="26" t="s">
        <v>44</v>
      </c>
      <c r="B2680" s="7" t="s">
        <v>1740</v>
      </c>
      <c r="C2680" s="7" t="s">
        <v>1739</v>
      </c>
      <c r="D2680" s="7" t="s">
        <v>3</v>
      </c>
      <c r="E2680" s="7" t="s">
        <v>886</v>
      </c>
    </row>
    <row r="2681" spans="1:5" x14ac:dyDescent="0.25">
      <c r="A2681" s="26" t="s">
        <v>44</v>
      </c>
      <c r="B2681" s="7" t="s">
        <v>2791</v>
      </c>
      <c r="C2681" s="7" t="s">
        <v>2792</v>
      </c>
      <c r="D2681" s="7" t="s">
        <v>3</v>
      </c>
      <c r="E2681" s="7" t="s">
        <v>886</v>
      </c>
    </row>
    <row r="2682" spans="1:5" x14ac:dyDescent="0.25">
      <c r="A2682" s="26" t="s">
        <v>44</v>
      </c>
      <c r="B2682" s="7" t="s">
        <v>2793</v>
      </c>
      <c r="C2682" s="7" t="s">
        <v>2794</v>
      </c>
      <c r="D2682" s="7" t="s">
        <v>3</v>
      </c>
      <c r="E2682" s="7" t="s">
        <v>886</v>
      </c>
    </row>
    <row r="2683" spans="1:5" x14ac:dyDescent="0.25">
      <c r="A2683" s="26" t="s">
        <v>44</v>
      </c>
      <c r="B2683" s="7" t="s">
        <v>1738</v>
      </c>
      <c r="C2683" s="7" t="s">
        <v>1737</v>
      </c>
      <c r="D2683" s="7" t="s">
        <v>868</v>
      </c>
      <c r="E2683" s="7" t="s">
        <v>862</v>
      </c>
    </row>
    <row r="2684" spans="1:5" x14ac:dyDescent="0.25">
      <c r="A2684" s="26" t="s">
        <v>44</v>
      </c>
      <c r="B2684" s="7" t="s">
        <v>1736</v>
      </c>
      <c r="C2684" s="7" t="s">
        <v>1735</v>
      </c>
      <c r="D2684" s="7" t="s">
        <v>3</v>
      </c>
      <c r="E2684" s="7" t="s">
        <v>886</v>
      </c>
    </row>
    <row r="2685" spans="1:5" x14ac:dyDescent="0.25">
      <c r="A2685" s="26" t="s">
        <v>44</v>
      </c>
      <c r="B2685" s="7" t="s">
        <v>1734</v>
      </c>
      <c r="C2685" s="7" t="s">
        <v>1733</v>
      </c>
      <c r="D2685" s="7" t="s">
        <v>3</v>
      </c>
      <c r="E2685" s="7" t="s">
        <v>886</v>
      </c>
    </row>
    <row r="2686" spans="1:5" x14ac:dyDescent="0.25">
      <c r="A2686" s="26" t="s">
        <v>44</v>
      </c>
      <c r="B2686" s="7" t="s">
        <v>1732</v>
      </c>
      <c r="C2686" s="7" t="s">
        <v>1731</v>
      </c>
      <c r="D2686" s="7" t="s">
        <v>868</v>
      </c>
      <c r="E2686" s="7" t="s">
        <v>862</v>
      </c>
    </row>
    <row r="2687" spans="1:5" x14ac:dyDescent="0.25">
      <c r="A2687" s="26" t="s">
        <v>44</v>
      </c>
      <c r="B2687" s="7" t="s">
        <v>1730</v>
      </c>
      <c r="C2687" s="7" t="s">
        <v>1729</v>
      </c>
      <c r="D2687" s="7" t="s">
        <v>1149</v>
      </c>
      <c r="E2687" s="7" t="s">
        <v>973</v>
      </c>
    </row>
    <row r="2688" spans="1:5" x14ac:dyDescent="0.25">
      <c r="A2688" s="26" t="s">
        <v>44</v>
      </c>
      <c r="B2688" s="7" t="s">
        <v>1728</v>
      </c>
      <c r="C2688" s="7" t="s">
        <v>1727</v>
      </c>
      <c r="D2688" s="7" t="s">
        <v>3</v>
      </c>
      <c r="E2688" s="7" t="s">
        <v>886</v>
      </c>
    </row>
    <row r="2689" spans="1:5" x14ac:dyDescent="0.25">
      <c r="A2689" s="26" t="s">
        <v>44</v>
      </c>
      <c r="B2689" s="7" t="s">
        <v>2795</v>
      </c>
      <c r="C2689" s="7" t="s">
        <v>2796</v>
      </c>
      <c r="D2689" s="7" t="s">
        <v>3</v>
      </c>
      <c r="E2689" s="7" t="s">
        <v>886</v>
      </c>
    </row>
    <row r="2690" spans="1:5" x14ac:dyDescent="0.25">
      <c r="A2690" s="26" t="s">
        <v>44</v>
      </c>
      <c r="B2690" s="7" t="s">
        <v>2797</v>
      </c>
      <c r="C2690" s="7" t="s">
        <v>2798</v>
      </c>
      <c r="D2690" s="7" t="s">
        <v>3</v>
      </c>
      <c r="E2690" s="7" t="s">
        <v>886</v>
      </c>
    </row>
    <row r="2691" spans="1:5" x14ac:dyDescent="0.25">
      <c r="A2691" s="26" t="s">
        <v>44</v>
      </c>
      <c r="B2691" s="7" t="s">
        <v>1726</v>
      </c>
      <c r="C2691" s="7" t="s">
        <v>1725</v>
      </c>
      <c r="D2691" s="7" t="s">
        <v>1149</v>
      </c>
      <c r="E2691" s="7" t="s">
        <v>1233</v>
      </c>
    </row>
    <row r="2692" spans="1:5" x14ac:dyDescent="0.25">
      <c r="A2692" s="26" t="s">
        <v>44</v>
      </c>
      <c r="B2692" s="7" t="s">
        <v>1724</v>
      </c>
      <c r="C2692" s="7" t="s">
        <v>1723</v>
      </c>
      <c r="D2692" s="7" t="s">
        <v>868</v>
      </c>
      <c r="E2692" s="7" t="s">
        <v>862</v>
      </c>
    </row>
    <row r="2693" spans="1:5" x14ac:dyDescent="0.25">
      <c r="A2693" s="26" t="s">
        <v>44</v>
      </c>
      <c r="B2693" s="7" t="s">
        <v>2799</v>
      </c>
      <c r="C2693" s="7" t="s">
        <v>2800</v>
      </c>
      <c r="D2693" s="7" t="s">
        <v>868</v>
      </c>
      <c r="E2693" s="7" t="s">
        <v>862</v>
      </c>
    </row>
    <row r="2694" spans="1:5" x14ac:dyDescent="0.25">
      <c r="A2694" s="26" t="s">
        <v>44</v>
      </c>
      <c r="B2694" s="7" t="s">
        <v>1722</v>
      </c>
      <c r="C2694" s="7" t="s">
        <v>1721</v>
      </c>
      <c r="D2694" s="7" t="s">
        <v>868</v>
      </c>
      <c r="E2694" s="7" t="s">
        <v>862</v>
      </c>
    </row>
    <row r="2695" spans="1:5" x14ac:dyDescent="0.25">
      <c r="A2695" s="26" t="s">
        <v>44</v>
      </c>
      <c r="B2695" s="7" t="s">
        <v>1720</v>
      </c>
      <c r="C2695" s="7" t="s">
        <v>1719</v>
      </c>
      <c r="D2695" s="7" t="s">
        <v>1688</v>
      </c>
      <c r="E2695" s="7" t="s">
        <v>993</v>
      </c>
    </row>
    <row r="2696" spans="1:5" x14ac:dyDescent="0.25">
      <c r="A2696" s="26" t="s">
        <v>44</v>
      </c>
      <c r="B2696" s="7" t="s">
        <v>2801</v>
      </c>
      <c r="C2696" s="7" t="s">
        <v>2802</v>
      </c>
      <c r="D2696" s="7" t="s">
        <v>3</v>
      </c>
      <c r="E2696" s="7" t="s">
        <v>886</v>
      </c>
    </row>
    <row r="2697" spans="1:5" x14ac:dyDescent="0.25">
      <c r="A2697" s="26" t="s">
        <v>44</v>
      </c>
      <c r="B2697" s="7" t="s">
        <v>2803</v>
      </c>
      <c r="C2697" s="7" t="s">
        <v>2804</v>
      </c>
      <c r="D2697" s="7" t="s">
        <v>3</v>
      </c>
      <c r="E2697" s="7" t="s">
        <v>886</v>
      </c>
    </row>
    <row r="2698" spans="1:5" x14ac:dyDescent="0.25">
      <c r="A2698" s="26" t="s">
        <v>44</v>
      </c>
      <c r="B2698" s="7" t="s">
        <v>2805</v>
      </c>
      <c r="C2698" s="7" t="s">
        <v>2806</v>
      </c>
      <c r="D2698" s="7" t="s">
        <v>3</v>
      </c>
      <c r="E2698" s="7" t="s">
        <v>886</v>
      </c>
    </row>
    <row r="2699" spans="1:5" x14ac:dyDescent="0.25">
      <c r="A2699" s="26" t="s">
        <v>44</v>
      </c>
      <c r="B2699" s="7" t="s">
        <v>1718</v>
      </c>
      <c r="C2699" s="7" t="s">
        <v>1717</v>
      </c>
      <c r="D2699" s="7" t="s">
        <v>1149</v>
      </c>
      <c r="E2699" s="7" t="s">
        <v>973</v>
      </c>
    </row>
    <row r="2700" spans="1:5" x14ac:dyDescent="0.25">
      <c r="A2700" s="26" t="s">
        <v>44</v>
      </c>
      <c r="B2700" s="7" t="s">
        <v>2807</v>
      </c>
      <c r="C2700" s="7" t="s">
        <v>2808</v>
      </c>
      <c r="D2700" s="7" t="s">
        <v>868</v>
      </c>
      <c r="E2700" s="7" t="s">
        <v>862</v>
      </c>
    </row>
    <row r="2701" spans="1:5" x14ac:dyDescent="0.25">
      <c r="A2701" s="26" t="s">
        <v>44</v>
      </c>
      <c r="B2701" s="7" t="s">
        <v>1716</v>
      </c>
      <c r="C2701" s="7" t="s">
        <v>1715</v>
      </c>
      <c r="D2701" s="7" t="s">
        <v>3</v>
      </c>
      <c r="E2701" s="7" t="s">
        <v>1101</v>
      </c>
    </row>
    <row r="2702" spans="1:5" x14ac:dyDescent="0.25">
      <c r="A2702" s="26" t="s">
        <v>44</v>
      </c>
      <c r="B2702" s="7" t="s">
        <v>1714</v>
      </c>
      <c r="C2702" s="7" t="s">
        <v>1713</v>
      </c>
      <c r="D2702" s="7" t="s">
        <v>868</v>
      </c>
      <c r="E2702" s="7" t="s">
        <v>862</v>
      </c>
    </row>
    <row r="2703" spans="1:5" x14ac:dyDescent="0.25">
      <c r="A2703" s="26" t="s">
        <v>44</v>
      </c>
      <c r="B2703" s="7" t="s">
        <v>1712</v>
      </c>
      <c r="C2703" s="7" t="s">
        <v>1711</v>
      </c>
      <c r="D2703" s="7" t="s">
        <v>1688</v>
      </c>
      <c r="E2703" s="7" t="s">
        <v>993</v>
      </c>
    </row>
    <row r="2704" spans="1:5" x14ac:dyDescent="0.25">
      <c r="A2704" s="26" t="s">
        <v>44</v>
      </c>
      <c r="B2704" s="7" t="s">
        <v>1710</v>
      </c>
      <c r="C2704" s="7" t="s">
        <v>1709</v>
      </c>
      <c r="D2704" s="7" t="s">
        <v>868</v>
      </c>
      <c r="E2704" s="7" t="s">
        <v>862</v>
      </c>
    </row>
    <row r="2705" spans="1:5" x14ac:dyDescent="0.25">
      <c r="A2705" s="26" t="s">
        <v>44</v>
      </c>
      <c r="B2705" s="7" t="s">
        <v>1708</v>
      </c>
      <c r="C2705" s="7" t="s">
        <v>1707</v>
      </c>
      <c r="D2705" s="7" t="s">
        <v>868</v>
      </c>
      <c r="E2705" s="7" t="s">
        <v>862</v>
      </c>
    </row>
    <row r="2706" spans="1:5" x14ac:dyDescent="0.25">
      <c r="A2706" s="26" t="s">
        <v>44</v>
      </c>
      <c r="B2706" s="7" t="s">
        <v>1706</v>
      </c>
      <c r="C2706" s="7" t="s">
        <v>1705</v>
      </c>
      <c r="D2706" s="7" t="s">
        <v>3</v>
      </c>
      <c r="E2706" s="7" t="s">
        <v>886</v>
      </c>
    </row>
    <row r="2707" spans="1:5" x14ac:dyDescent="0.25">
      <c r="A2707" s="26" t="s">
        <v>44</v>
      </c>
      <c r="B2707" s="7" t="s">
        <v>1704</v>
      </c>
      <c r="C2707" s="7" t="s">
        <v>1703</v>
      </c>
      <c r="D2707" s="7" t="s">
        <v>923</v>
      </c>
      <c r="E2707" s="7" t="s">
        <v>1702</v>
      </c>
    </row>
    <row r="2708" spans="1:5" x14ac:dyDescent="0.25">
      <c r="A2708" s="26" t="s">
        <v>44</v>
      </c>
      <c r="B2708" s="7" t="s">
        <v>1700</v>
      </c>
      <c r="C2708" s="7" t="s">
        <v>1699</v>
      </c>
      <c r="D2708" s="7" t="s">
        <v>868</v>
      </c>
      <c r="E2708" s="7" t="s">
        <v>862</v>
      </c>
    </row>
    <row r="2709" spans="1:5" x14ac:dyDescent="0.25">
      <c r="A2709" s="26" t="s">
        <v>44</v>
      </c>
      <c r="B2709" s="7" t="s">
        <v>1698</v>
      </c>
      <c r="C2709" s="7" t="s">
        <v>1697</v>
      </c>
      <c r="D2709" s="7" t="s">
        <v>1688</v>
      </c>
      <c r="E2709" s="7" t="s">
        <v>993</v>
      </c>
    </row>
    <row r="2710" spans="1:5" x14ac:dyDescent="0.25">
      <c r="A2710" s="26" t="s">
        <v>44</v>
      </c>
      <c r="B2710" s="7" t="s">
        <v>1696</v>
      </c>
      <c r="C2710" s="7" t="s">
        <v>1695</v>
      </c>
      <c r="D2710" s="7" t="s">
        <v>1011</v>
      </c>
      <c r="E2710" s="7" t="s">
        <v>973</v>
      </c>
    </row>
    <row r="2711" spans="1:5" x14ac:dyDescent="0.25">
      <c r="A2711" s="26" t="s">
        <v>44</v>
      </c>
      <c r="B2711" s="7" t="s">
        <v>1694</v>
      </c>
      <c r="C2711" s="7" t="s">
        <v>1693</v>
      </c>
      <c r="D2711" s="7" t="s">
        <v>1688</v>
      </c>
      <c r="E2711" s="7" t="s">
        <v>993</v>
      </c>
    </row>
    <row r="2712" spans="1:5" x14ac:dyDescent="0.25">
      <c r="A2712" s="26" t="s">
        <v>44</v>
      </c>
      <c r="B2712" s="7" t="s">
        <v>1692</v>
      </c>
      <c r="C2712" s="7" t="s">
        <v>1691</v>
      </c>
      <c r="D2712" s="7" t="s">
        <v>868</v>
      </c>
      <c r="E2712" s="7" t="s">
        <v>862</v>
      </c>
    </row>
    <row r="2713" spans="1:5" x14ac:dyDescent="0.25">
      <c r="A2713" s="26" t="s">
        <v>44</v>
      </c>
      <c r="B2713" s="7" t="s">
        <v>1690</v>
      </c>
      <c r="C2713" s="7" t="s">
        <v>1689</v>
      </c>
      <c r="D2713" s="7" t="s">
        <v>1688</v>
      </c>
      <c r="E2713" s="7" t="s">
        <v>993</v>
      </c>
    </row>
    <row r="2714" spans="1:5" x14ac:dyDescent="0.25">
      <c r="A2714" s="26" t="s">
        <v>44</v>
      </c>
      <c r="B2714" s="7" t="s">
        <v>1686</v>
      </c>
      <c r="C2714" s="7" t="s">
        <v>1685</v>
      </c>
      <c r="D2714" s="7" t="s">
        <v>1149</v>
      </c>
      <c r="E2714" s="7" t="s">
        <v>931</v>
      </c>
    </row>
    <row r="2715" spans="1:5" x14ac:dyDescent="0.25">
      <c r="A2715" s="26" t="s">
        <v>44</v>
      </c>
      <c r="B2715" s="7" t="s">
        <v>1684</v>
      </c>
      <c r="C2715" s="7" t="s">
        <v>1683</v>
      </c>
      <c r="D2715" s="7" t="s">
        <v>868</v>
      </c>
      <c r="E2715" s="7" t="s">
        <v>862</v>
      </c>
    </row>
    <row r="2716" spans="1:5" x14ac:dyDescent="0.25">
      <c r="A2716" s="26" t="s">
        <v>44</v>
      </c>
      <c r="B2716" s="7" t="s">
        <v>1682</v>
      </c>
      <c r="C2716" s="7" t="s">
        <v>1681</v>
      </c>
      <c r="D2716" s="7" t="s">
        <v>868</v>
      </c>
      <c r="E2716" s="7" t="s">
        <v>862</v>
      </c>
    </row>
    <row r="2717" spans="1:5" x14ac:dyDescent="0.25">
      <c r="A2717" s="26" t="s">
        <v>44</v>
      </c>
      <c r="B2717" s="7" t="s">
        <v>1680</v>
      </c>
      <c r="C2717" s="7" t="s">
        <v>1679</v>
      </c>
      <c r="D2717" s="7" t="s">
        <v>3</v>
      </c>
      <c r="E2717" s="7" t="s">
        <v>886</v>
      </c>
    </row>
    <row r="2718" spans="1:5" x14ac:dyDescent="0.25">
      <c r="A2718" s="26" t="s">
        <v>44</v>
      </c>
      <c r="B2718" s="7" t="s">
        <v>1678</v>
      </c>
      <c r="C2718" s="7" t="s">
        <v>1677</v>
      </c>
      <c r="D2718" s="7" t="s">
        <v>3</v>
      </c>
      <c r="E2718" s="7" t="s">
        <v>886</v>
      </c>
    </row>
    <row r="2719" spans="1:5" x14ac:dyDescent="0.25">
      <c r="A2719" s="26" t="s">
        <v>44</v>
      </c>
      <c r="B2719" s="7" t="s">
        <v>1676</v>
      </c>
      <c r="C2719" s="7" t="s">
        <v>1675</v>
      </c>
      <c r="D2719" s="7" t="s">
        <v>3</v>
      </c>
      <c r="E2719" s="7" t="s">
        <v>886</v>
      </c>
    </row>
    <row r="2720" spans="1:5" x14ac:dyDescent="0.25">
      <c r="A2720" s="26" t="s">
        <v>44</v>
      </c>
      <c r="B2720" s="7" t="s">
        <v>1674</v>
      </c>
      <c r="C2720" s="7" t="s">
        <v>1673</v>
      </c>
      <c r="D2720" s="7" t="s">
        <v>868</v>
      </c>
      <c r="E2720" s="7" t="s">
        <v>862</v>
      </c>
    </row>
    <row r="2721" spans="1:5" x14ac:dyDescent="0.25">
      <c r="A2721" s="26" t="s">
        <v>44</v>
      </c>
      <c r="B2721" s="7" t="s">
        <v>1672</v>
      </c>
      <c r="C2721" s="7" t="s">
        <v>1671</v>
      </c>
      <c r="D2721" s="7" t="s">
        <v>923</v>
      </c>
      <c r="E2721" s="7" t="s">
        <v>1233</v>
      </c>
    </row>
    <row r="2722" spans="1:5" x14ac:dyDescent="0.25">
      <c r="A2722" s="26" t="s">
        <v>44</v>
      </c>
      <c r="B2722" s="7" t="s">
        <v>2809</v>
      </c>
      <c r="C2722" s="7" t="s">
        <v>2810</v>
      </c>
      <c r="D2722" s="7" t="s">
        <v>3</v>
      </c>
      <c r="E2722" s="7" t="s">
        <v>886</v>
      </c>
    </row>
    <row r="2723" spans="1:5" x14ac:dyDescent="0.25">
      <c r="A2723" s="26" t="s">
        <v>44</v>
      </c>
      <c r="B2723" s="7" t="s">
        <v>1670</v>
      </c>
      <c r="C2723" s="7" t="s">
        <v>1669</v>
      </c>
      <c r="D2723" s="7" t="s">
        <v>1149</v>
      </c>
      <c r="E2723" s="7" t="s">
        <v>1233</v>
      </c>
    </row>
    <row r="2724" spans="1:5" x14ac:dyDescent="0.25">
      <c r="A2724" s="26" t="s">
        <v>44</v>
      </c>
      <c r="B2724" s="7" t="s">
        <v>1668</v>
      </c>
      <c r="C2724" s="7" t="s">
        <v>1667</v>
      </c>
      <c r="D2724" s="7" t="s">
        <v>3</v>
      </c>
      <c r="E2724" s="7" t="s">
        <v>886</v>
      </c>
    </row>
    <row r="2725" spans="1:5" x14ac:dyDescent="0.25">
      <c r="A2725" s="26" t="s">
        <v>44</v>
      </c>
      <c r="B2725" s="7" t="s">
        <v>1666</v>
      </c>
      <c r="C2725" s="7" t="s">
        <v>1665</v>
      </c>
      <c r="D2725" s="7" t="s">
        <v>868</v>
      </c>
      <c r="E2725" s="7" t="s">
        <v>862</v>
      </c>
    </row>
    <row r="2726" spans="1:5" x14ac:dyDescent="0.25">
      <c r="A2726" s="26" t="s">
        <v>44</v>
      </c>
      <c r="B2726" s="7" t="s">
        <v>2474</v>
      </c>
      <c r="C2726" s="7" t="s">
        <v>2475</v>
      </c>
      <c r="D2726" s="7" t="s">
        <v>878</v>
      </c>
      <c r="E2726" s="7" t="s">
        <v>872</v>
      </c>
    </row>
    <row r="2727" spans="1:5" x14ac:dyDescent="0.25">
      <c r="A2727" s="26" t="s">
        <v>44</v>
      </c>
      <c r="B2727" s="7" t="s">
        <v>773</v>
      </c>
      <c r="C2727" s="7" t="s">
        <v>1664</v>
      </c>
      <c r="D2727" s="7" t="s">
        <v>868</v>
      </c>
      <c r="E2727" s="7" t="s">
        <v>862</v>
      </c>
    </row>
    <row r="2728" spans="1:5" x14ac:dyDescent="0.25">
      <c r="A2728" s="26" t="s">
        <v>44</v>
      </c>
      <c r="B2728" s="7" t="s">
        <v>1663</v>
      </c>
      <c r="C2728" s="7" t="s">
        <v>1662</v>
      </c>
      <c r="D2728" s="7" t="s">
        <v>868</v>
      </c>
      <c r="E2728" s="7" t="s">
        <v>862</v>
      </c>
    </row>
    <row r="2729" spans="1:5" x14ac:dyDescent="0.25">
      <c r="A2729" s="26" t="s">
        <v>44</v>
      </c>
      <c r="B2729" s="7" t="s">
        <v>1661</v>
      </c>
      <c r="C2729" s="7" t="s">
        <v>1660</v>
      </c>
      <c r="D2729" s="7" t="s">
        <v>868</v>
      </c>
      <c r="E2729" s="7" t="s">
        <v>862</v>
      </c>
    </row>
    <row r="2730" spans="1:5" x14ac:dyDescent="0.25">
      <c r="A2730" s="26" t="s">
        <v>44</v>
      </c>
      <c r="B2730" s="7" t="s">
        <v>1659</v>
      </c>
      <c r="C2730" s="7" t="s">
        <v>1658</v>
      </c>
      <c r="D2730" s="7" t="s">
        <v>868</v>
      </c>
      <c r="E2730" s="7" t="s">
        <v>862</v>
      </c>
    </row>
    <row r="2731" spans="1:5" x14ac:dyDescent="0.25">
      <c r="A2731" s="26" t="s">
        <v>44</v>
      </c>
      <c r="B2731" s="7" t="s">
        <v>1657</v>
      </c>
      <c r="C2731" s="7" t="s">
        <v>1656</v>
      </c>
      <c r="D2731" s="7" t="s">
        <v>868</v>
      </c>
      <c r="E2731" s="7" t="s">
        <v>862</v>
      </c>
    </row>
    <row r="2732" spans="1:5" x14ac:dyDescent="0.25">
      <c r="A2732" s="26" t="s">
        <v>44</v>
      </c>
      <c r="B2732" s="7" t="s">
        <v>1655</v>
      </c>
      <c r="C2732" s="7" t="s">
        <v>1654</v>
      </c>
      <c r="D2732" s="7" t="s">
        <v>868</v>
      </c>
      <c r="E2732" s="7" t="s">
        <v>862</v>
      </c>
    </row>
    <row r="2733" spans="1:5" x14ac:dyDescent="0.25">
      <c r="A2733" s="26" t="s">
        <v>44</v>
      </c>
      <c r="B2733" s="7" t="s">
        <v>1653</v>
      </c>
      <c r="C2733" s="7" t="s">
        <v>1652</v>
      </c>
      <c r="D2733" s="7" t="s">
        <v>868</v>
      </c>
      <c r="E2733" s="7" t="s">
        <v>862</v>
      </c>
    </row>
    <row r="2734" spans="1:5" x14ac:dyDescent="0.25">
      <c r="A2734" s="26" t="s">
        <v>44</v>
      </c>
      <c r="B2734" s="7" t="s">
        <v>1651</v>
      </c>
      <c r="C2734" s="7" t="s">
        <v>1650</v>
      </c>
      <c r="D2734" s="7" t="s">
        <v>868</v>
      </c>
      <c r="E2734" s="7" t="s">
        <v>862</v>
      </c>
    </row>
    <row r="2735" spans="1:5" x14ac:dyDescent="0.25">
      <c r="A2735" s="26" t="s">
        <v>44</v>
      </c>
      <c r="B2735" s="7" t="s">
        <v>1649</v>
      </c>
      <c r="C2735" s="7" t="s">
        <v>1648</v>
      </c>
      <c r="D2735" s="7" t="s">
        <v>868</v>
      </c>
      <c r="E2735" s="7" t="s">
        <v>862</v>
      </c>
    </row>
    <row r="2736" spans="1:5" x14ac:dyDescent="0.25">
      <c r="A2736" s="26" t="s">
        <v>44</v>
      </c>
      <c r="B2736" s="7" t="s">
        <v>1647</v>
      </c>
      <c r="C2736" s="7" t="s">
        <v>1646</v>
      </c>
      <c r="D2736" s="7" t="s">
        <v>868</v>
      </c>
      <c r="E2736" s="7" t="s">
        <v>862</v>
      </c>
    </row>
    <row r="2737" spans="1:5" x14ac:dyDescent="0.25">
      <c r="A2737" s="26" t="s">
        <v>44</v>
      </c>
      <c r="B2737" s="7" t="s">
        <v>1645</v>
      </c>
      <c r="C2737" s="7" t="s">
        <v>1644</v>
      </c>
      <c r="D2737" s="7" t="s">
        <v>868</v>
      </c>
      <c r="E2737" s="7" t="s">
        <v>862</v>
      </c>
    </row>
    <row r="2738" spans="1:5" x14ac:dyDescent="0.25">
      <c r="A2738" s="26" t="s">
        <v>44</v>
      </c>
      <c r="B2738" s="7" t="s">
        <v>1643</v>
      </c>
      <c r="C2738" s="7" t="s">
        <v>1642</v>
      </c>
      <c r="D2738" s="7" t="s">
        <v>1011</v>
      </c>
      <c r="E2738" s="7" t="s">
        <v>862</v>
      </c>
    </row>
    <row r="2739" spans="1:5" x14ac:dyDescent="0.25">
      <c r="A2739" s="26" t="s">
        <v>44</v>
      </c>
      <c r="B2739" s="7" t="s">
        <v>1641</v>
      </c>
      <c r="C2739" s="7" t="s">
        <v>1640</v>
      </c>
      <c r="D2739" s="7" t="s">
        <v>868</v>
      </c>
      <c r="E2739" s="7" t="s">
        <v>862</v>
      </c>
    </row>
    <row r="2740" spans="1:5" x14ac:dyDescent="0.25">
      <c r="A2740" s="26" t="s">
        <v>44</v>
      </c>
      <c r="B2740" s="7" t="s">
        <v>1639</v>
      </c>
      <c r="C2740" s="7" t="s">
        <v>1638</v>
      </c>
      <c r="D2740" s="7" t="s">
        <v>868</v>
      </c>
      <c r="E2740" s="7" t="s">
        <v>862</v>
      </c>
    </row>
    <row r="2741" spans="1:5" x14ac:dyDescent="0.25">
      <c r="A2741" s="26" t="s">
        <v>44</v>
      </c>
      <c r="B2741" s="7" t="s">
        <v>1637</v>
      </c>
      <c r="C2741" s="7" t="s">
        <v>1636</v>
      </c>
      <c r="D2741" s="7" t="s">
        <v>868</v>
      </c>
      <c r="E2741" s="7" t="s">
        <v>862</v>
      </c>
    </row>
    <row r="2742" spans="1:5" x14ac:dyDescent="0.25">
      <c r="A2742" s="26" t="s">
        <v>44</v>
      </c>
      <c r="B2742" s="7" t="s">
        <v>1635</v>
      </c>
      <c r="C2742" s="7" t="s">
        <v>1634</v>
      </c>
      <c r="D2742" s="7" t="s">
        <v>868</v>
      </c>
      <c r="E2742" s="7" t="s">
        <v>862</v>
      </c>
    </row>
    <row r="2743" spans="1:5" x14ac:dyDescent="0.25">
      <c r="A2743" s="26" t="s">
        <v>44</v>
      </c>
      <c r="B2743" s="7" t="s">
        <v>1633</v>
      </c>
      <c r="C2743" s="7" t="s">
        <v>1632</v>
      </c>
      <c r="D2743" s="7" t="s">
        <v>868</v>
      </c>
      <c r="E2743" s="7" t="s">
        <v>862</v>
      </c>
    </row>
    <row r="2744" spans="1:5" x14ac:dyDescent="0.25">
      <c r="A2744" s="26" t="s">
        <v>44</v>
      </c>
      <c r="B2744" s="7" t="s">
        <v>1631</v>
      </c>
      <c r="C2744" s="7" t="s">
        <v>1630</v>
      </c>
      <c r="D2744" s="7" t="s">
        <v>868</v>
      </c>
      <c r="E2744" s="7" t="s">
        <v>862</v>
      </c>
    </row>
    <row r="2745" spans="1:5" x14ac:dyDescent="0.25">
      <c r="A2745" s="26" t="s">
        <v>44</v>
      </c>
      <c r="B2745" s="7" t="s">
        <v>1629</v>
      </c>
      <c r="C2745" s="7" t="s">
        <v>1628</v>
      </c>
      <c r="D2745" s="7" t="s">
        <v>868</v>
      </c>
      <c r="E2745" s="7" t="s">
        <v>862</v>
      </c>
    </row>
    <row r="2746" spans="1:5" x14ac:dyDescent="0.25">
      <c r="A2746" s="26" t="s">
        <v>44</v>
      </c>
      <c r="B2746" s="7" t="s">
        <v>1627</v>
      </c>
      <c r="C2746" s="7" t="s">
        <v>1626</v>
      </c>
      <c r="D2746" s="7" t="s">
        <v>868</v>
      </c>
      <c r="E2746" s="7" t="s">
        <v>862</v>
      </c>
    </row>
    <row r="2747" spans="1:5" x14ac:dyDescent="0.25">
      <c r="A2747" s="26" t="s">
        <v>44</v>
      </c>
      <c r="B2747" s="7" t="s">
        <v>1625</v>
      </c>
      <c r="C2747" s="7" t="s">
        <v>1624</v>
      </c>
      <c r="D2747" s="7" t="s">
        <v>868</v>
      </c>
      <c r="E2747" s="7" t="s">
        <v>862</v>
      </c>
    </row>
    <row r="2748" spans="1:5" x14ac:dyDescent="0.25">
      <c r="A2748" s="26" t="s">
        <v>44</v>
      </c>
      <c r="B2748" s="7" t="s">
        <v>1623</v>
      </c>
      <c r="C2748" s="7" t="s">
        <v>1622</v>
      </c>
      <c r="D2748" s="7" t="s">
        <v>868</v>
      </c>
      <c r="E2748" s="7" t="s">
        <v>862</v>
      </c>
    </row>
    <row r="2749" spans="1:5" x14ac:dyDescent="0.25">
      <c r="A2749" s="26" t="s">
        <v>44</v>
      </c>
      <c r="B2749" s="7" t="s">
        <v>1621</v>
      </c>
      <c r="C2749" s="7" t="s">
        <v>1620</v>
      </c>
      <c r="D2749" s="7" t="s">
        <v>923</v>
      </c>
      <c r="E2749" s="7" t="s">
        <v>862</v>
      </c>
    </row>
    <row r="2750" spans="1:5" x14ac:dyDescent="0.25">
      <c r="A2750" s="26" t="s">
        <v>44</v>
      </c>
      <c r="B2750" s="7" t="s">
        <v>1619</v>
      </c>
      <c r="C2750" s="7" t="s">
        <v>1618</v>
      </c>
      <c r="D2750" s="7" t="s">
        <v>868</v>
      </c>
      <c r="E2750" s="7" t="s">
        <v>862</v>
      </c>
    </row>
    <row r="2751" spans="1:5" x14ac:dyDescent="0.25">
      <c r="A2751" s="26" t="s">
        <v>44</v>
      </c>
      <c r="B2751" s="7" t="s">
        <v>1617</v>
      </c>
      <c r="C2751" s="7" t="s">
        <v>1616</v>
      </c>
      <c r="D2751" s="7" t="s">
        <v>868</v>
      </c>
      <c r="E2751" s="7" t="s">
        <v>862</v>
      </c>
    </row>
    <row r="2752" spans="1:5" x14ac:dyDescent="0.25">
      <c r="A2752" s="26" t="s">
        <v>44</v>
      </c>
      <c r="B2752" s="7" t="s">
        <v>1615</v>
      </c>
      <c r="C2752" s="7" t="s">
        <v>1614</v>
      </c>
      <c r="D2752" s="7" t="s">
        <v>923</v>
      </c>
      <c r="E2752" s="7" t="s">
        <v>862</v>
      </c>
    </row>
    <row r="2753" spans="1:5" x14ac:dyDescent="0.25">
      <c r="A2753" s="26" t="s">
        <v>44</v>
      </c>
      <c r="B2753" s="7" t="s">
        <v>1613</v>
      </c>
      <c r="C2753" s="7" t="s">
        <v>1612</v>
      </c>
      <c r="D2753" s="7" t="s">
        <v>868</v>
      </c>
      <c r="E2753" s="7" t="s">
        <v>862</v>
      </c>
    </row>
    <row r="2754" spans="1:5" x14ac:dyDescent="0.25">
      <c r="A2754" s="26" t="s">
        <v>44</v>
      </c>
      <c r="B2754" s="7" t="s">
        <v>1611</v>
      </c>
      <c r="C2754" s="7" t="s">
        <v>1610</v>
      </c>
      <c r="D2754" s="7" t="s">
        <v>923</v>
      </c>
      <c r="E2754" s="7" t="s">
        <v>862</v>
      </c>
    </row>
    <row r="2755" spans="1:5" x14ac:dyDescent="0.25">
      <c r="A2755" s="26" t="s">
        <v>44</v>
      </c>
      <c r="B2755" s="7" t="s">
        <v>1609</v>
      </c>
      <c r="C2755" s="7" t="s">
        <v>1608</v>
      </c>
      <c r="D2755" s="7" t="s">
        <v>868</v>
      </c>
      <c r="E2755" s="7" t="s">
        <v>862</v>
      </c>
    </row>
    <row r="2756" spans="1:5" x14ac:dyDescent="0.25">
      <c r="A2756" s="26" t="s">
        <v>44</v>
      </c>
      <c r="B2756" s="7" t="s">
        <v>1607</v>
      </c>
      <c r="C2756" s="7" t="s">
        <v>1606</v>
      </c>
      <c r="D2756" s="7" t="s">
        <v>868</v>
      </c>
      <c r="E2756" s="7" t="s">
        <v>862</v>
      </c>
    </row>
    <row r="2757" spans="1:5" x14ac:dyDescent="0.25">
      <c r="A2757" s="26" t="s">
        <v>44</v>
      </c>
      <c r="B2757" s="7" t="s">
        <v>1605</v>
      </c>
      <c r="C2757" s="7" t="s">
        <v>1604</v>
      </c>
      <c r="D2757" s="7" t="s">
        <v>868</v>
      </c>
      <c r="E2757" s="7" t="s">
        <v>862</v>
      </c>
    </row>
    <row r="2758" spans="1:5" x14ac:dyDescent="0.25">
      <c r="A2758" s="26" t="s">
        <v>44</v>
      </c>
      <c r="B2758" s="7" t="s">
        <v>1603</v>
      </c>
      <c r="C2758" s="7" t="s">
        <v>1602</v>
      </c>
      <c r="D2758" s="7" t="s">
        <v>868</v>
      </c>
      <c r="E2758" s="7" t="s">
        <v>862</v>
      </c>
    </row>
    <row r="2759" spans="1:5" x14ac:dyDescent="0.25">
      <c r="A2759" s="26" t="s">
        <v>44</v>
      </c>
      <c r="B2759" s="7" t="s">
        <v>1601</v>
      </c>
      <c r="C2759" s="7" t="s">
        <v>1600</v>
      </c>
      <c r="D2759" s="7" t="s">
        <v>868</v>
      </c>
      <c r="E2759" s="7" t="s">
        <v>862</v>
      </c>
    </row>
    <row r="2760" spans="1:5" x14ac:dyDescent="0.25">
      <c r="A2760" s="26" t="s">
        <v>44</v>
      </c>
      <c r="B2760" s="7" t="s">
        <v>1599</v>
      </c>
      <c r="C2760" s="7" t="s">
        <v>1598</v>
      </c>
      <c r="D2760" s="7" t="s">
        <v>868</v>
      </c>
      <c r="E2760" s="7" t="s">
        <v>862</v>
      </c>
    </row>
    <row r="2761" spans="1:5" x14ac:dyDescent="0.25">
      <c r="A2761" s="26" t="s">
        <v>44</v>
      </c>
      <c r="B2761" s="7" t="s">
        <v>1597</v>
      </c>
      <c r="C2761" s="7" t="s">
        <v>1596</v>
      </c>
      <c r="D2761" s="7" t="s">
        <v>868</v>
      </c>
      <c r="E2761" s="7" t="s">
        <v>862</v>
      </c>
    </row>
    <row r="2762" spans="1:5" x14ac:dyDescent="0.25">
      <c r="A2762" s="26" t="s">
        <v>44</v>
      </c>
      <c r="B2762" s="7" t="s">
        <v>1595</v>
      </c>
      <c r="C2762" s="7" t="s">
        <v>1594</v>
      </c>
      <c r="D2762" s="7" t="s">
        <v>868</v>
      </c>
      <c r="E2762" s="7" t="s">
        <v>862</v>
      </c>
    </row>
    <row r="2763" spans="1:5" x14ac:dyDescent="0.25">
      <c r="A2763" s="26" t="s">
        <v>44</v>
      </c>
      <c r="B2763" s="7" t="s">
        <v>1593</v>
      </c>
      <c r="C2763" s="7" t="s">
        <v>1592</v>
      </c>
      <c r="D2763" s="7" t="s">
        <v>868</v>
      </c>
      <c r="E2763" s="7" t="s">
        <v>862</v>
      </c>
    </row>
    <row r="2764" spans="1:5" x14ac:dyDescent="0.25">
      <c r="A2764" s="26" t="s">
        <v>44</v>
      </c>
      <c r="B2764" s="7" t="s">
        <v>1591</v>
      </c>
      <c r="C2764" s="7" t="s">
        <v>1590</v>
      </c>
      <c r="D2764" s="7" t="s">
        <v>868</v>
      </c>
      <c r="E2764" s="7" t="s">
        <v>862</v>
      </c>
    </row>
    <row r="2765" spans="1:5" x14ac:dyDescent="0.25">
      <c r="A2765" s="26" t="s">
        <v>44</v>
      </c>
      <c r="B2765" s="7" t="s">
        <v>1589</v>
      </c>
      <c r="C2765" s="7" t="s">
        <v>1588</v>
      </c>
      <c r="D2765" s="7" t="s">
        <v>868</v>
      </c>
      <c r="E2765" s="7" t="s">
        <v>862</v>
      </c>
    </row>
    <row r="2766" spans="1:5" x14ac:dyDescent="0.25">
      <c r="A2766" s="26" t="s">
        <v>44</v>
      </c>
      <c r="B2766" s="7" t="s">
        <v>1587</v>
      </c>
      <c r="C2766" s="7" t="s">
        <v>1586</v>
      </c>
      <c r="D2766" s="7" t="s">
        <v>868</v>
      </c>
      <c r="E2766" s="7" t="s">
        <v>862</v>
      </c>
    </row>
    <row r="2767" spans="1:5" x14ac:dyDescent="0.25">
      <c r="A2767" s="26" t="s">
        <v>44</v>
      </c>
      <c r="B2767" s="7" t="s">
        <v>1585</v>
      </c>
      <c r="C2767" s="7" t="s">
        <v>1584</v>
      </c>
      <c r="D2767" s="7" t="s">
        <v>868</v>
      </c>
      <c r="E2767" s="7" t="s">
        <v>862</v>
      </c>
    </row>
    <row r="2768" spans="1:5" x14ac:dyDescent="0.25">
      <c r="A2768" s="26" t="s">
        <v>44</v>
      </c>
      <c r="B2768" s="7" t="s">
        <v>1583</v>
      </c>
      <c r="C2768" s="7" t="s">
        <v>1582</v>
      </c>
      <c r="D2768" s="7" t="s">
        <v>868</v>
      </c>
      <c r="E2768" s="7" t="s">
        <v>862</v>
      </c>
    </row>
    <row r="2769" spans="1:5" x14ac:dyDescent="0.25">
      <c r="A2769" s="26" t="s">
        <v>44</v>
      </c>
      <c r="B2769" s="7" t="s">
        <v>1581</v>
      </c>
      <c r="C2769" s="7" t="s">
        <v>1580</v>
      </c>
      <c r="D2769" s="7" t="s">
        <v>868</v>
      </c>
      <c r="E2769" s="7" t="s">
        <v>862</v>
      </c>
    </row>
    <row r="2770" spans="1:5" x14ac:dyDescent="0.25">
      <c r="A2770" s="26" t="s">
        <v>44</v>
      </c>
      <c r="B2770" s="7" t="s">
        <v>1579</v>
      </c>
      <c r="C2770" s="7" t="s">
        <v>1578</v>
      </c>
      <c r="D2770" s="7" t="s">
        <v>868</v>
      </c>
      <c r="E2770" s="7" t="s">
        <v>862</v>
      </c>
    </row>
    <row r="2771" spans="1:5" x14ac:dyDescent="0.25">
      <c r="A2771" s="26" t="s">
        <v>44</v>
      </c>
      <c r="B2771" s="7" t="s">
        <v>1577</v>
      </c>
      <c r="C2771" s="7" t="s">
        <v>1576</v>
      </c>
      <c r="D2771" s="7" t="s">
        <v>923</v>
      </c>
      <c r="E2771" s="7" t="s">
        <v>862</v>
      </c>
    </row>
    <row r="2772" spans="1:5" x14ac:dyDescent="0.25">
      <c r="A2772" s="26" t="s">
        <v>44</v>
      </c>
      <c r="B2772" s="7" t="s">
        <v>1575</v>
      </c>
      <c r="C2772" s="7" t="s">
        <v>1574</v>
      </c>
      <c r="D2772" s="7" t="s">
        <v>868</v>
      </c>
      <c r="E2772" s="7" t="s">
        <v>862</v>
      </c>
    </row>
    <row r="2773" spans="1:5" x14ac:dyDescent="0.25">
      <c r="A2773" s="26" t="s">
        <v>44</v>
      </c>
      <c r="B2773" s="7" t="s">
        <v>1573</v>
      </c>
      <c r="C2773" s="7" t="s">
        <v>1572</v>
      </c>
      <c r="D2773" s="7" t="s">
        <v>868</v>
      </c>
      <c r="E2773" s="7" t="s">
        <v>862</v>
      </c>
    </row>
    <row r="2774" spans="1:5" x14ac:dyDescent="0.25">
      <c r="A2774" s="26" t="s">
        <v>44</v>
      </c>
      <c r="B2774" s="7" t="s">
        <v>1571</v>
      </c>
      <c r="C2774" s="7" t="s">
        <v>1570</v>
      </c>
      <c r="D2774" s="7" t="s">
        <v>868</v>
      </c>
      <c r="E2774" s="7" t="s">
        <v>862</v>
      </c>
    </row>
    <row r="2775" spans="1:5" x14ac:dyDescent="0.25">
      <c r="A2775" s="26" t="s">
        <v>44</v>
      </c>
      <c r="B2775" s="7" t="s">
        <v>1569</v>
      </c>
      <c r="C2775" s="7" t="s">
        <v>1568</v>
      </c>
      <c r="D2775" s="7" t="s">
        <v>923</v>
      </c>
      <c r="E2775" s="7" t="s">
        <v>862</v>
      </c>
    </row>
    <row r="2776" spans="1:5" x14ac:dyDescent="0.25">
      <c r="A2776" s="26" t="s">
        <v>44</v>
      </c>
      <c r="B2776" s="7" t="s">
        <v>1567</v>
      </c>
      <c r="C2776" s="7" t="s">
        <v>1566</v>
      </c>
      <c r="D2776" s="7" t="s">
        <v>868</v>
      </c>
      <c r="E2776" s="7" t="s">
        <v>862</v>
      </c>
    </row>
    <row r="2777" spans="1:5" x14ac:dyDescent="0.25">
      <c r="A2777" s="26" t="s">
        <v>44</v>
      </c>
      <c r="B2777" s="7" t="s">
        <v>1565</v>
      </c>
      <c r="C2777" s="7" t="s">
        <v>1564</v>
      </c>
      <c r="D2777" s="7" t="s">
        <v>868</v>
      </c>
      <c r="E2777" s="7" t="s">
        <v>862</v>
      </c>
    </row>
    <row r="2778" spans="1:5" x14ac:dyDescent="0.25">
      <c r="A2778" s="26" t="s">
        <v>44</v>
      </c>
      <c r="B2778" s="7" t="s">
        <v>1563</v>
      </c>
      <c r="C2778" s="7" t="s">
        <v>1562</v>
      </c>
      <c r="D2778" s="7" t="s">
        <v>868</v>
      </c>
      <c r="E2778" s="7" t="s">
        <v>862</v>
      </c>
    </row>
    <row r="2779" spans="1:5" x14ac:dyDescent="0.25">
      <c r="A2779" s="26" t="s">
        <v>44</v>
      </c>
      <c r="B2779" s="7" t="s">
        <v>1561</v>
      </c>
      <c r="C2779" s="7" t="s">
        <v>1560</v>
      </c>
      <c r="D2779" s="7" t="s">
        <v>868</v>
      </c>
      <c r="E2779" s="7" t="s">
        <v>862</v>
      </c>
    </row>
    <row r="2780" spans="1:5" x14ac:dyDescent="0.25">
      <c r="A2780" s="26" t="s">
        <v>44</v>
      </c>
      <c r="B2780" s="7" t="s">
        <v>1559</v>
      </c>
      <c r="C2780" s="7" t="s">
        <v>1558</v>
      </c>
      <c r="D2780" s="7" t="s">
        <v>868</v>
      </c>
      <c r="E2780" s="7" t="s">
        <v>862</v>
      </c>
    </row>
    <row r="2781" spans="1:5" x14ac:dyDescent="0.25">
      <c r="A2781" s="26" t="s">
        <v>44</v>
      </c>
      <c r="B2781" s="7" t="s">
        <v>1557</v>
      </c>
      <c r="C2781" s="7" t="s">
        <v>1556</v>
      </c>
      <c r="D2781" s="7" t="s">
        <v>868</v>
      </c>
      <c r="E2781" s="7" t="s">
        <v>862</v>
      </c>
    </row>
    <row r="2782" spans="1:5" x14ac:dyDescent="0.25">
      <c r="A2782" s="26" t="s">
        <v>44</v>
      </c>
      <c r="B2782" s="7" t="s">
        <v>1555</v>
      </c>
      <c r="C2782" s="7" t="s">
        <v>1554</v>
      </c>
      <c r="D2782" s="7" t="s">
        <v>868</v>
      </c>
      <c r="E2782" s="7" t="s">
        <v>862</v>
      </c>
    </row>
    <row r="2783" spans="1:5" x14ac:dyDescent="0.25">
      <c r="A2783" s="26" t="s">
        <v>44</v>
      </c>
      <c r="B2783" s="7" t="s">
        <v>1553</v>
      </c>
      <c r="C2783" s="7" t="s">
        <v>1552</v>
      </c>
      <c r="D2783" s="7" t="s">
        <v>923</v>
      </c>
      <c r="E2783" s="7" t="s">
        <v>862</v>
      </c>
    </row>
    <row r="2784" spans="1:5" x14ac:dyDescent="0.25">
      <c r="A2784" s="26" t="s">
        <v>44</v>
      </c>
      <c r="B2784" s="7" t="s">
        <v>1551</v>
      </c>
      <c r="C2784" s="7" t="s">
        <v>1550</v>
      </c>
      <c r="D2784" s="7" t="s">
        <v>923</v>
      </c>
      <c r="E2784" s="7" t="s">
        <v>862</v>
      </c>
    </row>
    <row r="2785" spans="1:5" x14ac:dyDescent="0.25">
      <c r="A2785" s="26" t="s">
        <v>44</v>
      </c>
      <c r="B2785" s="7" t="s">
        <v>1549</v>
      </c>
      <c r="C2785" s="7" t="s">
        <v>1548</v>
      </c>
      <c r="D2785" s="7" t="s">
        <v>868</v>
      </c>
      <c r="E2785" s="7" t="s">
        <v>862</v>
      </c>
    </row>
    <row r="2786" spans="1:5" x14ac:dyDescent="0.25">
      <c r="A2786" s="26" t="s">
        <v>44</v>
      </c>
      <c r="B2786" s="7" t="s">
        <v>1547</v>
      </c>
      <c r="C2786" s="7" t="s">
        <v>1546</v>
      </c>
      <c r="D2786" s="7" t="s">
        <v>868</v>
      </c>
      <c r="E2786" s="7" t="s">
        <v>862</v>
      </c>
    </row>
    <row r="2787" spans="1:5" x14ac:dyDescent="0.25">
      <c r="A2787" s="26" t="s">
        <v>44</v>
      </c>
      <c r="B2787" s="7" t="s">
        <v>1545</v>
      </c>
      <c r="C2787" s="7" t="s">
        <v>1544</v>
      </c>
      <c r="D2787" s="7" t="s">
        <v>868</v>
      </c>
      <c r="E2787" s="7" t="s">
        <v>862</v>
      </c>
    </row>
    <row r="2788" spans="1:5" x14ac:dyDescent="0.25">
      <c r="A2788" s="26" t="s">
        <v>44</v>
      </c>
      <c r="B2788" s="7" t="s">
        <v>1543</v>
      </c>
      <c r="C2788" s="7" t="s">
        <v>1542</v>
      </c>
      <c r="D2788" s="7" t="s">
        <v>868</v>
      </c>
      <c r="E2788" s="7" t="s">
        <v>862</v>
      </c>
    </row>
    <row r="2789" spans="1:5" x14ac:dyDescent="0.25">
      <c r="A2789" s="26" t="s">
        <v>44</v>
      </c>
      <c r="B2789" s="7" t="s">
        <v>1541</v>
      </c>
      <c r="C2789" s="7" t="s">
        <v>1540</v>
      </c>
      <c r="D2789" s="7" t="s">
        <v>923</v>
      </c>
      <c r="E2789" s="7" t="s">
        <v>862</v>
      </c>
    </row>
    <row r="2790" spans="1:5" x14ac:dyDescent="0.25">
      <c r="A2790" s="26" t="s">
        <v>44</v>
      </c>
      <c r="B2790" s="7" t="s">
        <v>1539</v>
      </c>
      <c r="C2790" s="7" t="s">
        <v>1538</v>
      </c>
      <c r="D2790" s="7" t="s">
        <v>878</v>
      </c>
      <c r="E2790" s="7" t="s">
        <v>1333</v>
      </c>
    </row>
    <row r="2791" spans="1:5" x14ac:dyDescent="0.25">
      <c r="A2791" s="26" t="s">
        <v>44</v>
      </c>
      <c r="B2791" s="7" t="s">
        <v>1537</v>
      </c>
      <c r="C2791" s="7" t="s">
        <v>1536</v>
      </c>
      <c r="D2791" s="7" t="s">
        <v>1517</v>
      </c>
      <c r="E2791" s="7" t="s">
        <v>1033</v>
      </c>
    </row>
    <row r="2792" spans="1:5" x14ac:dyDescent="0.25">
      <c r="A2792" s="26" t="s">
        <v>44</v>
      </c>
      <c r="B2792" s="7" t="s">
        <v>1535</v>
      </c>
      <c r="C2792" s="7" t="s">
        <v>1534</v>
      </c>
      <c r="D2792" s="7" t="s">
        <v>868</v>
      </c>
      <c r="E2792" s="7" t="s">
        <v>862</v>
      </c>
    </row>
    <row r="2793" spans="1:5" x14ac:dyDescent="0.25">
      <c r="A2793" s="26" t="s">
        <v>44</v>
      </c>
      <c r="B2793" s="7" t="s">
        <v>1533</v>
      </c>
      <c r="C2793" s="7" t="s">
        <v>1532</v>
      </c>
      <c r="D2793" s="7" t="s">
        <v>868</v>
      </c>
      <c r="E2793" s="7" t="s">
        <v>862</v>
      </c>
    </row>
    <row r="2794" spans="1:5" x14ac:dyDescent="0.25">
      <c r="A2794" s="26" t="s">
        <v>44</v>
      </c>
      <c r="B2794" s="7" t="s">
        <v>1531</v>
      </c>
      <c r="C2794" s="7" t="s">
        <v>1530</v>
      </c>
      <c r="D2794" s="7" t="s">
        <v>868</v>
      </c>
      <c r="E2794" s="7" t="s">
        <v>862</v>
      </c>
    </row>
    <row r="2795" spans="1:5" x14ac:dyDescent="0.25">
      <c r="A2795" s="26" t="s">
        <v>44</v>
      </c>
      <c r="B2795" s="7" t="s">
        <v>1529</v>
      </c>
      <c r="C2795" s="7" t="s">
        <v>1528</v>
      </c>
      <c r="D2795" s="7" t="s">
        <v>923</v>
      </c>
      <c r="E2795" s="7" t="s">
        <v>862</v>
      </c>
    </row>
    <row r="2796" spans="1:5" x14ac:dyDescent="0.25">
      <c r="A2796" s="26" t="s">
        <v>44</v>
      </c>
      <c r="B2796" s="7" t="s">
        <v>1527</v>
      </c>
      <c r="C2796" s="7" t="s">
        <v>1526</v>
      </c>
      <c r="D2796" s="7" t="s">
        <v>923</v>
      </c>
      <c r="E2796" s="7" t="s">
        <v>862</v>
      </c>
    </row>
    <row r="2797" spans="1:5" x14ac:dyDescent="0.25">
      <c r="A2797" s="26" t="s">
        <v>44</v>
      </c>
      <c r="B2797" s="7" t="s">
        <v>1525</v>
      </c>
      <c r="C2797" s="7" t="s">
        <v>1524</v>
      </c>
      <c r="D2797" s="7" t="s">
        <v>868</v>
      </c>
      <c r="E2797" s="7" t="s">
        <v>862</v>
      </c>
    </row>
    <row r="2798" spans="1:5" x14ac:dyDescent="0.25">
      <c r="A2798" s="26" t="s">
        <v>44</v>
      </c>
      <c r="B2798" s="7" t="s">
        <v>1523</v>
      </c>
      <c r="C2798" s="7" t="s">
        <v>1522</v>
      </c>
      <c r="D2798" s="7" t="s">
        <v>868</v>
      </c>
      <c r="E2798" s="7" t="s">
        <v>862</v>
      </c>
    </row>
    <row r="2799" spans="1:5" x14ac:dyDescent="0.25">
      <c r="A2799" s="26" t="s">
        <v>44</v>
      </c>
      <c r="B2799" s="7" t="s">
        <v>1521</v>
      </c>
      <c r="C2799" s="7" t="s">
        <v>1520</v>
      </c>
      <c r="D2799" s="7" t="s">
        <v>868</v>
      </c>
      <c r="E2799" s="7" t="s">
        <v>862</v>
      </c>
    </row>
    <row r="2800" spans="1:5" x14ac:dyDescent="0.25">
      <c r="A2800" s="26" t="s">
        <v>44</v>
      </c>
      <c r="B2800" s="7" t="s">
        <v>1519</v>
      </c>
      <c r="C2800" s="7" t="s">
        <v>1518</v>
      </c>
      <c r="D2800" s="7" t="s">
        <v>1517</v>
      </c>
      <c r="E2800" s="7" t="s">
        <v>1033</v>
      </c>
    </row>
    <row r="2801" spans="1:5" x14ac:dyDescent="0.25">
      <c r="A2801" s="26" t="s">
        <v>44</v>
      </c>
      <c r="B2801" s="7" t="s">
        <v>1515</v>
      </c>
      <c r="C2801" s="7" t="s">
        <v>1514</v>
      </c>
      <c r="D2801" s="7" t="s">
        <v>868</v>
      </c>
      <c r="E2801" s="7" t="s">
        <v>862</v>
      </c>
    </row>
    <row r="2802" spans="1:5" x14ac:dyDescent="0.25">
      <c r="A2802" s="26" t="s">
        <v>44</v>
      </c>
      <c r="B2802" s="7" t="s">
        <v>1513</v>
      </c>
      <c r="C2802" s="7" t="s">
        <v>1512</v>
      </c>
      <c r="D2802" s="7" t="s">
        <v>868</v>
      </c>
      <c r="E2802" s="7" t="s">
        <v>862</v>
      </c>
    </row>
    <row r="2803" spans="1:5" x14ac:dyDescent="0.25">
      <c r="A2803" s="26" t="s">
        <v>44</v>
      </c>
      <c r="B2803" s="7" t="s">
        <v>1511</v>
      </c>
      <c r="C2803" s="7" t="s">
        <v>1510</v>
      </c>
      <c r="D2803" s="7" t="s">
        <v>868</v>
      </c>
      <c r="E2803" s="7" t="s">
        <v>862</v>
      </c>
    </row>
    <row r="2804" spans="1:5" x14ac:dyDescent="0.25">
      <c r="A2804" s="26" t="s">
        <v>44</v>
      </c>
      <c r="B2804" s="7" t="s">
        <v>1509</v>
      </c>
      <c r="C2804" s="7" t="s">
        <v>1508</v>
      </c>
      <c r="D2804" s="7" t="s">
        <v>868</v>
      </c>
      <c r="E2804" s="7" t="s">
        <v>862</v>
      </c>
    </row>
    <row r="2805" spans="1:5" x14ac:dyDescent="0.25">
      <c r="A2805" s="26" t="s">
        <v>44</v>
      </c>
      <c r="B2805" s="7" t="s">
        <v>1507</v>
      </c>
      <c r="C2805" s="7" t="s">
        <v>1506</v>
      </c>
      <c r="D2805" s="7" t="s">
        <v>868</v>
      </c>
      <c r="E2805" s="7" t="s">
        <v>862</v>
      </c>
    </row>
    <row r="2806" spans="1:5" x14ac:dyDescent="0.25">
      <c r="A2806" s="26" t="s">
        <v>44</v>
      </c>
      <c r="B2806" s="7" t="s">
        <v>1505</v>
      </c>
      <c r="C2806" s="7" t="s">
        <v>1504</v>
      </c>
      <c r="D2806" s="7" t="s">
        <v>868</v>
      </c>
      <c r="E2806" s="7" t="s">
        <v>862</v>
      </c>
    </row>
    <row r="2807" spans="1:5" x14ac:dyDescent="0.25">
      <c r="A2807" s="26" t="s">
        <v>44</v>
      </c>
      <c r="B2807" s="7" t="s">
        <v>1503</v>
      </c>
      <c r="C2807" s="7" t="s">
        <v>1502</v>
      </c>
      <c r="D2807" s="7" t="s">
        <v>868</v>
      </c>
      <c r="E2807" s="7" t="s">
        <v>862</v>
      </c>
    </row>
    <row r="2808" spans="1:5" x14ac:dyDescent="0.25">
      <c r="A2808" s="26" t="s">
        <v>44</v>
      </c>
      <c r="B2808" s="7" t="s">
        <v>1501</v>
      </c>
      <c r="C2808" s="7" t="s">
        <v>1500</v>
      </c>
      <c r="D2808" s="7" t="s">
        <v>923</v>
      </c>
      <c r="E2808" s="7" t="s">
        <v>862</v>
      </c>
    </row>
    <row r="2809" spans="1:5" x14ac:dyDescent="0.25">
      <c r="A2809" s="26" t="s">
        <v>44</v>
      </c>
      <c r="B2809" s="7" t="s">
        <v>1499</v>
      </c>
      <c r="C2809" s="7" t="s">
        <v>1498</v>
      </c>
      <c r="D2809" s="7" t="s">
        <v>868</v>
      </c>
      <c r="E2809" s="7" t="s">
        <v>862</v>
      </c>
    </row>
    <row r="2810" spans="1:5" x14ac:dyDescent="0.25">
      <c r="A2810" s="26" t="s">
        <v>44</v>
      </c>
      <c r="B2810" s="7" t="s">
        <v>1497</v>
      </c>
      <c r="C2810" s="7" t="s">
        <v>1496</v>
      </c>
      <c r="D2810" s="7" t="s">
        <v>868</v>
      </c>
      <c r="E2810" s="7" t="s">
        <v>862</v>
      </c>
    </row>
    <row r="2811" spans="1:5" x14ac:dyDescent="0.25">
      <c r="A2811" s="26" t="s">
        <v>44</v>
      </c>
      <c r="B2811" s="7" t="s">
        <v>1495</v>
      </c>
      <c r="C2811" s="7" t="s">
        <v>1494</v>
      </c>
      <c r="D2811" s="7" t="s">
        <v>868</v>
      </c>
      <c r="E2811" s="7" t="s">
        <v>862</v>
      </c>
    </row>
    <row r="2812" spans="1:5" x14ac:dyDescent="0.25">
      <c r="A2812" s="26" t="s">
        <v>44</v>
      </c>
      <c r="B2812" s="7" t="s">
        <v>1493</v>
      </c>
      <c r="C2812" s="7" t="s">
        <v>1492</v>
      </c>
      <c r="D2812" s="7" t="s">
        <v>868</v>
      </c>
      <c r="E2812" s="7" t="s">
        <v>862</v>
      </c>
    </row>
    <row r="2813" spans="1:5" x14ac:dyDescent="0.25">
      <c r="A2813" s="26" t="s">
        <v>44</v>
      </c>
      <c r="B2813" s="7" t="s">
        <v>1491</v>
      </c>
      <c r="C2813" s="7" t="s">
        <v>1490</v>
      </c>
      <c r="D2813" s="7" t="s">
        <v>868</v>
      </c>
      <c r="E2813" s="7" t="s">
        <v>862</v>
      </c>
    </row>
    <row r="2814" spans="1:5" x14ac:dyDescent="0.25">
      <c r="A2814" s="26" t="s">
        <v>44</v>
      </c>
      <c r="B2814" s="7" t="s">
        <v>1489</v>
      </c>
      <c r="C2814" s="7" t="s">
        <v>1488</v>
      </c>
      <c r="D2814" s="7" t="s">
        <v>868</v>
      </c>
      <c r="E2814" s="7" t="s">
        <v>862</v>
      </c>
    </row>
    <row r="2815" spans="1:5" x14ac:dyDescent="0.25">
      <c r="A2815" s="26" t="s">
        <v>44</v>
      </c>
      <c r="B2815" s="7" t="s">
        <v>1487</v>
      </c>
      <c r="C2815" s="7" t="s">
        <v>1486</v>
      </c>
      <c r="D2815" s="7" t="s">
        <v>868</v>
      </c>
      <c r="E2815" s="7" t="s">
        <v>862</v>
      </c>
    </row>
    <row r="2816" spans="1:5" x14ac:dyDescent="0.25">
      <c r="A2816" s="26" t="s">
        <v>44</v>
      </c>
      <c r="B2816" s="7" t="s">
        <v>1485</v>
      </c>
      <c r="C2816" s="7" t="s">
        <v>1484</v>
      </c>
      <c r="D2816" s="7" t="s">
        <v>868</v>
      </c>
      <c r="E2816" s="7" t="s">
        <v>862</v>
      </c>
    </row>
    <row r="2817" spans="1:5" x14ac:dyDescent="0.25">
      <c r="A2817" s="26" t="s">
        <v>44</v>
      </c>
      <c r="B2817" s="7" t="s">
        <v>1483</v>
      </c>
      <c r="C2817" s="7" t="s">
        <v>1482</v>
      </c>
      <c r="D2817" s="7" t="s">
        <v>868</v>
      </c>
      <c r="E2817" s="7" t="s">
        <v>862</v>
      </c>
    </row>
    <row r="2818" spans="1:5" x14ac:dyDescent="0.25">
      <c r="A2818" s="26" t="s">
        <v>44</v>
      </c>
      <c r="B2818" s="7" t="s">
        <v>1481</v>
      </c>
      <c r="C2818" s="7" t="s">
        <v>1480</v>
      </c>
      <c r="D2818" s="7" t="s">
        <v>868</v>
      </c>
      <c r="E2818" s="7" t="s">
        <v>862</v>
      </c>
    </row>
    <row r="2819" spans="1:5" x14ac:dyDescent="0.25">
      <c r="A2819" s="26" t="s">
        <v>44</v>
      </c>
      <c r="B2819" s="7" t="s">
        <v>1479</v>
      </c>
      <c r="C2819" s="7" t="s">
        <v>1478</v>
      </c>
      <c r="D2819" s="7" t="s">
        <v>868</v>
      </c>
      <c r="E2819" s="7" t="s">
        <v>862</v>
      </c>
    </row>
    <row r="2820" spans="1:5" x14ac:dyDescent="0.25">
      <c r="A2820" s="26" t="s">
        <v>44</v>
      </c>
      <c r="B2820" s="7" t="s">
        <v>1477</v>
      </c>
      <c r="C2820" s="7" t="s">
        <v>1476</v>
      </c>
      <c r="D2820" s="7" t="s">
        <v>1023</v>
      </c>
      <c r="E2820" s="7" t="s">
        <v>862</v>
      </c>
    </row>
    <row r="2821" spans="1:5" x14ac:dyDescent="0.25">
      <c r="A2821" s="26" t="s">
        <v>44</v>
      </c>
      <c r="B2821" s="7" t="s">
        <v>1475</v>
      </c>
      <c r="C2821" s="7" t="s">
        <v>1474</v>
      </c>
      <c r="D2821" s="7" t="s">
        <v>923</v>
      </c>
      <c r="E2821" s="7" t="s">
        <v>862</v>
      </c>
    </row>
    <row r="2822" spans="1:5" x14ac:dyDescent="0.25">
      <c r="A2822" s="26" t="s">
        <v>44</v>
      </c>
      <c r="B2822" s="7" t="s">
        <v>1473</v>
      </c>
      <c r="C2822" s="7" t="s">
        <v>1472</v>
      </c>
      <c r="D2822" s="7" t="s">
        <v>923</v>
      </c>
      <c r="E2822" s="7" t="s">
        <v>862</v>
      </c>
    </row>
    <row r="2823" spans="1:5" x14ac:dyDescent="0.25">
      <c r="A2823" s="26" t="s">
        <v>44</v>
      </c>
      <c r="B2823" s="7" t="s">
        <v>1471</v>
      </c>
      <c r="C2823" s="7" t="s">
        <v>1470</v>
      </c>
      <c r="D2823" s="7" t="s">
        <v>868</v>
      </c>
      <c r="E2823" s="7" t="s">
        <v>862</v>
      </c>
    </row>
    <row r="2824" spans="1:5" x14ac:dyDescent="0.25">
      <c r="A2824" s="26" t="s">
        <v>44</v>
      </c>
      <c r="B2824" s="7" t="s">
        <v>1469</v>
      </c>
      <c r="C2824" s="7" t="s">
        <v>1468</v>
      </c>
      <c r="D2824" s="7" t="s">
        <v>923</v>
      </c>
      <c r="E2824" s="7" t="s">
        <v>862</v>
      </c>
    </row>
    <row r="2825" spans="1:5" x14ac:dyDescent="0.25">
      <c r="A2825" s="26" t="s">
        <v>44</v>
      </c>
      <c r="B2825" s="7" t="s">
        <v>1467</v>
      </c>
      <c r="C2825" s="7" t="s">
        <v>1466</v>
      </c>
      <c r="D2825" s="7" t="s">
        <v>868</v>
      </c>
      <c r="E2825" s="7" t="s">
        <v>862</v>
      </c>
    </row>
    <row r="2826" spans="1:5" x14ac:dyDescent="0.25">
      <c r="A2826" s="26" t="s">
        <v>44</v>
      </c>
      <c r="B2826" s="7" t="s">
        <v>1465</v>
      </c>
      <c r="C2826" s="7" t="s">
        <v>1464</v>
      </c>
      <c r="D2826" s="7" t="s">
        <v>868</v>
      </c>
      <c r="E2826" s="7" t="s">
        <v>862</v>
      </c>
    </row>
    <row r="2827" spans="1:5" x14ac:dyDescent="0.25">
      <c r="A2827" s="26" t="s">
        <v>44</v>
      </c>
      <c r="B2827" s="7" t="s">
        <v>1463</v>
      </c>
      <c r="C2827" s="7" t="s">
        <v>1462</v>
      </c>
      <c r="D2827" s="7" t="s">
        <v>868</v>
      </c>
      <c r="E2827" s="7" t="s">
        <v>862</v>
      </c>
    </row>
    <row r="2828" spans="1:5" x14ac:dyDescent="0.25">
      <c r="A2828" s="26" t="s">
        <v>44</v>
      </c>
      <c r="B2828" s="7" t="s">
        <v>1461</v>
      </c>
      <c r="C2828" s="7" t="s">
        <v>1460</v>
      </c>
      <c r="D2828" s="7" t="s">
        <v>1011</v>
      </c>
      <c r="E2828" s="7" t="s">
        <v>862</v>
      </c>
    </row>
    <row r="2829" spans="1:5" x14ac:dyDescent="0.25">
      <c r="A2829" s="26" t="s">
        <v>44</v>
      </c>
      <c r="B2829" s="7" t="s">
        <v>1459</v>
      </c>
      <c r="C2829" s="7" t="s">
        <v>1458</v>
      </c>
      <c r="D2829" s="7" t="s">
        <v>868</v>
      </c>
      <c r="E2829" s="7" t="s">
        <v>862</v>
      </c>
    </row>
    <row r="2830" spans="1:5" x14ac:dyDescent="0.25">
      <c r="A2830" s="26" t="s">
        <v>44</v>
      </c>
      <c r="B2830" s="7" t="s">
        <v>1457</v>
      </c>
      <c r="C2830" s="7" t="s">
        <v>1456</v>
      </c>
      <c r="D2830" s="7" t="s">
        <v>868</v>
      </c>
      <c r="E2830" s="7" t="s">
        <v>862</v>
      </c>
    </row>
    <row r="2831" spans="1:5" x14ac:dyDescent="0.25">
      <c r="A2831" s="26" t="s">
        <v>44</v>
      </c>
      <c r="B2831" s="7" t="s">
        <v>1455</v>
      </c>
      <c r="C2831" s="7" t="s">
        <v>1454</v>
      </c>
      <c r="D2831" s="7" t="s">
        <v>868</v>
      </c>
      <c r="E2831" s="7" t="s">
        <v>862</v>
      </c>
    </row>
    <row r="2832" spans="1:5" x14ac:dyDescent="0.25">
      <c r="A2832" s="26" t="s">
        <v>44</v>
      </c>
      <c r="B2832" s="7" t="s">
        <v>1453</v>
      </c>
      <c r="C2832" s="7" t="s">
        <v>1452</v>
      </c>
      <c r="D2832" s="7" t="s">
        <v>868</v>
      </c>
      <c r="E2832" s="7" t="s">
        <v>862</v>
      </c>
    </row>
    <row r="2833" spans="1:5" x14ac:dyDescent="0.25">
      <c r="A2833" s="26" t="s">
        <v>44</v>
      </c>
      <c r="B2833" s="7" t="s">
        <v>1451</v>
      </c>
      <c r="C2833" s="7" t="s">
        <v>1450</v>
      </c>
      <c r="D2833" s="7" t="s">
        <v>868</v>
      </c>
      <c r="E2833" s="7" t="s">
        <v>862</v>
      </c>
    </row>
    <row r="2834" spans="1:5" x14ac:dyDescent="0.25">
      <c r="A2834" s="26" t="s">
        <v>44</v>
      </c>
      <c r="B2834" s="7" t="s">
        <v>1449</v>
      </c>
      <c r="C2834" s="7" t="s">
        <v>1448</v>
      </c>
      <c r="D2834" s="7" t="s">
        <v>868</v>
      </c>
      <c r="E2834" s="7" t="s">
        <v>862</v>
      </c>
    </row>
    <row r="2835" spans="1:5" x14ac:dyDescent="0.25">
      <c r="A2835" s="26" t="s">
        <v>44</v>
      </c>
      <c r="B2835" s="7" t="s">
        <v>1447</v>
      </c>
      <c r="C2835" s="7" t="s">
        <v>1446</v>
      </c>
      <c r="D2835" s="7" t="s">
        <v>868</v>
      </c>
      <c r="E2835" s="7" t="s">
        <v>862</v>
      </c>
    </row>
    <row r="2836" spans="1:5" x14ac:dyDescent="0.25">
      <c r="A2836" s="26" t="s">
        <v>44</v>
      </c>
      <c r="B2836" s="7" t="s">
        <v>1445</v>
      </c>
      <c r="C2836" s="7" t="s">
        <v>1444</v>
      </c>
      <c r="D2836" s="7" t="s">
        <v>868</v>
      </c>
      <c r="E2836" s="7" t="s">
        <v>862</v>
      </c>
    </row>
    <row r="2837" spans="1:5" x14ac:dyDescent="0.25">
      <c r="A2837" s="26" t="s">
        <v>44</v>
      </c>
      <c r="B2837" s="7" t="s">
        <v>1443</v>
      </c>
      <c r="C2837" s="7" t="s">
        <v>1442</v>
      </c>
      <c r="D2837" s="7" t="s">
        <v>868</v>
      </c>
      <c r="E2837" s="7" t="s">
        <v>862</v>
      </c>
    </row>
    <row r="2838" spans="1:5" x14ac:dyDescent="0.25">
      <c r="A2838" s="26" t="s">
        <v>44</v>
      </c>
      <c r="B2838" s="7" t="s">
        <v>1441</v>
      </c>
      <c r="C2838" s="7" t="s">
        <v>1440</v>
      </c>
      <c r="D2838" s="7" t="s">
        <v>868</v>
      </c>
      <c r="E2838" s="7" t="s">
        <v>862</v>
      </c>
    </row>
    <row r="2839" spans="1:5" x14ac:dyDescent="0.25">
      <c r="A2839" s="26" t="s">
        <v>44</v>
      </c>
      <c r="B2839" s="7" t="s">
        <v>1439</v>
      </c>
      <c r="C2839" s="7" t="s">
        <v>1438</v>
      </c>
      <c r="D2839" s="7" t="s">
        <v>868</v>
      </c>
      <c r="E2839" s="7" t="s">
        <v>862</v>
      </c>
    </row>
    <row r="2840" spans="1:5" x14ac:dyDescent="0.25">
      <c r="A2840" s="26" t="s">
        <v>44</v>
      </c>
      <c r="B2840" s="7" t="s">
        <v>1437</v>
      </c>
      <c r="C2840" s="7" t="s">
        <v>1436</v>
      </c>
      <c r="D2840" s="7" t="s">
        <v>868</v>
      </c>
      <c r="E2840" s="7" t="s">
        <v>862</v>
      </c>
    </row>
    <row r="2841" spans="1:5" x14ac:dyDescent="0.25">
      <c r="A2841" s="26" t="s">
        <v>44</v>
      </c>
      <c r="B2841" s="7" t="s">
        <v>1435</v>
      </c>
      <c r="C2841" s="7" t="s">
        <v>1434</v>
      </c>
      <c r="D2841" s="7" t="s">
        <v>868</v>
      </c>
      <c r="E2841" s="7" t="s">
        <v>862</v>
      </c>
    </row>
    <row r="2842" spans="1:5" x14ac:dyDescent="0.25">
      <c r="A2842" s="26" t="s">
        <v>44</v>
      </c>
      <c r="B2842" s="7" t="s">
        <v>1433</v>
      </c>
      <c r="C2842" s="7" t="s">
        <v>1432</v>
      </c>
      <c r="D2842" s="7" t="s">
        <v>868</v>
      </c>
      <c r="E2842" s="7" t="s">
        <v>862</v>
      </c>
    </row>
    <row r="2843" spans="1:5" x14ac:dyDescent="0.25">
      <c r="A2843" s="26" t="s">
        <v>44</v>
      </c>
      <c r="B2843" s="7" t="s">
        <v>1431</v>
      </c>
      <c r="C2843" s="7" t="s">
        <v>1430</v>
      </c>
      <c r="D2843" s="7" t="s">
        <v>868</v>
      </c>
      <c r="E2843" s="7" t="s">
        <v>862</v>
      </c>
    </row>
    <row r="2844" spans="1:5" x14ac:dyDescent="0.25">
      <c r="A2844" s="26" t="s">
        <v>44</v>
      </c>
      <c r="B2844" s="7" t="s">
        <v>1429</v>
      </c>
      <c r="C2844" s="7" t="s">
        <v>1428</v>
      </c>
      <c r="D2844" s="7" t="s">
        <v>868</v>
      </c>
      <c r="E2844" s="7" t="s">
        <v>862</v>
      </c>
    </row>
    <row r="2845" spans="1:5" x14ac:dyDescent="0.25">
      <c r="A2845" s="26" t="s">
        <v>44</v>
      </c>
      <c r="B2845" s="7" t="s">
        <v>1427</v>
      </c>
      <c r="C2845" s="7" t="s">
        <v>1426</v>
      </c>
      <c r="D2845" s="7" t="s">
        <v>868</v>
      </c>
      <c r="E2845" s="7" t="s">
        <v>862</v>
      </c>
    </row>
    <row r="2846" spans="1:5" x14ac:dyDescent="0.25">
      <c r="A2846" s="26" t="s">
        <v>44</v>
      </c>
      <c r="B2846" s="7" t="s">
        <v>1425</v>
      </c>
      <c r="C2846" s="7" t="s">
        <v>1424</v>
      </c>
      <c r="D2846" s="7" t="s">
        <v>868</v>
      </c>
      <c r="E2846" s="7" t="s">
        <v>862</v>
      </c>
    </row>
    <row r="2847" spans="1:5" x14ac:dyDescent="0.25">
      <c r="A2847" s="26" t="s">
        <v>44</v>
      </c>
      <c r="B2847" s="7" t="s">
        <v>1423</v>
      </c>
      <c r="C2847" s="7" t="s">
        <v>1422</v>
      </c>
      <c r="D2847" s="7" t="s">
        <v>868</v>
      </c>
      <c r="E2847" s="7" t="s">
        <v>862</v>
      </c>
    </row>
    <row r="2848" spans="1:5" x14ac:dyDescent="0.25">
      <c r="A2848" s="26" t="s">
        <v>44</v>
      </c>
      <c r="B2848" s="7" t="s">
        <v>1421</v>
      </c>
      <c r="C2848" s="7" t="s">
        <v>1420</v>
      </c>
      <c r="D2848" s="7" t="s">
        <v>923</v>
      </c>
      <c r="E2848" s="7" t="s">
        <v>862</v>
      </c>
    </row>
    <row r="2849" spans="1:5" x14ac:dyDescent="0.25">
      <c r="A2849" s="26" t="s">
        <v>44</v>
      </c>
      <c r="B2849" s="7" t="s">
        <v>1419</v>
      </c>
      <c r="C2849" s="7" t="s">
        <v>1418</v>
      </c>
      <c r="D2849" s="7" t="s">
        <v>868</v>
      </c>
      <c r="E2849" s="7" t="s">
        <v>862</v>
      </c>
    </row>
    <row r="2850" spans="1:5" x14ac:dyDescent="0.25">
      <c r="A2850" s="26" t="s">
        <v>44</v>
      </c>
      <c r="B2850" s="7" t="s">
        <v>1417</v>
      </c>
      <c r="C2850" s="7" t="s">
        <v>1416</v>
      </c>
      <c r="D2850" s="7" t="s">
        <v>868</v>
      </c>
      <c r="E2850" s="7" t="s">
        <v>862</v>
      </c>
    </row>
    <row r="2851" spans="1:5" x14ac:dyDescent="0.25">
      <c r="A2851" s="26" t="s">
        <v>44</v>
      </c>
      <c r="B2851" s="7" t="s">
        <v>1415</v>
      </c>
      <c r="C2851" s="7" t="s">
        <v>1414</v>
      </c>
      <c r="D2851" s="7" t="s">
        <v>868</v>
      </c>
      <c r="E2851" s="7" t="s">
        <v>862</v>
      </c>
    </row>
    <row r="2852" spans="1:5" x14ac:dyDescent="0.25">
      <c r="A2852" s="26" t="s">
        <v>44</v>
      </c>
      <c r="B2852" s="7" t="s">
        <v>1413</v>
      </c>
      <c r="C2852" s="7" t="s">
        <v>1412</v>
      </c>
      <c r="D2852" s="7" t="s">
        <v>868</v>
      </c>
      <c r="E2852" s="7" t="s">
        <v>862</v>
      </c>
    </row>
    <row r="2853" spans="1:5" x14ac:dyDescent="0.25">
      <c r="A2853" s="26" t="s">
        <v>44</v>
      </c>
      <c r="B2853" s="7" t="s">
        <v>1411</v>
      </c>
      <c r="C2853" s="7" t="s">
        <v>1410</v>
      </c>
      <c r="D2853" s="7" t="s">
        <v>868</v>
      </c>
      <c r="E2853" s="7" t="s">
        <v>862</v>
      </c>
    </row>
    <row r="2854" spans="1:5" x14ac:dyDescent="0.25">
      <c r="A2854" s="26" t="s">
        <v>44</v>
      </c>
      <c r="B2854" s="7" t="s">
        <v>1409</v>
      </c>
      <c r="C2854" s="7" t="s">
        <v>1408</v>
      </c>
      <c r="D2854" s="7" t="s">
        <v>868</v>
      </c>
      <c r="E2854" s="7" t="s">
        <v>862</v>
      </c>
    </row>
    <row r="2855" spans="1:5" x14ac:dyDescent="0.25">
      <c r="A2855" s="26" t="s">
        <v>44</v>
      </c>
      <c r="B2855" s="7" t="s">
        <v>1407</v>
      </c>
      <c r="C2855" s="7" t="s">
        <v>1406</v>
      </c>
      <c r="D2855" s="7" t="s">
        <v>923</v>
      </c>
      <c r="E2855" s="7" t="s">
        <v>862</v>
      </c>
    </row>
    <row r="2856" spans="1:5" x14ac:dyDescent="0.25">
      <c r="A2856" s="26" t="s">
        <v>44</v>
      </c>
      <c r="B2856" s="7" t="s">
        <v>1405</v>
      </c>
      <c r="C2856" s="7" t="s">
        <v>1404</v>
      </c>
      <c r="D2856" s="7" t="s">
        <v>923</v>
      </c>
      <c r="E2856" s="7" t="s">
        <v>862</v>
      </c>
    </row>
    <row r="2857" spans="1:5" x14ac:dyDescent="0.25">
      <c r="A2857" s="26" t="s">
        <v>44</v>
      </c>
      <c r="B2857" s="7" t="s">
        <v>1403</v>
      </c>
      <c r="C2857" s="7" t="s">
        <v>1402</v>
      </c>
      <c r="D2857" s="7" t="s">
        <v>868</v>
      </c>
      <c r="E2857" s="7" t="s">
        <v>862</v>
      </c>
    </row>
    <row r="2858" spans="1:5" x14ac:dyDescent="0.25">
      <c r="A2858" s="26" t="s">
        <v>44</v>
      </c>
      <c r="B2858" s="7" t="s">
        <v>1401</v>
      </c>
      <c r="C2858" s="7" t="s">
        <v>1400</v>
      </c>
      <c r="D2858" s="7" t="s">
        <v>868</v>
      </c>
      <c r="E2858" s="7" t="s">
        <v>862</v>
      </c>
    </row>
    <row r="2859" spans="1:5" x14ac:dyDescent="0.25">
      <c r="A2859" s="26" t="s">
        <v>44</v>
      </c>
      <c r="B2859" s="7" t="s">
        <v>1399</v>
      </c>
      <c r="C2859" s="7" t="s">
        <v>1398</v>
      </c>
      <c r="D2859" s="7" t="s">
        <v>868</v>
      </c>
      <c r="E2859" s="7" t="s">
        <v>862</v>
      </c>
    </row>
    <row r="2860" spans="1:5" x14ac:dyDescent="0.25">
      <c r="A2860" s="26" t="s">
        <v>44</v>
      </c>
      <c r="B2860" s="7" t="s">
        <v>1397</v>
      </c>
      <c r="C2860" s="7" t="s">
        <v>1396</v>
      </c>
      <c r="D2860" s="7" t="s">
        <v>868</v>
      </c>
      <c r="E2860" s="7" t="s">
        <v>862</v>
      </c>
    </row>
    <row r="2861" spans="1:5" x14ac:dyDescent="0.25">
      <c r="A2861" s="26" t="s">
        <v>44</v>
      </c>
      <c r="B2861" s="7" t="s">
        <v>1395</v>
      </c>
      <c r="C2861" s="7" t="s">
        <v>1394</v>
      </c>
      <c r="D2861" s="7" t="s">
        <v>868</v>
      </c>
      <c r="E2861" s="7" t="s">
        <v>862</v>
      </c>
    </row>
    <row r="2862" spans="1:5" x14ac:dyDescent="0.25">
      <c r="A2862" s="26" t="s">
        <v>44</v>
      </c>
      <c r="B2862" s="7" t="s">
        <v>1393</v>
      </c>
      <c r="C2862" s="7" t="s">
        <v>1392</v>
      </c>
      <c r="D2862" s="7" t="s">
        <v>868</v>
      </c>
      <c r="E2862" s="7" t="s">
        <v>862</v>
      </c>
    </row>
    <row r="2863" spans="1:5" x14ac:dyDescent="0.25">
      <c r="A2863" s="26" t="s">
        <v>44</v>
      </c>
      <c r="B2863" s="7" t="s">
        <v>1391</v>
      </c>
      <c r="C2863" s="7" t="s">
        <v>1390</v>
      </c>
      <c r="D2863" s="7" t="s">
        <v>868</v>
      </c>
      <c r="E2863" s="7" t="s">
        <v>862</v>
      </c>
    </row>
    <row r="2864" spans="1:5" x14ac:dyDescent="0.25">
      <c r="A2864" s="26" t="s">
        <v>44</v>
      </c>
      <c r="B2864" s="7" t="s">
        <v>1389</v>
      </c>
      <c r="C2864" s="7" t="s">
        <v>1388</v>
      </c>
      <c r="D2864" s="7" t="s">
        <v>868</v>
      </c>
      <c r="E2864" s="7" t="s">
        <v>862</v>
      </c>
    </row>
    <row r="2865" spans="1:5" x14ac:dyDescent="0.25">
      <c r="A2865" s="26" t="s">
        <v>44</v>
      </c>
      <c r="B2865" s="7" t="s">
        <v>1387</v>
      </c>
      <c r="C2865" s="7" t="s">
        <v>1386</v>
      </c>
      <c r="D2865" s="7" t="s">
        <v>923</v>
      </c>
      <c r="E2865" s="7" t="s">
        <v>862</v>
      </c>
    </row>
    <row r="2866" spans="1:5" x14ac:dyDescent="0.25">
      <c r="A2866" s="26" t="s">
        <v>44</v>
      </c>
      <c r="B2866" s="7" t="s">
        <v>1385</v>
      </c>
      <c r="C2866" s="7" t="s">
        <v>1384</v>
      </c>
      <c r="D2866" s="7" t="s">
        <v>868</v>
      </c>
      <c r="E2866" s="7" t="s">
        <v>862</v>
      </c>
    </row>
    <row r="2867" spans="1:5" x14ac:dyDescent="0.25">
      <c r="A2867" s="26" t="s">
        <v>44</v>
      </c>
      <c r="B2867" s="7" t="s">
        <v>1383</v>
      </c>
      <c r="C2867" s="7" t="s">
        <v>1382</v>
      </c>
      <c r="D2867" s="7" t="s">
        <v>868</v>
      </c>
      <c r="E2867" s="7" t="s">
        <v>862</v>
      </c>
    </row>
    <row r="2868" spans="1:5" x14ac:dyDescent="0.25">
      <c r="A2868" s="26" t="s">
        <v>44</v>
      </c>
      <c r="B2868" s="7" t="s">
        <v>1381</v>
      </c>
      <c r="C2868" s="7" t="s">
        <v>1380</v>
      </c>
      <c r="D2868" s="7" t="s">
        <v>868</v>
      </c>
      <c r="E2868" s="7" t="s">
        <v>862</v>
      </c>
    </row>
    <row r="2869" spans="1:5" x14ac:dyDescent="0.25">
      <c r="A2869" s="26" t="s">
        <v>44</v>
      </c>
      <c r="B2869" s="7" t="s">
        <v>1379</v>
      </c>
      <c r="C2869" s="7" t="s">
        <v>1378</v>
      </c>
      <c r="D2869" s="7" t="s">
        <v>868</v>
      </c>
      <c r="E2869" s="7" t="s">
        <v>862</v>
      </c>
    </row>
    <row r="2870" spans="1:5" x14ac:dyDescent="0.25">
      <c r="A2870" s="26" t="s">
        <v>44</v>
      </c>
      <c r="B2870" s="7" t="s">
        <v>1377</v>
      </c>
      <c r="C2870" s="7" t="s">
        <v>1376</v>
      </c>
      <c r="D2870" s="7" t="s">
        <v>868</v>
      </c>
      <c r="E2870" s="7" t="s">
        <v>862</v>
      </c>
    </row>
    <row r="2871" spans="1:5" x14ac:dyDescent="0.25">
      <c r="A2871" s="26" t="s">
        <v>44</v>
      </c>
      <c r="B2871" s="7" t="s">
        <v>1375</v>
      </c>
      <c r="C2871" s="7" t="s">
        <v>1374</v>
      </c>
      <c r="D2871" s="7" t="s">
        <v>868</v>
      </c>
      <c r="E2871" s="7" t="s">
        <v>862</v>
      </c>
    </row>
    <row r="2872" spans="1:5" x14ac:dyDescent="0.25">
      <c r="A2872" s="26" t="s">
        <v>44</v>
      </c>
      <c r="B2872" s="7" t="s">
        <v>1373</v>
      </c>
      <c r="C2872" s="7" t="s">
        <v>1372</v>
      </c>
      <c r="D2872" s="7" t="s">
        <v>868</v>
      </c>
      <c r="E2872" s="7" t="s">
        <v>862</v>
      </c>
    </row>
    <row r="2873" spans="1:5" x14ac:dyDescent="0.25">
      <c r="A2873" s="26" t="s">
        <v>44</v>
      </c>
      <c r="B2873" s="7" t="s">
        <v>1371</v>
      </c>
      <c r="C2873" s="7" t="s">
        <v>1370</v>
      </c>
      <c r="D2873" s="7" t="s">
        <v>868</v>
      </c>
      <c r="E2873" s="7" t="s">
        <v>862</v>
      </c>
    </row>
    <row r="2874" spans="1:5" x14ac:dyDescent="0.25">
      <c r="A2874" s="26" t="s">
        <v>44</v>
      </c>
      <c r="B2874" s="7" t="s">
        <v>1369</v>
      </c>
      <c r="C2874" s="7" t="s">
        <v>1368</v>
      </c>
      <c r="D2874" s="7" t="s">
        <v>868</v>
      </c>
      <c r="E2874" s="7" t="s">
        <v>862</v>
      </c>
    </row>
    <row r="2875" spans="1:5" x14ac:dyDescent="0.25">
      <c r="A2875" s="26" t="s">
        <v>44</v>
      </c>
      <c r="B2875" s="7" t="s">
        <v>1367</v>
      </c>
      <c r="C2875" s="7" t="s">
        <v>1366</v>
      </c>
      <c r="D2875" s="7" t="s">
        <v>868</v>
      </c>
      <c r="E2875" s="7" t="s">
        <v>862</v>
      </c>
    </row>
    <row r="2876" spans="1:5" x14ac:dyDescent="0.25">
      <c r="A2876" s="26" t="s">
        <v>44</v>
      </c>
      <c r="B2876" s="7" t="s">
        <v>1365</v>
      </c>
      <c r="C2876" s="7" t="s">
        <v>1364</v>
      </c>
      <c r="D2876" s="7" t="s">
        <v>868</v>
      </c>
      <c r="E2876" s="7" t="s">
        <v>862</v>
      </c>
    </row>
    <row r="2877" spans="1:5" x14ac:dyDescent="0.25">
      <c r="A2877" s="26" t="s">
        <v>44</v>
      </c>
      <c r="B2877" s="7" t="s">
        <v>1363</v>
      </c>
      <c r="C2877" s="7" t="s">
        <v>1362</v>
      </c>
      <c r="D2877" s="7" t="s">
        <v>868</v>
      </c>
      <c r="E2877" s="7" t="s">
        <v>862</v>
      </c>
    </row>
    <row r="2878" spans="1:5" x14ac:dyDescent="0.25">
      <c r="A2878" s="26" t="s">
        <v>44</v>
      </c>
      <c r="B2878" s="7" t="s">
        <v>1361</v>
      </c>
      <c r="C2878" s="7" t="s">
        <v>1360</v>
      </c>
      <c r="D2878" s="7" t="s">
        <v>868</v>
      </c>
      <c r="E2878" s="7" t="s">
        <v>862</v>
      </c>
    </row>
    <row r="2879" spans="1:5" x14ac:dyDescent="0.25">
      <c r="A2879" s="26" t="s">
        <v>44</v>
      </c>
      <c r="B2879" s="7" t="s">
        <v>1359</v>
      </c>
      <c r="C2879" s="7" t="s">
        <v>1358</v>
      </c>
      <c r="D2879" s="7" t="s">
        <v>923</v>
      </c>
      <c r="E2879" s="7" t="s">
        <v>862</v>
      </c>
    </row>
    <row r="2880" spans="1:5" x14ac:dyDescent="0.25">
      <c r="A2880" s="26" t="s">
        <v>44</v>
      </c>
      <c r="B2880" s="7" t="s">
        <v>1357</v>
      </c>
      <c r="C2880" s="7" t="s">
        <v>1356</v>
      </c>
      <c r="D2880" s="7" t="s">
        <v>923</v>
      </c>
      <c r="E2880" s="7" t="s">
        <v>862</v>
      </c>
    </row>
    <row r="2881" spans="1:5" x14ac:dyDescent="0.25">
      <c r="A2881" s="26" t="s">
        <v>44</v>
      </c>
      <c r="B2881" s="7" t="s">
        <v>1355</v>
      </c>
      <c r="C2881" s="7" t="s">
        <v>1354</v>
      </c>
      <c r="D2881" s="7" t="s">
        <v>868</v>
      </c>
      <c r="E2881" s="7" t="s">
        <v>862</v>
      </c>
    </row>
    <row r="2882" spans="1:5" x14ac:dyDescent="0.25">
      <c r="A2882" s="26" t="s">
        <v>44</v>
      </c>
      <c r="B2882" s="7" t="s">
        <v>1353</v>
      </c>
      <c r="C2882" s="7" t="s">
        <v>1352</v>
      </c>
      <c r="D2882" s="7" t="s">
        <v>868</v>
      </c>
      <c r="E2882" s="7" t="s">
        <v>862</v>
      </c>
    </row>
    <row r="2883" spans="1:5" x14ac:dyDescent="0.25">
      <c r="A2883" s="26" t="s">
        <v>44</v>
      </c>
      <c r="B2883" s="7" t="s">
        <v>1351</v>
      </c>
      <c r="C2883" s="7" t="s">
        <v>1350</v>
      </c>
      <c r="D2883" s="7" t="s">
        <v>868</v>
      </c>
      <c r="E2883" s="7" t="s">
        <v>862</v>
      </c>
    </row>
    <row r="2884" spans="1:5" x14ac:dyDescent="0.25">
      <c r="A2884" s="26" t="s">
        <v>44</v>
      </c>
      <c r="B2884" s="7" t="s">
        <v>1349</v>
      </c>
      <c r="C2884" s="7" t="s">
        <v>1348</v>
      </c>
      <c r="D2884" s="7" t="s">
        <v>868</v>
      </c>
      <c r="E2884" s="7" t="s">
        <v>862</v>
      </c>
    </row>
    <row r="2885" spans="1:5" x14ac:dyDescent="0.25">
      <c r="A2885" s="26" t="s">
        <v>44</v>
      </c>
      <c r="B2885" s="7" t="s">
        <v>2811</v>
      </c>
      <c r="C2885" s="7" t="s">
        <v>2812</v>
      </c>
      <c r="D2885" s="7" t="s">
        <v>868</v>
      </c>
      <c r="E2885" s="7" t="s">
        <v>862</v>
      </c>
    </row>
    <row r="2886" spans="1:5" x14ac:dyDescent="0.25">
      <c r="A2886" s="26" t="s">
        <v>44</v>
      </c>
      <c r="B2886" s="7" t="s">
        <v>1347</v>
      </c>
      <c r="C2886" s="7" t="s">
        <v>1346</v>
      </c>
      <c r="D2886" s="7" t="s">
        <v>868</v>
      </c>
      <c r="E2886" s="7" t="s">
        <v>862</v>
      </c>
    </row>
    <row r="2887" spans="1:5" x14ac:dyDescent="0.25">
      <c r="A2887" s="26" t="s">
        <v>44</v>
      </c>
      <c r="B2887" s="7" t="s">
        <v>1345</v>
      </c>
      <c r="C2887" s="7" t="s">
        <v>1344</v>
      </c>
      <c r="D2887" s="7" t="s">
        <v>868</v>
      </c>
      <c r="E2887" s="7" t="s">
        <v>862</v>
      </c>
    </row>
    <row r="2888" spans="1:5" x14ac:dyDescent="0.25">
      <c r="A2888" s="26" t="s">
        <v>44</v>
      </c>
      <c r="B2888" s="7" t="s">
        <v>1343</v>
      </c>
      <c r="C2888" s="7" t="s">
        <v>1342</v>
      </c>
      <c r="D2888" s="7" t="s">
        <v>868</v>
      </c>
      <c r="E2888" s="7" t="s">
        <v>862</v>
      </c>
    </row>
    <row r="2889" spans="1:5" x14ac:dyDescent="0.25">
      <c r="A2889" s="26" t="s">
        <v>44</v>
      </c>
      <c r="B2889" s="7" t="s">
        <v>1341</v>
      </c>
      <c r="C2889" s="7" t="s">
        <v>1340</v>
      </c>
      <c r="D2889" s="7" t="s">
        <v>878</v>
      </c>
      <c r="E2889" s="7" t="s">
        <v>872</v>
      </c>
    </row>
    <row r="2890" spans="1:5" x14ac:dyDescent="0.25">
      <c r="A2890" s="26" t="s">
        <v>44</v>
      </c>
      <c r="B2890" s="7" t="s">
        <v>1339</v>
      </c>
      <c r="C2890" s="7" t="s">
        <v>1338</v>
      </c>
      <c r="D2890" s="7" t="s">
        <v>3</v>
      </c>
      <c r="E2890" s="7" t="s">
        <v>1233</v>
      </c>
    </row>
    <row r="2891" spans="1:5" x14ac:dyDescent="0.25">
      <c r="A2891" s="26" t="s">
        <v>44</v>
      </c>
      <c r="B2891" s="7" t="s">
        <v>134</v>
      </c>
      <c r="C2891" s="7" t="s">
        <v>135</v>
      </c>
      <c r="D2891" s="7" t="s">
        <v>1337</v>
      </c>
      <c r="E2891" s="7" t="s">
        <v>1233</v>
      </c>
    </row>
    <row r="2892" spans="1:5" x14ac:dyDescent="0.25">
      <c r="A2892" s="26" t="s">
        <v>44</v>
      </c>
      <c r="B2892" s="7" t="s">
        <v>1335</v>
      </c>
      <c r="C2892" s="7" t="s">
        <v>1334</v>
      </c>
      <c r="D2892" s="7" t="s">
        <v>878</v>
      </c>
      <c r="E2892" s="7" t="s">
        <v>1333</v>
      </c>
    </row>
    <row r="2893" spans="1:5" x14ac:dyDescent="0.25">
      <c r="A2893" s="26" t="s">
        <v>44</v>
      </c>
      <c r="B2893" s="7" t="s">
        <v>552</v>
      </c>
      <c r="C2893" s="7" t="s">
        <v>553</v>
      </c>
      <c r="D2893" s="7" t="s">
        <v>3</v>
      </c>
      <c r="E2893" s="7" t="s">
        <v>886</v>
      </c>
    </row>
    <row r="2894" spans="1:5" x14ac:dyDescent="0.25">
      <c r="A2894" s="26" t="s">
        <v>44</v>
      </c>
      <c r="B2894" s="7" t="s">
        <v>1331</v>
      </c>
      <c r="C2894" s="7" t="s">
        <v>1330</v>
      </c>
      <c r="D2894" s="7" t="s">
        <v>882</v>
      </c>
      <c r="E2894" s="7" t="s">
        <v>862</v>
      </c>
    </row>
    <row r="2895" spans="1:5" x14ac:dyDescent="0.25">
      <c r="A2895" s="26" t="s">
        <v>44</v>
      </c>
      <c r="B2895" s="7" t="s">
        <v>1329</v>
      </c>
      <c r="C2895" s="7" t="s">
        <v>1328</v>
      </c>
      <c r="D2895" s="7" t="s">
        <v>882</v>
      </c>
      <c r="E2895" s="7" t="s">
        <v>862</v>
      </c>
    </row>
    <row r="2896" spans="1:5" x14ac:dyDescent="0.25">
      <c r="A2896" s="26" t="s">
        <v>44</v>
      </c>
      <c r="B2896" s="7" t="s">
        <v>1327</v>
      </c>
      <c r="C2896" s="7" t="s">
        <v>237</v>
      </c>
      <c r="D2896" s="7" t="s">
        <v>1326</v>
      </c>
      <c r="E2896" s="7" t="s">
        <v>872</v>
      </c>
    </row>
    <row r="2897" spans="1:5" x14ac:dyDescent="0.25">
      <c r="A2897" s="26" t="s">
        <v>44</v>
      </c>
      <c r="B2897" s="7" t="s">
        <v>1324</v>
      </c>
      <c r="C2897" s="7" t="s">
        <v>1323</v>
      </c>
      <c r="D2897" s="7" t="s">
        <v>868</v>
      </c>
      <c r="E2897" s="7" t="s">
        <v>862</v>
      </c>
    </row>
    <row r="2898" spans="1:5" x14ac:dyDescent="0.25">
      <c r="A2898" s="26" t="s">
        <v>44</v>
      </c>
      <c r="B2898" s="7" t="s">
        <v>1322</v>
      </c>
      <c r="C2898" s="7" t="s">
        <v>1321</v>
      </c>
      <c r="D2898" s="7" t="s">
        <v>878</v>
      </c>
      <c r="E2898" s="7" t="s">
        <v>872</v>
      </c>
    </row>
    <row r="2899" spans="1:5" x14ac:dyDescent="0.25">
      <c r="A2899" s="26" t="s">
        <v>44</v>
      </c>
      <c r="B2899" s="7" t="s">
        <v>1320</v>
      </c>
      <c r="C2899" s="7" t="s">
        <v>1319</v>
      </c>
      <c r="D2899" s="7" t="s">
        <v>444</v>
      </c>
      <c r="E2899" s="7" t="s">
        <v>1233</v>
      </c>
    </row>
    <row r="2900" spans="1:5" x14ac:dyDescent="0.25">
      <c r="A2900" s="26" t="s">
        <v>44</v>
      </c>
      <c r="B2900" s="7" t="s">
        <v>1317</v>
      </c>
      <c r="C2900" s="7" t="s">
        <v>1316</v>
      </c>
      <c r="D2900" s="7" t="s">
        <v>868</v>
      </c>
      <c r="E2900" s="7" t="s">
        <v>862</v>
      </c>
    </row>
    <row r="2901" spans="1:5" x14ac:dyDescent="0.25">
      <c r="A2901" s="26" t="s">
        <v>44</v>
      </c>
      <c r="B2901" s="7" t="s">
        <v>1315</v>
      </c>
      <c r="C2901" s="7" t="s">
        <v>1314</v>
      </c>
      <c r="D2901" s="7" t="s">
        <v>1149</v>
      </c>
      <c r="E2901" s="7" t="s">
        <v>1233</v>
      </c>
    </row>
    <row r="2902" spans="1:5" x14ac:dyDescent="0.25">
      <c r="A2902" s="26" t="s">
        <v>44</v>
      </c>
      <c r="B2902" s="7" t="s">
        <v>1313</v>
      </c>
      <c r="C2902" s="7" t="s">
        <v>1312</v>
      </c>
      <c r="D2902" s="7" t="s">
        <v>1149</v>
      </c>
      <c r="E2902" s="7" t="s">
        <v>1233</v>
      </c>
    </row>
    <row r="2903" spans="1:5" x14ac:dyDescent="0.25">
      <c r="A2903" s="26" t="s">
        <v>44</v>
      </c>
      <c r="B2903" s="7" t="s">
        <v>1311</v>
      </c>
      <c r="C2903" s="7" t="s">
        <v>1310</v>
      </c>
      <c r="D2903" s="7" t="s">
        <v>1149</v>
      </c>
      <c r="E2903" s="7" t="s">
        <v>1233</v>
      </c>
    </row>
    <row r="2904" spans="1:5" x14ac:dyDescent="0.25">
      <c r="A2904" s="26" t="s">
        <v>44</v>
      </c>
      <c r="B2904" s="7" t="s">
        <v>1309</v>
      </c>
      <c r="C2904" s="7" t="s">
        <v>1308</v>
      </c>
      <c r="D2904" s="7" t="s">
        <v>868</v>
      </c>
      <c r="E2904" s="7" t="s">
        <v>862</v>
      </c>
    </row>
    <row r="2905" spans="1:5" x14ac:dyDescent="0.25">
      <c r="A2905" s="26" t="s">
        <v>44</v>
      </c>
      <c r="B2905" s="7" t="s">
        <v>1307</v>
      </c>
      <c r="C2905" s="7" t="s">
        <v>1306</v>
      </c>
      <c r="D2905" s="7" t="s">
        <v>868</v>
      </c>
      <c r="E2905" s="7" t="s">
        <v>862</v>
      </c>
    </row>
    <row r="2906" spans="1:5" x14ac:dyDescent="0.25">
      <c r="A2906" s="26" t="s">
        <v>44</v>
      </c>
      <c r="B2906" s="7" t="s">
        <v>1305</v>
      </c>
      <c r="C2906" s="7" t="s">
        <v>1304</v>
      </c>
      <c r="D2906" s="7" t="s">
        <v>923</v>
      </c>
      <c r="E2906" s="7" t="s">
        <v>862</v>
      </c>
    </row>
    <row r="2907" spans="1:5" x14ac:dyDescent="0.25">
      <c r="A2907" s="26" t="s">
        <v>44</v>
      </c>
      <c r="B2907" s="7" t="s">
        <v>1303</v>
      </c>
      <c r="C2907" s="7" t="s">
        <v>1302</v>
      </c>
      <c r="D2907" s="7" t="s">
        <v>878</v>
      </c>
      <c r="E2907" s="7" t="s">
        <v>993</v>
      </c>
    </row>
    <row r="2908" spans="1:5" x14ac:dyDescent="0.25">
      <c r="A2908" s="26" t="s">
        <v>44</v>
      </c>
      <c r="B2908" s="7" t="s">
        <v>67</v>
      </c>
      <c r="C2908" s="7" t="s">
        <v>68</v>
      </c>
      <c r="D2908" s="7" t="s">
        <v>3</v>
      </c>
      <c r="E2908" s="7" t="s">
        <v>886</v>
      </c>
    </row>
    <row r="2909" spans="1:5" x14ac:dyDescent="0.25">
      <c r="A2909" s="26" t="s">
        <v>44</v>
      </c>
      <c r="B2909" s="7" t="s">
        <v>1301</v>
      </c>
      <c r="C2909" s="7" t="s">
        <v>1300</v>
      </c>
      <c r="D2909" s="7" t="s">
        <v>3</v>
      </c>
      <c r="E2909" s="7" t="s">
        <v>886</v>
      </c>
    </row>
    <row r="2910" spans="1:5" x14ac:dyDescent="0.25">
      <c r="A2910" s="26" t="s">
        <v>44</v>
      </c>
      <c r="B2910" s="7" t="s">
        <v>1299</v>
      </c>
      <c r="C2910" s="7" t="s">
        <v>1298</v>
      </c>
      <c r="D2910" s="7" t="s">
        <v>878</v>
      </c>
      <c r="E2910" s="7" t="s">
        <v>872</v>
      </c>
    </row>
    <row r="2911" spans="1:5" x14ac:dyDescent="0.25">
      <c r="A2911" s="26" t="s">
        <v>44</v>
      </c>
      <c r="B2911" s="7" t="s">
        <v>1297</v>
      </c>
      <c r="C2911" s="7" t="s">
        <v>1264</v>
      </c>
      <c r="D2911" s="7" t="s">
        <v>1295</v>
      </c>
      <c r="E2911" s="7" t="s">
        <v>872</v>
      </c>
    </row>
    <row r="2912" spans="1:5" x14ac:dyDescent="0.25">
      <c r="A2912" s="26" t="s">
        <v>44</v>
      </c>
      <c r="B2912" s="7" t="s">
        <v>1296</v>
      </c>
      <c r="C2912" s="7" t="s">
        <v>1266</v>
      </c>
      <c r="D2912" s="7" t="s">
        <v>1295</v>
      </c>
      <c r="E2912" s="7" t="s">
        <v>872</v>
      </c>
    </row>
    <row r="2913" spans="1:5" x14ac:dyDescent="0.25">
      <c r="A2913" s="26" t="s">
        <v>44</v>
      </c>
      <c r="B2913" s="7" t="s">
        <v>1293</v>
      </c>
      <c r="C2913" s="7" t="s">
        <v>1292</v>
      </c>
      <c r="D2913" s="7" t="s">
        <v>3</v>
      </c>
      <c r="E2913" s="7" t="s">
        <v>886</v>
      </c>
    </row>
    <row r="2914" spans="1:5" x14ac:dyDescent="0.25">
      <c r="A2914" s="26" t="s">
        <v>44</v>
      </c>
      <c r="B2914" s="7" t="s">
        <v>60</v>
      </c>
      <c r="C2914" s="7" t="s">
        <v>61</v>
      </c>
      <c r="D2914" s="7" t="s">
        <v>3</v>
      </c>
      <c r="E2914" s="7" t="s">
        <v>886</v>
      </c>
    </row>
    <row r="2915" spans="1:5" x14ac:dyDescent="0.25">
      <c r="A2915" s="26" t="s">
        <v>44</v>
      </c>
      <c r="B2915" s="7" t="s">
        <v>1291</v>
      </c>
      <c r="C2915" s="7" t="s">
        <v>1290</v>
      </c>
      <c r="D2915" s="7" t="s">
        <v>868</v>
      </c>
      <c r="E2915" s="7" t="s">
        <v>862</v>
      </c>
    </row>
    <row r="2916" spans="1:5" x14ac:dyDescent="0.25">
      <c r="A2916" s="26" t="s">
        <v>44</v>
      </c>
      <c r="B2916" s="7" t="s">
        <v>1289</v>
      </c>
      <c r="C2916" s="7" t="s">
        <v>1288</v>
      </c>
      <c r="D2916" s="7" t="s">
        <v>868</v>
      </c>
      <c r="E2916" s="7" t="s">
        <v>862</v>
      </c>
    </row>
    <row r="2917" spans="1:5" x14ac:dyDescent="0.25">
      <c r="A2917" s="26" t="s">
        <v>44</v>
      </c>
      <c r="B2917" s="7" t="s">
        <v>102</v>
      </c>
      <c r="C2917" s="7" t="s">
        <v>103</v>
      </c>
      <c r="D2917" s="7" t="s">
        <v>868</v>
      </c>
      <c r="E2917" s="7" t="s">
        <v>862</v>
      </c>
    </row>
    <row r="2918" spans="1:5" x14ac:dyDescent="0.25">
      <c r="A2918" s="26" t="s">
        <v>44</v>
      </c>
      <c r="B2918" s="7" t="s">
        <v>86</v>
      </c>
      <c r="C2918" s="7" t="s">
        <v>87</v>
      </c>
      <c r="D2918" s="7" t="s">
        <v>868</v>
      </c>
      <c r="E2918" s="7" t="s">
        <v>862</v>
      </c>
    </row>
    <row r="2919" spans="1:5" x14ac:dyDescent="0.25">
      <c r="A2919" s="26" t="s">
        <v>44</v>
      </c>
      <c r="B2919" s="7" t="s">
        <v>1287</v>
      </c>
      <c r="C2919" s="7" t="s">
        <v>1286</v>
      </c>
      <c r="D2919" s="7" t="s">
        <v>3</v>
      </c>
      <c r="E2919" s="7" t="s">
        <v>886</v>
      </c>
    </row>
    <row r="2920" spans="1:5" x14ac:dyDescent="0.25">
      <c r="A2920" s="26" t="s">
        <v>44</v>
      </c>
      <c r="B2920" s="7" t="s">
        <v>1285</v>
      </c>
      <c r="C2920" s="7" t="s">
        <v>1284</v>
      </c>
      <c r="D2920" s="7" t="s">
        <v>3</v>
      </c>
      <c r="E2920" s="7" t="s">
        <v>886</v>
      </c>
    </row>
    <row r="2921" spans="1:5" x14ac:dyDescent="0.25">
      <c r="A2921" s="26" t="s">
        <v>44</v>
      </c>
      <c r="B2921" s="7" t="s">
        <v>1283</v>
      </c>
      <c r="C2921" s="7" t="s">
        <v>1282</v>
      </c>
      <c r="D2921" s="7" t="s">
        <v>868</v>
      </c>
      <c r="E2921" s="7" t="s">
        <v>862</v>
      </c>
    </row>
    <row r="2922" spans="1:5" x14ac:dyDescent="0.25">
      <c r="A2922" s="26" t="s">
        <v>44</v>
      </c>
      <c r="B2922" s="7" t="s">
        <v>1281</v>
      </c>
      <c r="C2922" s="7" t="s">
        <v>1280</v>
      </c>
      <c r="D2922" s="7" t="s">
        <v>868</v>
      </c>
      <c r="E2922" s="7" t="s">
        <v>862</v>
      </c>
    </row>
    <row r="2923" spans="1:5" x14ac:dyDescent="0.25">
      <c r="A2923" s="26" t="s">
        <v>44</v>
      </c>
      <c r="B2923" s="7" t="s">
        <v>1279</v>
      </c>
      <c r="C2923" s="7" t="s">
        <v>1278</v>
      </c>
      <c r="D2923" s="7" t="s">
        <v>868</v>
      </c>
      <c r="E2923" s="7" t="s">
        <v>862</v>
      </c>
    </row>
    <row r="2924" spans="1:5" x14ac:dyDescent="0.25">
      <c r="A2924" s="26" t="s">
        <v>44</v>
      </c>
      <c r="B2924" s="7" t="s">
        <v>596</v>
      </c>
      <c r="C2924" s="7" t="s">
        <v>597</v>
      </c>
      <c r="D2924" s="7" t="s">
        <v>868</v>
      </c>
      <c r="E2924" s="7" t="s">
        <v>862</v>
      </c>
    </row>
    <row r="2925" spans="1:5" x14ac:dyDescent="0.25">
      <c r="A2925" s="26" t="s">
        <v>44</v>
      </c>
      <c r="B2925" s="7" t="s">
        <v>1277</v>
      </c>
      <c r="C2925" s="7" t="s">
        <v>1276</v>
      </c>
      <c r="D2925" s="7" t="s">
        <v>868</v>
      </c>
      <c r="E2925" s="7" t="s">
        <v>862</v>
      </c>
    </row>
    <row r="2926" spans="1:5" x14ac:dyDescent="0.25">
      <c r="A2926" s="26" t="s">
        <v>44</v>
      </c>
      <c r="B2926" s="7" t="s">
        <v>1275</v>
      </c>
      <c r="C2926" s="7" t="s">
        <v>1274</v>
      </c>
      <c r="D2926" s="7" t="s">
        <v>868</v>
      </c>
      <c r="E2926" s="7" t="s">
        <v>862</v>
      </c>
    </row>
    <row r="2927" spans="1:5" x14ac:dyDescent="0.25">
      <c r="A2927" s="26" t="s">
        <v>44</v>
      </c>
      <c r="B2927" s="7" t="s">
        <v>1273</v>
      </c>
      <c r="C2927" s="7" t="s">
        <v>1272</v>
      </c>
      <c r="D2927" s="7" t="s">
        <v>868</v>
      </c>
      <c r="E2927" s="7" t="s">
        <v>862</v>
      </c>
    </row>
    <row r="2928" spans="1:5" x14ac:dyDescent="0.25">
      <c r="A2928" s="26" t="s">
        <v>44</v>
      </c>
      <c r="B2928" s="7" t="s">
        <v>1271</v>
      </c>
      <c r="C2928" s="7" t="s">
        <v>1270</v>
      </c>
      <c r="D2928" s="7" t="s">
        <v>868</v>
      </c>
      <c r="E2928" s="7" t="s">
        <v>862</v>
      </c>
    </row>
    <row r="2929" spans="1:5" x14ac:dyDescent="0.25">
      <c r="A2929" s="26" t="s">
        <v>44</v>
      </c>
      <c r="B2929" s="7" t="s">
        <v>1269</v>
      </c>
      <c r="C2929" s="7" t="s">
        <v>1268</v>
      </c>
      <c r="D2929" s="7" t="s">
        <v>868</v>
      </c>
      <c r="E2929" s="7" t="s">
        <v>862</v>
      </c>
    </row>
    <row r="2930" spans="1:5" x14ac:dyDescent="0.25">
      <c r="A2930" s="26" t="s">
        <v>44</v>
      </c>
      <c r="B2930" s="7" t="s">
        <v>693</v>
      </c>
      <c r="C2930" s="7" t="s">
        <v>694</v>
      </c>
      <c r="D2930" s="7" t="s">
        <v>868</v>
      </c>
      <c r="E2930" s="7" t="s">
        <v>862</v>
      </c>
    </row>
    <row r="2931" spans="1:5" x14ac:dyDescent="0.25">
      <c r="A2931" s="26" t="s">
        <v>44</v>
      </c>
      <c r="B2931" s="7" t="s">
        <v>1267</v>
      </c>
      <c r="C2931" s="7" t="s">
        <v>1266</v>
      </c>
      <c r="D2931" s="7" t="s">
        <v>874</v>
      </c>
      <c r="E2931" s="7" t="s">
        <v>993</v>
      </c>
    </row>
    <row r="2932" spans="1:5" x14ac:dyDescent="0.25">
      <c r="A2932" s="26" t="s">
        <v>44</v>
      </c>
      <c r="B2932" s="7" t="s">
        <v>1265</v>
      </c>
      <c r="C2932" s="7" t="s">
        <v>1264</v>
      </c>
      <c r="D2932" s="7" t="s">
        <v>874</v>
      </c>
      <c r="E2932" s="7" t="s">
        <v>993</v>
      </c>
    </row>
    <row r="2933" spans="1:5" x14ac:dyDescent="0.25">
      <c r="A2933" s="26" t="s">
        <v>44</v>
      </c>
      <c r="B2933" s="7" t="s">
        <v>1263</v>
      </c>
      <c r="C2933" s="7" t="s">
        <v>1262</v>
      </c>
      <c r="D2933" s="7" t="s">
        <v>868</v>
      </c>
      <c r="E2933" s="7" t="s">
        <v>862</v>
      </c>
    </row>
    <row r="2934" spans="1:5" x14ac:dyDescent="0.25">
      <c r="A2934" s="26" t="s">
        <v>44</v>
      </c>
      <c r="B2934" s="7" t="s">
        <v>1261</v>
      </c>
      <c r="C2934" s="7" t="s">
        <v>1260</v>
      </c>
      <c r="D2934" s="7" t="s">
        <v>868</v>
      </c>
      <c r="E2934" s="7" t="s">
        <v>862</v>
      </c>
    </row>
    <row r="2935" spans="1:5" x14ac:dyDescent="0.25">
      <c r="A2935" s="26" t="s">
        <v>44</v>
      </c>
      <c r="B2935" s="7" t="s">
        <v>200</v>
      </c>
      <c r="C2935" s="7" t="s">
        <v>201</v>
      </c>
      <c r="D2935" s="7" t="s">
        <v>868</v>
      </c>
      <c r="E2935" s="7" t="s">
        <v>862</v>
      </c>
    </row>
    <row r="2936" spans="1:5" x14ac:dyDescent="0.25">
      <c r="A2936" s="26" t="s">
        <v>44</v>
      </c>
      <c r="B2936" s="7" t="s">
        <v>16</v>
      </c>
      <c r="C2936" s="7" t="s">
        <v>177</v>
      </c>
      <c r="D2936" s="7" t="s">
        <v>868</v>
      </c>
      <c r="E2936" s="7" t="s">
        <v>862</v>
      </c>
    </row>
    <row r="2937" spans="1:5" x14ac:dyDescent="0.25">
      <c r="A2937" s="26" t="s">
        <v>44</v>
      </c>
      <c r="B2937" s="7" t="s">
        <v>1259</v>
      </c>
      <c r="C2937" s="7" t="s">
        <v>1258</v>
      </c>
      <c r="D2937" s="7" t="s">
        <v>868</v>
      </c>
      <c r="E2937" s="7" t="s">
        <v>862</v>
      </c>
    </row>
    <row r="2938" spans="1:5" x14ac:dyDescent="0.25">
      <c r="A2938" s="26" t="s">
        <v>44</v>
      </c>
      <c r="B2938" s="7" t="s">
        <v>1257</v>
      </c>
      <c r="C2938" s="7" t="s">
        <v>1256</v>
      </c>
      <c r="D2938" s="7" t="s">
        <v>868</v>
      </c>
      <c r="E2938" s="7" t="s">
        <v>862</v>
      </c>
    </row>
    <row r="2939" spans="1:5" x14ac:dyDescent="0.25">
      <c r="A2939" s="26" t="s">
        <v>44</v>
      </c>
      <c r="B2939" s="7" t="s">
        <v>564</v>
      </c>
      <c r="C2939" s="7" t="s">
        <v>565</v>
      </c>
      <c r="D2939" s="7" t="s">
        <v>868</v>
      </c>
      <c r="E2939" s="7" t="s">
        <v>862</v>
      </c>
    </row>
    <row r="2940" spans="1:5" x14ac:dyDescent="0.25">
      <c r="A2940" s="26" t="s">
        <v>44</v>
      </c>
      <c r="B2940" s="7" t="s">
        <v>1255</v>
      </c>
      <c r="C2940" s="7" t="s">
        <v>1254</v>
      </c>
      <c r="D2940" s="7" t="s">
        <v>868</v>
      </c>
      <c r="E2940" s="7" t="s">
        <v>862</v>
      </c>
    </row>
    <row r="2941" spans="1:5" x14ac:dyDescent="0.25">
      <c r="A2941" s="26" t="s">
        <v>44</v>
      </c>
      <c r="B2941" s="7" t="s">
        <v>614</v>
      </c>
      <c r="C2941" s="7" t="s">
        <v>615</v>
      </c>
      <c r="D2941" s="7" t="s">
        <v>868</v>
      </c>
      <c r="E2941" s="7" t="s">
        <v>862</v>
      </c>
    </row>
    <row r="2942" spans="1:5" x14ac:dyDescent="0.25">
      <c r="A2942" s="26" t="s">
        <v>44</v>
      </c>
      <c r="B2942" s="7" t="s">
        <v>1253</v>
      </c>
      <c r="C2942" s="7" t="s">
        <v>1252</v>
      </c>
      <c r="D2942" s="7" t="s">
        <v>868</v>
      </c>
      <c r="E2942" s="7" t="s">
        <v>862</v>
      </c>
    </row>
    <row r="2943" spans="1:5" x14ac:dyDescent="0.25">
      <c r="A2943" s="26" t="s">
        <v>44</v>
      </c>
      <c r="B2943" s="7" t="s">
        <v>1251</v>
      </c>
      <c r="C2943" s="7" t="s">
        <v>1250</v>
      </c>
      <c r="D2943" s="7" t="s">
        <v>868</v>
      </c>
      <c r="E2943" s="7" t="s">
        <v>862</v>
      </c>
    </row>
    <row r="2944" spans="1:5" x14ac:dyDescent="0.25">
      <c r="A2944" s="26" t="s">
        <v>44</v>
      </c>
      <c r="B2944" s="7" t="s">
        <v>1249</v>
      </c>
      <c r="C2944" s="7" t="s">
        <v>1248</v>
      </c>
      <c r="D2944" s="7" t="s">
        <v>868</v>
      </c>
      <c r="E2944" s="7" t="s">
        <v>862</v>
      </c>
    </row>
    <row r="2945" spans="1:5" x14ac:dyDescent="0.25">
      <c r="A2945" s="26" t="s">
        <v>44</v>
      </c>
      <c r="B2945" s="7" t="s">
        <v>1247</v>
      </c>
      <c r="C2945" s="7" t="s">
        <v>1246</v>
      </c>
      <c r="D2945" s="7" t="s">
        <v>868</v>
      </c>
      <c r="E2945" s="7" t="s">
        <v>862</v>
      </c>
    </row>
    <row r="2946" spans="1:5" x14ac:dyDescent="0.25">
      <c r="A2946" s="26" t="s">
        <v>44</v>
      </c>
      <c r="B2946" s="7" t="s">
        <v>140</v>
      </c>
      <c r="C2946" s="7" t="s">
        <v>141</v>
      </c>
      <c r="D2946" s="7" t="s">
        <v>868</v>
      </c>
      <c r="E2946" s="7" t="s">
        <v>862</v>
      </c>
    </row>
    <row r="2947" spans="1:5" x14ac:dyDescent="0.25">
      <c r="A2947" s="26" t="s">
        <v>44</v>
      </c>
      <c r="B2947" s="7" t="s">
        <v>425</v>
      </c>
      <c r="C2947" s="7" t="s">
        <v>426</v>
      </c>
      <c r="D2947" s="7" t="s">
        <v>868</v>
      </c>
      <c r="E2947" s="7" t="s">
        <v>862</v>
      </c>
    </row>
    <row r="2948" spans="1:5" x14ac:dyDescent="0.25">
      <c r="A2948" s="26" t="s">
        <v>44</v>
      </c>
      <c r="B2948" s="7" t="s">
        <v>1245</v>
      </c>
      <c r="C2948" s="7" t="s">
        <v>1192</v>
      </c>
      <c r="D2948" s="7" t="s">
        <v>868</v>
      </c>
      <c r="E2948" s="7" t="s">
        <v>862</v>
      </c>
    </row>
    <row r="2949" spans="1:5" x14ac:dyDescent="0.25">
      <c r="A2949" s="26" t="s">
        <v>44</v>
      </c>
      <c r="B2949" s="7" t="s">
        <v>1244</v>
      </c>
      <c r="C2949" s="7" t="s">
        <v>1243</v>
      </c>
      <c r="D2949" s="7" t="s">
        <v>868</v>
      </c>
      <c r="E2949" s="7" t="s">
        <v>862</v>
      </c>
    </row>
    <row r="2950" spans="1:5" x14ac:dyDescent="0.25">
      <c r="A2950" s="26" t="s">
        <v>44</v>
      </c>
      <c r="B2950" s="7" t="s">
        <v>71</v>
      </c>
      <c r="C2950" s="7" t="s">
        <v>72</v>
      </c>
      <c r="D2950" s="7" t="s">
        <v>1023</v>
      </c>
      <c r="E2950" s="7" t="s">
        <v>973</v>
      </c>
    </row>
    <row r="2951" spans="1:5" x14ac:dyDescent="0.25">
      <c r="A2951" s="26" t="s">
        <v>44</v>
      </c>
      <c r="B2951" s="7" t="s">
        <v>169</v>
      </c>
      <c r="C2951" s="7" t="s">
        <v>170</v>
      </c>
      <c r="D2951" s="7" t="s">
        <v>3</v>
      </c>
      <c r="E2951" s="7" t="s">
        <v>886</v>
      </c>
    </row>
    <row r="2952" spans="1:5" x14ac:dyDescent="0.25">
      <c r="A2952" s="26" t="s">
        <v>44</v>
      </c>
      <c r="B2952" s="7" t="s">
        <v>196</v>
      </c>
      <c r="C2952" s="7" t="s">
        <v>197</v>
      </c>
      <c r="D2952" s="7" t="s">
        <v>923</v>
      </c>
      <c r="E2952" s="7" t="s">
        <v>973</v>
      </c>
    </row>
    <row r="2953" spans="1:5" x14ac:dyDescent="0.25">
      <c r="A2953" s="26" t="s">
        <v>44</v>
      </c>
      <c r="B2953" s="7" t="s">
        <v>266</v>
      </c>
      <c r="C2953" s="7" t="s">
        <v>267</v>
      </c>
      <c r="D2953" s="7" t="s">
        <v>933</v>
      </c>
      <c r="E2953" s="7" t="s">
        <v>973</v>
      </c>
    </row>
    <row r="2954" spans="1:5" x14ac:dyDescent="0.25">
      <c r="A2954" s="26" t="s">
        <v>44</v>
      </c>
      <c r="B2954" s="7" t="s">
        <v>1242</v>
      </c>
      <c r="C2954" s="7" t="s">
        <v>1241</v>
      </c>
      <c r="D2954" s="7" t="s">
        <v>3</v>
      </c>
      <c r="E2954" s="7" t="s">
        <v>886</v>
      </c>
    </row>
    <row r="2955" spans="1:5" x14ac:dyDescent="0.25">
      <c r="A2955" s="26" t="s">
        <v>44</v>
      </c>
      <c r="B2955" s="7" t="s">
        <v>1240</v>
      </c>
      <c r="C2955" s="7" t="s">
        <v>1239</v>
      </c>
      <c r="D2955" s="7" t="s">
        <v>3</v>
      </c>
      <c r="E2955" s="7" t="s">
        <v>886</v>
      </c>
    </row>
    <row r="2956" spans="1:5" x14ac:dyDescent="0.25">
      <c r="A2956" s="26" t="s">
        <v>44</v>
      </c>
      <c r="B2956" s="7" t="s">
        <v>1238</v>
      </c>
      <c r="C2956" s="7" t="s">
        <v>1237</v>
      </c>
      <c r="D2956" s="7" t="s">
        <v>3</v>
      </c>
      <c r="E2956" s="7" t="s">
        <v>886</v>
      </c>
    </row>
    <row r="2957" spans="1:5" x14ac:dyDescent="0.25">
      <c r="A2957" s="26" t="s">
        <v>44</v>
      </c>
      <c r="B2957" s="7" t="s">
        <v>153</v>
      </c>
      <c r="C2957" s="7" t="s">
        <v>154</v>
      </c>
      <c r="D2957" s="7" t="s">
        <v>1011</v>
      </c>
      <c r="E2957" s="7" t="s">
        <v>1233</v>
      </c>
    </row>
    <row r="2958" spans="1:5" x14ac:dyDescent="0.25">
      <c r="A2958" s="26" t="s">
        <v>44</v>
      </c>
      <c r="B2958" s="7" t="s">
        <v>480</v>
      </c>
      <c r="C2958" s="7" t="s">
        <v>481</v>
      </c>
      <c r="D2958" s="7" t="s">
        <v>1011</v>
      </c>
      <c r="E2958" s="7" t="s">
        <v>1233</v>
      </c>
    </row>
    <row r="2959" spans="1:5" x14ac:dyDescent="0.25">
      <c r="A2959" s="26" t="s">
        <v>44</v>
      </c>
      <c r="B2959" s="7" t="s">
        <v>1236</v>
      </c>
      <c r="C2959" s="7" t="s">
        <v>481</v>
      </c>
      <c r="D2959" s="7" t="s">
        <v>1235</v>
      </c>
      <c r="E2959" s="7" t="s">
        <v>1233</v>
      </c>
    </row>
    <row r="2960" spans="1:5" x14ac:dyDescent="0.25">
      <c r="A2960" s="26" t="s">
        <v>44</v>
      </c>
      <c r="B2960" s="7" t="s">
        <v>1231</v>
      </c>
      <c r="C2960" s="7" t="s">
        <v>1230</v>
      </c>
      <c r="D2960" s="7" t="s">
        <v>868</v>
      </c>
      <c r="E2960" s="7" t="s">
        <v>862</v>
      </c>
    </row>
    <row r="2961" spans="1:5" x14ac:dyDescent="0.25">
      <c r="A2961" s="26" t="s">
        <v>44</v>
      </c>
      <c r="B2961" s="7" t="s">
        <v>1229</v>
      </c>
      <c r="C2961" s="7" t="s">
        <v>1228</v>
      </c>
      <c r="D2961" s="7" t="s">
        <v>868</v>
      </c>
      <c r="E2961" s="7" t="s">
        <v>862</v>
      </c>
    </row>
    <row r="2962" spans="1:5" x14ac:dyDescent="0.25">
      <c r="A2962" s="26" t="s">
        <v>44</v>
      </c>
      <c r="B2962" s="7" t="s">
        <v>1227</v>
      </c>
      <c r="C2962" s="7" t="s">
        <v>1226</v>
      </c>
      <c r="D2962" s="7" t="s">
        <v>3</v>
      </c>
      <c r="E2962" s="7" t="s">
        <v>886</v>
      </c>
    </row>
    <row r="2963" spans="1:5" x14ac:dyDescent="0.25">
      <c r="A2963" s="26" t="s">
        <v>44</v>
      </c>
      <c r="B2963" s="7" t="s">
        <v>1225</v>
      </c>
      <c r="C2963" s="7" t="s">
        <v>1224</v>
      </c>
      <c r="D2963" s="7" t="s">
        <v>868</v>
      </c>
      <c r="E2963" s="7" t="s">
        <v>862</v>
      </c>
    </row>
    <row r="2964" spans="1:5" x14ac:dyDescent="0.25">
      <c r="A2964" s="26" t="s">
        <v>44</v>
      </c>
      <c r="B2964" s="7" t="s">
        <v>516</v>
      </c>
      <c r="C2964" s="7" t="s">
        <v>517</v>
      </c>
      <c r="D2964" s="7" t="s">
        <v>868</v>
      </c>
      <c r="E2964" s="7" t="s">
        <v>862</v>
      </c>
    </row>
    <row r="2965" spans="1:5" x14ac:dyDescent="0.25">
      <c r="A2965" s="26" t="s">
        <v>44</v>
      </c>
      <c r="B2965" s="7" t="s">
        <v>1223</v>
      </c>
      <c r="C2965" s="7" t="s">
        <v>1222</v>
      </c>
      <c r="D2965" s="7" t="s">
        <v>923</v>
      </c>
      <c r="E2965" s="7" t="s">
        <v>973</v>
      </c>
    </row>
    <row r="2966" spans="1:5" x14ac:dyDescent="0.25">
      <c r="A2966" s="26" t="s">
        <v>44</v>
      </c>
      <c r="B2966" s="7" t="s">
        <v>1221</v>
      </c>
      <c r="C2966" s="7" t="s">
        <v>1220</v>
      </c>
      <c r="D2966" s="7" t="s">
        <v>1011</v>
      </c>
      <c r="E2966" s="7" t="s">
        <v>973</v>
      </c>
    </row>
    <row r="2967" spans="1:5" x14ac:dyDescent="0.25">
      <c r="A2967" s="26" t="s">
        <v>44</v>
      </c>
      <c r="B2967" s="7" t="s">
        <v>1219</v>
      </c>
      <c r="C2967" s="7" t="s">
        <v>1218</v>
      </c>
      <c r="D2967" s="7" t="s">
        <v>868</v>
      </c>
      <c r="E2967" s="7" t="s">
        <v>862</v>
      </c>
    </row>
    <row r="2968" spans="1:5" x14ac:dyDescent="0.25">
      <c r="A2968" s="26" t="s">
        <v>44</v>
      </c>
      <c r="B2968" s="7" t="s">
        <v>1217</v>
      </c>
      <c r="C2968" s="7" t="s">
        <v>1216</v>
      </c>
      <c r="D2968" s="7" t="s">
        <v>868</v>
      </c>
      <c r="E2968" s="7" t="s">
        <v>862</v>
      </c>
    </row>
    <row r="2969" spans="1:5" x14ac:dyDescent="0.25">
      <c r="A2969" s="26" t="s">
        <v>44</v>
      </c>
      <c r="B2969" s="7" t="s">
        <v>1215</v>
      </c>
      <c r="C2969" s="7" t="s">
        <v>1214</v>
      </c>
      <c r="D2969" s="7" t="s">
        <v>868</v>
      </c>
      <c r="E2969" s="7" t="s">
        <v>862</v>
      </c>
    </row>
    <row r="2970" spans="1:5" x14ac:dyDescent="0.25">
      <c r="A2970" s="26" t="s">
        <v>44</v>
      </c>
      <c r="B2970" s="7" t="s">
        <v>1213</v>
      </c>
      <c r="C2970" s="7" t="s">
        <v>1212</v>
      </c>
      <c r="D2970" s="7" t="s">
        <v>868</v>
      </c>
      <c r="E2970" s="7" t="s">
        <v>862</v>
      </c>
    </row>
    <row r="2971" spans="1:5" x14ac:dyDescent="0.25">
      <c r="A2971" s="26" t="s">
        <v>44</v>
      </c>
      <c r="B2971" s="7" t="s">
        <v>1211</v>
      </c>
      <c r="C2971" s="7" t="s">
        <v>1210</v>
      </c>
      <c r="D2971" s="7" t="s">
        <v>868</v>
      </c>
      <c r="E2971" s="7" t="s">
        <v>862</v>
      </c>
    </row>
    <row r="2972" spans="1:5" x14ac:dyDescent="0.25">
      <c r="A2972" s="26" t="s">
        <v>44</v>
      </c>
      <c r="B2972" s="7" t="s">
        <v>1209</v>
      </c>
      <c r="C2972" s="7" t="s">
        <v>1208</v>
      </c>
      <c r="D2972" s="7" t="s">
        <v>868</v>
      </c>
      <c r="E2972" s="7" t="s">
        <v>862</v>
      </c>
    </row>
    <row r="2973" spans="1:5" x14ac:dyDescent="0.25">
      <c r="A2973" s="26" t="s">
        <v>44</v>
      </c>
      <c r="B2973" s="7" t="s">
        <v>1207</v>
      </c>
      <c r="C2973" s="7" t="s">
        <v>1206</v>
      </c>
      <c r="D2973" s="7" t="s">
        <v>3</v>
      </c>
      <c r="E2973" s="7" t="s">
        <v>886</v>
      </c>
    </row>
    <row r="2974" spans="1:5" x14ac:dyDescent="0.25">
      <c r="A2974" s="26" t="s">
        <v>44</v>
      </c>
      <c r="B2974" s="7" t="s">
        <v>1205</v>
      </c>
      <c r="C2974" s="7" t="s">
        <v>1204</v>
      </c>
      <c r="D2974" s="7" t="s">
        <v>868</v>
      </c>
      <c r="E2974" s="7" t="s">
        <v>862</v>
      </c>
    </row>
    <row r="2975" spans="1:5" x14ac:dyDescent="0.25">
      <c r="A2975" s="26" t="s">
        <v>44</v>
      </c>
      <c r="B2975" s="7" t="s">
        <v>1203</v>
      </c>
      <c r="C2975" s="7" t="s">
        <v>1202</v>
      </c>
      <c r="D2975" s="7" t="s">
        <v>868</v>
      </c>
      <c r="E2975" s="7" t="s">
        <v>862</v>
      </c>
    </row>
    <row r="2976" spans="1:5" x14ac:dyDescent="0.25">
      <c r="A2976" s="26" t="s">
        <v>44</v>
      </c>
      <c r="B2976" s="7" t="s">
        <v>1201</v>
      </c>
      <c r="C2976" s="7" t="s">
        <v>1200</v>
      </c>
      <c r="D2976" s="7" t="s">
        <v>868</v>
      </c>
      <c r="E2976" s="7" t="s">
        <v>862</v>
      </c>
    </row>
    <row r="2977" spans="1:5" x14ac:dyDescent="0.25">
      <c r="A2977" s="26" t="s">
        <v>44</v>
      </c>
      <c r="B2977" s="7" t="s">
        <v>568</v>
      </c>
      <c r="C2977" s="7" t="s">
        <v>569</v>
      </c>
      <c r="D2977" s="7" t="s">
        <v>868</v>
      </c>
      <c r="E2977" s="7" t="s">
        <v>862</v>
      </c>
    </row>
    <row r="2978" spans="1:5" x14ac:dyDescent="0.25">
      <c r="A2978" s="26" t="s">
        <v>44</v>
      </c>
      <c r="B2978" s="7" t="s">
        <v>1199</v>
      </c>
      <c r="C2978" s="7" t="s">
        <v>1198</v>
      </c>
      <c r="D2978" s="7" t="s">
        <v>868</v>
      </c>
      <c r="E2978" s="7" t="s">
        <v>862</v>
      </c>
    </row>
    <row r="2979" spans="1:5" x14ac:dyDescent="0.25">
      <c r="A2979" s="26" t="s">
        <v>44</v>
      </c>
      <c r="B2979" s="7" t="s">
        <v>1197</v>
      </c>
      <c r="C2979" s="7" t="s">
        <v>1196</v>
      </c>
      <c r="D2979" s="7" t="s">
        <v>868</v>
      </c>
      <c r="E2979" s="7" t="s">
        <v>862</v>
      </c>
    </row>
    <row r="2980" spans="1:5" x14ac:dyDescent="0.25">
      <c r="A2980" s="26" t="s">
        <v>44</v>
      </c>
      <c r="B2980" s="7" t="s">
        <v>1195</v>
      </c>
      <c r="C2980" s="7" t="s">
        <v>1194</v>
      </c>
      <c r="D2980" s="7" t="s">
        <v>868</v>
      </c>
      <c r="E2980" s="7" t="s">
        <v>862</v>
      </c>
    </row>
    <row r="2981" spans="1:5" x14ac:dyDescent="0.25">
      <c r="A2981" s="26" t="s">
        <v>44</v>
      </c>
      <c r="B2981" s="7" t="s">
        <v>2813</v>
      </c>
      <c r="C2981" s="7" t="s">
        <v>2814</v>
      </c>
      <c r="D2981" s="7" t="s">
        <v>3</v>
      </c>
      <c r="E2981" s="7" t="s">
        <v>886</v>
      </c>
    </row>
    <row r="2982" spans="1:5" x14ac:dyDescent="0.25">
      <c r="A2982" s="26" t="s">
        <v>44</v>
      </c>
      <c r="B2982" s="7" t="s">
        <v>1193</v>
      </c>
      <c r="C2982" s="7" t="s">
        <v>1192</v>
      </c>
      <c r="D2982" s="7" t="s">
        <v>868</v>
      </c>
      <c r="E2982" s="7" t="s">
        <v>862</v>
      </c>
    </row>
    <row r="2983" spans="1:5" x14ac:dyDescent="0.25">
      <c r="A2983" s="26" t="s">
        <v>44</v>
      </c>
      <c r="B2983" s="7" t="s">
        <v>1191</v>
      </c>
      <c r="C2983" s="7" t="s">
        <v>426</v>
      </c>
      <c r="D2983" s="7" t="s">
        <v>868</v>
      </c>
      <c r="E2983" s="7" t="s">
        <v>862</v>
      </c>
    </row>
    <row r="2984" spans="1:5" x14ac:dyDescent="0.25">
      <c r="A2984" s="26" t="s">
        <v>44</v>
      </c>
      <c r="B2984" s="7" t="s">
        <v>1190</v>
      </c>
      <c r="C2984" s="7" t="s">
        <v>1188</v>
      </c>
      <c r="D2984" s="7" t="s">
        <v>868</v>
      </c>
      <c r="E2984" s="7" t="s">
        <v>862</v>
      </c>
    </row>
    <row r="2985" spans="1:5" x14ac:dyDescent="0.25">
      <c r="A2985" s="26" t="s">
        <v>44</v>
      </c>
      <c r="B2985" s="7" t="s">
        <v>1189</v>
      </c>
      <c r="C2985" s="7" t="s">
        <v>1188</v>
      </c>
      <c r="D2985" s="7" t="s">
        <v>868</v>
      </c>
      <c r="E2985" s="7" t="s">
        <v>862</v>
      </c>
    </row>
    <row r="2986" spans="1:5" x14ac:dyDescent="0.25">
      <c r="A2986" s="26" t="s">
        <v>44</v>
      </c>
      <c r="B2986" s="7" t="s">
        <v>1187</v>
      </c>
      <c r="C2986" s="7" t="s">
        <v>1186</v>
      </c>
      <c r="D2986" s="7" t="s">
        <v>3</v>
      </c>
      <c r="E2986" s="7" t="s">
        <v>886</v>
      </c>
    </row>
    <row r="2987" spans="1:5" x14ac:dyDescent="0.25">
      <c r="A2987" s="26" t="s">
        <v>44</v>
      </c>
      <c r="B2987" s="7" t="s">
        <v>310</v>
      </c>
      <c r="C2987" s="7" t="s">
        <v>311</v>
      </c>
      <c r="D2987" s="7" t="s">
        <v>868</v>
      </c>
      <c r="E2987" s="7" t="s">
        <v>862</v>
      </c>
    </row>
    <row r="2988" spans="1:5" x14ac:dyDescent="0.25">
      <c r="A2988" s="26" t="s">
        <v>44</v>
      </c>
      <c r="B2988" s="7" t="s">
        <v>1185</v>
      </c>
      <c r="C2988" s="7" t="s">
        <v>1184</v>
      </c>
      <c r="D2988" s="7" t="s">
        <v>868</v>
      </c>
      <c r="E2988" s="7" t="s">
        <v>862</v>
      </c>
    </row>
    <row r="2989" spans="1:5" x14ac:dyDescent="0.25">
      <c r="A2989" s="26" t="s">
        <v>44</v>
      </c>
      <c r="B2989" s="7" t="s">
        <v>324</v>
      </c>
      <c r="C2989" s="7" t="s">
        <v>325</v>
      </c>
      <c r="D2989" s="7" t="s">
        <v>868</v>
      </c>
      <c r="E2989" s="7" t="s">
        <v>862</v>
      </c>
    </row>
    <row r="2990" spans="1:5" x14ac:dyDescent="0.25">
      <c r="A2990" s="26" t="s">
        <v>44</v>
      </c>
      <c r="B2990" s="7" t="s">
        <v>1183</v>
      </c>
      <c r="C2990" s="7" t="s">
        <v>1182</v>
      </c>
      <c r="D2990" s="7" t="s">
        <v>923</v>
      </c>
      <c r="E2990" s="7" t="s">
        <v>862</v>
      </c>
    </row>
    <row r="2991" spans="1:5" x14ac:dyDescent="0.25">
      <c r="A2991" s="26" t="s">
        <v>44</v>
      </c>
      <c r="B2991" s="7" t="s">
        <v>1181</v>
      </c>
      <c r="C2991" s="7" t="s">
        <v>1180</v>
      </c>
      <c r="D2991" s="7" t="s">
        <v>923</v>
      </c>
      <c r="E2991" s="7" t="s">
        <v>862</v>
      </c>
    </row>
    <row r="2992" spans="1:5" x14ac:dyDescent="0.25">
      <c r="A2992" s="26" t="s">
        <v>44</v>
      </c>
      <c r="B2992" s="7" t="s">
        <v>2815</v>
      </c>
      <c r="C2992" s="7" t="s">
        <v>2816</v>
      </c>
      <c r="D2992" s="7" t="s">
        <v>3</v>
      </c>
      <c r="E2992" s="7" t="s">
        <v>886</v>
      </c>
    </row>
    <row r="2993" spans="1:5" x14ac:dyDescent="0.25">
      <c r="A2993" s="26" t="s">
        <v>44</v>
      </c>
      <c r="B2993" s="7" t="s">
        <v>1179</v>
      </c>
      <c r="C2993" s="7" t="s">
        <v>1178</v>
      </c>
      <c r="D2993" s="7" t="s">
        <v>868</v>
      </c>
      <c r="E2993" s="7" t="s">
        <v>862</v>
      </c>
    </row>
    <row r="2994" spans="1:5" x14ac:dyDescent="0.25">
      <c r="A2994" s="26" t="s">
        <v>44</v>
      </c>
      <c r="B2994" s="7" t="s">
        <v>1177</v>
      </c>
      <c r="C2994" s="7" t="s">
        <v>1176</v>
      </c>
      <c r="D2994" s="7" t="s">
        <v>878</v>
      </c>
      <c r="E2994" s="7" t="s">
        <v>872</v>
      </c>
    </row>
    <row r="2995" spans="1:5" x14ac:dyDescent="0.25">
      <c r="A2995" s="26" t="s">
        <v>44</v>
      </c>
      <c r="B2995" s="7" t="s">
        <v>1175</v>
      </c>
      <c r="C2995" s="7" t="s">
        <v>1174</v>
      </c>
      <c r="D2995" s="7" t="s">
        <v>1149</v>
      </c>
      <c r="E2995" s="7" t="s">
        <v>973</v>
      </c>
    </row>
    <row r="2996" spans="1:5" x14ac:dyDescent="0.25">
      <c r="A2996" s="26" t="s">
        <v>44</v>
      </c>
      <c r="B2996" s="7" t="s">
        <v>1173</v>
      </c>
      <c r="C2996" s="7" t="s">
        <v>1172</v>
      </c>
      <c r="D2996" s="7" t="s">
        <v>878</v>
      </c>
      <c r="E2996" s="7" t="s">
        <v>872</v>
      </c>
    </row>
    <row r="2997" spans="1:5" x14ac:dyDescent="0.25">
      <c r="A2997" s="26" t="s">
        <v>44</v>
      </c>
      <c r="B2997" s="7" t="s">
        <v>1171</v>
      </c>
      <c r="C2997" s="7" t="s">
        <v>1170</v>
      </c>
      <c r="D2997" s="7" t="s">
        <v>868</v>
      </c>
      <c r="E2997" s="7" t="s">
        <v>862</v>
      </c>
    </row>
    <row r="2998" spans="1:5" x14ac:dyDescent="0.25">
      <c r="A2998" s="26" t="s">
        <v>44</v>
      </c>
      <c r="B2998" s="7" t="s">
        <v>1169</v>
      </c>
      <c r="C2998" s="7" t="s">
        <v>1168</v>
      </c>
      <c r="D2998" s="7" t="s">
        <v>878</v>
      </c>
      <c r="E2998" s="7" t="s">
        <v>872</v>
      </c>
    </row>
    <row r="2999" spans="1:5" x14ac:dyDescent="0.25">
      <c r="A2999" s="26" t="s">
        <v>44</v>
      </c>
      <c r="B2999" s="7" t="s">
        <v>1167</v>
      </c>
      <c r="C2999" s="7" t="s">
        <v>1166</v>
      </c>
      <c r="D2999" s="7" t="s">
        <v>868</v>
      </c>
      <c r="E2999" s="7" t="s">
        <v>862</v>
      </c>
    </row>
    <row r="3000" spans="1:5" x14ac:dyDescent="0.25">
      <c r="A3000" s="26" t="s">
        <v>44</v>
      </c>
      <c r="B3000" s="7" t="s">
        <v>1165</v>
      </c>
      <c r="C3000" s="7" t="s">
        <v>1164</v>
      </c>
      <c r="D3000" s="7" t="s">
        <v>878</v>
      </c>
      <c r="E3000" s="7" t="s">
        <v>872</v>
      </c>
    </row>
    <row r="3001" spans="1:5" x14ac:dyDescent="0.25">
      <c r="A3001" s="26" t="s">
        <v>44</v>
      </c>
      <c r="B3001" s="7" t="s">
        <v>1163</v>
      </c>
      <c r="C3001" s="7" t="s">
        <v>1162</v>
      </c>
      <c r="D3001" s="7" t="s">
        <v>868</v>
      </c>
      <c r="E3001" s="7" t="s">
        <v>862</v>
      </c>
    </row>
    <row r="3002" spans="1:5" x14ac:dyDescent="0.25">
      <c r="A3002" s="26" t="s">
        <v>44</v>
      </c>
      <c r="B3002" s="7" t="s">
        <v>1161</v>
      </c>
      <c r="C3002" s="7" t="s">
        <v>1160</v>
      </c>
      <c r="D3002" s="7" t="s">
        <v>878</v>
      </c>
      <c r="E3002" s="7" t="s">
        <v>872</v>
      </c>
    </row>
    <row r="3003" spans="1:5" x14ac:dyDescent="0.25">
      <c r="A3003" s="26" t="s">
        <v>44</v>
      </c>
      <c r="B3003" s="7" t="s">
        <v>1159</v>
      </c>
      <c r="C3003" s="7" t="s">
        <v>1158</v>
      </c>
      <c r="D3003" s="7" t="s">
        <v>868</v>
      </c>
      <c r="E3003" s="7" t="s">
        <v>862</v>
      </c>
    </row>
    <row r="3004" spans="1:5" x14ac:dyDescent="0.25">
      <c r="A3004" s="26" t="s">
        <v>44</v>
      </c>
      <c r="B3004" s="7" t="s">
        <v>1157</v>
      </c>
      <c r="C3004" s="7" t="s">
        <v>1156</v>
      </c>
      <c r="D3004" s="7" t="s">
        <v>868</v>
      </c>
      <c r="E3004" s="7" t="s">
        <v>862</v>
      </c>
    </row>
    <row r="3005" spans="1:5" x14ac:dyDescent="0.25">
      <c r="A3005" s="26" t="s">
        <v>44</v>
      </c>
      <c r="B3005" s="7" t="s">
        <v>1155</v>
      </c>
      <c r="C3005" s="7" t="s">
        <v>1154</v>
      </c>
      <c r="D3005" s="7" t="s">
        <v>1153</v>
      </c>
      <c r="E3005" s="7" t="s">
        <v>862</v>
      </c>
    </row>
    <row r="3006" spans="1:5" x14ac:dyDescent="0.25">
      <c r="A3006" s="26" t="s">
        <v>44</v>
      </c>
      <c r="B3006" s="7" t="s">
        <v>1151</v>
      </c>
      <c r="C3006" s="7" t="s">
        <v>1150</v>
      </c>
      <c r="D3006" s="7" t="s">
        <v>1149</v>
      </c>
      <c r="E3006" s="7" t="s">
        <v>862</v>
      </c>
    </row>
    <row r="3007" spans="1:5" x14ac:dyDescent="0.25">
      <c r="A3007" s="26" t="s">
        <v>44</v>
      </c>
      <c r="B3007" s="7" t="s">
        <v>1147</v>
      </c>
      <c r="C3007" s="7" t="s">
        <v>1146</v>
      </c>
      <c r="D3007" s="7" t="s">
        <v>868</v>
      </c>
      <c r="E3007" s="7" t="s">
        <v>862</v>
      </c>
    </row>
    <row r="3008" spans="1:5" x14ac:dyDescent="0.25">
      <c r="A3008" s="26" t="s">
        <v>44</v>
      </c>
      <c r="B3008" s="7" t="s">
        <v>260</v>
      </c>
      <c r="C3008" s="7" t="s">
        <v>261</v>
      </c>
      <c r="D3008" s="7" t="s">
        <v>933</v>
      </c>
      <c r="E3008" s="7" t="s">
        <v>973</v>
      </c>
    </row>
    <row r="3009" spans="1:5" x14ac:dyDescent="0.25">
      <c r="A3009" s="26" t="s">
        <v>44</v>
      </c>
      <c r="B3009" s="7" t="s">
        <v>1145</v>
      </c>
      <c r="C3009" s="7" t="s">
        <v>1144</v>
      </c>
      <c r="D3009" s="7" t="s">
        <v>923</v>
      </c>
      <c r="E3009" s="7" t="s">
        <v>862</v>
      </c>
    </row>
    <row r="3010" spans="1:5" x14ac:dyDescent="0.25">
      <c r="A3010" s="26" t="s">
        <v>44</v>
      </c>
      <c r="B3010" s="7" t="s">
        <v>1143</v>
      </c>
      <c r="C3010" s="7" t="s">
        <v>1142</v>
      </c>
      <c r="D3010" s="7" t="s">
        <v>923</v>
      </c>
      <c r="E3010" s="7" t="s">
        <v>862</v>
      </c>
    </row>
    <row r="3011" spans="1:5" x14ac:dyDescent="0.25">
      <c r="A3011" s="26" t="s">
        <v>44</v>
      </c>
      <c r="B3011" s="7" t="s">
        <v>1141</v>
      </c>
      <c r="C3011" s="7" t="s">
        <v>1140</v>
      </c>
      <c r="D3011" s="7" t="s">
        <v>3</v>
      </c>
      <c r="E3011" s="7" t="s">
        <v>886</v>
      </c>
    </row>
    <row r="3012" spans="1:5" x14ac:dyDescent="0.25">
      <c r="A3012" s="26" t="s">
        <v>44</v>
      </c>
      <c r="B3012" s="7" t="s">
        <v>1139</v>
      </c>
      <c r="C3012" s="7" t="s">
        <v>1138</v>
      </c>
      <c r="D3012" s="7" t="s">
        <v>874</v>
      </c>
      <c r="E3012" s="7" t="s">
        <v>872</v>
      </c>
    </row>
    <row r="3013" spans="1:5" x14ac:dyDescent="0.25">
      <c r="A3013" s="26" t="s">
        <v>44</v>
      </c>
      <c r="B3013" s="7" t="s">
        <v>600</v>
      </c>
      <c r="C3013" s="7" t="s">
        <v>601</v>
      </c>
      <c r="D3013" s="7" t="s">
        <v>868</v>
      </c>
      <c r="E3013" s="7" t="s">
        <v>862</v>
      </c>
    </row>
    <row r="3014" spans="1:5" x14ac:dyDescent="0.25">
      <c r="A3014" s="26" t="s">
        <v>44</v>
      </c>
      <c r="B3014" s="7" t="s">
        <v>1137</v>
      </c>
      <c r="C3014" s="7" t="s">
        <v>1136</v>
      </c>
      <c r="D3014" s="7" t="s">
        <v>868</v>
      </c>
      <c r="E3014" s="7" t="s">
        <v>862</v>
      </c>
    </row>
    <row r="3015" spans="1:5" x14ac:dyDescent="0.25">
      <c r="A3015" s="26" t="s">
        <v>44</v>
      </c>
      <c r="B3015" s="7" t="s">
        <v>1135</v>
      </c>
      <c r="C3015" s="7" t="s">
        <v>1134</v>
      </c>
      <c r="D3015" s="7" t="s">
        <v>868</v>
      </c>
      <c r="E3015" s="7" t="s">
        <v>862</v>
      </c>
    </row>
    <row r="3016" spans="1:5" x14ac:dyDescent="0.25">
      <c r="A3016" s="26" t="s">
        <v>44</v>
      </c>
      <c r="B3016" s="7" t="s">
        <v>1133</v>
      </c>
      <c r="C3016" s="7" t="s">
        <v>1132</v>
      </c>
      <c r="D3016" s="7" t="s">
        <v>868</v>
      </c>
      <c r="E3016" s="7" t="s">
        <v>862</v>
      </c>
    </row>
    <row r="3017" spans="1:5" x14ac:dyDescent="0.25">
      <c r="A3017" s="26" t="s">
        <v>44</v>
      </c>
      <c r="B3017" s="7" t="s">
        <v>1131</v>
      </c>
      <c r="C3017" s="7" t="s">
        <v>1130</v>
      </c>
      <c r="D3017" s="7" t="s">
        <v>868</v>
      </c>
      <c r="E3017" s="7" t="s">
        <v>862</v>
      </c>
    </row>
    <row r="3018" spans="1:5" x14ac:dyDescent="0.25">
      <c r="A3018" s="26" t="s">
        <v>44</v>
      </c>
      <c r="B3018" s="7" t="s">
        <v>1129</v>
      </c>
      <c r="C3018" s="7" t="s">
        <v>1128</v>
      </c>
      <c r="D3018" s="7" t="s">
        <v>868</v>
      </c>
      <c r="E3018" s="7" t="s">
        <v>862</v>
      </c>
    </row>
    <row r="3019" spans="1:5" x14ac:dyDescent="0.25">
      <c r="A3019" s="26" t="s">
        <v>44</v>
      </c>
      <c r="B3019" s="7" t="s">
        <v>572</v>
      </c>
      <c r="C3019" s="7" t="s">
        <v>573</v>
      </c>
      <c r="D3019" s="7" t="s">
        <v>868</v>
      </c>
      <c r="E3019" s="7" t="s">
        <v>862</v>
      </c>
    </row>
    <row r="3020" spans="1:5" x14ac:dyDescent="0.25">
      <c r="A3020" s="26" t="s">
        <v>44</v>
      </c>
      <c r="B3020" s="7" t="s">
        <v>1127</v>
      </c>
      <c r="C3020" s="7" t="s">
        <v>1126</v>
      </c>
      <c r="D3020" s="7" t="s">
        <v>868</v>
      </c>
      <c r="E3020" s="7" t="s">
        <v>862</v>
      </c>
    </row>
    <row r="3021" spans="1:5" x14ac:dyDescent="0.25">
      <c r="A3021" s="26" t="s">
        <v>44</v>
      </c>
      <c r="B3021" s="7" t="s">
        <v>1125</v>
      </c>
      <c r="C3021" s="7" t="s">
        <v>1124</v>
      </c>
      <c r="D3021" s="7" t="s">
        <v>868</v>
      </c>
      <c r="E3021" s="7" t="s">
        <v>862</v>
      </c>
    </row>
    <row r="3022" spans="1:5" x14ac:dyDescent="0.25">
      <c r="A3022" s="26" t="s">
        <v>44</v>
      </c>
      <c r="B3022" s="7" t="s">
        <v>1123</v>
      </c>
      <c r="C3022" s="7" t="s">
        <v>1122</v>
      </c>
      <c r="D3022" s="7" t="s">
        <v>868</v>
      </c>
      <c r="E3022" s="7" t="s">
        <v>862</v>
      </c>
    </row>
    <row r="3023" spans="1:5" x14ac:dyDescent="0.25">
      <c r="A3023" s="26" t="s">
        <v>44</v>
      </c>
      <c r="B3023" s="7" t="s">
        <v>2817</v>
      </c>
      <c r="C3023" s="7" t="s">
        <v>2818</v>
      </c>
      <c r="D3023" s="7" t="s">
        <v>3</v>
      </c>
      <c r="E3023" s="7" t="s">
        <v>886</v>
      </c>
    </row>
    <row r="3024" spans="1:5" x14ac:dyDescent="0.25">
      <c r="A3024" s="26" t="s">
        <v>44</v>
      </c>
      <c r="B3024" s="7" t="s">
        <v>1121</v>
      </c>
      <c r="C3024" s="7" t="s">
        <v>1120</v>
      </c>
      <c r="D3024" s="7" t="s">
        <v>868</v>
      </c>
      <c r="E3024" s="7" t="s">
        <v>862</v>
      </c>
    </row>
    <row r="3025" spans="1:5" x14ac:dyDescent="0.25">
      <c r="A3025" s="26" t="s">
        <v>44</v>
      </c>
      <c r="B3025" s="7" t="s">
        <v>539</v>
      </c>
      <c r="C3025" s="7" t="s">
        <v>540</v>
      </c>
      <c r="D3025" s="7" t="s">
        <v>3</v>
      </c>
      <c r="E3025" s="7" t="s">
        <v>886</v>
      </c>
    </row>
    <row r="3026" spans="1:5" x14ac:dyDescent="0.25">
      <c r="A3026" s="26" t="s">
        <v>44</v>
      </c>
      <c r="B3026" s="7" t="s">
        <v>1119</v>
      </c>
      <c r="C3026" s="7" t="s">
        <v>1118</v>
      </c>
      <c r="D3026" s="7" t="s">
        <v>868</v>
      </c>
      <c r="E3026" s="7" t="s">
        <v>862</v>
      </c>
    </row>
    <row r="3027" spans="1:5" x14ac:dyDescent="0.25">
      <c r="A3027" s="26" t="s">
        <v>44</v>
      </c>
      <c r="B3027" s="7" t="s">
        <v>1117</v>
      </c>
      <c r="C3027" s="7" t="s">
        <v>1116</v>
      </c>
      <c r="D3027" s="7" t="s">
        <v>878</v>
      </c>
      <c r="E3027" s="7" t="s">
        <v>872</v>
      </c>
    </row>
    <row r="3028" spans="1:5" x14ac:dyDescent="0.25">
      <c r="A3028" s="26" t="s">
        <v>44</v>
      </c>
      <c r="B3028" s="7" t="s">
        <v>1115</v>
      </c>
      <c r="C3028" s="7" t="s">
        <v>1114</v>
      </c>
      <c r="D3028" s="7" t="s">
        <v>868</v>
      </c>
      <c r="E3028" s="7" t="s">
        <v>862</v>
      </c>
    </row>
    <row r="3029" spans="1:5" x14ac:dyDescent="0.25">
      <c r="A3029" s="26" t="s">
        <v>44</v>
      </c>
      <c r="B3029" s="7" t="s">
        <v>1113</v>
      </c>
      <c r="C3029" s="7" t="s">
        <v>1112</v>
      </c>
      <c r="D3029" s="7" t="s">
        <v>868</v>
      </c>
      <c r="E3029" s="7" t="s">
        <v>862</v>
      </c>
    </row>
    <row r="3030" spans="1:5" x14ac:dyDescent="0.25">
      <c r="A3030" s="26" t="s">
        <v>44</v>
      </c>
      <c r="B3030" s="7" t="s">
        <v>1111</v>
      </c>
      <c r="C3030" s="7" t="s">
        <v>1110</v>
      </c>
      <c r="D3030" s="7" t="s">
        <v>868</v>
      </c>
      <c r="E3030" s="7" t="s">
        <v>862</v>
      </c>
    </row>
    <row r="3031" spans="1:5" x14ac:dyDescent="0.25">
      <c r="A3031" s="26" t="s">
        <v>44</v>
      </c>
      <c r="B3031" s="7" t="s">
        <v>1109</v>
      </c>
      <c r="C3031" s="7" t="s">
        <v>1108</v>
      </c>
      <c r="D3031" s="7" t="s">
        <v>868</v>
      </c>
      <c r="E3031" s="7" t="s">
        <v>862</v>
      </c>
    </row>
    <row r="3032" spans="1:5" x14ac:dyDescent="0.25">
      <c r="A3032" s="26" t="s">
        <v>44</v>
      </c>
      <c r="B3032" s="7" t="s">
        <v>502</v>
      </c>
      <c r="C3032" s="7" t="s">
        <v>503</v>
      </c>
      <c r="D3032" s="7" t="s">
        <v>1023</v>
      </c>
      <c r="E3032" s="7" t="s">
        <v>862</v>
      </c>
    </row>
    <row r="3033" spans="1:5" x14ac:dyDescent="0.25">
      <c r="A3033" s="26" t="s">
        <v>44</v>
      </c>
      <c r="B3033" s="7" t="s">
        <v>1107</v>
      </c>
      <c r="C3033" s="7" t="s">
        <v>1106</v>
      </c>
      <c r="D3033" s="7" t="s">
        <v>874</v>
      </c>
      <c r="E3033" s="7" t="s">
        <v>872</v>
      </c>
    </row>
    <row r="3034" spans="1:5" x14ac:dyDescent="0.25">
      <c r="A3034" s="26" t="s">
        <v>44</v>
      </c>
      <c r="B3034" s="7" t="s">
        <v>1105</v>
      </c>
      <c r="C3034" s="7" t="s">
        <v>1104</v>
      </c>
      <c r="D3034" s="7" t="s">
        <v>874</v>
      </c>
      <c r="E3034" s="7" t="s">
        <v>872</v>
      </c>
    </row>
    <row r="3035" spans="1:5" x14ac:dyDescent="0.25">
      <c r="A3035" s="26" t="s">
        <v>44</v>
      </c>
      <c r="B3035" s="7" t="s">
        <v>1103</v>
      </c>
      <c r="C3035" s="7" t="s">
        <v>1102</v>
      </c>
      <c r="D3035" s="7" t="s">
        <v>3</v>
      </c>
      <c r="E3035" s="7" t="s">
        <v>1101</v>
      </c>
    </row>
    <row r="3036" spans="1:5" x14ac:dyDescent="0.25">
      <c r="A3036" s="26" t="s">
        <v>44</v>
      </c>
      <c r="B3036" s="7" t="s">
        <v>1099</v>
      </c>
      <c r="C3036" s="7" t="s">
        <v>1098</v>
      </c>
      <c r="D3036" s="7" t="s">
        <v>868</v>
      </c>
      <c r="E3036" s="7" t="s">
        <v>862</v>
      </c>
    </row>
    <row r="3037" spans="1:5" x14ac:dyDescent="0.25">
      <c r="A3037" s="26" t="s">
        <v>44</v>
      </c>
      <c r="B3037" s="7" t="s">
        <v>220</v>
      </c>
      <c r="C3037" s="7" t="s">
        <v>221</v>
      </c>
      <c r="D3037" s="7" t="s">
        <v>868</v>
      </c>
      <c r="E3037" s="7" t="s">
        <v>862</v>
      </c>
    </row>
    <row r="3038" spans="1:5" x14ac:dyDescent="0.25">
      <c r="A3038" s="26" t="s">
        <v>44</v>
      </c>
      <c r="B3038" s="7" t="s">
        <v>1097</v>
      </c>
      <c r="C3038" s="7" t="s">
        <v>1096</v>
      </c>
      <c r="D3038" s="7" t="s">
        <v>878</v>
      </c>
      <c r="E3038" s="7" t="s">
        <v>872</v>
      </c>
    </row>
    <row r="3039" spans="1:5" x14ac:dyDescent="0.25">
      <c r="A3039" s="26" t="s">
        <v>44</v>
      </c>
      <c r="B3039" s="7" t="s">
        <v>1095</v>
      </c>
      <c r="C3039" s="7" t="s">
        <v>1094</v>
      </c>
      <c r="D3039" s="7" t="s">
        <v>878</v>
      </c>
      <c r="E3039" s="7" t="s">
        <v>872</v>
      </c>
    </row>
    <row r="3040" spans="1:5" x14ac:dyDescent="0.25">
      <c r="A3040" s="26" t="s">
        <v>44</v>
      </c>
      <c r="B3040" s="7" t="s">
        <v>1093</v>
      </c>
      <c r="C3040" s="7" t="s">
        <v>1092</v>
      </c>
      <c r="D3040" s="7" t="s">
        <v>878</v>
      </c>
      <c r="E3040" s="7" t="s">
        <v>872</v>
      </c>
    </row>
    <row r="3041" spans="1:5" x14ac:dyDescent="0.25">
      <c r="A3041" s="26" t="s">
        <v>44</v>
      </c>
      <c r="B3041" s="7" t="s">
        <v>268</v>
      </c>
      <c r="C3041" s="7" t="s">
        <v>269</v>
      </c>
      <c r="D3041" s="7" t="s">
        <v>868</v>
      </c>
      <c r="E3041" s="7" t="s">
        <v>862</v>
      </c>
    </row>
    <row r="3042" spans="1:5" x14ac:dyDescent="0.25">
      <c r="A3042" s="26" t="s">
        <v>44</v>
      </c>
      <c r="B3042" s="7" t="s">
        <v>122</v>
      </c>
      <c r="C3042" s="7" t="s">
        <v>123</v>
      </c>
      <c r="D3042" s="7" t="s">
        <v>3</v>
      </c>
      <c r="E3042" s="7" t="s">
        <v>886</v>
      </c>
    </row>
    <row r="3043" spans="1:5" x14ac:dyDescent="0.25">
      <c r="A3043" s="26" t="s">
        <v>44</v>
      </c>
      <c r="B3043" s="7" t="s">
        <v>429</v>
      </c>
      <c r="C3043" s="7" t="s">
        <v>430</v>
      </c>
      <c r="D3043" s="7" t="s">
        <v>868</v>
      </c>
      <c r="E3043" s="7" t="s">
        <v>862</v>
      </c>
    </row>
    <row r="3044" spans="1:5" x14ac:dyDescent="0.25">
      <c r="A3044" s="26" t="s">
        <v>44</v>
      </c>
      <c r="B3044" s="7" t="s">
        <v>1091</v>
      </c>
      <c r="C3044" s="7" t="s">
        <v>1090</v>
      </c>
      <c r="D3044" s="7" t="s">
        <v>874</v>
      </c>
      <c r="E3044" s="7" t="s">
        <v>872</v>
      </c>
    </row>
    <row r="3045" spans="1:5" x14ac:dyDescent="0.25">
      <c r="A3045" s="26" t="s">
        <v>44</v>
      </c>
      <c r="B3045" s="7" t="s">
        <v>578</v>
      </c>
      <c r="C3045" s="7" t="s">
        <v>579</v>
      </c>
      <c r="D3045" s="7" t="s">
        <v>868</v>
      </c>
      <c r="E3045" s="7" t="s">
        <v>862</v>
      </c>
    </row>
    <row r="3046" spans="1:5" x14ac:dyDescent="0.25">
      <c r="A3046" s="26" t="s">
        <v>44</v>
      </c>
      <c r="B3046" s="7" t="s">
        <v>1089</v>
      </c>
      <c r="C3046" s="7" t="s">
        <v>1088</v>
      </c>
      <c r="D3046" s="7" t="s">
        <v>878</v>
      </c>
      <c r="E3046" s="7" t="s">
        <v>872</v>
      </c>
    </row>
    <row r="3047" spans="1:5" x14ac:dyDescent="0.25">
      <c r="A3047" s="26" t="s">
        <v>44</v>
      </c>
      <c r="B3047" s="7" t="s">
        <v>1087</v>
      </c>
      <c r="C3047" s="7" t="s">
        <v>1086</v>
      </c>
      <c r="D3047" s="7" t="s">
        <v>874</v>
      </c>
      <c r="E3047" s="7" t="s">
        <v>872</v>
      </c>
    </row>
    <row r="3048" spans="1:5" x14ac:dyDescent="0.25">
      <c r="A3048" s="26" t="s">
        <v>44</v>
      </c>
      <c r="B3048" s="7" t="s">
        <v>1085</v>
      </c>
      <c r="C3048" s="7" t="s">
        <v>1084</v>
      </c>
      <c r="D3048" s="7" t="s">
        <v>878</v>
      </c>
      <c r="E3048" s="7" t="s">
        <v>993</v>
      </c>
    </row>
    <row r="3049" spans="1:5" x14ac:dyDescent="0.25">
      <c r="A3049" s="26" t="s">
        <v>44</v>
      </c>
      <c r="B3049" s="7" t="s">
        <v>1083</v>
      </c>
      <c r="C3049" s="7" t="s">
        <v>1082</v>
      </c>
      <c r="D3049" s="7" t="s">
        <v>878</v>
      </c>
      <c r="E3049" s="7" t="s">
        <v>872</v>
      </c>
    </row>
    <row r="3050" spans="1:5" x14ac:dyDescent="0.25">
      <c r="A3050" s="26" t="s">
        <v>44</v>
      </c>
      <c r="B3050" s="7" t="s">
        <v>1081</v>
      </c>
      <c r="C3050" s="7" t="s">
        <v>1080</v>
      </c>
      <c r="D3050" s="7" t="s">
        <v>868</v>
      </c>
      <c r="E3050" s="7" t="s">
        <v>862</v>
      </c>
    </row>
    <row r="3051" spans="1:5" x14ac:dyDescent="0.25">
      <c r="A3051" s="26" t="s">
        <v>44</v>
      </c>
      <c r="B3051" s="7" t="s">
        <v>1079</v>
      </c>
      <c r="C3051" s="7" t="s">
        <v>1078</v>
      </c>
      <c r="D3051" s="7" t="s">
        <v>868</v>
      </c>
      <c r="E3051" s="7" t="s">
        <v>862</v>
      </c>
    </row>
    <row r="3052" spans="1:5" x14ac:dyDescent="0.25">
      <c r="A3052" s="26" t="s">
        <v>44</v>
      </c>
      <c r="B3052" s="7" t="s">
        <v>1077</v>
      </c>
      <c r="C3052" s="7" t="s">
        <v>1076</v>
      </c>
      <c r="D3052" s="7" t="s">
        <v>878</v>
      </c>
      <c r="E3052" s="7" t="s">
        <v>872</v>
      </c>
    </row>
    <row r="3053" spans="1:5" x14ac:dyDescent="0.25">
      <c r="A3053" s="26" t="s">
        <v>44</v>
      </c>
      <c r="B3053" s="7" t="s">
        <v>1075</v>
      </c>
      <c r="C3053" s="7" t="s">
        <v>1074</v>
      </c>
      <c r="D3053" s="7" t="s">
        <v>868</v>
      </c>
      <c r="E3053" s="7" t="s">
        <v>862</v>
      </c>
    </row>
    <row r="3054" spans="1:5" x14ac:dyDescent="0.25">
      <c r="A3054" s="26" t="s">
        <v>44</v>
      </c>
      <c r="B3054" s="7" t="s">
        <v>1073</v>
      </c>
      <c r="C3054" s="7" t="s">
        <v>1072</v>
      </c>
      <c r="D3054" s="7" t="s">
        <v>868</v>
      </c>
      <c r="E3054" s="7" t="s">
        <v>862</v>
      </c>
    </row>
    <row r="3055" spans="1:5" x14ac:dyDescent="0.25">
      <c r="A3055" s="26" t="s">
        <v>44</v>
      </c>
      <c r="B3055" s="7" t="s">
        <v>1071</v>
      </c>
      <c r="C3055" s="7" t="s">
        <v>1070</v>
      </c>
      <c r="D3055" s="7" t="s">
        <v>878</v>
      </c>
      <c r="E3055" s="7" t="s">
        <v>872</v>
      </c>
    </row>
    <row r="3056" spans="1:5" x14ac:dyDescent="0.25">
      <c r="A3056" s="26" t="s">
        <v>44</v>
      </c>
      <c r="B3056" s="7" t="s">
        <v>1069</v>
      </c>
      <c r="C3056" s="7" t="s">
        <v>1068</v>
      </c>
      <c r="D3056" s="7" t="s">
        <v>868</v>
      </c>
      <c r="E3056" s="7" t="s">
        <v>862</v>
      </c>
    </row>
    <row r="3057" spans="1:5" x14ac:dyDescent="0.25">
      <c r="A3057" s="26" t="s">
        <v>44</v>
      </c>
      <c r="B3057" s="7" t="s">
        <v>1067</v>
      </c>
      <c r="C3057" s="7" t="s">
        <v>1066</v>
      </c>
      <c r="D3057" s="7" t="s">
        <v>878</v>
      </c>
      <c r="E3057" s="7" t="s">
        <v>872</v>
      </c>
    </row>
    <row r="3058" spans="1:5" x14ac:dyDescent="0.25">
      <c r="A3058" s="26" t="s">
        <v>44</v>
      </c>
      <c r="B3058" s="7" t="s">
        <v>1065</v>
      </c>
      <c r="C3058" s="7" t="s">
        <v>1064</v>
      </c>
      <c r="D3058" s="7" t="s">
        <v>878</v>
      </c>
      <c r="E3058" s="7" t="s">
        <v>872</v>
      </c>
    </row>
    <row r="3059" spans="1:5" x14ac:dyDescent="0.25">
      <c r="A3059" s="26" t="s">
        <v>44</v>
      </c>
      <c r="B3059" s="7" t="s">
        <v>1063</v>
      </c>
      <c r="C3059" s="7" t="s">
        <v>1062</v>
      </c>
      <c r="D3059" s="7" t="s">
        <v>878</v>
      </c>
      <c r="E3059" s="7" t="s">
        <v>872</v>
      </c>
    </row>
    <row r="3060" spans="1:5" x14ac:dyDescent="0.25">
      <c r="A3060" s="26" t="s">
        <v>44</v>
      </c>
      <c r="B3060" s="7" t="s">
        <v>1061</v>
      </c>
      <c r="C3060" s="7" t="s">
        <v>1060</v>
      </c>
      <c r="D3060" s="7" t="s">
        <v>878</v>
      </c>
      <c r="E3060" s="7" t="s">
        <v>872</v>
      </c>
    </row>
    <row r="3061" spans="1:5" x14ac:dyDescent="0.25">
      <c r="A3061" s="26" t="s">
        <v>44</v>
      </c>
      <c r="B3061" s="7" t="s">
        <v>1059</v>
      </c>
      <c r="C3061" s="7" t="s">
        <v>1058</v>
      </c>
      <c r="D3061" s="7" t="s">
        <v>868</v>
      </c>
      <c r="E3061" s="7" t="s">
        <v>862</v>
      </c>
    </row>
    <row r="3062" spans="1:5" x14ac:dyDescent="0.25">
      <c r="A3062" s="26" t="s">
        <v>44</v>
      </c>
      <c r="B3062" s="7" t="s">
        <v>1057</v>
      </c>
      <c r="C3062" s="7" t="s">
        <v>1056</v>
      </c>
      <c r="D3062" s="7" t="s">
        <v>878</v>
      </c>
      <c r="E3062" s="7" t="s">
        <v>872</v>
      </c>
    </row>
    <row r="3063" spans="1:5" x14ac:dyDescent="0.25">
      <c r="A3063" s="26" t="s">
        <v>44</v>
      </c>
      <c r="B3063" s="7" t="s">
        <v>1055</v>
      </c>
      <c r="C3063" s="7" t="s">
        <v>1054</v>
      </c>
      <c r="D3063" s="7" t="s">
        <v>868</v>
      </c>
      <c r="E3063" s="7" t="s">
        <v>862</v>
      </c>
    </row>
    <row r="3064" spans="1:5" x14ac:dyDescent="0.25">
      <c r="A3064" s="26" t="s">
        <v>44</v>
      </c>
      <c r="B3064" s="7" t="s">
        <v>1053</v>
      </c>
      <c r="C3064" s="7" t="s">
        <v>1052</v>
      </c>
      <c r="D3064" s="7" t="s">
        <v>878</v>
      </c>
      <c r="E3064" s="7" t="s">
        <v>872</v>
      </c>
    </row>
    <row r="3065" spans="1:5" x14ac:dyDescent="0.25">
      <c r="A3065" s="26" t="s">
        <v>44</v>
      </c>
      <c r="B3065" s="7" t="s">
        <v>1051</v>
      </c>
      <c r="C3065" s="7" t="s">
        <v>1050</v>
      </c>
      <c r="D3065" s="7" t="s">
        <v>868</v>
      </c>
      <c r="E3065" s="7" t="s">
        <v>862</v>
      </c>
    </row>
    <row r="3066" spans="1:5" x14ac:dyDescent="0.25">
      <c r="A3066" s="26" t="s">
        <v>44</v>
      </c>
      <c r="B3066" s="7" t="s">
        <v>1049</v>
      </c>
      <c r="C3066" s="7" t="s">
        <v>1048</v>
      </c>
      <c r="D3066" s="7" t="s">
        <v>878</v>
      </c>
      <c r="E3066" s="7" t="s">
        <v>872</v>
      </c>
    </row>
    <row r="3067" spans="1:5" x14ac:dyDescent="0.25">
      <c r="A3067" s="26" t="s">
        <v>44</v>
      </c>
      <c r="B3067" s="7" t="s">
        <v>1047</v>
      </c>
      <c r="C3067" s="7" t="s">
        <v>1046</v>
      </c>
      <c r="D3067" s="7" t="s">
        <v>868</v>
      </c>
      <c r="E3067" s="7" t="s">
        <v>862</v>
      </c>
    </row>
    <row r="3068" spans="1:5" x14ac:dyDescent="0.25">
      <c r="A3068" s="26" t="s">
        <v>44</v>
      </c>
      <c r="B3068" s="7" t="s">
        <v>1045</v>
      </c>
      <c r="C3068" s="7" t="s">
        <v>1044</v>
      </c>
      <c r="D3068" s="7" t="s">
        <v>878</v>
      </c>
      <c r="E3068" s="7" t="s">
        <v>872</v>
      </c>
    </row>
    <row r="3069" spans="1:5" x14ac:dyDescent="0.25">
      <c r="A3069" s="26" t="s">
        <v>44</v>
      </c>
      <c r="B3069" s="7" t="s">
        <v>1043</v>
      </c>
      <c r="C3069" s="7" t="s">
        <v>1042</v>
      </c>
      <c r="D3069" s="7" t="s">
        <v>878</v>
      </c>
      <c r="E3069" s="7" t="s">
        <v>872</v>
      </c>
    </row>
    <row r="3070" spans="1:5" x14ac:dyDescent="0.25">
      <c r="A3070" s="26" t="s">
        <v>44</v>
      </c>
      <c r="B3070" s="7" t="s">
        <v>1041</v>
      </c>
      <c r="C3070" s="7" t="s">
        <v>1040</v>
      </c>
      <c r="D3070" s="7" t="s">
        <v>878</v>
      </c>
      <c r="E3070" s="7" t="s">
        <v>872</v>
      </c>
    </row>
    <row r="3071" spans="1:5" x14ac:dyDescent="0.25">
      <c r="A3071" s="26" t="s">
        <v>44</v>
      </c>
      <c r="B3071" s="7" t="s">
        <v>1039</v>
      </c>
      <c r="C3071" s="7" t="s">
        <v>1038</v>
      </c>
      <c r="D3071" s="7" t="s">
        <v>878</v>
      </c>
      <c r="E3071" s="7" t="s">
        <v>872</v>
      </c>
    </row>
    <row r="3072" spans="1:5" x14ac:dyDescent="0.25">
      <c r="A3072" s="26" t="s">
        <v>44</v>
      </c>
      <c r="B3072" s="7" t="s">
        <v>1037</v>
      </c>
      <c r="C3072" s="7" t="s">
        <v>1036</v>
      </c>
      <c r="D3072" s="7" t="s">
        <v>1035</v>
      </c>
      <c r="E3072" s="7" t="s">
        <v>1033</v>
      </c>
    </row>
    <row r="3073" spans="1:5" x14ac:dyDescent="0.25">
      <c r="A3073" s="26" t="s">
        <v>44</v>
      </c>
      <c r="B3073" s="7" t="s">
        <v>1031</v>
      </c>
      <c r="C3073" s="7" t="s">
        <v>1030</v>
      </c>
      <c r="D3073" s="7" t="s">
        <v>878</v>
      </c>
      <c r="E3073" s="7" t="s">
        <v>872</v>
      </c>
    </row>
    <row r="3074" spans="1:5" x14ac:dyDescent="0.25">
      <c r="A3074" s="26" t="s">
        <v>44</v>
      </c>
      <c r="B3074" s="7" t="s">
        <v>1029</v>
      </c>
      <c r="C3074" s="7" t="s">
        <v>1028</v>
      </c>
      <c r="D3074" s="7" t="s">
        <v>868</v>
      </c>
      <c r="E3074" s="7" t="s">
        <v>862</v>
      </c>
    </row>
    <row r="3075" spans="1:5" x14ac:dyDescent="0.25">
      <c r="A3075" s="26" t="s">
        <v>44</v>
      </c>
      <c r="B3075" s="7" t="s">
        <v>1027</v>
      </c>
      <c r="C3075" s="7" t="s">
        <v>1026</v>
      </c>
      <c r="D3075" s="7" t="s">
        <v>868</v>
      </c>
      <c r="E3075" s="7" t="s">
        <v>862</v>
      </c>
    </row>
    <row r="3076" spans="1:5" x14ac:dyDescent="0.25">
      <c r="A3076" s="26" t="s">
        <v>44</v>
      </c>
      <c r="B3076" s="7" t="s">
        <v>1025</v>
      </c>
      <c r="C3076" s="7" t="s">
        <v>1024</v>
      </c>
      <c r="D3076" s="7" t="s">
        <v>868</v>
      </c>
      <c r="E3076" s="7" t="s">
        <v>862</v>
      </c>
    </row>
    <row r="3077" spans="1:5" x14ac:dyDescent="0.25">
      <c r="A3077" s="26" t="s">
        <v>44</v>
      </c>
      <c r="B3077" s="7" t="s">
        <v>17</v>
      </c>
      <c r="C3077" s="7" t="s">
        <v>75</v>
      </c>
      <c r="D3077" s="7" t="s">
        <v>1023</v>
      </c>
      <c r="E3077" s="7" t="s">
        <v>973</v>
      </c>
    </row>
    <row r="3078" spans="1:5" x14ac:dyDescent="0.25">
      <c r="A3078" s="26" t="s">
        <v>44</v>
      </c>
      <c r="B3078" s="7" t="s">
        <v>234</v>
      </c>
      <c r="C3078" s="7" t="s">
        <v>235</v>
      </c>
      <c r="D3078" s="7" t="s">
        <v>923</v>
      </c>
      <c r="E3078" s="7" t="s">
        <v>973</v>
      </c>
    </row>
    <row r="3079" spans="1:5" x14ac:dyDescent="0.25">
      <c r="A3079" s="26" t="s">
        <v>44</v>
      </c>
      <c r="B3079" s="7" t="s">
        <v>1021</v>
      </c>
      <c r="C3079" s="7" t="s">
        <v>1020</v>
      </c>
      <c r="D3079" s="7" t="s">
        <v>3</v>
      </c>
      <c r="E3079" s="7" t="s">
        <v>886</v>
      </c>
    </row>
    <row r="3080" spans="1:5" x14ac:dyDescent="0.25">
      <c r="A3080" s="26" t="s">
        <v>44</v>
      </c>
      <c r="B3080" s="7" t="s">
        <v>1019</v>
      </c>
      <c r="C3080" s="7" t="s">
        <v>1018</v>
      </c>
      <c r="D3080" s="7" t="s">
        <v>1017</v>
      </c>
      <c r="E3080" s="7" t="s">
        <v>993</v>
      </c>
    </row>
    <row r="3081" spans="1:5" x14ac:dyDescent="0.25">
      <c r="A3081" s="26" t="s">
        <v>44</v>
      </c>
      <c r="B3081" s="7" t="s">
        <v>1015</v>
      </c>
      <c r="C3081" s="7" t="s">
        <v>1014</v>
      </c>
      <c r="D3081" s="7" t="s">
        <v>1011</v>
      </c>
      <c r="E3081" s="7" t="s">
        <v>862</v>
      </c>
    </row>
    <row r="3082" spans="1:5" x14ac:dyDescent="0.25">
      <c r="A3082" s="26" t="s">
        <v>44</v>
      </c>
      <c r="B3082" s="7" t="s">
        <v>2819</v>
      </c>
      <c r="C3082" s="7" t="s">
        <v>2820</v>
      </c>
      <c r="D3082" s="7" t="s">
        <v>3</v>
      </c>
      <c r="E3082" s="7" t="s">
        <v>886</v>
      </c>
    </row>
    <row r="3083" spans="1:5" x14ac:dyDescent="0.25">
      <c r="A3083" s="26" t="s">
        <v>44</v>
      </c>
      <c r="B3083" s="7" t="s">
        <v>2821</v>
      </c>
      <c r="C3083" s="7" t="s">
        <v>2822</v>
      </c>
      <c r="D3083" s="7" t="s">
        <v>3</v>
      </c>
      <c r="E3083" s="7" t="s">
        <v>886</v>
      </c>
    </row>
    <row r="3084" spans="1:5" x14ac:dyDescent="0.25">
      <c r="A3084" s="26" t="s">
        <v>44</v>
      </c>
      <c r="B3084" s="7" t="s">
        <v>1013</v>
      </c>
      <c r="C3084" s="7" t="s">
        <v>1012</v>
      </c>
      <c r="D3084" s="7" t="s">
        <v>1011</v>
      </c>
      <c r="E3084" s="7" t="s">
        <v>973</v>
      </c>
    </row>
    <row r="3085" spans="1:5" x14ac:dyDescent="0.25">
      <c r="A3085" s="26" t="s">
        <v>44</v>
      </c>
      <c r="B3085" s="7" t="s">
        <v>1009</v>
      </c>
      <c r="C3085" s="7" t="s">
        <v>1008</v>
      </c>
      <c r="D3085" s="7" t="s">
        <v>3</v>
      </c>
      <c r="E3085" s="7" t="s">
        <v>886</v>
      </c>
    </row>
    <row r="3086" spans="1:5" x14ac:dyDescent="0.25">
      <c r="A3086" s="26" t="s">
        <v>44</v>
      </c>
      <c r="B3086" s="7" t="s">
        <v>42</v>
      </c>
      <c r="C3086" s="7" t="s">
        <v>43</v>
      </c>
      <c r="D3086" s="7" t="s">
        <v>868</v>
      </c>
      <c r="E3086" s="7" t="s">
        <v>862</v>
      </c>
    </row>
    <row r="3087" spans="1:5" x14ac:dyDescent="0.25">
      <c r="A3087" s="26" t="s">
        <v>44</v>
      </c>
      <c r="B3087" s="7" t="s">
        <v>1007</v>
      </c>
      <c r="C3087" s="7" t="s">
        <v>1006</v>
      </c>
      <c r="D3087" s="7" t="s">
        <v>874</v>
      </c>
      <c r="E3087" s="7" t="s">
        <v>872</v>
      </c>
    </row>
    <row r="3088" spans="1:5" x14ac:dyDescent="0.25">
      <c r="A3088" s="26" t="s">
        <v>44</v>
      </c>
      <c r="B3088" s="7" t="s">
        <v>1005</v>
      </c>
      <c r="C3088" s="7" t="s">
        <v>1004</v>
      </c>
      <c r="D3088" s="7" t="s">
        <v>868</v>
      </c>
      <c r="E3088" s="7" t="s">
        <v>862</v>
      </c>
    </row>
    <row r="3089" spans="1:5" x14ac:dyDescent="0.25">
      <c r="A3089" s="26" t="s">
        <v>44</v>
      </c>
      <c r="B3089" s="7" t="s">
        <v>1003</v>
      </c>
      <c r="C3089" s="7" t="s">
        <v>1002</v>
      </c>
      <c r="D3089" s="7" t="s">
        <v>874</v>
      </c>
      <c r="E3089" s="7" t="s">
        <v>872</v>
      </c>
    </row>
    <row r="3090" spans="1:5" x14ac:dyDescent="0.25">
      <c r="A3090" s="26" t="s">
        <v>44</v>
      </c>
      <c r="B3090" s="7" t="s">
        <v>1001</v>
      </c>
      <c r="C3090" s="7" t="s">
        <v>1000</v>
      </c>
      <c r="D3090" s="7" t="s">
        <v>878</v>
      </c>
      <c r="E3090" s="7" t="s">
        <v>872</v>
      </c>
    </row>
    <row r="3091" spans="1:5" x14ac:dyDescent="0.25">
      <c r="A3091" s="26" t="s">
        <v>44</v>
      </c>
      <c r="B3091" s="7" t="s">
        <v>999</v>
      </c>
      <c r="C3091" s="7" t="s">
        <v>998</v>
      </c>
      <c r="D3091" s="7" t="s">
        <v>878</v>
      </c>
      <c r="E3091" s="7" t="s">
        <v>872</v>
      </c>
    </row>
    <row r="3092" spans="1:5" x14ac:dyDescent="0.25">
      <c r="A3092" s="26" t="s">
        <v>44</v>
      </c>
      <c r="B3092" s="7" t="s">
        <v>997</v>
      </c>
      <c r="C3092" s="7" t="s">
        <v>996</v>
      </c>
      <c r="D3092" s="7" t="s">
        <v>868</v>
      </c>
      <c r="E3092" s="7" t="s">
        <v>862</v>
      </c>
    </row>
    <row r="3093" spans="1:5" x14ac:dyDescent="0.25">
      <c r="A3093" s="26" t="s">
        <v>44</v>
      </c>
      <c r="B3093" s="7" t="s">
        <v>995</v>
      </c>
      <c r="C3093" s="7" t="s">
        <v>994</v>
      </c>
      <c r="D3093" s="7" t="s">
        <v>878</v>
      </c>
      <c r="E3093" s="7" t="s">
        <v>993</v>
      </c>
    </row>
    <row r="3094" spans="1:5" x14ac:dyDescent="0.25">
      <c r="A3094" s="26" t="s">
        <v>44</v>
      </c>
      <c r="B3094" s="7" t="s">
        <v>991</v>
      </c>
      <c r="C3094" s="7" t="s">
        <v>990</v>
      </c>
      <c r="D3094" s="7" t="s">
        <v>878</v>
      </c>
      <c r="E3094" s="7" t="s">
        <v>872</v>
      </c>
    </row>
    <row r="3095" spans="1:5" x14ac:dyDescent="0.25">
      <c r="A3095" s="26" t="s">
        <v>44</v>
      </c>
      <c r="B3095" s="7" t="s">
        <v>989</v>
      </c>
      <c r="C3095" s="7" t="s">
        <v>988</v>
      </c>
      <c r="D3095" s="7" t="s">
        <v>868</v>
      </c>
      <c r="E3095" s="7" t="s">
        <v>862</v>
      </c>
    </row>
    <row r="3096" spans="1:5" x14ac:dyDescent="0.25">
      <c r="A3096" s="26" t="s">
        <v>44</v>
      </c>
      <c r="B3096" s="7" t="s">
        <v>987</v>
      </c>
      <c r="C3096" s="7" t="s">
        <v>986</v>
      </c>
      <c r="D3096" s="7" t="s">
        <v>868</v>
      </c>
      <c r="E3096" s="7" t="s">
        <v>862</v>
      </c>
    </row>
    <row r="3097" spans="1:5" x14ac:dyDescent="0.25">
      <c r="A3097" s="26" t="s">
        <v>44</v>
      </c>
      <c r="B3097" s="7" t="s">
        <v>985</v>
      </c>
      <c r="C3097" s="7" t="s">
        <v>984</v>
      </c>
      <c r="D3097" s="7" t="s">
        <v>868</v>
      </c>
      <c r="E3097" s="7" t="s">
        <v>862</v>
      </c>
    </row>
    <row r="3098" spans="1:5" x14ac:dyDescent="0.25">
      <c r="A3098" s="26" t="s">
        <v>44</v>
      </c>
      <c r="B3098" s="7" t="s">
        <v>983</v>
      </c>
      <c r="C3098" s="7" t="s">
        <v>982</v>
      </c>
      <c r="D3098" s="7" t="s">
        <v>868</v>
      </c>
      <c r="E3098" s="7" t="s">
        <v>862</v>
      </c>
    </row>
    <row r="3099" spans="1:5" x14ac:dyDescent="0.25">
      <c r="A3099" s="26" t="s">
        <v>44</v>
      </c>
      <c r="B3099" s="7" t="s">
        <v>2476</v>
      </c>
      <c r="C3099" s="7" t="s">
        <v>2477</v>
      </c>
      <c r="D3099" s="7" t="s">
        <v>878</v>
      </c>
      <c r="E3099" s="7" t="s">
        <v>872</v>
      </c>
    </row>
    <row r="3100" spans="1:5" x14ac:dyDescent="0.25">
      <c r="A3100" s="26" t="s">
        <v>44</v>
      </c>
      <c r="B3100" s="7" t="s">
        <v>981</v>
      </c>
      <c r="C3100" s="7" t="s">
        <v>980</v>
      </c>
      <c r="D3100" s="7" t="s">
        <v>868</v>
      </c>
      <c r="E3100" s="7" t="s">
        <v>862</v>
      </c>
    </row>
    <row r="3101" spans="1:5" x14ac:dyDescent="0.25">
      <c r="A3101" s="26" t="s">
        <v>44</v>
      </c>
      <c r="B3101" s="7" t="s">
        <v>979</v>
      </c>
      <c r="C3101" s="7" t="s">
        <v>978</v>
      </c>
      <c r="D3101" s="7" t="s">
        <v>868</v>
      </c>
      <c r="E3101" s="7" t="s">
        <v>862</v>
      </c>
    </row>
    <row r="3102" spans="1:5" x14ac:dyDescent="0.25">
      <c r="A3102" s="26" t="s">
        <v>44</v>
      </c>
      <c r="B3102" s="7" t="s">
        <v>977</v>
      </c>
      <c r="C3102" s="7" t="s">
        <v>976</v>
      </c>
      <c r="D3102" s="7" t="s">
        <v>878</v>
      </c>
      <c r="E3102" s="7" t="s">
        <v>872</v>
      </c>
    </row>
    <row r="3103" spans="1:5" x14ac:dyDescent="0.25">
      <c r="A3103" s="26" t="s">
        <v>44</v>
      </c>
      <c r="B3103" s="7" t="s">
        <v>975</v>
      </c>
      <c r="C3103" s="7" t="s">
        <v>974</v>
      </c>
      <c r="D3103" s="7" t="s">
        <v>933</v>
      </c>
      <c r="E3103" s="7" t="s">
        <v>973</v>
      </c>
    </row>
    <row r="3104" spans="1:5" x14ac:dyDescent="0.25">
      <c r="A3104" s="26" t="s">
        <v>44</v>
      </c>
      <c r="B3104" s="7" t="s">
        <v>971</v>
      </c>
      <c r="C3104" s="7" t="s">
        <v>970</v>
      </c>
      <c r="D3104" s="7" t="s">
        <v>874</v>
      </c>
      <c r="E3104" s="7" t="s">
        <v>872</v>
      </c>
    </row>
    <row r="3105" spans="1:5" x14ac:dyDescent="0.25">
      <c r="A3105" s="26" t="s">
        <v>44</v>
      </c>
      <c r="B3105" s="7" t="s">
        <v>969</v>
      </c>
      <c r="C3105" s="7" t="s">
        <v>968</v>
      </c>
      <c r="D3105" s="7" t="s">
        <v>878</v>
      </c>
      <c r="E3105" s="7" t="s">
        <v>872</v>
      </c>
    </row>
    <row r="3106" spans="1:5" x14ac:dyDescent="0.25">
      <c r="A3106" s="26" t="s">
        <v>44</v>
      </c>
      <c r="B3106" s="7" t="s">
        <v>967</v>
      </c>
      <c r="C3106" s="7" t="s">
        <v>966</v>
      </c>
      <c r="D3106" s="7" t="s">
        <v>874</v>
      </c>
      <c r="E3106" s="7" t="s">
        <v>872</v>
      </c>
    </row>
    <row r="3107" spans="1:5" x14ac:dyDescent="0.25">
      <c r="A3107" s="26" t="s">
        <v>44</v>
      </c>
      <c r="B3107" s="7" t="s">
        <v>965</v>
      </c>
      <c r="C3107" s="7" t="s">
        <v>964</v>
      </c>
      <c r="D3107" s="7" t="s">
        <v>878</v>
      </c>
      <c r="E3107" s="7" t="s">
        <v>872</v>
      </c>
    </row>
    <row r="3108" spans="1:5" x14ac:dyDescent="0.25">
      <c r="A3108" s="26" t="s">
        <v>44</v>
      </c>
      <c r="B3108" s="7" t="s">
        <v>963</v>
      </c>
      <c r="C3108" s="7" t="s">
        <v>962</v>
      </c>
      <c r="D3108" s="7" t="s">
        <v>874</v>
      </c>
      <c r="E3108" s="7" t="s">
        <v>872</v>
      </c>
    </row>
    <row r="3109" spans="1:5" x14ac:dyDescent="0.25">
      <c r="A3109" s="26" t="s">
        <v>44</v>
      </c>
      <c r="B3109" s="7" t="s">
        <v>961</v>
      </c>
      <c r="C3109" s="7" t="s">
        <v>960</v>
      </c>
      <c r="D3109" s="7" t="s">
        <v>878</v>
      </c>
      <c r="E3109" s="7" t="s">
        <v>872</v>
      </c>
    </row>
    <row r="3110" spans="1:5" x14ac:dyDescent="0.25">
      <c r="A3110" s="26" t="s">
        <v>44</v>
      </c>
      <c r="B3110" s="7" t="s">
        <v>959</v>
      </c>
      <c r="C3110" s="7" t="s">
        <v>958</v>
      </c>
      <c r="D3110" s="7" t="s">
        <v>874</v>
      </c>
      <c r="E3110" s="7" t="s">
        <v>872</v>
      </c>
    </row>
    <row r="3111" spans="1:5" x14ac:dyDescent="0.25">
      <c r="A3111" s="26" t="s">
        <v>44</v>
      </c>
      <c r="B3111" s="7" t="s">
        <v>957</v>
      </c>
      <c r="C3111" s="7" t="s">
        <v>956</v>
      </c>
      <c r="D3111" s="7" t="s">
        <v>878</v>
      </c>
      <c r="E3111" s="7" t="s">
        <v>872</v>
      </c>
    </row>
    <row r="3112" spans="1:5" x14ac:dyDescent="0.25">
      <c r="A3112" s="26" t="s">
        <v>44</v>
      </c>
      <c r="B3112" s="7" t="s">
        <v>955</v>
      </c>
      <c r="C3112" s="7" t="s">
        <v>954</v>
      </c>
      <c r="D3112" s="7" t="s">
        <v>868</v>
      </c>
      <c r="E3112" s="7" t="s">
        <v>862</v>
      </c>
    </row>
    <row r="3113" spans="1:5" x14ac:dyDescent="0.25">
      <c r="A3113" s="26" t="s">
        <v>44</v>
      </c>
      <c r="B3113" s="7" t="s">
        <v>953</v>
      </c>
      <c r="C3113" s="7" t="s">
        <v>952</v>
      </c>
      <c r="D3113" s="7" t="s">
        <v>868</v>
      </c>
      <c r="E3113" s="7" t="s">
        <v>862</v>
      </c>
    </row>
    <row r="3114" spans="1:5" x14ac:dyDescent="0.25">
      <c r="A3114" s="26" t="s">
        <v>44</v>
      </c>
      <c r="B3114" s="7" t="s">
        <v>951</v>
      </c>
      <c r="C3114" s="7" t="s">
        <v>950</v>
      </c>
      <c r="D3114" s="7" t="s">
        <v>878</v>
      </c>
      <c r="E3114" s="7" t="s">
        <v>872</v>
      </c>
    </row>
    <row r="3115" spans="1:5" x14ac:dyDescent="0.25">
      <c r="A3115" s="26" t="s">
        <v>44</v>
      </c>
      <c r="B3115" s="7" t="s">
        <v>94</v>
      </c>
      <c r="C3115" s="7" t="s">
        <v>95</v>
      </c>
      <c r="D3115" s="7" t="s">
        <v>3</v>
      </c>
      <c r="E3115" s="7" t="s">
        <v>886</v>
      </c>
    </row>
    <row r="3116" spans="1:5" x14ac:dyDescent="0.25">
      <c r="A3116" s="26" t="s">
        <v>44</v>
      </c>
      <c r="B3116" s="7" t="s">
        <v>98</v>
      </c>
      <c r="C3116" s="7" t="s">
        <v>99</v>
      </c>
      <c r="D3116" s="7" t="s">
        <v>3</v>
      </c>
      <c r="E3116" s="7" t="s">
        <v>886</v>
      </c>
    </row>
    <row r="3117" spans="1:5" x14ac:dyDescent="0.25">
      <c r="A3117" s="26" t="s">
        <v>44</v>
      </c>
      <c r="B3117" s="7" t="s">
        <v>73</v>
      </c>
      <c r="C3117" s="7" t="s">
        <v>74</v>
      </c>
      <c r="D3117" s="7" t="s">
        <v>3</v>
      </c>
      <c r="E3117" s="7" t="s">
        <v>886</v>
      </c>
    </row>
    <row r="3118" spans="1:5" x14ac:dyDescent="0.25">
      <c r="A3118" s="26" t="s">
        <v>44</v>
      </c>
      <c r="B3118" s="7" t="s">
        <v>76</v>
      </c>
      <c r="C3118" s="7" t="s">
        <v>77</v>
      </c>
      <c r="D3118" s="7" t="s">
        <v>3</v>
      </c>
      <c r="E3118" s="7" t="s">
        <v>886</v>
      </c>
    </row>
    <row r="3119" spans="1:5" x14ac:dyDescent="0.25">
      <c r="A3119" s="26" t="s">
        <v>44</v>
      </c>
      <c r="B3119" s="7" t="s">
        <v>82</v>
      </c>
      <c r="C3119" s="7" t="s">
        <v>83</v>
      </c>
      <c r="D3119" s="7" t="s">
        <v>3</v>
      </c>
      <c r="E3119" s="7" t="s">
        <v>886</v>
      </c>
    </row>
    <row r="3120" spans="1:5" x14ac:dyDescent="0.25">
      <c r="A3120" s="26" t="s">
        <v>44</v>
      </c>
      <c r="B3120" s="7" t="s">
        <v>949</v>
      </c>
      <c r="C3120" s="7" t="s">
        <v>948</v>
      </c>
      <c r="D3120" s="7" t="s">
        <v>878</v>
      </c>
      <c r="E3120" s="7" t="s">
        <v>872</v>
      </c>
    </row>
    <row r="3121" spans="1:5" x14ac:dyDescent="0.25">
      <c r="A3121" s="26" t="s">
        <v>44</v>
      </c>
      <c r="B3121" s="7" t="s">
        <v>781</v>
      </c>
      <c r="C3121" s="7" t="s">
        <v>782</v>
      </c>
      <c r="D3121" s="7" t="s">
        <v>3</v>
      </c>
      <c r="E3121" s="7" t="s">
        <v>886</v>
      </c>
    </row>
    <row r="3122" spans="1:5" x14ac:dyDescent="0.25">
      <c r="A3122" s="26" t="s">
        <v>44</v>
      </c>
      <c r="B3122" s="7" t="s">
        <v>947</v>
      </c>
      <c r="C3122" s="7" t="s">
        <v>946</v>
      </c>
      <c r="D3122" s="7" t="s">
        <v>868</v>
      </c>
      <c r="E3122" s="7" t="s">
        <v>862</v>
      </c>
    </row>
    <row r="3123" spans="1:5" x14ac:dyDescent="0.25">
      <c r="A3123" s="26" t="s">
        <v>44</v>
      </c>
      <c r="B3123" s="7" t="s">
        <v>829</v>
      </c>
      <c r="C3123" s="7" t="s">
        <v>830</v>
      </c>
      <c r="D3123" s="7" t="s">
        <v>923</v>
      </c>
      <c r="E3123" s="7" t="s">
        <v>862</v>
      </c>
    </row>
    <row r="3124" spans="1:5" x14ac:dyDescent="0.25">
      <c r="A3124" s="26" t="s">
        <v>44</v>
      </c>
      <c r="B3124" s="7" t="s">
        <v>945</v>
      </c>
      <c r="C3124" s="7" t="s">
        <v>944</v>
      </c>
      <c r="D3124" s="7" t="s">
        <v>878</v>
      </c>
      <c r="E3124" s="7" t="s">
        <v>872</v>
      </c>
    </row>
    <row r="3125" spans="1:5" x14ac:dyDescent="0.25">
      <c r="A3125" s="26" t="s">
        <v>44</v>
      </c>
      <c r="B3125" s="7" t="s">
        <v>943</v>
      </c>
      <c r="C3125" s="7" t="s">
        <v>942</v>
      </c>
      <c r="D3125" s="7" t="s">
        <v>874</v>
      </c>
      <c r="E3125" s="7" t="s">
        <v>872</v>
      </c>
    </row>
    <row r="3126" spans="1:5" x14ac:dyDescent="0.25">
      <c r="A3126" s="26" t="s">
        <v>44</v>
      </c>
      <c r="B3126" s="7" t="s">
        <v>941</v>
      </c>
      <c r="C3126" s="7" t="s">
        <v>940</v>
      </c>
      <c r="D3126" s="7" t="s">
        <v>878</v>
      </c>
      <c r="E3126" s="7" t="s">
        <v>872</v>
      </c>
    </row>
    <row r="3127" spans="1:5" x14ac:dyDescent="0.25">
      <c r="A3127" s="26" t="s">
        <v>44</v>
      </c>
      <c r="B3127" s="7" t="s">
        <v>939</v>
      </c>
      <c r="C3127" s="7" t="s">
        <v>938</v>
      </c>
      <c r="D3127" s="7" t="s">
        <v>878</v>
      </c>
      <c r="E3127" s="7" t="s">
        <v>872</v>
      </c>
    </row>
    <row r="3128" spans="1:5" x14ac:dyDescent="0.25">
      <c r="A3128" s="26" t="s">
        <v>44</v>
      </c>
      <c r="B3128" s="7" t="s">
        <v>937</v>
      </c>
      <c r="C3128" s="7" t="s">
        <v>936</v>
      </c>
      <c r="D3128" s="7" t="s">
        <v>868</v>
      </c>
      <c r="E3128" s="7" t="s">
        <v>862</v>
      </c>
    </row>
    <row r="3129" spans="1:5" x14ac:dyDescent="0.25">
      <c r="A3129" s="26" t="s">
        <v>44</v>
      </c>
      <c r="B3129" s="7" t="s">
        <v>935</v>
      </c>
      <c r="C3129" s="7" t="s">
        <v>934</v>
      </c>
      <c r="D3129" s="7" t="s">
        <v>868</v>
      </c>
      <c r="E3129" s="7" t="s">
        <v>862</v>
      </c>
    </row>
    <row r="3130" spans="1:5" x14ac:dyDescent="0.25">
      <c r="A3130" s="26" t="s">
        <v>44</v>
      </c>
      <c r="B3130" s="7" t="s">
        <v>711</v>
      </c>
      <c r="C3130" s="7" t="s">
        <v>712</v>
      </c>
      <c r="D3130" s="7" t="s">
        <v>933</v>
      </c>
      <c r="E3130" s="7" t="s">
        <v>931</v>
      </c>
    </row>
    <row r="3131" spans="1:5" x14ac:dyDescent="0.25">
      <c r="A3131" s="26" t="s">
        <v>44</v>
      </c>
      <c r="B3131" s="7" t="s">
        <v>929</v>
      </c>
      <c r="C3131" s="7" t="s">
        <v>928</v>
      </c>
      <c r="D3131" s="7" t="s">
        <v>878</v>
      </c>
      <c r="E3131" s="7" t="s">
        <v>872</v>
      </c>
    </row>
    <row r="3132" spans="1:5" x14ac:dyDescent="0.25">
      <c r="A3132" s="26" t="s">
        <v>44</v>
      </c>
      <c r="B3132" s="7" t="s">
        <v>927</v>
      </c>
      <c r="C3132" s="7" t="s">
        <v>926</v>
      </c>
      <c r="D3132" s="7" t="s">
        <v>878</v>
      </c>
      <c r="E3132" s="7" t="s">
        <v>872</v>
      </c>
    </row>
    <row r="3133" spans="1:5" x14ac:dyDescent="0.25">
      <c r="A3133" s="26" t="s">
        <v>44</v>
      </c>
      <c r="B3133" s="7" t="s">
        <v>925</v>
      </c>
      <c r="C3133" s="7" t="s">
        <v>924</v>
      </c>
      <c r="D3133" s="7" t="s">
        <v>923</v>
      </c>
      <c r="E3133" s="7" t="s">
        <v>862</v>
      </c>
    </row>
    <row r="3134" spans="1:5" x14ac:dyDescent="0.25">
      <c r="A3134" s="26" t="s">
        <v>44</v>
      </c>
      <c r="B3134" s="7" t="s">
        <v>921</v>
      </c>
      <c r="C3134" s="7" t="s">
        <v>920</v>
      </c>
      <c r="D3134" s="7" t="s">
        <v>868</v>
      </c>
      <c r="E3134" s="7" t="s">
        <v>862</v>
      </c>
    </row>
    <row r="3135" spans="1:5" x14ac:dyDescent="0.25">
      <c r="A3135" s="26" t="s">
        <v>44</v>
      </c>
      <c r="B3135" s="7" t="s">
        <v>919</v>
      </c>
      <c r="C3135" s="7" t="s">
        <v>918</v>
      </c>
      <c r="D3135" s="7" t="s">
        <v>868</v>
      </c>
      <c r="E3135" s="7" t="s">
        <v>862</v>
      </c>
    </row>
    <row r="3136" spans="1:5" x14ac:dyDescent="0.25">
      <c r="A3136" s="26" t="s">
        <v>44</v>
      </c>
      <c r="B3136" s="7" t="s">
        <v>917</v>
      </c>
      <c r="C3136" s="7" t="s">
        <v>916</v>
      </c>
      <c r="D3136" s="7" t="s">
        <v>868</v>
      </c>
      <c r="E3136" s="7" t="s">
        <v>862</v>
      </c>
    </row>
    <row r="3137" spans="1:5" x14ac:dyDescent="0.25">
      <c r="A3137" s="26" t="s">
        <v>44</v>
      </c>
      <c r="B3137" s="7" t="s">
        <v>915</v>
      </c>
      <c r="C3137" s="7" t="s">
        <v>914</v>
      </c>
      <c r="D3137" s="7" t="s">
        <v>868</v>
      </c>
      <c r="E3137" s="7" t="s">
        <v>862</v>
      </c>
    </row>
    <row r="3138" spans="1:5" x14ac:dyDescent="0.25">
      <c r="A3138" s="26" t="s">
        <v>44</v>
      </c>
      <c r="B3138" s="7" t="s">
        <v>913</v>
      </c>
      <c r="C3138" s="7" t="s">
        <v>912</v>
      </c>
      <c r="D3138" s="7" t="s">
        <v>868</v>
      </c>
      <c r="E3138" s="7" t="s">
        <v>862</v>
      </c>
    </row>
    <row r="3139" spans="1:5" x14ac:dyDescent="0.25">
      <c r="A3139" s="26" t="s">
        <v>44</v>
      </c>
      <c r="B3139" s="7" t="s">
        <v>911</v>
      </c>
      <c r="C3139" s="7" t="s">
        <v>910</v>
      </c>
      <c r="D3139" s="7" t="s">
        <v>868</v>
      </c>
      <c r="E3139" s="7" t="s">
        <v>862</v>
      </c>
    </row>
    <row r="3140" spans="1:5" x14ac:dyDescent="0.25">
      <c r="A3140" s="26" t="s">
        <v>44</v>
      </c>
      <c r="B3140" s="7" t="s">
        <v>909</v>
      </c>
      <c r="C3140" s="7" t="s">
        <v>908</v>
      </c>
      <c r="D3140" s="7" t="s">
        <v>907</v>
      </c>
      <c r="E3140" s="7" t="s">
        <v>872</v>
      </c>
    </row>
    <row r="3141" spans="1:5" x14ac:dyDescent="0.25">
      <c r="A3141" s="26" t="s">
        <v>44</v>
      </c>
      <c r="B3141" s="7" t="s">
        <v>905</v>
      </c>
      <c r="C3141" s="7" t="s">
        <v>904</v>
      </c>
      <c r="D3141" s="7" t="s">
        <v>868</v>
      </c>
      <c r="E3141" s="7" t="s">
        <v>862</v>
      </c>
    </row>
    <row r="3142" spans="1:5" x14ac:dyDescent="0.25">
      <c r="A3142" s="26" t="s">
        <v>44</v>
      </c>
      <c r="B3142" s="7" t="s">
        <v>903</v>
      </c>
      <c r="C3142" s="7" t="s">
        <v>902</v>
      </c>
      <c r="D3142" s="7" t="s">
        <v>868</v>
      </c>
      <c r="E3142" s="7" t="s">
        <v>862</v>
      </c>
    </row>
    <row r="3143" spans="1:5" x14ac:dyDescent="0.25">
      <c r="A3143" s="26" t="s">
        <v>44</v>
      </c>
      <c r="B3143" s="7" t="s">
        <v>901</v>
      </c>
      <c r="C3143" s="7" t="s">
        <v>900</v>
      </c>
      <c r="D3143" s="7" t="s">
        <v>868</v>
      </c>
      <c r="E3143" s="7" t="s">
        <v>862</v>
      </c>
    </row>
    <row r="3144" spans="1:5" x14ac:dyDescent="0.25">
      <c r="A3144" s="26" t="s">
        <v>44</v>
      </c>
      <c r="B3144" s="7" t="s">
        <v>899</v>
      </c>
      <c r="C3144" s="7" t="s">
        <v>898</v>
      </c>
      <c r="D3144" s="7" t="s">
        <v>868</v>
      </c>
      <c r="E3144" s="7" t="s">
        <v>862</v>
      </c>
    </row>
    <row r="3145" spans="1:5" x14ac:dyDescent="0.25">
      <c r="A3145" s="26" t="s">
        <v>44</v>
      </c>
      <c r="B3145" s="7" t="s">
        <v>897</v>
      </c>
      <c r="C3145" s="7" t="s">
        <v>896</v>
      </c>
      <c r="D3145" s="7" t="s">
        <v>868</v>
      </c>
      <c r="E3145" s="7" t="s">
        <v>862</v>
      </c>
    </row>
    <row r="3146" spans="1:5" x14ac:dyDescent="0.25">
      <c r="A3146" s="26" t="s">
        <v>44</v>
      </c>
      <c r="B3146" s="7" t="s">
        <v>895</v>
      </c>
      <c r="C3146" s="7" t="s">
        <v>894</v>
      </c>
      <c r="D3146" s="7" t="s">
        <v>868</v>
      </c>
      <c r="E3146" s="7" t="s">
        <v>862</v>
      </c>
    </row>
    <row r="3147" spans="1:5" x14ac:dyDescent="0.25">
      <c r="A3147" s="26" t="s">
        <v>44</v>
      </c>
      <c r="B3147" s="7" t="s">
        <v>893</v>
      </c>
      <c r="C3147" s="7" t="s">
        <v>892</v>
      </c>
      <c r="D3147" s="7" t="s">
        <v>874</v>
      </c>
      <c r="E3147" s="7" t="s">
        <v>872</v>
      </c>
    </row>
    <row r="3148" spans="1:5" x14ac:dyDescent="0.25">
      <c r="A3148" s="26" t="s">
        <v>44</v>
      </c>
      <c r="B3148" s="7" t="s">
        <v>891</v>
      </c>
      <c r="C3148" s="7" t="s">
        <v>890</v>
      </c>
      <c r="D3148" s="7" t="s">
        <v>868</v>
      </c>
      <c r="E3148" s="7" t="s">
        <v>862</v>
      </c>
    </row>
    <row r="3149" spans="1:5" x14ac:dyDescent="0.25">
      <c r="A3149" s="26" t="s">
        <v>44</v>
      </c>
      <c r="B3149" s="7" t="s">
        <v>889</v>
      </c>
      <c r="C3149" s="7" t="s">
        <v>888</v>
      </c>
      <c r="D3149" s="7" t="s">
        <v>3</v>
      </c>
      <c r="E3149" s="7" t="s">
        <v>886</v>
      </c>
    </row>
    <row r="3150" spans="1:5" x14ac:dyDescent="0.25">
      <c r="A3150" s="26" t="s">
        <v>44</v>
      </c>
      <c r="B3150" s="7" t="s">
        <v>2478</v>
      </c>
      <c r="C3150" s="7" t="s">
        <v>2479</v>
      </c>
      <c r="D3150" s="7" t="s">
        <v>933</v>
      </c>
      <c r="E3150" s="7" t="s">
        <v>862</v>
      </c>
    </row>
    <row r="3151" spans="1:5" x14ac:dyDescent="0.25">
      <c r="A3151" s="26" t="s">
        <v>44</v>
      </c>
      <c r="B3151" s="7" t="s">
        <v>884</v>
      </c>
      <c r="C3151" s="7" t="s">
        <v>883</v>
      </c>
      <c r="D3151" s="7" t="s">
        <v>882</v>
      </c>
      <c r="E3151" s="7" t="s">
        <v>862</v>
      </c>
    </row>
    <row r="3152" spans="1:5" x14ac:dyDescent="0.25">
      <c r="A3152" s="26" t="s">
        <v>44</v>
      </c>
      <c r="B3152" s="7" t="s">
        <v>2480</v>
      </c>
      <c r="C3152" s="7" t="s">
        <v>2481</v>
      </c>
      <c r="D3152" s="7" t="s">
        <v>923</v>
      </c>
      <c r="E3152" s="7" t="s">
        <v>862</v>
      </c>
    </row>
    <row r="3153" spans="1:5" x14ac:dyDescent="0.25">
      <c r="A3153" s="26" t="s">
        <v>44</v>
      </c>
      <c r="B3153" s="7" t="s">
        <v>880</v>
      </c>
      <c r="C3153" s="7" t="s">
        <v>879</v>
      </c>
      <c r="D3153" s="7" t="s">
        <v>878</v>
      </c>
      <c r="E3153" s="7" t="s">
        <v>872</v>
      </c>
    </row>
    <row r="3154" spans="1:5" x14ac:dyDescent="0.25">
      <c r="A3154" s="26" t="s">
        <v>44</v>
      </c>
      <c r="B3154" s="7" t="s">
        <v>2482</v>
      </c>
      <c r="C3154" s="7" t="s">
        <v>2483</v>
      </c>
      <c r="D3154" s="7" t="s">
        <v>878</v>
      </c>
      <c r="E3154" s="7" t="s">
        <v>872</v>
      </c>
    </row>
    <row r="3155" spans="1:5" x14ac:dyDescent="0.25">
      <c r="A3155" s="26" t="s">
        <v>44</v>
      </c>
      <c r="B3155" s="7" t="s">
        <v>876</v>
      </c>
      <c r="C3155" s="7" t="s">
        <v>875</v>
      </c>
      <c r="D3155" s="7" t="s">
        <v>874</v>
      </c>
      <c r="E3155" s="7" t="s">
        <v>872</v>
      </c>
    </row>
    <row r="3156" spans="1:5" x14ac:dyDescent="0.25">
      <c r="A3156" s="26" t="s">
        <v>44</v>
      </c>
      <c r="B3156" s="7" t="s">
        <v>870</v>
      </c>
      <c r="C3156" s="7" t="s">
        <v>869</v>
      </c>
      <c r="D3156" s="7" t="s">
        <v>868</v>
      </c>
      <c r="E3156" s="7" t="s">
        <v>862</v>
      </c>
    </row>
    <row r="3157" spans="1:5" x14ac:dyDescent="0.25">
      <c r="A3157" s="26" t="s">
        <v>44</v>
      </c>
      <c r="B3157" s="7" t="s">
        <v>866</v>
      </c>
      <c r="C3157" s="7" t="s">
        <v>865</v>
      </c>
      <c r="D3157" s="7" t="s">
        <v>864</v>
      </c>
      <c r="E3157" s="7" t="s">
        <v>862</v>
      </c>
    </row>
    <row r="3158" spans="1:5" x14ac:dyDescent="0.25">
      <c r="A3158" s="26" t="s">
        <v>1941</v>
      </c>
      <c r="B3158" s="7" t="s">
        <v>2487</v>
      </c>
      <c r="C3158" s="7" t="s">
        <v>2488</v>
      </c>
      <c r="D3158" s="7" t="s">
        <v>3</v>
      </c>
      <c r="E3158" s="7" t="s">
        <v>886</v>
      </c>
    </row>
    <row r="3159" spans="1:5" x14ac:dyDescent="0.25">
      <c r="A3159" s="26" t="s">
        <v>1941</v>
      </c>
      <c r="B3159" s="7" t="s">
        <v>2425</v>
      </c>
      <c r="C3159" s="7" t="s">
        <v>2424</v>
      </c>
      <c r="D3159" s="7" t="s">
        <v>868</v>
      </c>
      <c r="E3159" s="7" t="s">
        <v>862</v>
      </c>
    </row>
    <row r="3160" spans="1:5" x14ac:dyDescent="0.25">
      <c r="A3160" s="26" t="s">
        <v>1941</v>
      </c>
      <c r="B3160" s="7" t="s">
        <v>2423</v>
      </c>
      <c r="C3160" s="7" t="s">
        <v>2422</v>
      </c>
      <c r="D3160" s="7" t="s">
        <v>923</v>
      </c>
      <c r="E3160" s="7" t="s">
        <v>862</v>
      </c>
    </row>
    <row r="3161" spans="1:5" x14ac:dyDescent="0.25">
      <c r="A3161" s="26" t="s">
        <v>1941</v>
      </c>
      <c r="B3161" s="7" t="s">
        <v>2489</v>
      </c>
      <c r="C3161" s="7" t="s">
        <v>2490</v>
      </c>
      <c r="D3161" s="7" t="s">
        <v>3</v>
      </c>
      <c r="E3161" s="7" t="s">
        <v>886</v>
      </c>
    </row>
    <row r="3162" spans="1:5" x14ac:dyDescent="0.25">
      <c r="A3162" s="26" t="s">
        <v>1941</v>
      </c>
      <c r="B3162" s="7" t="s">
        <v>2491</v>
      </c>
      <c r="C3162" s="7" t="s">
        <v>2492</v>
      </c>
      <c r="D3162" s="7" t="s">
        <v>3</v>
      </c>
      <c r="E3162" s="7" t="s">
        <v>886</v>
      </c>
    </row>
    <row r="3163" spans="1:5" x14ac:dyDescent="0.25">
      <c r="A3163" s="26" t="s">
        <v>1941</v>
      </c>
      <c r="B3163" s="7" t="s">
        <v>2493</v>
      </c>
      <c r="C3163" s="7" t="s">
        <v>2494</v>
      </c>
      <c r="D3163" s="7" t="s">
        <v>3</v>
      </c>
      <c r="E3163" s="7" t="s">
        <v>886</v>
      </c>
    </row>
    <row r="3164" spans="1:5" x14ac:dyDescent="0.25">
      <c r="A3164" s="26" t="s">
        <v>1941</v>
      </c>
      <c r="B3164" s="7" t="s">
        <v>2495</v>
      </c>
      <c r="C3164" s="7" t="s">
        <v>2496</v>
      </c>
      <c r="D3164" s="7" t="s">
        <v>3</v>
      </c>
      <c r="E3164" s="7" t="s">
        <v>886</v>
      </c>
    </row>
    <row r="3165" spans="1:5" x14ac:dyDescent="0.25">
      <c r="A3165" s="26" t="s">
        <v>1941</v>
      </c>
      <c r="B3165" s="7" t="s">
        <v>2419</v>
      </c>
      <c r="C3165" s="7" t="s">
        <v>2418</v>
      </c>
      <c r="D3165" s="7" t="s">
        <v>868</v>
      </c>
      <c r="E3165" s="7" t="s">
        <v>862</v>
      </c>
    </row>
    <row r="3166" spans="1:5" x14ac:dyDescent="0.25">
      <c r="A3166" s="26" t="s">
        <v>1941</v>
      </c>
      <c r="B3166" s="7" t="s">
        <v>2415</v>
      </c>
      <c r="C3166" s="7" t="s">
        <v>2414</v>
      </c>
      <c r="D3166" s="7" t="s">
        <v>868</v>
      </c>
      <c r="E3166" s="7" t="s">
        <v>862</v>
      </c>
    </row>
    <row r="3167" spans="1:5" x14ac:dyDescent="0.25">
      <c r="A3167" s="26" t="s">
        <v>1941</v>
      </c>
      <c r="B3167" s="7" t="s">
        <v>2413</v>
      </c>
      <c r="C3167" s="7" t="s">
        <v>2412</v>
      </c>
      <c r="D3167" s="7" t="s">
        <v>3</v>
      </c>
      <c r="E3167" s="7" t="s">
        <v>886</v>
      </c>
    </row>
    <row r="3168" spans="1:5" x14ac:dyDescent="0.25">
      <c r="A3168" s="26" t="s">
        <v>1941</v>
      </c>
      <c r="B3168" s="7" t="s">
        <v>2497</v>
      </c>
      <c r="C3168" s="7" t="s">
        <v>2498</v>
      </c>
      <c r="D3168" s="7" t="s">
        <v>3</v>
      </c>
      <c r="E3168" s="7" t="s">
        <v>886</v>
      </c>
    </row>
    <row r="3169" spans="1:5" x14ac:dyDescent="0.25">
      <c r="A3169" s="26" t="s">
        <v>1941</v>
      </c>
      <c r="B3169" s="7" t="s">
        <v>2499</v>
      </c>
      <c r="C3169" s="7" t="s">
        <v>2500</v>
      </c>
      <c r="D3169" s="7" t="s">
        <v>3</v>
      </c>
      <c r="E3169" s="7" t="s">
        <v>886</v>
      </c>
    </row>
    <row r="3170" spans="1:5" x14ac:dyDescent="0.25">
      <c r="A3170" s="26" t="s">
        <v>1941</v>
      </c>
      <c r="B3170" s="7" t="s">
        <v>2411</v>
      </c>
      <c r="C3170" s="7" t="s">
        <v>2410</v>
      </c>
      <c r="D3170" s="7" t="s">
        <v>868</v>
      </c>
      <c r="E3170" s="7" t="s">
        <v>862</v>
      </c>
    </row>
    <row r="3171" spans="1:5" x14ac:dyDescent="0.25">
      <c r="A3171" s="26" t="s">
        <v>1941</v>
      </c>
      <c r="B3171" s="7" t="s">
        <v>2407</v>
      </c>
      <c r="C3171" s="7" t="s">
        <v>2406</v>
      </c>
      <c r="D3171" s="7" t="s">
        <v>3</v>
      </c>
      <c r="E3171" s="7" t="s">
        <v>886</v>
      </c>
    </row>
    <row r="3172" spans="1:5" x14ac:dyDescent="0.25">
      <c r="A3172" s="26" t="s">
        <v>1941</v>
      </c>
      <c r="B3172" s="7" t="s">
        <v>2405</v>
      </c>
      <c r="C3172" s="7" t="s">
        <v>273</v>
      </c>
      <c r="D3172" s="7" t="s">
        <v>868</v>
      </c>
      <c r="E3172" s="7" t="s">
        <v>862</v>
      </c>
    </row>
    <row r="3173" spans="1:5" x14ac:dyDescent="0.25">
      <c r="A3173" s="26" t="s">
        <v>1941</v>
      </c>
      <c r="B3173" s="7" t="s">
        <v>2404</v>
      </c>
      <c r="C3173" s="7" t="s">
        <v>273</v>
      </c>
      <c r="D3173" s="7" t="s">
        <v>874</v>
      </c>
      <c r="E3173" s="7" t="s">
        <v>872</v>
      </c>
    </row>
    <row r="3174" spans="1:5" x14ac:dyDescent="0.25">
      <c r="A3174" s="26" t="s">
        <v>1941</v>
      </c>
      <c r="B3174" s="7" t="s">
        <v>272</v>
      </c>
      <c r="C3174" s="7" t="s">
        <v>273</v>
      </c>
      <c r="D3174" s="7" t="s">
        <v>868</v>
      </c>
      <c r="E3174" s="7" t="s">
        <v>862</v>
      </c>
    </row>
    <row r="3175" spans="1:5" x14ac:dyDescent="0.25">
      <c r="A3175" s="26" t="s">
        <v>1941</v>
      </c>
      <c r="B3175" s="7" t="s">
        <v>2399</v>
      </c>
      <c r="C3175" s="7" t="s">
        <v>273</v>
      </c>
      <c r="D3175" s="7" t="s">
        <v>874</v>
      </c>
      <c r="E3175" s="7" t="s">
        <v>872</v>
      </c>
    </row>
    <row r="3176" spans="1:5" x14ac:dyDescent="0.25">
      <c r="A3176" s="26" t="s">
        <v>1941</v>
      </c>
      <c r="B3176" s="7" t="s">
        <v>2396</v>
      </c>
      <c r="C3176" s="7" t="s">
        <v>273</v>
      </c>
      <c r="D3176" s="7" t="s">
        <v>868</v>
      </c>
      <c r="E3176" s="7" t="s">
        <v>862</v>
      </c>
    </row>
    <row r="3177" spans="1:5" x14ac:dyDescent="0.25">
      <c r="A3177" s="26" t="s">
        <v>1941</v>
      </c>
      <c r="B3177" s="7" t="s">
        <v>2395</v>
      </c>
      <c r="C3177" s="7" t="s">
        <v>2394</v>
      </c>
      <c r="D3177" s="7" t="s">
        <v>868</v>
      </c>
      <c r="E3177" s="7" t="s">
        <v>862</v>
      </c>
    </row>
    <row r="3178" spans="1:5" x14ac:dyDescent="0.25">
      <c r="A3178" s="26" t="s">
        <v>1941</v>
      </c>
      <c r="B3178" s="7" t="s">
        <v>707</v>
      </c>
      <c r="C3178" s="7" t="s">
        <v>708</v>
      </c>
      <c r="D3178" s="7" t="s">
        <v>868</v>
      </c>
      <c r="E3178" s="7" t="s">
        <v>862</v>
      </c>
    </row>
    <row r="3179" spans="1:5" x14ac:dyDescent="0.25">
      <c r="A3179" s="26" t="s">
        <v>1941</v>
      </c>
      <c r="B3179" s="7" t="s">
        <v>2393</v>
      </c>
      <c r="C3179" s="7" t="s">
        <v>2392</v>
      </c>
      <c r="D3179" s="7" t="s">
        <v>868</v>
      </c>
      <c r="E3179" s="7" t="s">
        <v>862</v>
      </c>
    </row>
    <row r="3180" spans="1:5" x14ac:dyDescent="0.25">
      <c r="A3180" s="26" t="s">
        <v>1941</v>
      </c>
      <c r="B3180" s="7" t="s">
        <v>2391</v>
      </c>
      <c r="C3180" s="7" t="s">
        <v>2390</v>
      </c>
      <c r="D3180" s="7" t="s">
        <v>868</v>
      </c>
      <c r="E3180" s="7" t="s">
        <v>862</v>
      </c>
    </row>
    <row r="3181" spans="1:5" x14ac:dyDescent="0.25">
      <c r="A3181" s="26" t="s">
        <v>1941</v>
      </c>
      <c r="B3181" s="7" t="s">
        <v>2389</v>
      </c>
      <c r="C3181" s="7" t="s">
        <v>2388</v>
      </c>
      <c r="D3181" s="7" t="s">
        <v>868</v>
      </c>
      <c r="E3181" s="7" t="s">
        <v>862</v>
      </c>
    </row>
    <row r="3182" spans="1:5" x14ac:dyDescent="0.25">
      <c r="A3182" s="26" t="s">
        <v>1941</v>
      </c>
      <c r="B3182" s="7" t="s">
        <v>2387</v>
      </c>
      <c r="C3182" s="7" t="s">
        <v>2386</v>
      </c>
      <c r="D3182" s="7" t="s">
        <v>874</v>
      </c>
      <c r="E3182" s="7" t="s">
        <v>872</v>
      </c>
    </row>
    <row r="3183" spans="1:5" x14ac:dyDescent="0.25">
      <c r="A3183" s="26" t="s">
        <v>1941</v>
      </c>
      <c r="B3183" s="7" t="s">
        <v>2385</v>
      </c>
      <c r="C3183" s="7" t="s">
        <v>2382</v>
      </c>
      <c r="D3183" s="7" t="s">
        <v>868</v>
      </c>
      <c r="E3183" s="7" t="s">
        <v>862</v>
      </c>
    </row>
    <row r="3184" spans="1:5" x14ac:dyDescent="0.25">
      <c r="A3184" s="26" t="s">
        <v>1941</v>
      </c>
      <c r="B3184" s="7" t="s">
        <v>2384</v>
      </c>
      <c r="C3184" s="7" t="s">
        <v>2382</v>
      </c>
      <c r="D3184" s="7" t="s">
        <v>874</v>
      </c>
      <c r="E3184" s="7" t="s">
        <v>872</v>
      </c>
    </row>
    <row r="3185" spans="1:5" x14ac:dyDescent="0.25">
      <c r="A3185" s="26" t="s">
        <v>1941</v>
      </c>
      <c r="B3185" s="7" t="s">
        <v>2383</v>
      </c>
      <c r="C3185" s="7" t="s">
        <v>2382</v>
      </c>
      <c r="D3185" s="7" t="s">
        <v>868</v>
      </c>
      <c r="E3185" s="7" t="s">
        <v>862</v>
      </c>
    </row>
    <row r="3186" spans="1:5" x14ac:dyDescent="0.25">
      <c r="A3186" s="26" t="s">
        <v>1941</v>
      </c>
      <c r="B3186" s="7" t="s">
        <v>2379</v>
      </c>
      <c r="C3186" s="7" t="s">
        <v>2373</v>
      </c>
      <c r="D3186" s="7" t="s">
        <v>868</v>
      </c>
      <c r="E3186" s="7" t="s">
        <v>862</v>
      </c>
    </row>
    <row r="3187" spans="1:5" x14ac:dyDescent="0.25">
      <c r="A3187" s="26" t="s">
        <v>1941</v>
      </c>
      <c r="B3187" s="7" t="s">
        <v>2378</v>
      </c>
      <c r="C3187" s="7" t="s">
        <v>2373</v>
      </c>
      <c r="D3187" s="7" t="s">
        <v>874</v>
      </c>
      <c r="E3187" s="7" t="s">
        <v>872</v>
      </c>
    </row>
    <row r="3188" spans="1:5" x14ac:dyDescent="0.25">
      <c r="A3188" s="26" t="s">
        <v>1941</v>
      </c>
      <c r="B3188" s="7" t="s">
        <v>2375</v>
      </c>
      <c r="C3188" s="7" t="s">
        <v>2373</v>
      </c>
      <c r="D3188" s="7" t="s">
        <v>868</v>
      </c>
      <c r="E3188" s="7" t="s">
        <v>862</v>
      </c>
    </row>
    <row r="3189" spans="1:5" x14ac:dyDescent="0.25">
      <c r="A3189" s="26" t="s">
        <v>1941</v>
      </c>
      <c r="B3189" s="7" t="s">
        <v>2374</v>
      </c>
      <c r="C3189" s="7" t="s">
        <v>2373</v>
      </c>
      <c r="D3189" s="7" t="s">
        <v>878</v>
      </c>
      <c r="E3189" s="7" t="s">
        <v>872</v>
      </c>
    </row>
    <row r="3190" spans="1:5" x14ac:dyDescent="0.25">
      <c r="A3190" s="26" t="s">
        <v>1941</v>
      </c>
      <c r="B3190" s="7" t="s">
        <v>2372</v>
      </c>
      <c r="C3190" s="7" t="s">
        <v>2371</v>
      </c>
      <c r="D3190" s="7" t="s">
        <v>868</v>
      </c>
      <c r="E3190" s="7" t="s">
        <v>862</v>
      </c>
    </row>
    <row r="3191" spans="1:5" x14ac:dyDescent="0.25">
      <c r="A3191" s="26" t="s">
        <v>1941</v>
      </c>
      <c r="B3191" s="7" t="s">
        <v>2370</v>
      </c>
      <c r="C3191" s="7" t="s">
        <v>2369</v>
      </c>
      <c r="D3191" s="7" t="s">
        <v>874</v>
      </c>
      <c r="E3191" s="7" t="s">
        <v>872</v>
      </c>
    </row>
    <row r="3192" spans="1:5" x14ac:dyDescent="0.25">
      <c r="A3192" s="26" t="s">
        <v>1941</v>
      </c>
      <c r="B3192" s="7" t="s">
        <v>2366</v>
      </c>
      <c r="C3192" s="7" t="s">
        <v>2365</v>
      </c>
      <c r="D3192" s="7" t="s">
        <v>878</v>
      </c>
      <c r="E3192" s="7" t="s">
        <v>872</v>
      </c>
    </row>
    <row r="3193" spans="1:5" x14ac:dyDescent="0.25">
      <c r="A3193" s="26" t="s">
        <v>1941</v>
      </c>
      <c r="B3193" s="7" t="s">
        <v>2364</v>
      </c>
      <c r="C3193" s="7" t="s">
        <v>2363</v>
      </c>
      <c r="D3193" s="7" t="s">
        <v>868</v>
      </c>
      <c r="E3193" s="7" t="s">
        <v>862</v>
      </c>
    </row>
    <row r="3194" spans="1:5" x14ac:dyDescent="0.25">
      <c r="A3194" s="26" t="s">
        <v>1941</v>
      </c>
      <c r="B3194" s="7" t="s">
        <v>2360</v>
      </c>
      <c r="C3194" s="7" t="s">
        <v>2359</v>
      </c>
      <c r="D3194" s="7" t="s">
        <v>868</v>
      </c>
      <c r="E3194" s="7" t="s">
        <v>862</v>
      </c>
    </row>
    <row r="3195" spans="1:5" x14ac:dyDescent="0.25">
      <c r="A3195" s="26" t="s">
        <v>1941</v>
      </c>
      <c r="B3195" s="7" t="s">
        <v>2358</v>
      </c>
      <c r="C3195" s="7" t="s">
        <v>2357</v>
      </c>
      <c r="D3195" s="7" t="s">
        <v>874</v>
      </c>
      <c r="E3195" s="7" t="s">
        <v>872</v>
      </c>
    </row>
    <row r="3196" spans="1:5" x14ac:dyDescent="0.25">
      <c r="A3196" s="26" t="s">
        <v>1941</v>
      </c>
      <c r="B3196" s="7" t="s">
        <v>419</v>
      </c>
      <c r="C3196" s="7" t="s">
        <v>420</v>
      </c>
      <c r="D3196" s="7" t="s">
        <v>868</v>
      </c>
      <c r="E3196" s="7" t="s">
        <v>862</v>
      </c>
    </row>
    <row r="3197" spans="1:5" x14ac:dyDescent="0.25">
      <c r="A3197" s="26" t="s">
        <v>1941</v>
      </c>
      <c r="B3197" s="7" t="s">
        <v>2352</v>
      </c>
      <c r="C3197" s="7" t="s">
        <v>2351</v>
      </c>
      <c r="D3197" s="7" t="s">
        <v>868</v>
      </c>
      <c r="E3197" s="7" t="s">
        <v>862</v>
      </c>
    </row>
    <row r="3198" spans="1:5" x14ac:dyDescent="0.25">
      <c r="A3198" s="26" t="s">
        <v>1941</v>
      </c>
      <c r="B3198" s="7" t="s">
        <v>2350</v>
      </c>
      <c r="C3198" s="7" t="s">
        <v>2349</v>
      </c>
      <c r="D3198" s="7" t="s">
        <v>868</v>
      </c>
      <c r="E3198" s="7" t="s">
        <v>862</v>
      </c>
    </row>
    <row r="3199" spans="1:5" x14ac:dyDescent="0.25">
      <c r="A3199" s="26" t="s">
        <v>1941</v>
      </c>
      <c r="B3199" s="7" t="s">
        <v>2348</v>
      </c>
      <c r="C3199" s="7" t="s">
        <v>2347</v>
      </c>
      <c r="D3199" s="7" t="s">
        <v>878</v>
      </c>
      <c r="E3199" s="7" t="s">
        <v>872</v>
      </c>
    </row>
    <row r="3200" spans="1:5" x14ac:dyDescent="0.25">
      <c r="A3200" s="26" t="s">
        <v>1941</v>
      </c>
      <c r="B3200" s="7" t="s">
        <v>2346</v>
      </c>
      <c r="C3200" s="7" t="s">
        <v>2345</v>
      </c>
      <c r="D3200" s="7" t="s">
        <v>868</v>
      </c>
      <c r="E3200" s="7" t="s">
        <v>862</v>
      </c>
    </row>
    <row r="3201" spans="1:5" x14ac:dyDescent="0.25">
      <c r="A3201" s="26" t="s">
        <v>1941</v>
      </c>
      <c r="B3201" s="7" t="s">
        <v>2344</v>
      </c>
      <c r="C3201" s="7" t="s">
        <v>2343</v>
      </c>
      <c r="D3201" s="7" t="s">
        <v>868</v>
      </c>
      <c r="E3201" s="7" t="s">
        <v>862</v>
      </c>
    </row>
    <row r="3202" spans="1:5" x14ac:dyDescent="0.25">
      <c r="A3202" s="26" t="s">
        <v>1941</v>
      </c>
      <c r="B3202" s="7" t="s">
        <v>2342</v>
      </c>
      <c r="C3202" s="7" t="s">
        <v>2341</v>
      </c>
      <c r="D3202" s="7" t="s">
        <v>868</v>
      </c>
      <c r="E3202" s="7" t="s">
        <v>862</v>
      </c>
    </row>
    <row r="3203" spans="1:5" x14ac:dyDescent="0.25">
      <c r="A3203" s="26" t="s">
        <v>1941</v>
      </c>
      <c r="B3203" s="7" t="s">
        <v>2340</v>
      </c>
      <c r="C3203" s="7" t="s">
        <v>2339</v>
      </c>
      <c r="D3203" s="7" t="s">
        <v>868</v>
      </c>
      <c r="E3203" s="7" t="s">
        <v>862</v>
      </c>
    </row>
    <row r="3204" spans="1:5" x14ac:dyDescent="0.25">
      <c r="A3204" s="26" t="s">
        <v>1941</v>
      </c>
      <c r="B3204" s="7" t="s">
        <v>2338</v>
      </c>
      <c r="C3204" s="7" t="s">
        <v>1306</v>
      </c>
      <c r="D3204" s="7" t="s">
        <v>868</v>
      </c>
      <c r="E3204" s="7" t="s">
        <v>862</v>
      </c>
    </row>
    <row r="3205" spans="1:5" x14ac:dyDescent="0.25">
      <c r="A3205" s="26" t="s">
        <v>1941</v>
      </c>
      <c r="B3205" s="7" t="s">
        <v>2337</v>
      </c>
      <c r="C3205" s="7" t="s">
        <v>2336</v>
      </c>
      <c r="D3205" s="7" t="s">
        <v>868</v>
      </c>
      <c r="E3205" s="7" t="s">
        <v>862</v>
      </c>
    </row>
    <row r="3206" spans="1:5" x14ac:dyDescent="0.25">
      <c r="A3206" s="26" t="s">
        <v>1941</v>
      </c>
      <c r="B3206" s="7" t="s">
        <v>2333</v>
      </c>
      <c r="C3206" s="7" t="s">
        <v>2332</v>
      </c>
      <c r="D3206" s="7" t="s">
        <v>868</v>
      </c>
      <c r="E3206" s="7" t="s">
        <v>862</v>
      </c>
    </row>
    <row r="3207" spans="1:5" x14ac:dyDescent="0.25">
      <c r="A3207" s="26" t="s">
        <v>1941</v>
      </c>
      <c r="B3207" s="7" t="s">
        <v>80</v>
      </c>
      <c r="C3207" s="7" t="s">
        <v>81</v>
      </c>
      <c r="D3207" s="7" t="s">
        <v>868</v>
      </c>
      <c r="E3207" s="7" t="s">
        <v>862</v>
      </c>
    </row>
    <row r="3208" spans="1:5" x14ac:dyDescent="0.25">
      <c r="A3208" s="26" t="s">
        <v>1941</v>
      </c>
      <c r="B3208" s="7" t="s">
        <v>2331</v>
      </c>
      <c r="C3208" s="7" t="s">
        <v>2330</v>
      </c>
      <c r="D3208" s="7" t="s">
        <v>868</v>
      </c>
      <c r="E3208" s="7" t="s">
        <v>862</v>
      </c>
    </row>
    <row r="3209" spans="1:5" x14ac:dyDescent="0.25">
      <c r="A3209" s="26" t="s">
        <v>1941</v>
      </c>
      <c r="B3209" s="7" t="s">
        <v>2329</v>
      </c>
      <c r="C3209" s="7" t="s">
        <v>2328</v>
      </c>
      <c r="D3209" s="7" t="s">
        <v>868</v>
      </c>
      <c r="E3209" s="7" t="s">
        <v>862</v>
      </c>
    </row>
    <row r="3210" spans="1:5" x14ac:dyDescent="0.25">
      <c r="A3210" s="26" t="s">
        <v>1941</v>
      </c>
      <c r="B3210" s="7" t="s">
        <v>330</v>
      </c>
      <c r="C3210" s="7" t="s">
        <v>331</v>
      </c>
      <c r="D3210" s="7" t="s">
        <v>868</v>
      </c>
      <c r="E3210" s="7" t="s">
        <v>862</v>
      </c>
    </row>
    <row r="3211" spans="1:5" x14ac:dyDescent="0.25">
      <c r="A3211" s="26" t="s">
        <v>1941</v>
      </c>
      <c r="B3211" s="7" t="s">
        <v>2327</v>
      </c>
      <c r="C3211" s="7" t="s">
        <v>2326</v>
      </c>
      <c r="D3211" s="7" t="s">
        <v>868</v>
      </c>
      <c r="E3211" s="7" t="s">
        <v>862</v>
      </c>
    </row>
    <row r="3212" spans="1:5" x14ac:dyDescent="0.25">
      <c r="A3212" s="26" t="s">
        <v>1941</v>
      </c>
      <c r="B3212" s="7" t="s">
        <v>214</v>
      </c>
      <c r="C3212" s="7" t="s">
        <v>215</v>
      </c>
      <c r="D3212" s="7" t="s">
        <v>868</v>
      </c>
      <c r="E3212" s="7" t="s">
        <v>862</v>
      </c>
    </row>
    <row r="3213" spans="1:5" x14ac:dyDescent="0.25">
      <c r="A3213" s="26" t="s">
        <v>1941</v>
      </c>
      <c r="B3213" s="7" t="s">
        <v>47</v>
      </c>
      <c r="C3213" s="7" t="s">
        <v>48</v>
      </c>
      <c r="D3213" s="7" t="s">
        <v>923</v>
      </c>
      <c r="E3213" s="7" t="s">
        <v>973</v>
      </c>
    </row>
    <row r="3214" spans="1:5" x14ac:dyDescent="0.25">
      <c r="A3214" s="26" t="s">
        <v>1941</v>
      </c>
      <c r="B3214" s="7" t="s">
        <v>375</v>
      </c>
      <c r="C3214" s="7" t="s">
        <v>376</v>
      </c>
      <c r="D3214" s="7" t="s">
        <v>923</v>
      </c>
      <c r="E3214" s="7" t="s">
        <v>973</v>
      </c>
    </row>
    <row r="3215" spans="1:5" x14ac:dyDescent="0.25">
      <c r="A3215" s="26" t="s">
        <v>1941</v>
      </c>
      <c r="B3215" s="7" t="s">
        <v>584</v>
      </c>
      <c r="C3215" s="7" t="s">
        <v>585</v>
      </c>
      <c r="D3215" s="7" t="s">
        <v>923</v>
      </c>
      <c r="E3215" s="7" t="s">
        <v>973</v>
      </c>
    </row>
    <row r="3216" spans="1:5" x14ac:dyDescent="0.25">
      <c r="A3216" s="26" t="s">
        <v>1941</v>
      </c>
      <c r="B3216" s="7" t="s">
        <v>316</v>
      </c>
      <c r="C3216" s="7" t="s">
        <v>317</v>
      </c>
      <c r="D3216" s="7" t="s">
        <v>923</v>
      </c>
      <c r="E3216" s="7" t="s">
        <v>973</v>
      </c>
    </row>
    <row r="3217" spans="1:5" x14ac:dyDescent="0.25">
      <c r="A3217" s="26" t="s">
        <v>1941</v>
      </c>
      <c r="B3217" s="7" t="s">
        <v>423</v>
      </c>
      <c r="C3217" s="7" t="s">
        <v>424</v>
      </c>
      <c r="D3217" s="7" t="s">
        <v>933</v>
      </c>
      <c r="E3217" s="7" t="s">
        <v>931</v>
      </c>
    </row>
    <row r="3218" spans="1:5" x14ac:dyDescent="0.25">
      <c r="A3218" s="26" t="s">
        <v>1941</v>
      </c>
      <c r="B3218" s="7" t="s">
        <v>226</v>
      </c>
      <c r="C3218" s="7" t="s">
        <v>227</v>
      </c>
      <c r="D3218" s="7" t="s">
        <v>868</v>
      </c>
      <c r="E3218" s="7" t="s">
        <v>931</v>
      </c>
    </row>
    <row r="3219" spans="1:5" x14ac:dyDescent="0.25">
      <c r="A3219" s="26" t="s">
        <v>1941</v>
      </c>
      <c r="B3219" s="7" t="s">
        <v>171</v>
      </c>
      <c r="C3219" s="7" t="s">
        <v>172</v>
      </c>
      <c r="D3219" s="7" t="s">
        <v>933</v>
      </c>
      <c r="E3219" s="7" t="s">
        <v>931</v>
      </c>
    </row>
    <row r="3220" spans="1:5" x14ac:dyDescent="0.25">
      <c r="A3220" s="26" t="s">
        <v>1941</v>
      </c>
      <c r="B3220" s="7" t="s">
        <v>2319</v>
      </c>
      <c r="C3220" s="7" t="s">
        <v>2318</v>
      </c>
      <c r="D3220" s="7" t="s">
        <v>923</v>
      </c>
      <c r="E3220" s="7" t="s">
        <v>862</v>
      </c>
    </row>
    <row r="3221" spans="1:5" x14ac:dyDescent="0.25">
      <c r="A3221" s="26" t="s">
        <v>1941</v>
      </c>
      <c r="B3221" s="7" t="s">
        <v>2317</v>
      </c>
      <c r="C3221" s="7" t="s">
        <v>2316</v>
      </c>
      <c r="D3221" s="7" t="s">
        <v>878</v>
      </c>
      <c r="E3221" s="7" t="s">
        <v>993</v>
      </c>
    </row>
    <row r="3222" spans="1:5" x14ac:dyDescent="0.25">
      <c r="A3222" s="26" t="s">
        <v>1941</v>
      </c>
      <c r="B3222" s="7" t="s">
        <v>2315</v>
      </c>
      <c r="C3222" s="7" t="s">
        <v>2314</v>
      </c>
      <c r="D3222" s="7" t="s">
        <v>923</v>
      </c>
      <c r="E3222" s="7" t="s">
        <v>973</v>
      </c>
    </row>
    <row r="3223" spans="1:5" x14ac:dyDescent="0.25">
      <c r="A3223" s="26" t="s">
        <v>1941</v>
      </c>
      <c r="B3223" s="7" t="s">
        <v>2501</v>
      </c>
      <c r="C3223" s="7" t="s">
        <v>2502</v>
      </c>
      <c r="D3223" s="7" t="s">
        <v>3</v>
      </c>
      <c r="E3223" s="7" t="s">
        <v>886</v>
      </c>
    </row>
    <row r="3224" spans="1:5" x14ac:dyDescent="0.25">
      <c r="A3224" s="26" t="s">
        <v>1941</v>
      </c>
      <c r="B3224" s="7" t="s">
        <v>2313</v>
      </c>
      <c r="C3224" s="7" t="s">
        <v>2311</v>
      </c>
      <c r="D3224" s="7" t="s">
        <v>868</v>
      </c>
      <c r="E3224" s="7" t="s">
        <v>862</v>
      </c>
    </row>
    <row r="3225" spans="1:5" x14ac:dyDescent="0.25">
      <c r="A3225" s="26" t="s">
        <v>1941</v>
      </c>
      <c r="B3225" s="7" t="s">
        <v>2312</v>
      </c>
      <c r="C3225" s="7" t="s">
        <v>2311</v>
      </c>
      <c r="D3225" s="7" t="s">
        <v>878</v>
      </c>
      <c r="E3225" s="7" t="s">
        <v>872</v>
      </c>
    </row>
    <row r="3226" spans="1:5" x14ac:dyDescent="0.25">
      <c r="A3226" s="26" t="s">
        <v>1941</v>
      </c>
      <c r="B3226" s="7" t="s">
        <v>2310</v>
      </c>
      <c r="C3226" s="7" t="s">
        <v>2309</v>
      </c>
      <c r="D3226" s="7" t="s">
        <v>3</v>
      </c>
      <c r="E3226" s="7" t="s">
        <v>886</v>
      </c>
    </row>
    <row r="3227" spans="1:5" x14ac:dyDescent="0.25">
      <c r="A3227" s="26" t="s">
        <v>1941</v>
      </c>
      <c r="B3227" s="7" t="s">
        <v>2306</v>
      </c>
      <c r="C3227" s="7" t="s">
        <v>2305</v>
      </c>
      <c r="D3227" s="7" t="s">
        <v>3</v>
      </c>
      <c r="E3227" s="7" t="s">
        <v>886</v>
      </c>
    </row>
    <row r="3228" spans="1:5" x14ac:dyDescent="0.25">
      <c r="A3228" s="26" t="s">
        <v>1941</v>
      </c>
      <c r="B3228" s="7" t="s">
        <v>2304</v>
      </c>
      <c r="C3228" s="7" t="s">
        <v>2303</v>
      </c>
      <c r="D3228" s="7" t="s">
        <v>868</v>
      </c>
      <c r="E3228" s="7" t="s">
        <v>862</v>
      </c>
    </row>
    <row r="3229" spans="1:5" x14ac:dyDescent="0.25">
      <c r="A3229" s="26" t="s">
        <v>1941</v>
      </c>
      <c r="B3229" s="7" t="s">
        <v>2302</v>
      </c>
      <c r="C3229" s="7" t="s">
        <v>2301</v>
      </c>
      <c r="D3229" s="7" t="s">
        <v>868</v>
      </c>
      <c r="E3229" s="7" t="s">
        <v>862</v>
      </c>
    </row>
    <row r="3230" spans="1:5" x14ac:dyDescent="0.25">
      <c r="A3230" s="26" t="s">
        <v>1941</v>
      </c>
      <c r="B3230" s="7" t="s">
        <v>2300</v>
      </c>
      <c r="C3230" s="7" t="s">
        <v>2299</v>
      </c>
      <c r="D3230" s="7" t="s">
        <v>878</v>
      </c>
      <c r="E3230" s="7" t="s">
        <v>872</v>
      </c>
    </row>
    <row r="3231" spans="1:5" x14ac:dyDescent="0.25">
      <c r="A3231" s="26" t="s">
        <v>1941</v>
      </c>
      <c r="B3231" s="7" t="s">
        <v>2298</v>
      </c>
      <c r="C3231" s="7" t="s">
        <v>2297</v>
      </c>
      <c r="D3231" s="7" t="s">
        <v>868</v>
      </c>
      <c r="E3231" s="7" t="s">
        <v>862</v>
      </c>
    </row>
    <row r="3232" spans="1:5" x14ac:dyDescent="0.25">
      <c r="A3232" s="26" t="s">
        <v>1941</v>
      </c>
      <c r="B3232" s="7" t="s">
        <v>2296</v>
      </c>
      <c r="C3232" s="7" t="s">
        <v>2278</v>
      </c>
      <c r="D3232" s="7" t="s">
        <v>868</v>
      </c>
      <c r="E3232" s="7" t="s">
        <v>862</v>
      </c>
    </row>
    <row r="3233" spans="1:5" x14ac:dyDescent="0.25">
      <c r="A3233" s="26" t="s">
        <v>1941</v>
      </c>
      <c r="B3233" s="7" t="s">
        <v>2295</v>
      </c>
      <c r="C3233" s="7" t="s">
        <v>2294</v>
      </c>
      <c r="D3233" s="7" t="s">
        <v>868</v>
      </c>
      <c r="E3233" s="7" t="s">
        <v>862</v>
      </c>
    </row>
    <row r="3234" spans="1:5" x14ac:dyDescent="0.25">
      <c r="A3234" s="26" t="s">
        <v>1941</v>
      </c>
      <c r="B3234" s="7" t="s">
        <v>2293</v>
      </c>
      <c r="C3234" s="7" t="s">
        <v>2292</v>
      </c>
      <c r="D3234" s="7" t="s">
        <v>3</v>
      </c>
      <c r="E3234" s="7" t="s">
        <v>886</v>
      </c>
    </row>
    <row r="3235" spans="1:5" x14ac:dyDescent="0.25">
      <c r="A3235" s="26" t="s">
        <v>1941</v>
      </c>
      <c r="B3235" s="7" t="s">
        <v>2291</v>
      </c>
      <c r="C3235" s="7" t="s">
        <v>2290</v>
      </c>
      <c r="D3235" s="7" t="s">
        <v>3</v>
      </c>
      <c r="E3235" s="7" t="s">
        <v>886</v>
      </c>
    </row>
    <row r="3236" spans="1:5" x14ac:dyDescent="0.25">
      <c r="A3236" s="26" t="s">
        <v>1941</v>
      </c>
      <c r="B3236" s="7" t="s">
        <v>2289</v>
      </c>
      <c r="C3236" s="7" t="s">
        <v>2288</v>
      </c>
      <c r="D3236" s="7" t="s">
        <v>868</v>
      </c>
      <c r="E3236" s="7" t="s">
        <v>862</v>
      </c>
    </row>
    <row r="3237" spans="1:5" x14ac:dyDescent="0.25">
      <c r="A3237" s="26" t="s">
        <v>1941</v>
      </c>
      <c r="B3237" s="7" t="s">
        <v>2287</v>
      </c>
      <c r="C3237" s="7" t="s">
        <v>2286</v>
      </c>
      <c r="D3237" s="7" t="s">
        <v>1011</v>
      </c>
      <c r="E3237" s="7" t="s">
        <v>973</v>
      </c>
    </row>
    <row r="3238" spans="1:5" x14ac:dyDescent="0.25">
      <c r="A3238" s="26" t="s">
        <v>1941</v>
      </c>
      <c r="B3238" s="7" t="s">
        <v>2285</v>
      </c>
      <c r="C3238" s="7" t="s">
        <v>2284</v>
      </c>
      <c r="D3238" s="7" t="s">
        <v>868</v>
      </c>
      <c r="E3238" s="7" t="s">
        <v>862</v>
      </c>
    </row>
    <row r="3239" spans="1:5" x14ac:dyDescent="0.25">
      <c r="A3239" s="26" t="s">
        <v>1941</v>
      </c>
      <c r="B3239" s="7" t="s">
        <v>2283</v>
      </c>
      <c r="C3239" s="7" t="s">
        <v>2282</v>
      </c>
      <c r="D3239" s="7" t="s">
        <v>868</v>
      </c>
      <c r="E3239" s="7" t="s">
        <v>862</v>
      </c>
    </row>
    <row r="3240" spans="1:5" x14ac:dyDescent="0.25">
      <c r="A3240" s="26" t="s">
        <v>1941</v>
      </c>
      <c r="B3240" s="7" t="s">
        <v>2281</v>
      </c>
      <c r="C3240" s="7" t="s">
        <v>2280</v>
      </c>
      <c r="D3240" s="7" t="s">
        <v>868</v>
      </c>
      <c r="E3240" s="7" t="s">
        <v>862</v>
      </c>
    </row>
    <row r="3241" spans="1:5" x14ac:dyDescent="0.25">
      <c r="A3241" s="26" t="s">
        <v>1941</v>
      </c>
      <c r="B3241" s="7" t="s">
        <v>2279</v>
      </c>
      <c r="C3241" s="7" t="s">
        <v>2278</v>
      </c>
      <c r="D3241" s="7" t="s">
        <v>907</v>
      </c>
      <c r="E3241" s="7" t="s">
        <v>872</v>
      </c>
    </row>
    <row r="3242" spans="1:5" x14ac:dyDescent="0.25">
      <c r="A3242" s="26" t="s">
        <v>1941</v>
      </c>
      <c r="B3242" s="7" t="s">
        <v>2503</v>
      </c>
      <c r="C3242" s="7" t="s">
        <v>2504</v>
      </c>
      <c r="D3242" s="7" t="s">
        <v>3</v>
      </c>
      <c r="E3242" s="7" t="s">
        <v>886</v>
      </c>
    </row>
    <row r="3243" spans="1:5" x14ac:dyDescent="0.25">
      <c r="A3243" s="26" t="s">
        <v>1941</v>
      </c>
      <c r="B3243" s="7" t="s">
        <v>2277</v>
      </c>
      <c r="C3243" s="7" t="s">
        <v>2276</v>
      </c>
      <c r="D3243" s="7" t="s">
        <v>868</v>
      </c>
      <c r="E3243" s="7" t="s">
        <v>862</v>
      </c>
    </row>
    <row r="3244" spans="1:5" x14ac:dyDescent="0.25">
      <c r="A3244" s="26" t="s">
        <v>1941</v>
      </c>
      <c r="B3244" s="7" t="s">
        <v>2505</v>
      </c>
      <c r="C3244" s="7" t="s">
        <v>2506</v>
      </c>
      <c r="D3244" s="7" t="s">
        <v>3</v>
      </c>
      <c r="E3244" s="7" t="s">
        <v>886</v>
      </c>
    </row>
    <row r="3245" spans="1:5" x14ac:dyDescent="0.25">
      <c r="A3245" s="26" t="s">
        <v>1941</v>
      </c>
      <c r="B3245" s="7" t="s">
        <v>2507</v>
      </c>
      <c r="C3245" s="7" t="s">
        <v>2508</v>
      </c>
      <c r="D3245" s="7" t="s">
        <v>3</v>
      </c>
      <c r="E3245" s="7" t="s">
        <v>886</v>
      </c>
    </row>
    <row r="3246" spans="1:5" x14ac:dyDescent="0.25">
      <c r="A3246" s="26" t="s">
        <v>1941</v>
      </c>
      <c r="B3246" s="7" t="s">
        <v>2275</v>
      </c>
      <c r="C3246" s="7" t="s">
        <v>2274</v>
      </c>
      <c r="D3246" s="7" t="s">
        <v>868</v>
      </c>
      <c r="E3246" s="7" t="s">
        <v>862</v>
      </c>
    </row>
    <row r="3247" spans="1:5" x14ac:dyDescent="0.25">
      <c r="A3247" s="26" t="s">
        <v>1941</v>
      </c>
      <c r="B3247" s="7" t="s">
        <v>2509</v>
      </c>
      <c r="C3247" s="7" t="s">
        <v>2510</v>
      </c>
      <c r="D3247" s="7" t="s">
        <v>3</v>
      </c>
      <c r="E3247" s="7" t="s">
        <v>886</v>
      </c>
    </row>
    <row r="3248" spans="1:5" x14ac:dyDescent="0.25">
      <c r="A3248" s="26" t="s">
        <v>1941</v>
      </c>
      <c r="B3248" s="7" t="s">
        <v>2273</v>
      </c>
      <c r="C3248" s="7" t="s">
        <v>2272</v>
      </c>
      <c r="D3248" s="7" t="s">
        <v>3</v>
      </c>
      <c r="E3248" s="7" t="s">
        <v>886</v>
      </c>
    </row>
    <row r="3249" spans="1:5" x14ac:dyDescent="0.25">
      <c r="A3249" s="26" t="s">
        <v>1941</v>
      </c>
      <c r="B3249" s="7" t="s">
        <v>2511</v>
      </c>
      <c r="C3249" s="7" t="s">
        <v>2512</v>
      </c>
      <c r="D3249" s="7" t="s">
        <v>3</v>
      </c>
      <c r="E3249" s="7" t="s">
        <v>886</v>
      </c>
    </row>
    <row r="3250" spans="1:5" x14ac:dyDescent="0.25">
      <c r="A3250" s="26" t="s">
        <v>1941</v>
      </c>
      <c r="B3250" s="7" t="s">
        <v>2513</v>
      </c>
      <c r="C3250" s="7" t="s">
        <v>2514</v>
      </c>
      <c r="D3250" s="7" t="s">
        <v>3</v>
      </c>
      <c r="E3250" s="7" t="s">
        <v>886</v>
      </c>
    </row>
    <row r="3251" spans="1:5" x14ac:dyDescent="0.25">
      <c r="A3251" s="26" t="s">
        <v>1941</v>
      </c>
      <c r="B3251" s="7" t="s">
        <v>2515</v>
      </c>
      <c r="C3251" s="7" t="s">
        <v>2516</v>
      </c>
      <c r="D3251" s="7" t="s">
        <v>3</v>
      </c>
      <c r="E3251" s="7" t="s">
        <v>886</v>
      </c>
    </row>
    <row r="3252" spans="1:5" x14ac:dyDescent="0.25">
      <c r="A3252" s="26" t="s">
        <v>1941</v>
      </c>
      <c r="B3252" s="7" t="s">
        <v>2517</v>
      </c>
      <c r="C3252" s="7" t="s">
        <v>2518</v>
      </c>
      <c r="D3252" s="7" t="s">
        <v>3</v>
      </c>
      <c r="E3252" s="7" t="s">
        <v>886</v>
      </c>
    </row>
    <row r="3253" spans="1:5" x14ac:dyDescent="0.25">
      <c r="A3253" s="26" t="s">
        <v>1941</v>
      </c>
      <c r="B3253" s="7" t="s">
        <v>336</v>
      </c>
      <c r="C3253" s="7" t="s">
        <v>337</v>
      </c>
      <c r="D3253" s="7" t="s">
        <v>3</v>
      </c>
      <c r="E3253" s="7" t="s">
        <v>886</v>
      </c>
    </row>
    <row r="3254" spans="1:5" x14ac:dyDescent="0.25">
      <c r="A3254" s="26" t="s">
        <v>1941</v>
      </c>
      <c r="B3254" s="7" t="s">
        <v>2519</v>
      </c>
      <c r="C3254" s="7" t="s">
        <v>2520</v>
      </c>
      <c r="D3254" s="7" t="s">
        <v>3</v>
      </c>
      <c r="E3254" s="7" t="s">
        <v>886</v>
      </c>
    </row>
    <row r="3255" spans="1:5" x14ac:dyDescent="0.25">
      <c r="A3255" s="26" t="s">
        <v>1941</v>
      </c>
      <c r="B3255" s="7" t="s">
        <v>2521</v>
      </c>
      <c r="C3255" s="7" t="s">
        <v>2522</v>
      </c>
      <c r="D3255" s="7" t="s">
        <v>3</v>
      </c>
      <c r="E3255" s="7" t="s">
        <v>886</v>
      </c>
    </row>
    <row r="3256" spans="1:5" x14ac:dyDescent="0.25">
      <c r="A3256" s="26" t="s">
        <v>1941</v>
      </c>
      <c r="B3256" s="7" t="s">
        <v>2523</v>
      </c>
      <c r="C3256" s="7" t="s">
        <v>2524</v>
      </c>
      <c r="D3256" s="7" t="s">
        <v>3</v>
      </c>
      <c r="E3256" s="7" t="s">
        <v>886</v>
      </c>
    </row>
    <row r="3257" spans="1:5" x14ac:dyDescent="0.25">
      <c r="A3257" s="26" t="s">
        <v>1941</v>
      </c>
      <c r="B3257" s="7" t="s">
        <v>2271</v>
      </c>
      <c r="C3257" s="7" t="s">
        <v>2270</v>
      </c>
      <c r="D3257" s="7" t="s">
        <v>868</v>
      </c>
      <c r="E3257" s="7" t="s">
        <v>862</v>
      </c>
    </row>
    <row r="3258" spans="1:5" x14ac:dyDescent="0.25">
      <c r="A3258" s="26" t="s">
        <v>1941</v>
      </c>
      <c r="B3258" s="7" t="s">
        <v>2269</v>
      </c>
      <c r="C3258" s="7" t="s">
        <v>2268</v>
      </c>
      <c r="D3258" s="7" t="s">
        <v>878</v>
      </c>
      <c r="E3258" s="7" t="s">
        <v>872</v>
      </c>
    </row>
    <row r="3259" spans="1:5" x14ac:dyDescent="0.25">
      <c r="A3259" s="26" t="s">
        <v>1941</v>
      </c>
      <c r="B3259" s="7" t="s">
        <v>2267</v>
      </c>
      <c r="C3259" s="7" t="s">
        <v>2266</v>
      </c>
      <c r="D3259" s="7" t="s">
        <v>933</v>
      </c>
      <c r="E3259" s="7" t="s">
        <v>862</v>
      </c>
    </row>
    <row r="3260" spans="1:5" x14ac:dyDescent="0.25">
      <c r="A3260" s="26" t="s">
        <v>1941</v>
      </c>
      <c r="B3260" s="7" t="s">
        <v>2265</v>
      </c>
      <c r="C3260" s="7" t="s">
        <v>2264</v>
      </c>
      <c r="D3260" s="7" t="s">
        <v>933</v>
      </c>
      <c r="E3260" s="7" t="s">
        <v>862</v>
      </c>
    </row>
    <row r="3261" spans="1:5" x14ac:dyDescent="0.25">
      <c r="A3261" s="26" t="s">
        <v>1941</v>
      </c>
      <c r="B3261" s="7" t="s">
        <v>622</v>
      </c>
      <c r="C3261" s="7" t="s">
        <v>623</v>
      </c>
      <c r="D3261" s="7" t="s">
        <v>1153</v>
      </c>
      <c r="E3261" s="7" t="s">
        <v>862</v>
      </c>
    </row>
    <row r="3262" spans="1:5" x14ac:dyDescent="0.25">
      <c r="A3262" s="26" t="s">
        <v>1941</v>
      </c>
      <c r="B3262" s="7" t="s">
        <v>2263</v>
      </c>
      <c r="C3262" s="7" t="s">
        <v>2262</v>
      </c>
      <c r="D3262" s="7" t="s">
        <v>1023</v>
      </c>
      <c r="E3262" s="7" t="s">
        <v>862</v>
      </c>
    </row>
    <row r="3263" spans="1:5" x14ac:dyDescent="0.25">
      <c r="A3263" s="26" t="s">
        <v>1941</v>
      </c>
      <c r="B3263" s="7" t="s">
        <v>2261</v>
      </c>
      <c r="C3263" s="7" t="s">
        <v>2260</v>
      </c>
      <c r="D3263" s="7" t="s">
        <v>923</v>
      </c>
      <c r="E3263" s="7" t="s">
        <v>862</v>
      </c>
    </row>
    <row r="3264" spans="1:5" x14ac:dyDescent="0.25">
      <c r="A3264" s="26" t="s">
        <v>1941</v>
      </c>
      <c r="B3264" s="7" t="s">
        <v>175</v>
      </c>
      <c r="C3264" s="7" t="s">
        <v>176</v>
      </c>
      <c r="D3264" s="7" t="s">
        <v>1764</v>
      </c>
      <c r="E3264" s="7" t="s">
        <v>862</v>
      </c>
    </row>
    <row r="3265" spans="1:5" x14ac:dyDescent="0.25">
      <c r="A3265" s="26" t="s">
        <v>1941</v>
      </c>
      <c r="B3265" s="7" t="s">
        <v>2259</v>
      </c>
      <c r="C3265" s="7" t="s">
        <v>2258</v>
      </c>
      <c r="D3265" s="7" t="s">
        <v>933</v>
      </c>
      <c r="E3265" s="7" t="s">
        <v>862</v>
      </c>
    </row>
    <row r="3266" spans="1:5" x14ac:dyDescent="0.25">
      <c r="A3266" s="26" t="s">
        <v>1941</v>
      </c>
      <c r="B3266" s="7" t="s">
        <v>2257</v>
      </c>
      <c r="C3266" s="7" t="s">
        <v>2256</v>
      </c>
      <c r="D3266" s="7" t="s">
        <v>933</v>
      </c>
      <c r="E3266" s="7" t="s">
        <v>862</v>
      </c>
    </row>
    <row r="3267" spans="1:5" x14ac:dyDescent="0.25">
      <c r="A3267" s="26" t="s">
        <v>1941</v>
      </c>
      <c r="B3267" s="7" t="s">
        <v>2255</v>
      </c>
      <c r="C3267" s="7" t="s">
        <v>2254</v>
      </c>
      <c r="D3267" s="7" t="s">
        <v>44</v>
      </c>
      <c r="E3267" s="7" t="s">
        <v>862</v>
      </c>
    </row>
    <row r="3268" spans="1:5" x14ac:dyDescent="0.25">
      <c r="A3268" s="26" t="s">
        <v>1941</v>
      </c>
      <c r="B3268" s="7" t="s">
        <v>51</v>
      </c>
      <c r="C3268" s="7" t="s">
        <v>52</v>
      </c>
      <c r="D3268" s="7" t="s">
        <v>923</v>
      </c>
      <c r="E3268" s="7" t="s">
        <v>862</v>
      </c>
    </row>
    <row r="3269" spans="1:5" x14ac:dyDescent="0.25">
      <c r="A3269" s="26" t="s">
        <v>1941</v>
      </c>
      <c r="B3269" s="7" t="s">
        <v>2253</v>
      </c>
      <c r="C3269" s="7" t="s">
        <v>2252</v>
      </c>
      <c r="D3269" s="7" t="s">
        <v>1023</v>
      </c>
      <c r="E3269" s="7" t="s">
        <v>862</v>
      </c>
    </row>
    <row r="3270" spans="1:5" x14ac:dyDescent="0.25">
      <c r="A3270" s="26" t="s">
        <v>1941</v>
      </c>
      <c r="B3270" s="7" t="s">
        <v>2251</v>
      </c>
      <c r="C3270" s="7" t="s">
        <v>2250</v>
      </c>
      <c r="D3270" s="7" t="s">
        <v>44</v>
      </c>
      <c r="E3270" s="7" t="s">
        <v>862</v>
      </c>
    </row>
    <row r="3271" spans="1:5" x14ac:dyDescent="0.25">
      <c r="A3271" s="26" t="s">
        <v>1941</v>
      </c>
      <c r="B3271" s="7" t="s">
        <v>626</v>
      </c>
      <c r="C3271" s="7" t="s">
        <v>627</v>
      </c>
      <c r="D3271" s="7" t="s">
        <v>923</v>
      </c>
      <c r="E3271" s="7" t="s">
        <v>862</v>
      </c>
    </row>
    <row r="3272" spans="1:5" x14ac:dyDescent="0.25">
      <c r="A3272" s="26" t="s">
        <v>1941</v>
      </c>
      <c r="B3272" s="7" t="s">
        <v>435</v>
      </c>
      <c r="C3272" s="7" t="s">
        <v>436</v>
      </c>
      <c r="D3272" s="7" t="s">
        <v>923</v>
      </c>
      <c r="E3272" s="7" t="s">
        <v>862</v>
      </c>
    </row>
    <row r="3273" spans="1:5" x14ac:dyDescent="0.25">
      <c r="A3273" s="26" t="s">
        <v>1941</v>
      </c>
      <c r="B3273" s="7" t="s">
        <v>2248</v>
      </c>
      <c r="C3273" s="7" t="s">
        <v>2247</v>
      </c>
      <c r="D3273" s="7" t="s">
        <v>923</v>
      </c>
      <c r="E3273" s="7" t="s">
        <v>862</v>
      </c>
    </row>
    <row r="3274" spans="1:5" x14ac:dyDescent="0.25">
      <c r="A3274" s="26" t="s">
        <v>1941</v>
      </c>
      <c r="B3274" s="7" t="s">
        <v>2246</v>
      </c>
      <c r="C3274" s="7" t="s">
        <v>2245</v>
      </c>
      <c r="D3274" s="7" t="s">
        <v>1153</v>
      </c>
      <c r="E3274" s="7" t="s">
        <v>862</v>
      </c>
    </row>
    <row r="3275" spans="1:5" x14ac:dyDescent="0.25">
      <c r="A3275" s="26" t="s">
        <v>1941</v>
      </c>
      <c r="B3275" s="7" t="s">
        <v>2525</v>
      </c>
      <c r="C3275" s="7" t="s">
        <v>2526</v>
      </c>
      <c r="D3275" s="7" t="s">
        <v>3</v>
      </c>
      <c r="E3275" s="7" t="s">
        <v>886</v>
      </c>
    </row>
    <row r="3276" spans="1:5" x14ac:dyDescent="0.25">
      <c r="A3276" s="26" t="s">
        <v>1941</v>
      </c>
      <c r="B3276" s="7" t="s">
        <v>2527</v>
      </c>
      <c r="C3276" s="7" t="s">
        <v>2528</v>
      </c>
      <c r="D3276" s="7" t="s">
        <v>3</v>
      </c>
      <c r="E3276" s="7" t="s">
        <v>886</v>
      </c>
    </row>
    <row r="3277" spans="1:5" x14ac:dyDescent="0.25">
      <c r="A3277" s="26" t="s">
        <v>1941</v>
      </c>
      <c r="B3277" s="7" t="s">
        <v>2529</v>
      </c>
      <c r="C3277" s="7" t="s">
        <v>2530</v>
      </c>
      <c r="D3277" s="7" t="s">
        <v>3</v>
      </c>
      <c r="E3277" s="7" t="s">
        <v>886</v>
      </c>
    </row>
    <row r="3278" spans="1:5" x14ac:dyDescent="0.25">
      <c r="A3278" s="26" t="s">
        <v>1941</v>
      </c>
      <c r="B3278" s="7" t="s">
        <v>2531</v>
      </c>
      <c r="C3278" s="7" t="s">
        <v>2532</v>
      </c>
      <c r="D3278" s="7" t="s">
        <v>3</v>
      </c>
      <c r="E3278" s="7" t="s">
        <v>886</v>
      </c>
    </row>
    <row r="3279" spans="1:5" x14ac:dyDescent="0.25">
      <c r="A3279" s="26" t="s">
        <v>1941</v>
      </c>
      <c r="B3279" s="7" t="s">
        <v>2533</v>
      </c>
      <c r="C3279" s="7" t="s">
        <v>2534</v>
      </c>
      <c r="D3279" s="7" t="s">
        <v>3</v>
      </c>
      <c r="E3279" s="7" t="s">
        <v>886</v>
      </c>
    </row>
    <row r="3280" spans="1:5" x14ac:dyDescent="0.25">
      <c r="A3280" s="26" t="s">
        <v>1941</v>
      </c>
      <c r="B3280" s="7" t="s">
        <v>2244</v>
      </c>
      <c r="C3280" s="7" t="s">
        <v>2243</v>
      </c>
      <c r="D3280" s="7" t="s">
        <v>923</v>
      </c>
      <c r="E3280" s="7" t="s">
        <v>862</v>
      </c>
    </row>
    <row r="3281" spans="1:5" x14ac:dyDescent="0.25">
      <c r="A3281" s="26" t="s">
        <v>1941</v>
      </c>
      <c r="B3281" s="7" t="s">
        <v>2242</v>
      </c>
      <c r="C3281" s="7" t="s">
        <v>2241</v>
      </c>
      <c r="D3281" s="7" t="s">
        <v>868</v>
      </c>
      <c r="E3281" s="7" t="s">
        <v>862</v>
      </c>
    </row>
    <row r="3282" spans="1:5" x14ac:dyDescent="0.25">
      <c r="A3282" s="26" t="s">
        <v>1941</v>
      </c>
      <c r="B3282" s="7" t="s">
        <v>2240</v>
      </c>
      <c r="C3282" s="7" t="s">
        <v>1266</v>
      </c>
      <c r="D3282" s="7" t="s">
        <v>868</v>
      </c>
      <c r="E3282" s="7" t="s">
        <v>862</v>
      </c>
    </row>
    <row r="3283" spans="1:5" x14ac:dyDescent="0.25">
      <c r="A3283" s="26" t="s">
        <v>1941</v>
      </c>
      <c r="B3283" s="7" t="s">
        <v>2239</v>
      </c>
      <c r="C3283" s="7" t="s">
        <v>2238</v>
      </c>
      <c r="D3283" s="7" t="s">
        <v>923</v>
      </c>
      <c r="E3283" s="7" t="s">
        <v>862</v>
      </c>
    </row>
    <row r="3284" spans="1:5" x14ac:dyDescent="0.25">
      <c r="A3284" s="26" t="s">
        <v>1941</v>
      </c>
      <c r="B3284" s="7" t="s">
        <v>2237</v>
      </c>
      <c r="C3284" s="7" t="s">
        <v>2236</v>
      </c>
      <c r="D3284" s="7" t="s">
        <v>923</v>
      </c>
      <c r="E3284" s="7" t="s">
        <v>862</v>
      </c>
    </row>
    <row r="3285" spans="1:5" x14ac:dyDescent="0.25">
      <c r="A3285" s="26" t="s">
        <v>1941</v>
      </c>
      <c r="B3285" s="7" t="s">
        <v>2235</v>
      </c>
      <c r="C3285" s="7" t="s">
        <v>2234</v>
      </c>
      <c r="D3285" s="7" t="s">
        <v>923</v>
      </c>
      <c r="E3285" s="7" t="s">
        <v>862</v>
      </c>
    </row>
    <row r="3286" spans="1:5" x14ac:dyDescent="0.25">
      <c r="A3286" s="26" t="s">
        <v>1941</v>
      </c>
      <c r="B3286" s="7" t="s">
        <v>2233</v>
      </c>
      <c r="C3286" s="7" t="s">
        <v>2232</v>
      </c>
      <c r="D3286" s="7" t="s">
        <v>923</v>
      </c>
      <c r="E3286" s="7" t="s">
        <v>862</v>
      </c>
    </row>
    <row r="3287" spans="1:5" x14ac:dyDescent="0.25">
      <c r="A3287" s="26" t="s">
        <v>1941</v>
      </c>
      <c r="B3287" s="7" t="s">
        <v>2231</v>
      </c>
      <c r="C3287" s="7" t="s">
        <v>2230</v>
      </c>
      <c r="D3287" s="7" t="s">
        <v>923</v>
      </c>
      <c r="E3287" s="7" t="s">
        <v>862</v>
      </c>
    </row>
    <row r="3288" spans="1:5" x14ac:dyDescent="0.25">
      <c r="A3288" s="26" t="s">
        <v>1941</v>
      </c>
      <c r="B3288" s="7" t="s">
        <v>2229</v>
      </c>
      <c r="C3288" s="7" t="s">
        <v>2228</v>
      </c>
      <c r="D3288" s="7" t="s">
        <v>923</v>
      </c>
      <c r="E3288" s="7" t="s">
        <v>862</v>
      </c>
    </row>
    <row r="3289" spans="1:5" x14ac:dyDescent="0.25">
      <c r="A3289" s="26" t="s">
        <v>1941</v>
      </c>
      <c r="B3289" s="7" t="s">
        <v>2227</v>
      </c>
      <c r="C3289" s="7" t="s">
        <v>1264</v>
      </c>
      <c r="D3289" s="7" t="s">
        <v>868</v>
      </c>
      <c r="E3289" s="7" t="s">
        <v>862</v>
      </c>
    </row>
    <row r="3290" spans="1:5" x14ac:dyDescent="0.25">
      <c r="A3290" s="26" t="s">
        <v>1941</v>
      </c>
      <c r="B3290" s="7" t="s">
        <v>2226</v>
      </c>
      <c r="C3290" s="7" t="s">
        <v>2225</v>
      </c>
      <c r="D3290" s="7" t="s">
        <v>923</v>
      </c>
      <c r="E3290" s="7" t="s">
        <v>862</v>
      </c>
    </row>
    <row r="3291" spans="1:5" x14ac:dyDescent="0.25">
      <c r="A3291" s="26" t="s">
        <v>1941</v>
      </c>
      <c r="B3291" s="7" t="s">
        <v>2224</v>
      </c>
      <c r="C3291" s="7" t="s">
        <v>2223</v>
      </c>
      <c r="D3291" s="7" t="s">
        <v>923</v>
      </c>
      <c r="E3291" s="7" t="s">
        <v>862</v>
      </c>
    </row>
    <row r="3292" spans="1:5" x14ac:dyDescent="0.25">
      <c r="A3292" s="26" t="s">
        <v>1941</v>
      </c>
      <c r="B3292" s="7" t="s">
        <v>2222</v>
      </c>
      <c r="C3292" s="7" t="s">
        <v>2221</v>
      </c>
      <c r="D3292" s="7" t="s">
        <v>923</v>
      </c>
      <c r="E3292" s="7" t="s">
        <v>862</v>
      </c>
    </row>
    <row r="3293" spans="1:5" x14ac:dyDescent="0.25">
      <c r="A3293" s="26" t="s">
        <v>1941</v>
      </c>
      <c r="B3293" s="7" t="s">
        <v>340</v>
      </c>
      <c r="C3293" s="7" t="s">
        <v>341</v>
      </c>
      <c r="D3293" s="7" t="s">
        <v>1011</v>
      </c>
      <c r="E3293" s="7" t="s">
        <v>973</v>
      </c>
    </row>
    <row r="3294" spans="1:5" x14ac:dyDescent="0.25">
      <c r="A3294" s="26" t="s">
        <v>1941</v>
      </c>
      <c r="B3294" s="7" t="s">
        <v>588</v>
      </c>
      <c r="C3294" s="7" t="s">
        <v>589</v>
      </c>
      <c r="D3294" s="7" t="s">
        <v>2220</v>
      </c>
      <c r="E3294" s="7" t="s">
        <v>973</v>
      </c>
    </row>
    <row r="3295" spans="1:5" x14ac:dyDescent="0.25">
      <c r="A3295" s="26" t="s">
        <v>1941</v>
      </c>
      <c r="B3295" s="7" t="s">
        <v>2218</v>
      </c>
      <c r="C3295" s="7" t="s">
        <v>2217</v>
      </c>
      <c r="D3295" s="7" t="s">
        <v>1153</v>
      </c>
      <c r="E3295" s="7" t="s">
        <v>1772</v>
      </c>
    </row>
    <row r="3296" spans="1:5" x14ac:dyDescent="0.25">
      <c r="A3296" s="26" t="s">
        <v>1941</v>
      </c>
      <c r="B3296" s="7" t="s">
        <v>2216</v>
      </c>
      <c r="C3296" s="7" t="s">
        <v>2215</v>
      </c>
      <c r="D3296" s="7" t="s">
        <v>37</v>
      </c>
      <c r="E3296" s="7" t="s">
        <v>931</v>
      </c>
    </row>
    <row r="3297" spans="1:5" x14ac:dyDescent="0.25">
      <c r="A3297" s="26" t="s">
        <v>1941</v>
      </c>
      <c r="B3297" s="7" t="s">
        <v>2214</v>
      </c>
      <c r="C3297" s="7" t="s">
        <v>2213</v>
      </c>
      <c r="D3297" s="7" t="s">
        <v>1153</v>
      </c>
      <c r="E3297" s="7" t="s">
        <v>973</v>
      </c>
    </row>
    <row r="3298" spans="1:5" x14ac:dyDescent="0.25">
      <c r="A3298" s="26" t="s">
        <v>1941</v>
      </c>
      <c r="B3298" s="7" t="s">
        <v>2212</v>
      </c>
      <c r="C3298" s="7" t="s">
        <v>2211</v>
      </c>
      <c r="D3298" s="7" t="s">
        <v>868</v>
      </c>
      <c r="E3298" s="7" t="s">
        <v>862</v>
      </c>
    </row>
    <row r="3299" spans="1:5" x14ac:dyDescent="0.25">
      <c r="A3299" s="26" t="s">
        <v>1941</v>
      </c>
      <c r="B3299" s="7" t="s">
        <v>2210</v>
      </c>
      <c r="C3299" s="7" t="s">
        <v>2209</v>
      </c>
      <c r="D3299" s="7" t="s">
        <v>868</v>
      </c>
      <c r="E3299" s="7" t="s">
        <v>862</v>
      </c>
    </row>
    <row r="3300" spans="1:5" x14ac:dyDescent="0.25">
      <c r="A3300" s="26" t="s">
        <v>1941</v>
      </c>
      <c r="B3300" s="7" t="s">
        <v>2535</v>
      </c>
      <c r="C3300" s="7" t="s">
        <v>2536</v>
      </c>
      <c r="D3300" s="7" t="s">
        <v>3</v>
      </c>
      <c r="E3300" s="7" t="s">
        <v>886</v>
      </c>
    </row>
    <row r="3301" spans="1:5" x14ac:dyDescent="0.25">
      <c r="A3301" s="26" t="s">
        <v>1941</v>
      </c>
      <c r="B3301" s="7" t="s">
        <v>2208</v>
      </c>
      <c r="C3301" s="7" t="s">
        <v>2207</v>
      </c>
      <c r="D3301" s="7" t="s">
        <v>923</v>
      </c>
      <c r="E3301" s="7" t="s">
        <v>862</v>
      </c>
    </row>
    <row r="3302" spans="1:5" x14ac:dyDescent="0.25">
      <c r="A3302" s="26" t="s">
        <v>1941</v>
      </c>
      <c r="B3302" s="7" t="s">
        <v>2206</v>
      </c>
      <c r="C3302" s="7" t="s">
        <v>2205</v>
      </c>
      <c r="D3302" s="7" t="s">
        <v>923</v>
      </c>
      <c r="E3302" s="7" t="s">
        <v>862</v>
      </c>
    </row>
    <row r="3303" spans="1:5" x14ac:dyDescent="0.25">
      <c r="A3303" s="26" t="s">
        <v>1941</v>
      </c>
      <c r="B3303" s="7" t="s">
        <v>2204</v>
      </c>
      <c r="C3303" s="7" t="s">
        <v>2200</v>
      </c>
      <c r="D3303" s="7" t="s">
        <v>868</v>
      </c>
      <c r="E3303" s="7" t="s">
        <v>862</v>
      </c>
    </row>
    <row r="3304" spans="1:5" x14ac:dyDescent="0.25">
      <c r="A3304" s="26" t="s">
        <v>1941</v>
      </c>
      <c r="B3304" s="7" t="s">
        <v>2203</v>
      </c>
      <c r="C3304" s="7" t="s">
        <v>2202</v>
      </c>
      <c r="D3304" s="7" t="s">
        <v>868</v>
      </c>
      <c r="E3304" s="7" t="s">
        <v>862</v>
      </c>
    </row>
    <row r="3305" spans="1:5" x14ac:dyDescent="0.25">
      <c r="A3305" s="26" t="s">
        <v>1941</v>
      </c>
      <c r="B3305" s="7" t="s">
        <v>2201</v>
      </c>
      <c r="C3305" s="7" t="s">
        <v>2200</v>
      </c>
      <c r="D3305" s="7" t="s">
        <v>874</v>
      </c>
      <c r="E3305" s="7" t="s">
        <v>872</v>
      </c>
    </row>
    <row r="3306" spans="1:5" x14ac:dyDescent="0.25">
      <c r="A3306" s="26" t="s">
        <v>1941</v>
      </c>
      <c r="B3306" s="7" t="s">
        <v>2199</v>
      </c>
      <c r="C3306" s="7" t="s">
        <v>2198</v>
      </c>
      <c r="D3306" s="7" t="s">
        <v>868</v>
      </c>
      <c r="E3306" s="7" t="s">
        <v>862</v>
      </c>
    </row>
    <row r="3307" spans="1:5" x14ac:dyDescent="0.25">
      <c r="A3307" s="26" t="s">
        <v>1941</v>
      </c>
      <c r="B3307" s="7" t="s">
        <v>2197</v>
      </c>
      <c r="C3307" s="7" t="s">
        <v>2196</v>
      </c>
      <c r="D3307" s="7" t="s">
        <v>868</v>
      </c>
      <c r="E3307" s="7" t="s">
        <v>862</v>
      </c>
    </row>
    <row r="3308" spans="1:5" x14ac:dyDescent="0.25">
      <c r="A3308" s="26" t="s">
        <v>1941</v>
      </c>
      <c r="B3308" s="7" t="s">
        <v>2537</v>
      </c>
      <c r="C3308" s="7" t="s">
        <v>2538</v>
      </c>
      <c r="D3308" s="7" t="s">
        <v>3</v>
      </c>
      <c r="E3308" s="7" t="s">
        <v>886</v>
      </c>
    </row>
    <row r="3309" spans="1:5" x14ac:dyDescent="0.25">
      <c r="A3309" s="26" t="s">
        <v>1941</v>
      </c>
      <c r="B3309" s="7" t="s">
        <v>2539</v>
      </c>
      <c r="C3309" s="7" t="s">
        <v>2540</v>
      </c>
      <c r="D3309" s="7" t="s">
        <v>3</v>
      </c>
      <c r="E3309" s="7" t="s">
        <v>886</v>
      </c>
    </row>
    <row r="3310" spans="1:5" x14ac:dyDescent="0.25">
      <c r="A3310" s="26" t="s">
        <v>1941</v>
      </c>
      <c r="B3310" s="7" t="s">
        <v>2541</v>
      </c>
      <c r="C3310" s="7" t="s">
        <v>2542</v>
      </c>
      <c r="D3310" s="7" t="s">
        <v>3</v>
      </c>
      <c r="E3310" s="7" t="s">
        <v>886</v>
      </c>
    </row>
    <row r="3311" spans="1:5" x14ac:dyDescent="0.25">
      <c r="A3311" s="26" t="s">
        <v>1941</v>
      </c>
      <c r="B3311" s="7" t="s">
        <v>2543</v>
      </c>
      <c r="C3311" s="7" t="s">
        <v>2544</v>
      </c>
      <c r="D3311" s="7" t="s">
        <v>3</v>
      </c>
      <c r="E3311" s="7" t="s">
        <v>886</v>
      </c>
    </row>
    <row r="3312" spans="1:5" x14ac:dyDescent="0.25">
      <c r="A3312" s="26" t="s">
        <v>1941</v>
      </c>
      <c r="B3312" s="7" t="s">
        <v>2545</v>
      </c>
      <c r="C3312" s="7" t="s">
        <v>2546</v>
      </c>
      <c r="D3312" s="7" t="s">
        <v>3</v>
      </c>
      <c r="E3312" s="7" t="s">
        <v>886</v>
      </c>
    </row>
    <row r="3313" spans="1:5" x14ac:dyDescent="0.25">
      <c r="A3313" s="26" t="s">
        <v>1941</v>
      </c>
      <c r="B3313" s="7" t="s">
        <v>2547</v>
      </c>
      <c r="C3313" s="7" t="s">
        <v>2548</v>
      </c>
      <c r="D3313" s="7" t="s">
        <v>3</v>
      </c>
      <c r="E3313" s="7" t="s">
        <v>886</v>
      </c>
    </row>
    <row r="3314" spans="1:5" x14ac:dyDescent="0.25">
      <c r="A3314" s="26" t="s">
        <v>1941</v>
      </c>
      <c r="B3314" s="7" t="s">
        <v>2549</v>
      </c>
      <c r="C3314" s="7" t="s">
        <v>2550</v>
      </c>
      <c r="D3314" s="7" t="s">
        <v>3</v>
      </c>
      <c r="E3314" s="7" t="s">
        <v>886</v>
      </c>
    </row>
    <row r="3315" spans="1:5" x14ac:dyDescent="0.25">
      <c r="A3315" s="26" t="s">
        <v>1941</v>
      </c>
      <c r="B3315" s="7" t="s">
        <v>2551</v>
      </c>
      <c r="C3315" s="7" t="s">
        <v>2552</v>
      </c>
      <c r="D3315" s="7" t="s">
        <v>3</v>
      </c>
      <c r="E3315" s="7" t="s">
        <v>886</v>
      </c>
    </row>
    <row r="3316" spans="1:5" x14ac:dyDescent="0.25">
      <c r="A3316" s="26" t="s">
        <v>1941</v>
      </c>
      <c r="B3316" s="7" t="s">
        <v>2553</v>
      </c>
      <c r="C3316" s="7" t="s">
        <v>2554</v>
      </c>
      <c r="D3316" s="7" t="s">
        <v>3</v>
      </c>
      <c r="E3316" s="7" t="s">
        <v>886</v>
      </c>
    </row>
    <row r="3317" spans="1:5" x14ac:dyDescent="0.25">
      <c r="A3317" s="26" t="s">
        <v>1941</v>
      </c>
      <c r="B3317" s="7" t="s">
        <v>2555</v>
      </c>
      <c r="C3317" s="7" t="s">
        <v>2556</v>
      </c>
      <c r="D3317" s="7" t="s">
        <v>3</v>
      </c>
      <c r="E3317" s="7" t="s">
        <v>886</v>
      </c>
    </row>
    <row r="3318" spans="1:5" x14ac:dyDescent="0.25">
      <c r="A3318" s="26" t="s">
        <v>1941</v>
      </c>
      <c r="B3318" s="7" t="s">
        <v>458</v>
      </c>
      <c r="C3318" s="7" t="s">
        <v>459</v>
      </c>
      <c r="D3318" s="7" t="s">
        <v>868</v>
      </c>
      <c r="E3318" s="7" t="s">
        <v>862</v>
      </c>
    </row>
    <row r="3319" spans="1:5" x14ac:dyDescent="0.25">
      <c r="A3319" s="26" t="s">
        <v>1941</v>
      </c>
      <c r="B3319" s="7" t="s">
        <v>514</v>
      </c>
      <c r="C3319" s="7" t="s">
        <v>515</v>
      </c>
      <c r="D3319" s="7" t="s">
        <v>3</v>
      </c>
      <c r="E3319" s="7" t="s">
        <v>886</v>
      </c>
    </row>
    <row r="3320" spans="1:5" x14ac:dyDescent="0.25">
      <c r="A3320" s="26" t="s">
        <v>1941</v>
      </c>
      <c r="B3320" s="7" t="s">
        <v>2195</v>
      </c>
      <c r="C3320" s="7" t="s">
        <v>1909</v>
      </c>
      <c r="D3320" s="7" t="s">
        <v>868</v>
      </c>
      <c r="E3320" s="7" t="s">
        <v>862</v>
      </c>
    </row>
    <row r="3321" spans="1:5" x14ac:dyDescent="0.25">
      <c r="A3321" s="26" t="s">
        <v>1941</v>
      </c>
      <c r="B3321" s="7" t="s">
        <v>2557</v>
      </c>
      <c r="C3321" s="7" t="s">
        <v>2558</v>
      </c>
      <c r="D3321" s="7" t="s">
        <v>3</v>
      </c>
      <c r="E3321" s="7" t="s">
        <v>886</v>
      </c>
    </row>
    <row r="3322" spans="1:5" x14ac:dyDescent="0.25">
      <c r="A3322" s="26" t="s">
        <v>1941</v>
      </c>
      <c r="B3322" s="7" t="s">
        <v>2559</v>
      </c>
      <c r="C3322" s="7" t="s">
        <v>2560</v>
      </c>
      <c r="D3322" s="7" t="s">
        <v>3</v>
      </c>
      <c r="E3322" s="7" t="s">
        <v>886</v>
      </c>
    </row>
    <row r="3323" spans="1:5" x14ac:dyDescent="0.25">
      <c r="A3323" s="26" t="s">
        <v>1941</v>
      </c>
      <c r="B3323" s="7" t="s">
        <v>2561</v>
      </c>
      <c r="C3323" s="7" t="s">
        <v>2562</v>
      </c>
      <c r="D3323" s="7" t="s">
        <v>3</v>
      </c>
      <c r="E3323" s="7" t="s">
        <v>886</v>
      </c>
    </row>
    <row r="3324" spans="1:5" x14ac:dyDescent="0.25">
      <c r="A3324" s="26" t="s">
        <v>1941</v>
      </c>
      <c r="B3324" s="7" t="s">
        <v>691</v>
      </c>
      <c r="C3324" s="7" t="s">
        <v>692</v>
      </c>
      <c r="D3324" s="7" t="s">
        <v>1149</v>
      </c>
      <c r="E3324" s="7" t="s">
        <v>1233</v>
      </c>
    </row>
    <row r="3325" spans="1:5" x14ac:dyDescent="0.25">
      <c r="A3325" s="26" t="s">
        <v>1941</v>
      </c>
      <c r="B3325" s="7" t="s">
        <v>2194</v>
      </c>
      <c r="C3325" s="7" t="s">
        <v>2193</v>
      </c>
      <c r="D3325" s="7" t="s">
        <v>1149</v>
      </c>
      <c r="E3325" s="7" t="s">
        <v>1233</v>
      </c>
    </row>
    <row r="3326" spans="1:5" x14ac:dyDescent="0.25">
      <c r="A3326" s="26" t="s">
        <v>1941</v>
      </c>
      <c r="B3326" s="7" t="s">
        <v>2192</v>
      </c>
      <c r="C3326" s="7" t="s">
        <v>2191</v>
      </c>
      <c r="D3326" s="7" t="s">
        <v>868</v>
      </c>
      <c r="E3326" s="7" t="s">
        <v>862</v>
      </c>
    </row>
    <row r="3327" spans="1:5" x14ac:dyDescent="0.25">
      <c r="A3327" s="26" t="s">
        <v>1941</v>
      </c>
      <c r="B3327" s="7" t="s">
        <v>2563</v>
      </c>
      <c r="C3327" s="7" t="s">
        <v>2564</v>
      </c>
      <c r="D3327" s="7" t="s">
        <v>3</v>
      </c>
      <c r="E3327" s="7" t="s">
        <v>886</v>
      </c>
    </row>
    <row r="3328" spans="1:5" x14ac:dyDescent="0.25">
      <c r="A3328" s="26" t="s">
        <v>1941</v>
      </c>
      <c r="B3328" s="7" t="s">
        <v>12</v>
      </c>
      <c r="C3328" s="7" t="s">
        <v>57</v>
      </c>
      <c r="D3328" s="7" t="s">
        <v>3</v>
      </c>
      <c r="E3328" s="7" t="s">
        <v>886</v>
      </c>
    </row>
    <row r="3329" spans="1:5" x14ac:dyDescent="0.25">
      <c r="A3329" s="26" t="s">
        <v>1941</v>
      </c>
      <c r="B3329" s="7" t="s">
        <v>2190</v>
      </c>
      <c r="C3329" s="7" t="s">
        <v>2189</v>
      </c>
      <c r="D3329" s="7" t="s">
        <v>1011</v>
      </c>
      <c r="E3329" s="7" t="s">
        <v>1772</v>
      </c>
    </row>
    <row r="3330" spans="1:5" x14ac:dyDescent="0.25">
      <c r="A3330" s="26" t="s">
        <v>1941</v>
      </c>
      <c r="B3330" s="7" t="s">
        <v>2565</v>
      </c>
      <c r="C3330" s="7" t="s">
        <v>2566</v>
      </c>
      <c r="D3330" s="7" t="s">
        <v>3</v>
      </c>
      <c r="E3330" s="7" t="s">
        <v>886</v>
      </c>
    </row>
    <row r="3331" spans="1:5" x14ac:dyDescent="0.25">
      <c r="A3331" s="26" t="s">
        <v>1941</v>
      </c>
      <c r="B3331" s="7" t="s">
        <v>2188</v>
      </c>
      <c r="C3331" s="7" t="s">
        <v>2187</v>
      </c>
      <c r="D3331" s="7" t="s">
        <v>868</v>
      </c>
      <c r="E3331" s="7" t="s">
        <v>862</v>
      </c>
    </row>
    <row r="3332" spans="1:5" x14ac:dyDescent="0.25">
      <c r="A3332" s="26" t="s">
        <v>1941</v>
      </c>
      <c r="B3332" s="7" t="s">
        <v>352</v>
      </c>
      <c r="C3332" s="7" t="s">
        <v>353</v>
      </c>
      <c r="D3332" s="7" t="s">
        <v>868</v>
      </c>
      <c r="E3332" s="7" t="s">
        <v>862</v>
      </c>
    </row>
    <row r="3333" spans="1:5" x14ac:dyDescent="0.25">
      <c r="A3333" s="26" t="s">
        <v>1941</v>
      </c>
      <c r="B3333" s="7" t="s">
        <v>2186</v>
      </c>
      <c r="C3333" s="7" t="s">
        <v>2185</v>
      </c>
      <c r="D3333" s="7" t="s">
        <v>923</v>
      </c>
      <c r="E3333" s="7" t="s">
        <v>862</v>
      </c>
    </row>
    <row r="3334" spans="1:5" x14ac:dyDescent="0.25">
      <c r="A3334" s="26" t="s">
        <v>1941</v>
      </c>
      <c r="B3334" s="7" t="s">
        <v>2184</v>
      </c>
      <c r="C3334" s="7" t="s">
        <v>2183</v>
      </c>
      <c r="D3334" s="7" t="s">
        <v>868</v>
      </c>
      <c r="E3334" s="7" t="s">
        <v>862</v>
      </c>
    </row>
    <row r="3335" spans="1:5" x14ac:dyDescent="0.25">
      <c r="A3335" s="26" t="s">
        <v>1941</v>
      </c>
      <c r="B3335" s="7" t="s">
        <v>2182</v>
      </c>
      <c r="C3335" s="7" t="s">
        <v>279</v>
      </c>
      <c r="D3335" s="7" t="s">
        <v>1764</v>
      </c>
      <c r="E3335" s="7" t="s">
        <v>1233</v>
      </c>
    </row>
    <row r="3336" spans="1:5" x14ac:dyDescent="0.25">
      <c r="A3336" s="26" t="s">
        <v>1941</v>
      </c>
      <c r="B3336" s="7" t="s">
        <v>535</v>
      </c>
      <c r="C3336" s="7" t="s">
        <v>536</v>
      </c>
      <c r="D3336" s="7" t="s">
        <v>1011</v>
      </c>
      <c r="E3336" s="7" t="s">
        <v>973</v>
      </c>
    </row>
    <row r="3337" spans="1:5" x14ac:dyDescent="0.25">
      <c r="A3337" s="26" t="s">
        <v>1941</v>
      </c>
      <c r="B3337" s="7" t="s">
        <v>2181</v>
      </c>
      <c r="C3337" s="7" t="s">
        <v>2180</v>
      </c>
      <c r="D3337" s="7" t="s">
        <v>923</v>
      </c>
      <c r="E3337" s="7" t="s">
        <v>862</v>
      </c>
    </row>
    <row r="3338" spans="1:5" x14ac:dyDescent="0.25">
      <c r="A3338" s="26" t="s">
        <v>1941</v>
      </c>
      <c r="B3338" s="7" t="s">
        <v>2179</v>
      </c>
      <c r="C3338" s="7" t="s">
        <v>2178</v>
      </c>
      <c r="D3338" s="7" t="s">
        <v>1035</v>
      </c>
      <c r="E3338" s="7" t="s">
        <v>1033</v>
      </c>
    </row>
    <row r="3339" spans="1:5" x14ac:dyDescent="0.25">
      <c r="A3339" s="26" t="s">
        <v>1941</v>
      </c>
      <c r="B3339" s="7" t="s">
        <v>2177</v>
      </c>
      <c r="C3339" s="7" t="s">
        <v>2176</v>
      </c>
      <c r="D3339" s="7" t="s">
        <v>868</v>
      </c>
      <c r="E3339" s="7" t="s">
        <v>862</v>
      </c>
    </row>
    <row r="3340" spans="1:5" x14ac:dyDescent="0.25">
      <c r="A3340" s="26" t="s">
        <v>1941</v>
      </c>
      <c r="B3340" s="7" t="s">
        <v>2175</v>
      </c>
      <c r="C3340" s="7" t="s">
        <v>2160</v>
      </c>
      <c r="D3340" s="7" t="s">
        <v>2117</v>
      </c>
      <c r="E3340" s="7" t="s">
        <v>1233</v>
      </c>
    </row>
    <row r="3341" spans="1:5" x14ac:dyDescent="0.25">
      <c r="A3341" s="26" t="s">
        <v>1941</v>
      </c>
      <c r="B3341" s="7" t="s">
        <v>2567</v>
      </c>
      <c r="C3341" s="7" t="s">
        <v>2568</v>
      </c>
      <c r="D3341" s="7" t="s">
        <v>3</v>
      </c>
      <c r="E3341" s="7" t="s">
        <v>886</v>
      </c>
    </row>
    <row r="3342" spans="1:5" x14ac:dyDescent="0.25">
      <c r="A3342" s="26" t="s">
        <v>1941</v>
      </c>
      <c r="B3342" s="7" t="s">
        <v>2174</v>
      </c>
      <c r="C3342" s="7" t="s">
        <v>2173</v>
      </c>
      <c r="D3342" s="7" t="s">
        <v>868</v>
      </c>
      <c r="E3342" s="7" t="s">
        <v>862</v>
      </c>
    </row>
    <row r="3343" spans="1:5" x14ac:dyDescent="0.25">
      <c r="A3343" s="26" t="s">
        <v>1941</v>
      </c>
      <c r="B3343" s="7" t="s">
        <v>2172</v>
      </c>
      <c r="C3343" s="7" t="s">
        <v>2171</v>
      </c>
      <c r="D3343" s="7" t="s">
        <v>923</v>
      </c>
      <c r="E3343" s="7" t="s">
        <v>862</v>
      </c>
    </row>
    <row r="3344" spans="1:5" x14ac:dyDescent="0.25">
      <c r="A3344" s="26" t="s">
        <v>1941</v>
      </c>
      <c r="B3344" s="7" t="s">
        <v>2569</v>
      </c>
      <c r="C3344" s="7" t="s">
        <v>2570</v>
      </c>
      <c r="D3344" s="7" t="s">
        <v>3</v>
      </c>
      <c r="E3344" s="7" t="s">
        <v>886</v>
      </c>
    </row>
    <row r="3345" spans="1:5" x14ac:dyDescent="0.25">
      <c r="A3345" s="26" t="s">
        <v>1941</v>
      </c>
      <c r="B3345" s="7" t="s">
        <v>356</v>
      </c>
      <c r="C3345" s="7" t="s">
        <v>357</v>
      </c>
      <c r="D3345" s="7" t="s">
        <v>868</v>
      </c>
      <c r="E3345" s="7" t="s">
        <v>862</v>
      </c>
    </row>
    <row r="3346" spans="1:5" x14ac:dyDescent="0.25">
      <c r="A3346" s="26" t="s">
        <v>1941</v>
      </c>
      <c r="B3346" s="7" t="s">
        <v>2170</v>
      </c>
      <c r="C3346" s="7" t="s">
        <v>2169</v>
      </c>
      <c r="D3346" s="7" t="s">
        <v>1011</v>
      </c>
      <c r="E3346" s="7" t="s">
        <v>862</v>
      </c>
    </row>
    <row r="3347" spans="1:5" x14ac:dyDescent="0.25">
      <c r="A3347" s="26" t="s">
        <v>1941</v>
      </c>
      <c r="B3347" s="7" t="s">
        <v>2168</v>
      </c>
      <c r="C3347" s="7" t="s">
        <v>2167</v>
      </c>
      <c r="D3347" s="7" t="s">
        <v>868</v>
      </c>
      <c r="E3347" s="7" t="s">
        <v>862</v>
      </c>
    </row>
    <row r="3348" spans="1:5" x14ac:dyDescent="0.25">
      <c r="A3348" s="26" t="s">
        <v>1941</v>
      </c>
      <c r="B3348" s="7" t="s">
        <v>13</v>
      </c>
      <c r="C3348" s="7" t="s">
        <v>66</v>
      </c>
      <c r="D3348" s="7" t="s">
        <v>868</v>
      </c>
      <c r="E3348" s="7" t="s">
        <v>862</v>
      </c>
    </row>
    <row r="3349" spans="1:5" x14ac:dyDescent="0.25">
      <c r="A3349" s="26" t="s">
        <v>1941</v>
      </c>
      <c r="B3349" s="7" t="s">
        <v>2166</v>
      </c>
      <c r="C3349" s="7" t="s">
        <v>2165</v>
      </c>
      <c r="D3349" s="7" t="s">
        <v>868</v>
      </c>
      <c r="E3349" s="7" t="s">
        <v>862</v>
      </c>
    </row>
    <row r="3350" spans="1:5" x14ac:dyDescent="0.25">
      <c r="A3350" s="26" t="s">
        <v>1941</v>
      </c>
      <c r="B3350" s="7" t="s">
        <v>296</v>
      </c>
      <c r="C3350" s="7" t="s">
        <v>297</v>
      </c>
      <c r="D3350" s="7" t="s">
        <v>868</v>
      </c>
      <c r="E3350" s="7" t="s">
        <v>862</v>
      </c>
    </row>
    <row r="3351" spans="1:5" x14ac:dyDescent="0.25">
      <c r="A3351" s="26" t="s">
        <v>1941</v>
      </c>
      <c r="B3351" s="7" t="s">
        <v>628</v>
      </c>
      <c r="C3351" s="7" t="s">
        <v>629</v>
      </c>
      <c r="D3351" s="7" t="s">
        <v>868</v>
      </c>
      <c r="E3351" s="7" t="s">
        <v>862</v>
      </c>
    </row>
    <row r="3352" spans="1:5" x14ac:dyDescent="0.25">
      <c r="A3352" s="26" t="s">
        <v>1941</v>
      </c>
      <c r="B3352" s="7" t="s">
        <v>2571</v>
      </c>
      <c r="C3352" s="7" t="s">
        <v>2572</v>
      </c>
      <c r="D3352" s="7" t="s">
        <v>3</v>
      </c>
      <c r="E3352" s="7" t="s">
        <v>886</v>
      </c>
    </row>
    <row r="3353" spans="1:5" x14ac:dyDescent="0.25">
      <c r="A3353" s="26" t="s">
        <v>1941</v>
      </c>
      <c r="B3353" s="7" t="s">
        <v>486</v>
      </c>
      <c r="C3353" s="7" t="s">
        <v>487</v>
      </c>
      <c r="D3353" s="7" t="s">
        <v>923</v>
      </c>
      <c r="E3353" s="7" t="s">
        <v>1931</v>
      </c>
    </row>
    <row r="3354" spans="1:5" x14ac:dyDescent="0.25">
      <c r="A3354" s="26" t="s">
        <v>1941</v>
      </c>
      <c r="B3354" s="7" t="s">
        <v>2164</v>
      </c>
      <c r="C3354" s="7" t="s">
        <v>2149</v>
      </c>
      <c r="D3354" s="7" t="s">
        <v>868</v>
      </c>
      <c r="E3354" s="7" t="s">
        <v>862</v>
      </c>
    </row>
    <row r="3355" spans="1:5" x14ac:dyDescent="0.25">
      <c r="A3355" s="26" t="s">
        <v>1941</v>
      </c>
      <c r="B3355" s="7" t="s">
        <v>2163</v>
      </c>
      <c r="C3355" s="7" t="s">
        <v>2162</v>
      </c>
      <c r="D3355" s="7" t="s">
        <v>868</v>
      </c>
      <c r="E3355" s="7" t="s">
        <v>862</v>
      </c>
    </row>
    <row r="3356" spans="1:5" x14ac:dyDescent="0.25">
      <c r="A3356" s="26" t="s">
        <v>1941</v>
      </c>
      <c r="B3356" s="7" t="s">
        <v>2161</v>
      </c>
      <c r="C3356" s="7" t="s">
        <v>2160</v>
      </c>
      <c r="D3356" s="7" t="s">
        <v>1235</v>
      </c>
      <c r="E3356" s="7" t="s">
        <v>1233</v>
      </c>
    </row>
    <row r="3357" spans="1:5" x14ac:dyDescent="0.25">
      <c r="A3357" s="26" t="s">
        <v>1941</v>
      </c>
      <c r="B3357" s="7" t="s">
        <v>360</v>
      </c>
      <c r="C3357" s="7" t="s">
        <v>361</v>
      </c>
      <c r="D3357" s="7" t="s">
        <v>868</v>
      </c>
      <c r="E3357" s="7" t="s">
        <v>862</v>
      </c>
    </row>
    <row r="3358" spans="1:5" x14ac:dyDescent="0.25">
      <c r="A3358" s="26" t="s">
        <v>1941</v>
      </c>
      <c r="B3358" s="7" t="s">
        <v>346</v>
      </c>
      <c r="C3358" s="7" t="s">
        <v>347</v>
      </c>
      <c r="D3358" s="7" t="s">
        <v>868</v>
      </c>
      <c r="E3358" s="7" t="s">
        <v>862</v>
      </c>
    </row>
    <row r="3359" spans="1:5" x14ac:dyDescent="0.25">
      <c r="A3359" s="26" t="s">
        <v>1941</v>
      </c>
      <c r="B3359" s="7" t="s">
        <v>326</v>
      </c>
      <c r="C3359" s="7" t="s">
        <v>327</v>
      </c>
      <c r="D3359" s="7" t="s">
        <v>923</v>
      </c>
      <c r="E3359" s="7" t="s">
        <v>862</v>
      </c>
    </row>
    <row r="3360" spans="1:5" x14ac:dyDescent="0.25">
      <c r="A3360" s="26" t="s">
        <v>1941</v>
      </c>
      <c r="B3360" s="7" t="s">
        <v>537</v>
      </c>
      <c r="C3360" s="7" t="s">
        <v>538</v>
      </c>
      <c r="D3360" s="7" t="s">
        <v>923</v>
      </c>
      <c r="E3360" s="7" t="s">
        <v>862</v>
      </c>
    </row>
    <row r="3361" spans="1:5" x14ac:dyDescent="0.25">
      <c r="A3361" s="26" t="s">
        <v>1941</v>
      </c>
      <c r="B3361" s="7" t="s">
        <v>2159</v>
      </c>
      <c r="C3361" s="7" t="s">
        <v>2158</v>
      </c>
      <c r="D3361" s="7" t="s">
        <v>868</v>
      </c>
      <c r="E3361" s="7" t="s">
        <v>862</v>
      </c>
    </row>
    <row r="3362" spans="1:5" x14ac:dyDescent="0.25">
      <c r="A3362" s="26" t="s">
        <v>1941</v>
      </c>
      <c r="B3362" s="7" t="s">
        <v>2157</v>
      </c>
      <c r="C3362" s="7" t="s">
        <v>1302</v>
      </c>
      <c r="D3362" s="7" t="s">
        <v>868</v>
      </c>
      <c r="E3362" s="7" t="s">
        <v>862</v>
      </c>
    </row>
    <row r="3363" spans="1:5" x14ac:dyDescent="0.25">
      <c r="A3363" s="26" t="s">
        <v>1941</v>
      </c>
      <c r="B3363" s="7" t="s">
        <v>2156</v>
      </c>
      <c r="C3363" s="7" t="s">
        <v>2155</v>
      </c>
      <c r="D3363" s="7" t="s">
        <v>878</v>
      </c>
      <c r="E3363" s="7" t="s">
        <v>993</v>
      </c>
    </row>
    <row r="3364" spans="1:5" x14ac:dyDescent="0.25">
      <c r="A3364" s="26" t="s">
        <v>1941</v>
      </c>
      <c r="B3364" s="7" t="s">
        <v>2154</v>
      </c>
      <c r="C3364" s="7" t="s">
        <v>2153</v>
      </c>
      <c r="D3364" s="7" t="s">
        <v>1035</v>
      </c>
      <c r="E3364" s="7" t="s">
        <v>1033</v>
      </c>
    </row>
    <row r="3365" spans="1:5" x14ac:dyDescent="0.25">
      <c r="A3365" s="26" t="s">
        <v>1941</v>
      </c>
      <c r="B3365" s="7" t="s">
        <v>2152</v>
      </c>
      <c r="C3365" s="7" t="s">
        <v>2151</v>
      </c>
      <c r="D3365" s="7" t="s">
        <v>868</v>
      </c>
      <c r="E3365" s="7" t="s">
        <v>862</v>
      </c>
    </row>
    <row r="3366" spans="1:5" x14ac:dyDescent="0.25">
      <c r="A3366" s="26" t="s">
        <v>1941</v>
      </c>
      <c r="B3366" s="7" t="s">
        <v>2150</v>
      </c>
      <c r="C3366" s="7" t="s">
        <v>2149</v>
      </c>
      <c r="D3366" s="7" t="s">
        <v>878</v>
      </c>
      <c r="E3366" s="7" t="s">
        <v>872</v>
      </c>
    </row>
    <row r="3367" spans="1:5" x14ac:dyDescent="0.25">
      <c r="A3367" s="26" t="s">
        <v>1941</v>
      </c>
      <c r="B3367" s="7" t="s">
        <v>2148</v>
      </c>
      <c r="C3367" s="7" t="s">
        <v>2147</v>
      </c>
      <c r="D3367" s="7" t="s">
        <v>3</v>
      </c>
      <c r="E3367" s="7" t="s">
        <v>886</v>
      </c>
    </row>
    <row r="3368" spans="1:5" x14ac:dyDescent="0.25">
      <c r="A3368" s="26" t="s">
        <v>1941</v>
      </c>
      <c r="B3368" s="7" t="s">
        <v>188</v>
      </c>
      <c r="C3368" s="7" t="s">
        <v>189</v>
      </c>
      <c r="D3368" s="7" t="s">
        <v>3</v>
      </c>
      <c r="E3368" s="7" t="s">
        <v>886</v>
      </c>
    </row>
    <row r="3369" spans="1:5" x14ac:dyDescent="0.25">
      <c r="A3369" s="26" t="s">
        <v>1941</v>
      </c>
      <c r="B3369" s="7" t="s">
        <v>190</v>
      </c>
      <c r="C3369" s="7" t="s">
        <v>191</v>
      </c>
      <c r="D3369" s="7" t="s">
        <v>3</v>
      </c>
      <c r="E3369" s="7" t="s">
        <v>886</v>
      </c>
    </row>
    <row r="3370" spans="1:5" x14ac:dyDescent="0.25">
      <c r="A3370" s="26" t="s">
        <v>1941</v>
      </c>
      <c r="B3370" s="7" t="s">
        <v>2146</v>
      </c>
      <c r="C3370" s="7" t="s">
        <v>2145</v>
      </c>
      <c r="D3370" s="7" t="s">
        <v>3</v>
      </c>
      <c r="E3370" s="7" t="s">
        <v>886</v>
      </c>
    </row>
    <row r="3371" spans="1:5" x14ac:dyDescent="0.25">
      <c r="A3371" s="26" t="s">
        <v>1941</v>
      </c>
      <c r="B3371" s="7" t="s">
        <v>2144</v>
      </c>
      <c r="C3371" s="7" t="s">
        <v>2143</v>
      </c>
      <c r="D3371" s="7" t="s">
        <v>3</v>
      </c>
      <c r="E3371" s="7" t="s">
        <v>886</v>
      </c>
    </row>
    <row r="3372" spans="1:5" x14ac:dyDescent="0.25">
      <c r="A3372" s="26" t="s">
        <v>1941</v>
      </c>
      <c r="B3372" s="7" t="s">
        <v>2142</v>
      </c>
      <c r="C3372" s="7" t="s">
        <v>2141</v>
      </c>
      <c r="D3372" s="7" t="s">
        <v>3</v>
      </c>
      <c r="E3372" s="7" t="s">
        <v>886</v>
      </c>
    </row>
    <row r="3373" spans="1:5" x14ac:dyDescent="0.25">
      <c r="A3373" s="26" t="s">
        <v>1941</v>
      </c>
      <c r="B3373" s="7" t="s">
        <v>2140</v>
      </c>
      <c r="C3373" s="7" t="s">
        <v>2139</v>
      </c>
      <c r="D3373" s="7" t="s">
        <v>3</v>
      </c>
      <c r="E3373" s="7" t="s">
        <v>886</v>
      </c>
    </row>
    <row r="3374" spans="1:5" x14ac:dyDescent="0.25">
      <c r="A3374" s="26" t="s">
        <v>1941</v>
      </c>
      <c r="B3374" s="7" t="s">
        <v>2138</v>
      </c>
      <c r="C3374" s="7" t="s">
        <v>2137</v>
      </c>
      <c r="D3374" s="7" t="s">
        <v>3</v>
      </c>
      <c r="E3374" s="7" t="s">
        <v>886</v>
      </c>
    </row>
    <row r="3375" spans="1:5" x14ac:dyDescent="0.25">
      <c r="A3375" s="26" t="s">
        <v>1941</v>
      </c>
      <c r="B3375" s="7" t="s">
        <v>2136</v>
      </c>
      <c r="C3375" s="7" t="s">
        <v>2135</v>
      </c>
      <c r="D3375" s="7" t="s">
        <v>3</v>
      </c>
      <c r="E3375" s="7" t="s">
        <v>886</v>
      </c>
    </row>
    <row r="3376" spans="1:5" x14ac:dyDescent="0.25">
      <c r="A3376" s="26" t="s">
        <v>1941</v>
      </c>
      <c r="B3376" s="7" t="s">
        <v>2134</v>
      </c>
      <c r="C3376" s="7" t="s">
        <v>2133</v>
      </c>
      <c r="D3376" s="7" t="s">
        <v>3</v>
      </c>
      <c r="E3376" s="7" t="s">
        <v>886</v>
      </c>
    </row>
    <row r="3377" spans="1:5" x14ac:dyDescent="0.25">
      <c r="A3377" s="26" t="s">
        <v>1941</v>
      </c>
      <c r="B3377" s="7" t="s">
        <v>2132</v>
      </c>
      <c r="C3377" s="7" t="s">
        <v>2131</v>
      </c>
      <c r="D3377" s="7" t="s">
        <v>3</v>
      </c>
      <c r="E3377" s="7" t="s">
        <v>886</v>
      </c>
    </row>
    <row r="3378" spans="1:5" x14ac:dyDescent="0.25">
      <c r="A3378" s="26" t="s">
        <v>1941</v>
      </c>
      <c r="B3378" s="7" t="s">
        <v>2130</v>
      </c>
      <c r="C3378" s="7" t="s">
        <v>2129</v>
      </c>
      <c r="D3378" s="7" t="s">
        <v>1011</v>
      </c>
      <c r="E3378" s="7" t="s">
        <v>1233</v>
      </c>
    </row>
    <row r="3379" spans="1:5" x14ac:dyDescent="0.25">
      <c r="A3379" s="26" t="s">
        <v>1941</v>
      </c>
      <c r="B3379" s="7" t="s">
        <v>2128</v>
      </c>
      <c r="C3379" s="7" t="s">
        <v>2121</v>
      </c>
      <c r="D3379" s="7" t="s">
        <v>1011</v>
      </c>
      <c r="E3379" s="7" t="s">
        <v>1233</v>
      </c>
    </row>
    <row r="3380" spans="1:5" x14ac:dyDescent="0.25">
      <c r="A3380" s="26" t="s">
        <v>1941</v>
      </c>
      <c r="B3380" s="7" t="s">
        <v>2127</v>
      </c>
      <c r="C3380" s="7" t="s">
        <v>2126</v>
      </c>
      <c r="D3380" s="7" t="s">
        <v>1011</v>
      </c>
      <c r="E3380" s="7" t="s">
        <v>973</v>
      </c>
    </row>
    <row r="3381" spans="1:5" x14ac:dyDescent="0.25">
      <c r="A3381" s="26" t="s">
        <v>1941</v>
      </c>
      <c r="B3381" s="7" t="s">
        <v>278</v>
      </c>
      <c r="C3381" s="7" t="s">
        <v>279</v>
      </c>
      <c r="D3381" s="7" t="s">
        <v>1011</v>
      </c>
      <c r="E3381" s="7" t="s">
        <v>1233</v>
      </c>
    </row>
    <row r="3382" spans="1:5" x14ac:dyDescent="0.25">
      <c r="A3382" s="26" t="s">
        <v>1941</v>
      </c>
      <c r="B3382" s="7" t="s">
        <v>2125</v>
      </c>
      <c r="C3382" s="7" t="s">
        <v>2108</v>
      </c>
      <c r="D3382" s="7" t="s">
        <v>923</v>
      </c>
      <c r="E3382" s="7" t="s">
        <v>1233</v>
      </c>
    </row>
    <row r="3383" spans="1:5" x14ac:dyDescent="0.25">
      <c r="A3383" s="26" t="s">
        <v>1941</v>
      </c>
      <c r="B3383" s="7" t="s">
        <v>15</v>
      </c>
      <c r="C3383" s="7" t="s">
        <v>164</v>
      </c>
      <c r="D3383" s="7" t="s">
        <v>2117</v>
      </c>
      <c r="E3383" s="7" t="s">
        <v>1233</v>
      </c>
    </row>
    <row r="3384" spans="1:5" x14ac:dyDescent="0.25">
      <c r="A3384" s="26" t="s">
        <v>1941</v>
      </c>
      <c r="B3384" s="7" t="s">
        <v>2124</v>
      </c>
      <c r="C3384" s="7" t="s">
        <v>2123</v>
      </c>
      <c r="D3384" s="7" t="s">
        <v>2117</v>
      </c>
      <c r="E3384" s="7" t="s">
        <v>1233</v>
      </c>
    </row>
    <row r="3385" spans="1:5" x14ac:dyDescent="0.25">
      <c r="A3385" s="26" t="s">
        <v>1941</v>
      </c>
      <c r="B3385" s="7" t="s">
        <v>2122</v>
      </c>
      <c r="C3385" s="7" t="s">
        <v>2121</v>
      </c>
      <c r="D3385" s="7" t="s">
        <v>2117</v>
      </c>
      <c r="E3385" s="7" t="s">
        <v>1233</v>
      </c>
    </row>
    <row r="3386" spans="1:5" x14ac:dyDescent="0.25">
      <c r="A3386" s="26" t="s">
        <v>1941</v>
      </c>
      <c r="B3386" s="7" t="s">
        <v>2120</v>
      </c>
      <c r="C3386" s="7" t="s">
        <v>2119</v>
      </c>
      <c r="D3386" s="7" t="s">
        <v>2117</v>
      </c>
      <c r="E3386" s="7" t="s">
        <v>1233</v>
      </c>
    </row>
    <row r="3387" spans="1:5" x14ac:dyDescent="0.25">
      <c r="A3387" s="26" t="s">
        <v>1941</v>
      </c>
      <c r="B3387" s="7" t="s">
        <v>2118</v>
      </c>
      <c r="C3387" s="7" t="s">
        <v>2112</v>
      </c>
      <c r="D3387" s="7" t="s">
        <v>2117</v>
      </c>
      <c r="E3387" s="7" t="s">
        <v>1233</v>
      </c>
    </row>
    <row r="3388" spans="1:5" x14ac:dyDescent="0.25">
      <c r="A3388" s="26" t="s">
        <v>1941</v>
      </c>
      <c r="B3388" s="7" t="s">
        <v>807</v>
      </c>
      <c r="C3388" s="7" t="s">
        <v>808</v>
      </c>
      <c r="D3388" s="7" t="s">
        <v>868</v>
      </c>
      <c r="E3388" s="7" t="s">
        <v>1233</v>
      </c>
    </row>
    <row r="3389" spans="1:5" x14ac:dyDescent="0.25">
      <c r="A3389" s="26" t="s">
        <v>1941</v>
      </c>
      <c r="B3389" s="7" t="s">
        <v>2115</v>
      </c>
      <c r="C3389" s="7" t="s">
        <v>2104</v>
      </c>
      <c r="D3389" s="7" t="s">
        <v>868</v>
      </c>
      <c r="E3389" s="7" t="s">
        <v>1233</v>
      </c>
    </row>
    <row r="3390" spans="1:5" x14ac:dyDescent="0.25">
      <c r="A3390" s="26" t="s">
        <v>1941</v>
      </c>
      <c r="B3390" s="7" t="s">
        <v>809</v>
      </c>
      <c r="C3390" s="7" t="s">
        <v>810</v>
      </c>
      <c r="D3390" s="7" t="s">
        <v>868</v>
      </c>
      <c r="E3390" s="7" t="s">
        <v>1233</v>
      </c>
    </row>
    <row r="3391" spans="1:5" x14ac:dyDescent="0.25">
      <c r="A3391" s="26" t="s">
        <v>1941</v>
      </c>
      <c r="B3391" s="7" t="s">
        <v>2114</v>
      </c>
      <c r="C3391" s="7" t="s">
        <v>2102</v>
      </c>
      <c r="D3391" s="7" t="s">
        <v>868</v>
      </c>
      <c r="E3391" s="7" t="s">
        <v>1233</v>
      </c>
    </row>
    <row r="3392" spans="1:5" x14ac:dyDescent="0.25">
      <c r="A3392" s="26" t="s">
        <v>1941</v>
      </c>
      <c r="B3392" s="7" t="s">
        <v>2113</v>
      </c>
      <c r="C3392" s="7" t="s">
        <v>2112</v>
      </c>
      <c r="D3392" s="7" t="s">
        <v>1235</v>
      </c>
      <c r="E3392" s="7" t="s">
        <v>1233</v>
      </c>
    </row>
    <row r="3393" spans="1:5" x14ac:dyDescent="0.25">
      <c r="A3393" s="26" t="s">
        <v>1941</v>
      </c>
      <c r="B3393" s="7" t="s">
        <v>2111</v>
      </c>
      <c r="C3393" s="7" t="s">
        <v>2110</v>
      </c>
      <c r="D3393" s="7" t="s">
        <v>1235</v>
      </c>
      <c r="E3393" s="7" t="s">
        <v>1233</v>
      </c>
    </row>
    <row r="3394" spans="1:5" x14ac:dyDescent="0.25">
      <c r="A3394" s="26" t="s">
        <v>1941</v>
      </c>
      <c r="B3394" s="7" t="s">
        <v>2109</v>
      </c>
      <c r="C3394" s="7" t="s">
        <v>2108</v>
      </c>
      <c r="D3394" s="7" t="s">
        <v>1235</v>
      </c>
      <c r="E3394" s="7" t="s">
        <v>1233</v>
      </c>
    </row>
    <row r="3395" spans="1:5" x14ac:dyDescent="0.25">
      <c r="A3395" s="26" t="s">
        <v>1941</v>
      </c>
      <c r="B3395" s="7" t="s">
        <v>2107</v>
      </c>
      <c r="C3395" s="7" t="s">
        <v>164</v>
      </c>
      <c r="D3395" s="7" t="s">
        <v>1235</v>
      </c>
      <c r="E3395" s="7" t="s">
        <v>1233</v>
      </c>
    </row>
    <row r="3396" spans="1:5" x14ac:dyDescent="0.25">
      <c r="A3396" s="26" t="s">
        <v>1941</v>
      </c>
      <c r="B3396" s="7" t="s">
        <v>2106</v>
      </c>
      <c r="C3396" s="7" t="s">
        <v>810</v>
      </c>
      <c r="D3396" s="7" t="s">
        <v>2100</v>
      </c>
      <c r="E3396" s="7" t="s">
        <v>1233</v>
      </c>
    </row>
    <row r="3397" spans="1:5" x14ac:dyDescent="0.25">
      <c r="A3397" s="26" t="s">
        <v>1941</v>
      </c>
      <c r="B3397" s="7" t="s">
        <v>2105</v>
      </c>
      <c r="C3397" s="7" t="s">
        <v>2104</v>
      </c>
      <c r="D3397" s="7" t="s">
        <v>2100</v>
      </c>
      <c r="E3397" s="7" t="s">
        <v>1233</v>
      </c>
    </row>
    <row r="3398" spans="1:5" x14ac:dyDescent="0.25">
      <c r="A3398" s="26" t="s">
        <v>1941</v>
      </c>
      <c r="B3398" s="7" t="s">
        <v>2103</v>
      </c>
      <c r="C3398" s="7" t="s">
        <v>2102</v>
      </c>
      <c r="D3398" s="7" t="s">
        <v>2100</v>
      </c>
      <c r="E3398" s="7" t="s">
        <v>1233</v>
      </c>
    </row>
    <row r="3399" spans="1:5" x14ac:dyDescent="0.25">
      <c r="A3399" s="26" t="s">
        <v>1941</v>
      </c>
      <c r="B3399" s="7" t="s">
        <v>2101</v>
      </c>
      <c r="C3399" s="7" t="s">
        <v>808</v>
      </c>
      <c r="D3399" s="7" t="s">
        <v>2100</v>
      </c>
      <c r="E3399" s="7" t="s">
        <v>1233</v>
      </c>
    </row>
    <row r="3400" spans="1:5" x14ac:dyDescent="0.25">
      <c r="A3400" s="26" t="s">
        <v>1941</v>
      </c>
      <c r="B3400" s="7" t="s">
        <v>2098</v>
      </c>
      <c r="C3400" s="7" t="s">
        <v>2097</v>
      </c>
      <c r="D3400" s="7" t="s">
        <v>3</v>
      </c>
      <c r="E3400" s="7" t="s">
        <v>886</v>
      </c>
    </row>
    <row r="3401" spans="1:5" x14ac:dyDescent="0.25">
      <c r="A3401" s="26" t="s">
        <v>1941</v>
      </c>
      <c r="B3401" s="7" t="s">
        <v>2573</v>
      </c>
      <c r="C3401" s="7" t="s">
        <v>2574</v>
      </c>
      <c r="D3401" s="7" t="s">
        <v>3</v>
      </c>
      <c r="E3401" s="7" t="s">
        <v>886</v>
      </c>
    </row>
    <row r="3402" spans="1:5" x14ac:dyDescent="0.25">
      <c r="A3402" s="26" t="s">
        <v>1941</v>
      </c>
      <c r="B3402" s="7" t="s">
        <v>2096</v>
      </c>
      <c r="C3402" s="7" t="s">
        <v>2095</v>
      </c>
      <c r="D3402" s="7" t="s">
        <v>3</v>
      </c>
      <c r="E3402" s="7" t="s">
        <v>886</v>
      </c>
    </row>
    <row r="3403" spans="1:5" x14ac:dyDescent="0.25">
      <c r="A3403" s="26" t="s">
        <v>1941</v>
      </c>
      <c r="B3403" s="7" t="s">
        <v>2575</v>
      </c>
      <c r="C3403" s="7" t="s">
        <v>2576</v>
      </c>
      <c r="D3403" s="7" t="s">
        <v>3</v>
      </c>
      <c r="E3403" s="7" t="s">
        <v>886</v>
      </c>
    </row>
    <row r="3404" spans="1:5" x14ac:dyDescent="0.25">
      <c r="A3404" s="26" t="s">
        <v>1941</v>
      </c>
      <c r="B3404" s="7" t="s">
        <v>106</v>
      </c>
      <c r="C3404" s="7" t="s">
        <v>107</v>
      </c>
      <c r="D3404" s="7" t="s">
        <v>868</v>
      </c>
      <c r="E3404" s="7" t="s">
        <v>862</v>
      </c>
    </row>
    <row r="3405" spans="1:5" x14ac:dyDescent="0.25">
      <c r="A3405" s="26" t="s">
        <v>1941</v>
      </c>
      <c r="B3405" s="7" t="s">
        <v>230</v>
      </c>
      <c r="C3405" s="7" t="s">
        <v>231</v>
      </c>
      <c r="D3405" s="7" t="s">
        <v>868</v>
      </c>
      <c r="E3405" s="7" t="s">
        <v>862</v>
      </c>
    </row>
    <row r="3406" spans="1:5" x14ac:dyDescent="0.25">
      <c r="A3406" s="26" t="s">
        <v>1941</v>
      </c>
      <c r="B3406" s="7" t="s">
        <v>2094</v>
      </c>
      <c r="C3406" s="7" t="s">
        <v>2093</v>
      </c>
      <c r="D3406" s="7" t="s">
        <v>868</v>
      </c>
      <c r="E3406" s="7" t="s">
        <v>862</v>
      </c>
    </row>
    <row r="3407" spans="1:5" x14ac:dyDescent="0.25">
      <c r="A3407" s="26" t="s">
        <v>1941</v>
      </c>
      <c r="B3407" s="7" t="s">
        <v>236</v>
      </c>
      <c r="C3407" s="7" t="s">
        <v>237</v>
      </c>
      <c r="D3407" s="7" t="s">
        <v>868</v>
      </c>
      <c r="E3407" s="7" t="s">
        <v>862</v>
      </c>
    </row>
    <row r="3408" spans="1:5" x14ac:dyDescent="0.25">
      <c r="A3408" s="26" t="s">
        <v>1941</v>
      </c>
      <c r="B3408" s="7" t="s">
        <v>110</v>
      </c>
      <c r="C3408" s="7" t="s">
        <v>111</v>
      </c>
      <c r="D3408" s="7" t="s">
        <v>3</v>
      </c>
      <c r="E3408" s="7" t="s">
        <v>886</v>
      </c>
    </row>
    <row r="3409" spans="1:5" x14ac:dyDescent="0.25">
      <c r="A3409" s="26" t="s">
        <v>1941</v>
      </c>
      <c r="B3409" s="7" t="s">
        <v>282</v>
      </c>
      <c r="C3409" s="7" t="s">
        <v>283</v>
      </c>
      <c r="D3409" s="7" t="s">
        <v>868</v>
      </c>
      <c r="E3409" s="7" t="s">
        <v>862</v>
      </c>
    </row>
    <row r="3410" spans="1:5" x14ac:dyDescent="0.25">
      <c r="A3410" s="26" t="s">
        <v>1941</v>
      </c>
      <c r="B3410" s="7" t="s">
        <v>2092</v>
      </c>
      <c r="C3410" s="7" t="s">
        <v>2091</v>
      </c>
      <c r="D3410" s="7" t="s">
        <v>923</v>
      </c>
      <c r="E3410" s="7" t="s">
        <v>862</v>
      </c>
    </row>
    <row r="3411" spans="1:5" x14ac:dyDescent="0.25">
      <c r="A3411" s="26" t="s">
        <v>1941</v>
      </c>
      <c r="B3411" s="7" t="s">
        <v>2090</v>
      </c>
      <c r="C3411" s="7" t="s">
        <v>2089</v>
      </c>
      <c r="D3411" s="7" t="s">
        <v>1023</v>
      </c>
      <c r="E3411" s="7" t="s">
        <v>862</v>
      </c>
    </row>
    <row r="3412" spans="1:5" x14ac:dyDescent="0.25">
      <c r="A3412" s="26" t="s">
        <v>1941</v>
      </c>
      <c r="B3412" s="7" t="s">
        <v>2088</v>
      </c>
      <c r="C3412" s="7" t="s">
        <v>2087</v>
      </c>
      <c r="D3412" s="7" t="s">
        <v>868</v>
      </c>
      <c r="E3412" s="7" t="s">
        <v>862</v>
      </c>
    </row>
    <row r="3413" spans="1:5" x14ac:dyDescent="0.25">
      <c r="A3413" s="26" t="s">
        <v>1941</v>
      </c>
      <c r="B3413" s="7" t="s">
        <v>2086</v>
      </c>
      <c r="C3413" s="7" t="s">
        <v>1916</v>
      </c>
      <c r="D3413" s="7" t="s">
        <v>868</v>
      </c>
      <c r="E3413" s="7" t="s">
        <v>862</v>
      </c>
    </row>
    <row r="3414" spans="1:5" x14ac:dyDescent="0.25">
      <c r="A3414" s="26" t="s">
        <v>1941</v>
      </c>
      <c r="B3414" s="7" t="s">
        <v>827</v>
      </c>
      <c r="C3414" s="7" t="s">
        <v>828</v>
      </c>
      <c r="D3414" s="7" t="s">
        <v>868</v>
      </c>
      <c r="E3414" s="7" t="s">
        <v>862</v>
      </c>
    </row>
    <row r="3415" spans="1:5" x14ac:dyDescent="0.25">
      <c r="A3415" s="26" t="s">
        <v>1941</v>
      </c>
      <c r="B3415" s="7" t="s">
        <v>33</v>
      </c>
      <c r="C3415" s="7" t="s">
        <v>34</v>
      </c>
      <c r="D3415" s="7" t="s">
        <v>1011</v>
      </c>
      <c r="E3415" s="7" t="s">
        <v>973</v>
      </c>
    </row>
    <row r="3416" spans="1:5" x14ac:dyDescent="0.25">
      <c r="A3416" s="26" t="s">
        <v>1941</v>
      </c>
      <c r="B3416" s="7" t="s">
        <v>2085</v>
      </c>
      <c r="C3416" s="7" t="s">
        <v>2083</v>
      </c>
      <c r="D3416" s="7" t="s">
        <v>868</v>
      </c>
      <c r="E3416" s="7" t="s">
        <v>862</v>
      </c>
    </row>
    <row r="3417" spans="1:5" x14ac:dyDescent="0.25">
      <c r="A3417" s="26" t="s">
        <v>1941</v>
      </c>
      <c r="B3417" s="7" t="s">
        <v>2084</v>
      </c>
      <c r="C3417" s="7" t="s">
        <v>2083</v>
      </c>
      <c r="D3417" s="7" t="s">
        <v>878</v>
      </c>
      <c r="E3417" s="7" t="s">
        <v>872</v>
      </c>
    </row>
    <row r="3418" spans="1:5" x14ac:dyDescent="0.25">
      <c r="A3418" s="26" t="s">
        <v>1941</v>
      </c>
      <c r="B3418" s="7" t="s">
        <v>2082</v>
      </c>
      <c r="C3418" s="7" t="s">
        <v>2081</v>
      </c>
      <c r="D3418" s="7" t="s">
        <v>868</v>
      </c>
      <c r="E3418" s="7" t="s">
        <v>862</v>
      </c>
    </row>
    <row r="3419" spans="1:5" x14ac:dyDescent="0.25">
      <c r="A3419" s="26" t="s">
        <v>1941</v>
      </c>
      <c r="B3419" s="7" t="s">
        <v>2080</v>
      </c>
      <c r="C3419" s="7" t="s">
        <v>2079</v>
      </c>
      <c r="D3419" s="7" t="s">
        <v>868</v>
      </c>
      <c r="E3419" s="7" t="s">
        <v>862</v>
      </c>
    </row>
    <row r="3420" spans="1:5" x14ac:dyDescent="0.25">
      <c r="A3420" s="26" t="s">
        <v>1941</v>
      </c>
      <c r="B3420" s="7" t="s">
        <v>2078</v>
      </c>
      <c r="C3420" s="7" t="s">
        <v>2077</v>
      </c>
      <c r="D3420" s="7" t="s">
        <v>868</v>
      </c>
      <c r="E3420" s="7" t="s">
        <v>862</v>
      </c>
    </row>
    <row r="3421" spans="1:5" x14ac:dyDescent="0.25">
      <c r="A3421" s="26" t="s">
        <v>1941</v>
      </c>
      <c r="B3421" s="7" t="s">
        <v>2076</v>
      </c>
      <c r="C3421" s="7" t="s">
        <v>2075</v>
      </c>
      <c r="D3421" s="7" t="s">
        <v>3</v>
      </c>
      <c r="E3421" s="7" t="s">
        <v>862</v>
      </c>
    </row>
    <row r="3422" spans="1:5" x14ac:dyDescent="0.25">
      <c r="A3422" s="26" t="s">
        <v>1941</v>
      </c>
      <c r="B3422" s="7" t="s">
        <v>2074</v>
      </c>
      <c r="C3422" s="7" t="s">
        <v>2073</v>
      </c>
      <c r="D3422" s="7" t="s">
        <v>3</v>
      </c>
      <c r="E3422" s="7" t="s">
        <v>886</v>
      </c>
    </row>
    <row r="3423" spans="1:5" x14ac:dyDescent="0.25">
      <c r="A3423" s="26" t="s">
        <v>1941</v>
      </c>
      <c r="B3423" s="7" t="s">
        <v>2072</v>
      </c>
      <c r="C3423" s="7" t="s">
        <v>2071</v>
      </c>
      <c r="D3423" s="7" t="s">
        <v>1149</v>
      </c>
      <c r="E3423" s="7" t="s">
        <v>1233</v>
      </c>
    </row>
    <row r="3424" spans="1:5" x14ac:dyDescent="0.25">
      <c r="A3424" s="26" t="s">
        <v>1941</v>
      </c>
      <c r="B3424" s="7" t="s">
        <v>2577</v>
      </c>
      <c r="C3424" s="7" t="s">
        <v>2578</v>
      </c>
      <c r="D3424" s="7" t="s">
        <v>3</v>
      </c>
      <c r="E3424" s="7" t="s">
        <v>886</v>
      </c>
    </row>
    <row r="3425" spans="1:5" x14ac:dyDescent="0.25">
      <c r="A3425" s="26" t="s">
        <v>1941</v>
      </c>
      <c r="B3425" s="7" t="s">
        <v>2070</v>
      </c>
      <c r="C3425" s="7" t="s">
        <v>2069</v>
      </c>
      <c r="D3425" s="7" t="s">
        <v>868</v>
      </c>
      <c r="E3425" s="7" t="s">
        <v>1233</v>
      </c>
    </row>
    <row r="3426" spans="1:5" x14ac:dyDescent="0.25">
      <c r="A3426" s="26" t="s">
        <v>1941</v>
      </c>
      <c r="B3426" s="7" t="s">
        <v>2579</v>
      </c>
      <c r="C3426" s="7" t="s">
        <v>2580</v>
      </c>
      <c r="D3426" s="7" t="s">
        <v>3</v>
      </c>
      <c r="E3426" s="7" t="s">
        <v>886</v>
      </c>
    </row>
    <row r="3427" spans="1:5" x14ac:dyDescent="0.25">
      <c r="A3427" s="26" t="s">
        <v>1941</v>
      </c>
      <c r="B3427" s="7" t="s">
        <v>2068</v>
      </c>
      <c r="C3427" s="7" t="s">
        <v>2067</v>
      </c>
      <c r="D3427" s="7" t="s">
        <v>868</v>
      </c>
      <c r="E3427" s="7" t="s">
        <v>862</v>
      </c>
    </row>
    <row r="3428" spans="1:5" x14ac:dyDescent="0.25">
      <c r="A3428" s="26" t="s">
        <v>1941</v>
      </c>
      <c r="B3428" s="7" t="s">
        <v>2066</v>
      </c>
      <c r="C3428" s="7" t="s">
        <v>2065</v>
      </c>
      <c r="D3428" s="7" t="s">
        <v>868</v>
      </c>
      <c r="E3428" s="7" t="s">
        <v>862</v>
      </c>
    </row>
    <row r="3429" spans="1:5" x14ac:dyDescent="0.25">
      <c r="A3429" s="26" t="s">
        <v>1941</v>
      </c>
      <c r="B3429" s="7" t="s">
        <v>2064</v>
      </c>
      <c r="C3429" s="7" t="s">
        <v>2063</v>
      </c>
      <c r="D3429" s="7" t="s">
        <v>1149</v>
      </c>
      <c r="E3429" s="7" t="s">
        <v>1233</v>
      </c>
    </row>
    <row r="3430" spans="1:5" x14ac:dyDescent="0.25">
      <c r="A3430" s="26" t="s">
        <v>1941</v>
      </c>
      <c r="B3430" s="7" t="s">
        <v>2062</v>
      </c>
      <c r="C3430" s="7" t="s">
        <v>2061</v>
      </c>
      <c r="D3430" s="7" t="s">
        <v>3</v>
      </c>
      <c r="E3430" s="7" t="s">
        <v>1233</v>
      </c>
    </row>
    <row r="3431" spans="1:5" x14ac:dyDescent="0.25">
      <c r="A3431" s="26" t="s">
        <v>1941</v>
      </c>
      <c r="B3431" s="7" t="s">
        <v>2581</v>
      </c>
      <c r="C3431" s="7" t="s">
        <v>2582</v>
      </c>
      <c r="D3431" s="7" t="s">
        <v>3</v>
      </c>
      <c r="E3431" s="7" t="s">
        <v>886</v>
      </c>
    </row>
    <row r="3432" spans="1:5" x14ac:dyDescent="0.25">
      <c r="A3432" s="26" t="s">
        <v>1941</v>
      </c>
      <c r="B3432" s="7" t="s">
        <v>2060</v>
      </c>
      <c r="C3432" s="7" t="s">
        <v>2058</v>
      </c>
      <c r="D3432" s="7" t="s">
        <v>923</v>
      </c>
      <c r="E3432" s="7" t="s">
        <v>862</v>
      </c>
    </row>
    <row r="3433" spans="1:5" x14ac:dyDescent="0.25">
      <c r="A3433" s="26" t="s">
        <v>1941</v>
      </c>
      <c r="B3433" s="7" t="s">
        <v>2059</v>
      </c>
      <c r="C3433" s="7" t="s">
        <v>2058</v>
      </c>
      <c r="D3433" s="7" t="s">
        <v>1149</v>
      </c>
      <c r="E3433" s="7" t="s">
        <v>862</v>
      </c>
    </row>
    <row r="3434" spans="1:5" x14ac:dyDescent="0.25">
      <c r="A3434" s="26" t="s">
        <v>1941</v>
      </c>
      <c r="B3434" s="7" t="s">
        <v>2057</v>
      </c>
      <c r="C3434" s="7" t="s">
        <v>2056</v>
      </c>
      <c r="D3434" s="7" t="s">
        <v>1149</v>
      </c>
      <c r="E3434" s="7" t="s">
        <v>862</v>
      </c>
    </row>
    <row r="3435" spans="1:5" x14ac:dyDescent="0.25">
      <c r="A3435" s="26" t="s">
        <v>1941</v>
      </c>
      <c r="B3435" s="7" t="s">
        <v>2583</v>
      </c>
      <c r="C3435" s="7" t="s">
        <v>2584</v>
      </c>
      <c r="D3435" s="7" t="s">
        <v>3</v>
      </c>
      <c r="E3435" s="7" t="s">
        <v>886</v>
      </c>
    </row>
    <row r="3436" spans="1:5" x14ac:dyDescent="0.25">
      <c r="A3436" s="26" t="s">
        <v>1941</v>
      </c>
      <c r="B3436" s="7" t="s">
        <v>2055</v>
      </c>
      <c r="C3436" s="7" t="s">
        <v>2054</v>
      </c>
      <c r="D3436" s="7" t="s">
        <v>3</v>
      </c>
      <c r="E3436" s="7" t="s">
        <v>886</v>
      </c>
    </row>
    <row r="3437" spans="1:5" x14ac:dyDescent="0.25">
      <c r="A3437" s="26" t="s">
        <v>1941</v>
      </c>
      <c r="B3437" s="7" t="s">
        <v>2053</v>
      </c>
      <c r="C3437" s="7" t="s">
        <v>2052</v>
      </c>
      <c r="D3437" s="7" t="s">
        <v>3</v>
      </c>
      <c r="E3437" s="7" t="s">
        <v>1233</v>
      </c>
    </row>
    <row r="3438" spans="1:5" x14ac:dyDescent="0.25">
      <c r="A3438" s="26" t="s">
        <v>1941</v>
      </c>
      <c r="B3438" s="7" t="s">
        <v>2051</v>
      </c>
      <c r="C3438" s="7" t="s">
        <v>692</v>
      </c>
      <c r="D3438" s="7" t="s">
        <v>1011</v>
      </c>
      <c r="E3438" s="7" t="s">
        <v>1233</v>
      </c>
    </row>
    <row r="3439" spans="1:5" x14ac:dyDescent="0.25">
      <c r="A3439" s="26" t="s">
        <v>1941</v>
      </c>
      <c r="B3439" s="7" t="s">
        <v>2050</v>
      </c>
      <c r="C3439" s="7" t="s">
        <v>692</v>
      </c>
      <c r="D3439" s="7" t="s">
        <v>3</v>
      </c>
      <c r="E3439" s="7" t="s">
        <v>1233</v>
      </c>
    </row>
    <row r="3440" spans="1:5" x14ac:dyDescent="0.25">
      <c r="A3440" s="26" t="s">
        <v>1941</v>
      </c>
      <c r="B3440" s="7" t="s">
        <v>2049</v>
      </c>
      <c r="C3440" s="7" t="s">
        <v>692</v>
      </c>
      <c r="D3440" s="7" t="s">
        <v>868</v>
      </c>
      <c r="E3440" s="7" t="s">
        <v>1233</v>
      </c>
    </row>
    <row r="3441" spans="1:5" x14ac:dyDescent="0.25">
      <c r="A3441" s="26" t="s">
        <v>1941</v>
      </c>
      <c r="B3441" s="7" t="s">
        <v>2048</v>
      </c>
      <c r="C3441" s="7" t="s">
        <v>692</v>
      </c>
      <c r="D3441" s="7" t="s">
        <v>1235</v>
      </c>
      <c r="E3441" s="7" t="s">
        <v>1233</v>
      </c>
    </row>
    <row r="3442" spans="1:5" x14ac:dyDescent="0.25">
      <c r="A3442" s="26" t="s">
        <v>1941</v>
      </c>
      <c r="B3442" s="7" t="s">
        <v>364</v>
      </c>
      <c r="C3442" s="7" t="s">
        <v>365</v>
      </c>
      <c r="D3442" s="7" t="s">
        <v>868</v>
      </c>
      <c r="E3442" s="7" t="s">
        <v>862</v>
      </c>
    </row>
    <row r="3443" spans="1:5" x14ac:dyDescent="0.25">
      <c r="A3443" s="26" t="s">
        <v>1941</v>
      </c>
      <c r="B3443" s="7" t="s">
        <v>2047</v>
      </c>
      <c r="C3443" s="7" t="s">
        <v>2046</v>
      </c>
      <c r="D3443" s="7" t="s">
        <v>868</v>
      </c>
      <c r="E3443" s="7" t="s">
        <v>862</v>
      </c>
    </row>
    <row r="3444" spans="1:5" x14ac:dyDescent="0.25">
      <c r="A3444" s="26" t="s">
        <v>1941</v>
      </c>
      <c r="B3444" s="7" t="s">
        <v>2045</v>
      </c>
      <c r="C3444" s="7" t="s">
        <v>692</v>
      </c>
      <c r="D3444" s="7" t="s">
        <v>1517</v>
      </c>
      <c r="E3444" s="7" t="s">
        <v>1233</v>
      </c>
    </row>
    <row r="3445" spans="1:5" x14ac:dyDescent="0.25">
      <c r="A3445" s="26" t="s">
        <v>1941</v>
      </c>
      <c r="B3445" s="7" t="s">
        <v>2044</v>
      </c>
      <c r="C3445" s="7" t="s">
        <v>2043</v>
      </c>
      <c r="D3445" s="7" t="s">
        <v>923</v>
      </c>
      <c r="E3445" s="7" t="s">
        <v>862</v>
      </c>
    </row>
    <row r="3446" spans="1:5" x14ac:dyDescent="0.25">
      <c r="A3446" s="26" t="s">
        <v>1941</v>
      </c>
      <c r="B3446" s="7" t="s">
        <v>2585</v>
      </c>
      <c r="C3446" s="7" t="s">
        <v>2586</v>
      </c>
      <c r="D3446" s="7" t="s">
        <v>3</v>
      </c>
      <c r="E3446" s="7" t="s">
        <v>886</v>
      </c>
    </row>
    <row r="3447" spans="1:5" x14ac:dyDescent="0.25">
      <c r="A3447" s="26" t="s">
        <v>1941</v>
      </c>
      <c r="B3447" s="7" t="s">
        <v>2587</v>
      </c>
      <c r="C3447" s="7" t="s">
        <v>2588</v>
      </c>
      <c r="D3447" s="7" t="s">
        <v>3</v>
      </c>
      <c r="E3447" s="7" t="s">
        <v>886</v>
      </c>
    </row>
    <row r="3448" spans="1:5" x14ac:dyDescent="0.25">
      <c r="A3448" s="26" t="s">
        <v>1941</v>
      </c>
      <c r="B3448" s="7" t="s">
        <v>2589</v>
      </c>
      <c r="C3448" s="7" t="s">
        <v>2590</v>
      </c>
      <c r="D3448" s="7" t="s">
        <v>3</v>
      </c>
      <c r="E3448" s="7" t="s">
        <v>886</v>
      </c>
    </row>
    <row r="3449" spans="1:5" x14ac:dyDescent="0.25">
      <c r="A3449" s="26" t="s">
        <v>1941</v>
      </c>
      <c r="B3449" s="7" t="s">
        <v>2591</v>
      </c>
      <c r="C3449" s="7" t="s">
        <v>2592</v>
      </c>
      <c r="D3449" s="7" t="s">
        <v>3</v>
      </c>
      <c r="E3449" s="7" t="s">
        <v>886</v>
      </c>
    </row>
    <row r="3450" spans="1:5" x14ac:dyDescent="0.25">
      <c r="A3450" s="26" t="s">
        <v>1941</v>
      </c>
      <c r="B3450" s="7" t="s">
        <v>2042</v>
      </c>
      <c r="C3450" s="7" t="s">
        <v>1356</v>
      </c>
      <c r="D3450" s="7" t="s">
        <v>923</v>
      </c>
      <c r="E3450" s="7" t="s">
        <v>862</v>
      </c>
    </row>
    <row r="3451" spans="1:5" x14ac:dyDescent="0.25">
      <c r="A3451" s="26" t="s">
        <v>1941</v>
      </c>
      <c r="B3451" s="7" t="s">
        <v>2593</v>
      </c>
      <c r="C3451" s="7" t="s">
        <v>2594</v>
      </c>
      <c r="D3451" s="7" t="s">
        <v>3</v>
      </c>
      <c r="E3451" s="7" t="s">
        <v>886</v>
      </c>
    </row>
    <row r="3452" spans="1:5" x14ac:dyDescent="0.25">
      <c r="A3452" s="26" t="s">
        <v>1941</v>
      </c>
      <c r="B3452" s="7" t="s">
        <v>464</v>
      </c>
      <c r="C3452" s="7" t="s">
        <v>465</v>
      </c>
      <c r="D3452" s="7" t="s">
        <v>868</v>
      </c>
      <c r="E3452" s="7" t="s">
        <v>862</v>
      </c>
    </row>
    <row r="3453" spans="1:5" x14ac:dyDescent="0.25">
      <c r="A3453" s="26" t="s">
        <v>1941</v>
      </c>
      <c r="B3453" s="7" t="s">
        <v>399</v>
      </c>
      <c r="C3453" s="7" t="s">
        <v>400</v>
      </c>
      <c r="D3453" s="7" t="s">
        <v>868</v>
      </c>
      <c r="E3453" s="7" t="s">
        <v>862</v>
      </c>
    </row>
    <row r="3454" spans="1:5" x14ac:dyDescent="0.25">
      <c r="A3454" s="26" t="s">
        <v>1941</v>
      </c>
      <c r="B3454" s="7" t="s">
        <v>2595</v>
      </c>
      <c r="C3454" s="7" t="s">
        <v>2596</v>
      </c>
      <c r="D3454" s="7" t="s">
        <v>3</v>
      </c>
      <c r="E3454" s="7" t="s">
        <v>886</v>
      </c>
    </row>
    <row r="3455" spans="1:5" x14ac:dyDescent="0.25">
      <c r="A3455" s="26" t="s">
        <v>1941</v>
      </c>
      <c r="B3455" s="7" t="s">
        <v>674</v>
      </c>
      <c r="C3455" s="7" t="s">
        <v>675</v>
      </c>
      <c r="D3455" s="7" t="s">
        <v>3</v>
      </c>
      <c r="E3455" s="7" t="s">
        <v>886</v>
      </c>
    </row>
    <row r="3456" spans="1:5" x14ac:dyDescent="0.25">
      <c r="A3456" s="26" t="s">
        <v>1941</v>
      </c>
      <c r="B3456" s="7" t="s">
        <v>2041</v>
      </c>
      <c r="C3456" s="7" t="s">
        <v>2471</v>
      </c>
      <c r="D3456" s="7" t="s">
        <v>3</v>
      </c>
      <c r="E3456" s="7" t="s">
        <v>2009</v>
      </c>
    </row>
    <row r="3457" spans="1:5" x14ac:dyDescent="0.25">
      <c r="A3457" s="26" t="s">
        <v>1941</v>
      </c>
      <c r="B3457" s="7" t="s">
        <v>2040</v>
      </c>
      <c r="C3457" s="7" t="s">
        <v>2039</v>
      </c>
      <c r="D3457" s="7" t="s">
        <v>868</v>
      </c>
      <c r="E3457" s="7" t="s">
        <v>862</v>
      </c>
    </row>
    <row r="3458" spans="1:5" x14ac:dyDescent="0.25">
      <c r="A3458" s="26" t="s">
        <v>1941</v>
      </c>
      <c r="B3458" s="7" t="s">
        <v>2038</v>
      </c>
      <c r="C3458" s="7" t="s">
        <v>2037</v>
      </c>
      <c r="D3458" s="7" t="s">
        <v>868</v>
      </c>
      <c r="E3458" s="7" t="s">
        <v>862</v>
      </c>
    </row>
    <row r="3459" spans="1:5" x14ac:dyDescent="0.25">
      <c r="A3459" s="26" t="s">
        <v>1941</v>
      </c>
      <c r="B3459" s="7" t="s">
        <v>182</v>
      </c>
      <c r="C3459" s="7" t="s">
        <v>183</v>
      </c>
      <c r="D3459" s="7" t="s">
        <v>3</v>
      </c>
      <c r="E3459" s="7" t="s">
        <v>886</v>
      </c>
    </row>
    <row r="3460" spans="1:5" x14ac:dyDescent="0.25">
      <c r="A3460" s="26" t="s">
        <v>1941</v>
      </c>
      <c r="B3460" s="7" t="s">
        <v>2597</v>
      </c>
      <c r="C3460" s="7" t="s">
        <v>2598</v>
      </c>
      <c r="D3460" s="7" t="s">
        <v>3</v>
      </c>
      <c r="E3460" s="7" t="s">
        <v>886</v>
      </c>
    </row>
    <row r="3461" spans="1:5" x14ac:dyDescent="0.25">
      <c r="A3461" s="26" t="s">
        <v>1941</v>
      </c>
      <c r="B3461" s="7" t="s">
        <v>2599</v>
      </c>
      <c r="C3461" s="7" t="s">
        <v>2600</v>
      </c>
      <c r="D3461" s="7" t="s">
        <v>1149</v>
      </c>
      <c r="E3461" s="7" t="s">
        <v>1233</v>
      </c>
    </row>
    <row r="3462" spans="1:5" x14ac:dyDescent="0.25">
      <c r="A3462" s="26" t="s">
        <v>1941</v>
      </c>
      <c r="B3462" s="7" t="s">
        <v>2036</v>
      </c>
      <c r="C3462" s="7" t="s">
        <v>2035</v>
      </c>
      <c r="D3462" s="7" t="s">
        <v>868</v>
      </c>
      <c r="E3462" s="7" t="s">
        <v>862</v>
      </c>
    </row>
    <row r="3463" spans="1:5" x14ac:dyDescent="0.25">
      <c r="A3463" s="26" t="s">
        <v>1941</v>
      </c>
      <c r="B3463" s="7" t="s">
        <v>2601</v>
      </c>
      <c r="C3463" s="7" t="s">
        <v>2602</v>
      </c>
      <c r="D3463" s="7" t="s">
        <v>3</v>
      </c>
      <c r="E3463" s="7" t="s">
        <v>886</v>
      </c>
    </row>
    <row r="3464" spans="1:5" x14ac:dyDescent="0.25">
      <c r="A3464" s="26" t="s">
        <v>1941</v>
      </c>
      <c r="B3464" s="7" t="s">
        <v>2603</v>
      </c>
      <c r="C3464" s="7" t="s">
        <v>2604</v>
      </c>
      <c r="D3464" s="7" t="s">
        <v>3</v>
      </c>
      <c r="E3464" s="7" t="s">
        <v>886</v>
      </c>
    </row>
    <row r="3465" spans="1:5" x14ac:dyDescent="0.25">
      <c r="A3465" s="26" t="s">
        <v>1941</v>
      </c>
      <c r="B3465" s="7" t="s">
        <v>2605</v>
      </c>
      <c r="C3465" s="7" t="s">
        <v>2606</v>
      </c>
      <c r="D3465" s="7" t="s">
        <v>3</v>
      </c>
      <c r="E3465" s="7" t="s">
        <v>886</v>
      </c>
    </row>
    <row r="3466" spans="1:5" x14ac:dyDescent="0.25">
      <c r="A3466" s="26" t="s">
        <v>1941</v>
      </c>
      <c r="B3466" s="7" t="s">
        <v>2607</v>
      </c>
      <c r="C3466" s="7" t="s">
        <v>2608</v>
      </c>
      <c r="D3466" s="7" t="s">
        <v>3</v>
      </c>
      <c r="E3466" s="7" t="s">
        <v>886</v>
      </c>
    </row>
    <row r="3467" spans="1:5" x14ac:dyDescent="0.25">
      <c r="A3467" s="26" t="s">
        <v>1941</v>
      </c>
      <c r="B3467" s="7" t="s">
        <v>2609</v>
      </c>
      <c r="C3467" s="7" t="s">
        <v>2610</v>
      </c>
      <c r="D3467" s="7" t="s">
        <v>3</v>
      </c>
      <c r="E3467" s="7" t="s">
        <v>886</v>
      </c>
    </row>
    <row r="3468" spans="1:5" x14ac:dyDescent="0.25">
      <c r="A3468" s="26" t="s">
        <v>1941</v>
      </c>
      <c r="B3468" s="7" t="s">
        <v>2034</v>
      </c>
      <c r="C3468" s="7" t="s">
        <v>2033</v>
      </c>
      <c r="D3468" s="7" t="s">
        <v>868</v>
      </c>
      <c r="E3468" s="7" t="s">
        <v>862</v>
      </c>
    </row>
    <row r="3469" spans="1:5" x14ac:dyDescent="0.25">
      <c r="A3469" s="26" t="s">
        <v>1941</v>
      </c>
      <c r="B3469" s="7" t="s">
        <v>2032</v>
      </c>
      <c r="C3469" s="7" t="s">
        <v>2031</v>
      </c>
      <c r="D3469" s="7" t="s">
        <v>2030</v>
      </c>
      <c r="E3469" s="7" t="s">
        <v>993</v>
      </c>
    </row>
    <row r="3470" spans="1:5" x14ac:dyDescent="0.25">
      <c r="A3470" s="26" t="s">
        <v>1941</v>
      </c>
      <c r="B3470" s="7" t="s">
        <v>2028</v>
      </c>
      <c r="C3470" s="7" t="s">
        <v>2027</v>
      </c>
      <c r="D3470" s="7" t="s">
        <v>923</v>
      </c>
      <c r="E3470" s="7" t="s">
        <v>862</v>
      </c>
    </row>
    <row r="3471" spans="1:5" x14ac:dyDescent="0.25">
      <c r="A3471" s="26" t="s">
        <v>1941</v>
      </c>
      <c r="B3471" s="7" t="s">
        <v>2026</v>
      </c>
      <c r="C3471" s="7" t="s">
        <v>2025</v>
      </c>
      <c r="D3471" s="7" t="s">
        <v>923</v>
      </c>
      <c r="E3471" s="7" t="s">
        <v>862</v>
      </c>
    </row>
    <row r="3472" spans="1:5" x14ac:dyDescent="0.25">
      <c r="A3472" s="26" t="s">
        <v>1941</v>
      </c>
      <c r="B3472" s="7" t="s">
        <v>286</v>
      </c>
      <c r="C3472" s="7" t="s">
        <v>287</v>
      </c>
      <c r="D3472" s="7" t="s">
        <v>868</v>
      </c>
      <c r="E3472" s="7" t="s">
        <v>862</v>
      </c>
    </row>
    <row r="3473" spans="1:5" x14ac:dyDescent="0.25">
      <c r="A3473" s="26" t="s">
        <v>1941</v>
      </c>
      <c r="B3473" s="7" t="s">
        <v>2024</v>
      </c>
      <c r="C3473" s="7" t="s">
        <v>2023</v>
      </c>
      <c r="D3473" s="7" t="s">
        <v>3</v>
      </c>
      <c r="E3473" s="7" t="s">
        <v>886</v>
      </c>
    </row>
    <row r="3474" spans="1:5" x14ac:dyDescent="0.25">
      <c r="A3474" s="26" t="s">
        <v>1941</v>
      </c>
      <c r="B3474" s="7" t="s">
        <v>2022</v>
      </c>
      <c r="C3474" s="7" t="s">
        <v>2021</v>
      </c>
      <c r="D3474" s="7" t="s">
        <v>868</v>
      </c>
      <c r="E3474" s="7" t="s">
        <v>862</v>
      </c>
    </row>
    <row r="3475" spans="1:5" x14ac:dyDescent="0.25">
      <c r="A3475" s="26" t="s">
        <v>1941</v>
      </c>
      <c r="B3475" s="7" t="s">
        <v>2020</v>
      </c>
      <c r="C3475" s="7" t="s">
        <v>2019</v>
      </c>
      <c r="D3475" s="7" t="s">
        <v>923</v>
      </c>
      <c r="E3475" s="7" t="s">
        <v>862</v>
      </c>
    </row>
    <row r="3476" spans="1:5" x14ac:dyDescent="0.25">
      <c r="A3476" s="26" t="s">
        <v>1941</v>
      </c>
      <c r="B3476" s="7" t="s">
        <v>2611</v>
      </c>
      <c r="C3476" s="7" t="s">
        <v>2612</v>
      </c>
      <c r="D3476" s="7" t="s">
        <v>3</v>
      </c>
      <c r="E3476" s="7" t="s">
        <v>886</v>
      </c>
    </row>
    <row r="3477" spans="1:5" x14ac:dyDescent="0.25">
      <c r="A3477" s="26" t="s">
        <v>1941</v>
      </c>
      <c r="B3477" s="7" t="s">
        <v>2018</v>
      </c>
      <c r="C3477" s="7" t="s">
        <v>2017</v>
      </c>
      <c r="D3477" s="7" t="s">
        <v>3</v>
      </c>
      <c r="E3477" s="7" t="s">
        <v>886</v>
      </c>
    </row>
    <row r="3478" spans="1:5" x14ac:dyDescent="0.25">
      <c r="A3478" s="26" t="s">
        <v>1941</v>
      </c>
      <c r="B3478" s="7" t="s">
        <v>2016</v>
      </c>
      <c r="C3478" s="7" t="s">
        <v>2015</v>
      </c>
      <c r="D3478" s="7" t="s">
        <v>3</v>
      </c>
      <c r="E3478" s="7" t="s">
        <v>886</v>
      </c>
    </row>
    <row r="3479" spans="1:5" x14ac:dyDescent="0.25">
      <c r="A3479" s="26" t="s">
        <v>1941</v>
      </c>
      <c r="B3479" s="7" t="s">
        <v>2613</v>
      </c>
      <c r="C3479" s="7" t="s">
        <v>2614</v>
      </c>
      <c r="D3479" s="7" t="s">
        <v>3</v>
      </c>
      <c r="E3479" s="7" t="s">
        <v>886</v>
      </c>
    </row>
    <row r="3480" spans="1:5" x14ac:dyDescent="0.25">
      <c r="A3480" s="26" t="s">
        <v>1941</v>
      </c>
      <c r="B3480" s="7" t="s">
        <v>2014</v>
      </c>
      <c r="C3480" s="7" t="s">
        <v>2013</v>
      </c>
      <c r="D3480" s="7" t="s">
        <v>3</v>
      </c>
      <c r="E3480" s="7" t="s">
        <v>886</v>
      </c>
    </row>
    <row r="3481" spans="1:5" x14ac:dyDescent="0.25">
      <c r="A3481" s="26" t="s">
        <v>1941</v>
      </c>
      <c r="B3481" s="7" t="s">
        <v>2012</v>
      </c>
      <c r="C3481" s="7" t="s">
        <v>2011</v>
      </c>
      <c r="D3481" s="7" t="s">
        <v>868</v>
      </c>
      <c r="E3481" s="7" t="s">
        <v>862</v>
      </c>
    </row>
    <row r="3482" spans="1:5" x14ac:dyDescent="0.25">
      <c r="A3482" s="26" t="s">
        <v>1941</v>
      </c>
      <c r="B3482" s="7" t="s">
        <v>2615</v>
      </c>
      <c r="C3482" s="7" t="s">
        <v>2616</v>
      </c>
      <c r="D3482" s="7" t="s">
        <v>3</v>
      </c>
      <c r="E3482" s="7" t="s">
        <v>886</v>
      </c>
    </row>
    <row r="3483" spans="1:5" x14ac:dyDescent="0.25">
      <c r="A3483" s="26" t="s">
        <v>1941</v>
      </c>
      <c r="B3483" s="7" t="s">
        <v>2617</v>
      </c>
      <c r="C3483" s="7" t="s">
        <v>2618</v>
      </c>
      <c r="D3483" s="7" t="s">
        <v>3</v>
      </c>
      <c r="E3483" s="7" t="s">
        <v>886</v>
      </c>
    </row>
    <row r="3484" spans="1:5" x14ac:dyDescent="0.25">
      <c r="A3484" s="26" t="s">
        <v>1941</v>
      </c>
      <c r="B3484" s="7" t="s">
        <v>2010</v>
      </c>
      <c r="C3484" s="7" t="s">
        <v>2471</v>
      </c>
      <c r="D3484" s="7" t="s">
        <v>2472</v>
      </c>
      <c r="E3484" s="7" t="s">
        <v>2009</v>
      </c>
    </row>
    <row r="3485" spans="1:5" x14ac:dyDescent="0.25">
      <c r="A3485" s="26" t="s">
        <v>1941</v>
      </c>
      <c r="B3485" s="7" t="s">
        <v>2619</v>
      </c>
      <c r="C3485" s="7" t="s">
        <v>2620</v>
      </c>
      <c r="D3485" s="7" t="s">
        <v>3</v>
      </c>
      <c r="E3485" s="7" t="s">
        <v>886</v>
      </c>
    </row>
    <row r="3486" spans="1:5" x14ac:dyDescent="0.25">
      <c r="A3486" s="26" t="s">
        <v>1941</v>
      </c>
      <c r="B3486" s="7" t="s">
        <v>2621</v>
      </c>
      <c r="C3486" s="7" t="s">
        <v>2622</v>
      </c>
      <c r="D3486" s="7" t="s">
        <v>3</v>
      </c>
      <c r="E3486" s="7" t="s">
        <v>886</v>
      </c>
    </row>
    <row r="3487" spans="1:5" x14ac:dyDescent="0.25">
      <c r="A3487" s="26" t="s">
        <v>1941</v>
      </c>
      <c r="B3487" s="7" t="s">
        <v>2623</v>
      </c>
      <c r="C3487" s="7" t="s">
        <v>2624</v>
      </c>
      <c r="D3487" s="7" t="s">
        <v>3</v>
      </c>
      <c r="E3487" s="7" t="s">
        <v>886</v>
      </c>
    </row>
    <row r="3488" spans="1:5" x14ac:dyDescent="0.25">
      <c r="A3488" s="26" t="s">
        <v>1941</v>
      </c>
      <c r="B3488" s="7" t="s">
        <v>2007</v>
      </c>
      <c r="C3488" s="7" t="s">
        <v>2006</v>
      </c>
      <c r="D3488" s="7" t="s">
        <v>868</v>
      </c>
      <c r="E3488" s="7" t="s">
        <v>862</v>
      </c>
    </row>
    <row r="3489" spans="1:5" x14ac:dyDescent="0.25">
      <c r="A3489" s="26" t="s">
        <v>1941</v>
      </c>
      <c r="B3489" s="7" t="s">
        <v>2005</v>
      </c>
      <c r="C3489" s="7" t="s">
        <v>2004</v>
      </c>
      <c r="D3489" s="7" t="s">
        <v>923</v>
      </c>
      <c r="E3489" s="7" t="s">
        <v>862</v>
      </c>
    </row>
    <row r="3490" spans="1:5" x14ac:dyDescent="0.25">
      <c r="A3490" s="26" t="s">
        <v>1941</v>
      </c>
      <c r="B3490" s="7" t="s">
        <v>2625</v>
      </c>
      <c r="C3490" s="7" t="s">
        <v>2626</v>
      </c>
      <c r="D3490" s="7" t="s">
        <v>3</v>
      </c>
      <c r="E3490" s="7" t="s">
        <v>886</v>
      </c>
    </row>
    <row r="3491" spans="1:5" x14ac:dyDescent="0.25">
      <c r="A3491" s="26" t="s">
        <v>1941</v>
      </c>
      <c r="B3491" s="7" t="s">
        <v>2627</v>
      </c>
      <c r="C3491" s="7" t="s">
        <v>2628</v>
      </c>
      <c r="D3491" s="7" t="s">
        <v>3</v>
      </c>
      <c r="E3491" s="7" t="s">
        <v>886</v>
      </c>
    </row>
    <row r="3492" spans="1:5" x14ac:dyDescent="0.25">
      <c r="A3492" s="26" t="s">
        <v>1941</v>
      </c>
      <c r="B3492" s="7" t="s">
        <v>2629</v>
      </c>
      <c r="C3492" s="7" t="s">
        <v>2630</v>
      </c>
      <c r="D3492" s="7" t="s">
        <v>3</v>
      </c>
      <c r="E3492" s="7" t="s">
        <v>886</v>
      </c>
    </row>
    <row r="3493" spans="1:5" x14ac:dyDescent="0.25">
      <c r="A3493" s="26" t="s">
        <v>1941</v>
      </c>
      <c r="B3493" s="7" t="s">
        <v>2631</v>
      </c>
      <c r="C3493" s="7" t="s">
        <v>2632</v>
      </c>
      <c r="D3493" s="7" t="s">
        <v>3</v>
      </c>
      <c r="E3493" s="7" t="s">
        <v>886</v>
      </c>
    </row>
    <row r="3494" spans="1:5" x14ac:dyDescent="0.25">
      <c r="A3494" s="26" t="s">
        <v>1941</v>
      </c>
      <c r="B3494" s="7" t="s">
        <v>2633</v>
      </c>
      <c r="C3494" s="7" t="s">
        <v>2634</v>
      </c>
      <c r="D3494" s="7" t="s">
        <v>3</v>
      </c>
      <c r="E3494" s="7" t="s">
        <v>886</v>
      </c>
    </row>
    <row r="3495" spans="1:5" x14ac:dyDescent="0.25">
      <c r="A3495" s="26" t="s">
        <v>1941</v>
      </c>
      <c r="B3495" s="7" t="s">
        <v>2635</v>
      </c>
      <c r="C3495" s="7" t="s">
        <v>2636</v>
      </c>
      <c r="D3495" s="7" t="s">
        <v>3</v>
      </c>
      <c r="E3495" s="7" t="s">
        <v>886</v>
      </c>
    </row>
    <row r="3496" spans="1:5" x14ac:dyDescent="0.25">
      <c r="A3496" s="26" t="s">
        <v>1941</v>
      </c>
      <c r="B3496" s="7" t="s">
        <v>2637</v>
      </c>
      <c r="C3496" s="7" t="s">
        <v>2638</v>
      </c>
      <c r="D3496" s="7" t="s">
        <v>3</v>
      </c>
      <c r="E3496" s="7" t="s">
        <v>886</v>
      </c>
    </row>
    <row r="3497" spans="1:5" x14ac:dyDescent="0.25">
      <c r="A3497" s="26" t="s">
        <v>1941</v>
      </c>
      <c r="B3497" s="7" t="s">
        <v>2639</v>
      </c>
      <c r="C3497" s="7" t="s">
        <v>2640</v>
      </c>
      <c r="D3497" s="7" t="s">
        <v>3</v>
      </c>
      <c r="E3497" s="7" t="s">
        <v>886</v>
      </c>
    </row>
    <row r="3498" spans="1:5" x14ac:dyDescent="0.25">
      <c r="A3498" s="26" t="s">
        <v>1941</v>
      </c>
      <c r="B3498" s="7" t="s">
        <v>2641</v>
      </c>
      <c r="C3498" s="7" t="s">
        <v>2642</v>
      </c>
      <c r="D3498" s="7" t="s">
        <v>3</v>
      </c>
      <c r="E3498" s="7" t="s">
        <v>886</v>
      </c>
    </row>
    <row r="3499" spans="1:5" x14ac:dyDescent="0.25">
      <c r="A3499" s="26" t="s">
        <v>1941</v>
      </c>
      <c r="B3499" s="7" t="s">
        <v>2003</v>
      </c>
      <c r="C3499" s="7" t="s">
        <v>2002</v>
      </c>
      <c r="D3499" s="7" t="s">
        <v>1011</v>
      </c>
      <c r="E3499" s="7" t="s">
        <v>862</v>
      </c>
    </row>
    <row r="3500" spans="1:5" x14ac:dyDescent="0.25">
      <c r="A3500" s="26" t="s">
        <v>1941</v>
      </c>
      <c r="B3500" s="7" t="s">
        <v>2643</v>
      </c>
      <c r="C3500" s="7" t="s">
        <v>2644</v>
      </c>
      <c r="D3500" s="7" t="s">
        <v>868</v>
      </c>
      <c r="E3500" s="7" t="s">
        <v>862</v>
      </c>
    </row>
    <row r="3501" spans="1:5" x14ac:dyDescent="0.25">
      <c r="A3501" s="26" t="s">
        <v>1941</v>
      </c>
      <c r="B3501" s="7" t="s">
        <v>2001</v>
      </c>
      <c r="C3501" s="7" t="s">
        <v>2000</v>
      </c>
      <c r="D3501" s="7" t="s">
        <v>3</v>
      </c>
      <c r="E3501" s="7" t="s">
        <v>886</v>
      </c>
    </row>
    <row r="3502" spans="1:5" x14ac:dyDescent="0.25">
      <c r="A3502" s="26" t="s">
        <v>1941</v>
      </c>
      <c r="B3502" s="7" t="s">
        <v>1999</v>
      </c>
      <c r="C3502" s="7" t="s">
        <v>1998</v>
      </c>
      <c r="D3502" s="7" t="s">
        <v>1011</v>
      </c>
      <c r="E3502" s="7" t="s">
        <v>931</v>
      </c>
    </row>
    <row r="3503" spans="1:5" x14ac:dyDescent="0.25">
      <c r="A3503" s="26" t="s">
        <v>1941</v>
      </c>
      <c r="B3503" s="7" t="s">
        <v>1997</v>
      </c>
      <c r="C3503" s="7" t="s">
        <v>1996</v>
      </c>
      <c r="D3503" s="7" t="s">
        <v>878</v>
      </c>
      <c r="E3503" s="7" t="s">
        <v>872</v>
      </c>
    </row>
    <row r="3504" spans="1:5" x14ac:dyDescent="0.25">
      <c r="A3504" s="26" t="s">
        <v>1941</v>
      </c>
      <c r="B3504" s="7" t="s">
        <v>2645</v>
      </c>
      <c r="C3504" s="7" t="s">
        <v>2646</v>
      </c>
      <c r="D3504" s="7" t="s">
        <v>3</v>
      </c>
      <c r="E3504" s="7" t="s">
        <v>886</v>
      </c>
    </row>
    <row r="3505" spans="1:5" x14ac:dyDescent="0.25">
      <c r="A3505" s="26" t="s">
        <v>1941</v>
      </c>
      <c r="B3505" s="7" t="s">
        <v>2647</v>
      </c>
      <c r="C3505" s="7" t="s">
        <v>2648</v>
      </c>
      <c r="D3505" s="7" t="s">
        <v>3</v>
      </c>
      <c r="E3505" s="7" t="s">
        <v>886</v>
      </c>
    </row>
    <row r="3506" spans="1:5" x14ac:dyDescent="0.25">
      <c r="A3506" s="26" t="s">
        <v>1941</v>
      </c>
      <c r="B3506" s="7" t="s">
        <v>40</v>
      </c>
      <c r="C3506" s="7" t="s">
        <v>41</v>
      </c>
      <c r="D3506" s="7" t="s">
        <v>868</v>
      </c>
      <c r="E3506" s="7" t="s">
        <v>862</v>
      </c>
    </row>
    <row r="3507" spans="1:5" x14ac:dyDescent="0.25">
      <c r="A3507" s="26" t="s">
        <v>1941</v>
      </c>
      <c r="B3507" s="7" t="s">
        <v>381</v>
      </c>
      <c r="C3507" s="7" t="s">
        <v>382</v>
      </c>
      <c r="D3507" s="7" t="s">
        <v>923</v>
      </c>
      <c r="E3507" s="7" t="s">
        <v>862</v>
      </c>
    </row>
    <row r="3508" spans="1:5" x14ac:dyDescent="0.25">
      <c r="A3508" s="26" t="s">
        <v>1941</v>
      </c>
      <c r="B3508" s="7" t="s">
        <v>604</v>
      </c>
      <c r="C3508" s="7" t="s">
        <v>605</v>
      </c>
      <c r="D3508" s="7" t="s">
        <v>868</v>
      </c>
      <c r="E3508" s="7" t="s">
        <v>862</v>
      </c>
    </row>
    <row r="3509" spans="1:5" x14ac:dyDescent="0.25">
      <c r="A3509" s="26" t="s">
        <v>1941</v>
      </c>
      <c r="B3509" s="7" t="s">
        <v>1995</v>
      </c>
      <c r="C3509" s="7" t="s">
        <v>1994</v>
      </c>
      <c r="D3509" s="7" t="s">
        <v>868</v>
      </c>
      <c r="E3509" s="7" t="s">
        <v>862</v>
      </c>
    </row>
    <row r="3510" spans="1:5" x14ac:dyDescent="0.25">
      <c r="A3510" s="26" t="s">
        <v>1941</v>
      </c>
      <c r="B3510" s="7" t="s">
        <v>2649</v>
      </c>
      <c r="C3510" s="7" t="s">
        <v>2650</v>
      </c>
      <c r="D3510" s="7" t="s">
        <v>3</v>
      </c>
      <c r="E3510" s="7" t="s">
        <v>886</v>
      </c>
    </row>
    <row r="3511" spans="1:5" x14ac:dyDescent="0.25">
      <c r="A3511" s="26" t="s">
        <v>1941</v>
      </c>
      <c r="B3511" s="7" t="s">
        <v>1993</v>
      </c>
      <c r="C3511" s="7" t="s">
        <v>1992</v>
      </c>
      <c r="D3511" s="7" t="s">
        <v>1991</v>
      </c>
      <c r="E3511" s="7" t="s">
        <v>1702</v>
      </c>
    </row>
    <row r="3512" spans="1:5" x14ac:dyDescent="0.25">
      <c r="A3512" s="26" t="s">
        <v>1941</v>
      </c>
      <c r="B3512" s="7" t="s">
        <v>1989</v>
      </c>
      <c r="C3512" s="7" t="s">
        <v>1988</v>
      </c>
      <c r="D3512" s="7" t="s">
        <v>868</v>
      </c>
      <c r="E3512" s="7" t="s">
        <v>862</v>
      </c>
    </row>
    <row r="3513" spans="1:5" x14ac:dyDescent="0.25">
      <c r="A3513" s="26" t="s">
        <v>1941</v>
      </c>
      <c r="B3513" s="7" t="s">
        <v>2651</v>
      </c>
      <c r="C3513" s="7" t="s">
        <v>2652</v>
      </c>
      <c r="D3513" s="7" t="s">
        <v>3</v>
      </c>
      <c r="E3513" s="7" t="s">
        <v>886</v>
      </c>
    </row>
    <row r="3514" spans="1:5" x14ac:dyDescent="0.25">
      <c r="A3514" s="26" t="s">
        <v>1941</v>
      </c>
      <c r="B3514" s="7" t="s">
        <v>1987</v>
      </c>
      <c r="C3514" s="7" t="s">
        <v>1986</v>
      </c>
      <c r="D3514" s="7" t="s">
        <v>3</v>
      </c>
      <c r="E3514" s="7" t="s">
        <v>886</v>
      </c>
    </row>
    <row r="3515" spans="1:5" x14ac:dyDescent="0.25">
      <c r="A3515" s="26" t="s">
        <v>1941</v>
      </c>
      <c r="B3515" s="7" t="s">
        <v>1985</v>
      </c>
      <c r="C3515" s="7" t="s">
        <v>1984</v>
      </c>
      <c r="D3515" s="7" t="s">
        <v>868</v>
      </c>
      <c r="E3515" s="7" t="s">
        <v>862</v>
      </c>
    </row>
    <row r="3516" spans="1:5" x14ac:dyDescent="0.25">
      <c r="A3516" s="26" t="s">
        <v>1941</v>
      </c>
      <c r="B3516" s="7" t="s">
        <v>1983</v>
      </c>
      <c r="C3516" s="7" t="s">
        <v>1982</v>
      </c>
      <c r="D3516" s="7" t="s">
        <v>868</v>
      </c>
      <c r="E3516" s="7" t="s">
        <v>862</v>
      </c>
    </row>
    <row r="3517" spans="1:5" x14ac:dyDescent="0.25">
      <c r="A3517" s="26" t="s">
        <v>1941</v>
      </c>
      <c r="B3517" s="7" t="s">
        <v>1981</v>
      </c>
      <c r="C3517" s="7" t="s">
        <v>1980</v>
      </c>
      <c r="D3517" s="7" t="s">
        <v>3</v>
      </c>
      <c r="E3517" s="7" t="s">
        <v>886</v>
      </c>
    </row>
    <row r="3518" spans="1:5" x14ac:dyDescent="0.25">
      <c r="A3518" s="26" t="s">
        <v>1941</v>
      </c>
      <c r="B3518" s="7" t="s">
        <v>2653</v>
      </c>
      <c r="C3518" s="7" t="s">
        <v>2654</v>
      </c>
      <c r="D3518" s="7" t="s">
        <v>3</v>
      </c>
      <c r="E3518" s="7" t="s">
        <v>886</v>
      </c>
    </row>
    <row r="3519" spans="1:5" x14ac:dyDescent="0.25">
      <c r="A3519" s="26" t="s">
        <v>1941</v>
      </c>
      <c r="B3519" s="7" t="s">
        <v>1979</v>
      </c>
      <c r="C3519" s="7" t="s">
        <v>1978</v>
      </c>
      <c r="D3519" s="7" t="s">
        <v>868</v>
      </c>
      <c r="E3519" s="7" t="s">
        <v>862</v>
      </c>
    </row>
    <row r="3520" spans="1:5" x14ac:dyDescent="0.25">
      <c r="A3520" s="26" t="s">
        <v>1941</v>
      </c>
      <c r="B3520" s="7" t="s">
        <v>1977</v>
      </c>
      <c r="C3520" s="7" t="s">
        <v>1976</v>
      </c>
      <c r="D3520" s="7" t="s">
        <v>868</v>
      </c>
      <c r="E3520" s="7" t="s">
        <v>862</v>
      </c>
    </row>
    <row r="3521" spans="1:5" x14ac:dyDescent="0.25">
      <c r="A3521" s="26" t="s">
        <v>1941</v>
      </c>
      <c r="B3521" s="7" t="s">
        <v>1975</v>
      </c>
      <c r="C3521" s="7" t="s">
        <v>1974</v>
      </c>
      <c r="D3521" s="7" t="s">
        <v>3</v>
      </c>
      <c r="E3521" s="7" t="s">
        <v>862</v>
      </c>
    </row>
    <row r="3522" spans="1:5" x14ac:dyDescent="0.25">
      <c r="A3522" s="26" t="s">
        <v>1941</v>
      </c>
      <c r="B3522" s="7" t="s">
        <v>1973</v>
      </c>
      <c r="C3522" s="7" t="s">
        <v>1972</v>
      </c>
      <c r="D3522" s="7" t="s">
        <v>868</v>
      </c>
      <c r="E3522" s="7" t="s">
        <v>862</v>
      </c>
    </row>
    <row r="3523" spans="1:5" x14ac:dyDescent="0.25">
      <c r="A3523" s="26" t="s">
        <v>1941</v>
      </c>
      <c r="B3523" s="7" t="s">
        <v>288</v>
      </c>
      <c r="C3523" s="7" t="s">
        <v>289</v>
      </c>
      <c r="D3523" s="7" t="s">
        <v>868</v>
      </c>
      <c r="E3523" s="7" t="s">
        <v>862</v>
      </c>
    </row>
    <row r="3524" spans="1:5" x14ac:dyDescent="0.25">
      <c r="A3524" s="26" t="s">
        <v>1941</v>
      </c>
      <c r="B3524" s="7" t="s">
        <v>1971</v>
      </c>
      <c r="C3524" s="7" t="s">
        <v>1970</v>
      </c>
      <c r="D3524" s="7" t="s">
        <v>1011</v>
      </c>
      <c r="E3524" s="7" t="s">
        <v>862</v>
      </c>
    </row>
    <row r="3525" spans="1:5" x14ac:dyDescent="0.25">
      <c r="A3525" s="26" t="s">
        <v>1941</v>
      </c>
      <c r="B3525" s="7" t="s">
        <v>1969</v>
      </c>
      <c r="C3525" s="7" t="s">
        <v>1968</v>
      </c>
      <c r="D3525" s="7" t="s">
        <v>1011</v>
      </c>
      <c r="E3525" s="7" t="s">
        <v>862</v>
      </c>
    </row>
    <row r="3526" spans="1:5" x14ac:dyDescent="0.25">
      <c r="A3526" s="26" t="s">
        <v>1941</v>
      </c>
      <c r="B3526" s="7" t="s">
        <v>1967</v>
      </c>
      <c r="C3526" s="7" t="s">
        <v>1966</v>
      </c>
      <c r="D3526" s="7" t="s">
        <v>923</v>
      </c>
      <c r="E3526" s="7" t="s">
        <v>862</v>
      </c>
    </row>
    <row r="3527" spans="1:5" x14ac:dyDescent="0.25">
      <c r="A3527" s="26" t="s">
        <v>1941</v>
      </c>
      <c r="B3527" s="7" t="s">
        <v>2655</v>
      </c>
      <c r="C3527" s="7" t="s">
        <v>2656</v>
      </c>
      <c r="D3527" s="7" t="s">
        <v>3</v>
      </c>
      <c r="E3527" s="7" t="s">
        <v>886</v>
      </c>
    </row>
    <row r="3528" spans="1:5" x14ac:dyDescent="0.25">
      <c r="A3528" s="26" t="s">
        <v>1941</v>
      </c>
      <c r="B3528" s="7" t="s">
        <v>1965</v>
      </c>
      <c r="C3528" s="7" t="s">
        <v>1964</v>
      </c>
      <c r="D3528" s="7" t="s">
        <v>868</v>
      </c>
      <c r="E3528" s="7" t="s">
        <v>862</v>
      </c>
    </row>
    <row r="3529" spans="1:5" x14ac:dyDescent="0.25">
      <c r="A3529" s="26" t="s">
        <v>1941</v>
      </c>
      <c r="B3529" s="7" t="s">
        <v>1963</v>
      </c>
      <c r="C3529" s="7" t="s">
        <v>1962</v>
      </c>
      <c r="D3529" s="7" t="s">
        <v>868</v>
      </c>
      <c r="E3529" s="7" t="s">
        <v>862</v>
      </c>
    </row>
    <row r="3530" spans="1:5" x14ac:dyDescent="0.25">
      <c r="A3530" s="26" t="s">
        <v>1941</v>
      </c>
      <c r="B3530" s="7" t="s">
        <v>685</v>
      </c>
      <c r="C3530" s="7" t="s">
        <v>686</v>
      </c>
      <c r="D3530" s="7" t="s">
        <v>868</v>
      </c>
      <c r="E3530" s="7" t="s">
        <v>862</v>
      </c>
    </row>
    <row r="3531" spans="1:5" x14ac:dyDescent="0.25">
      <c r="A3531" s="26" t="s">
        <v>1941</v>
      </c>
      <c r="B3531" s="7" t="s">
        <v>1961</v>
      </c>
      <c r="C3531" s="7" t="s">
        <v>1960</v>
      </c>
      <c r="D3531" s="7" t="s">
        <v>868</v>
      </c>
      <c r="E3531" s="7" t="s">
        <v>1233</v>
      </c>
    </row>
    <row r="3532" spans="1:5" x14ac:dyDescent="0.25">
      <c r="A3532" s="26" t="s">
        <v>1941</v>
      </c>
      <c r="B3532" s="7" t="s">
        <v>1959</v>
      </c>
      <c r="C3532" s="7" t="s">
        <v>1958</v>
      </c>
      <c r="D3532" s="7" t="s">
        <v>3</v>
      </c>
      <c r="E3532" s="7" t="s">
        <v>886</v>
      </c>
    </row>
    <row r="3533" spans="1:5" x14ac:dyDescent="0.25">
      <c r="A3533" s="26" t="s">
        <v>1941</v>
      </c>
      <c r="B3533" s="7" t="s">
        <v>1957</v>
      </c>
      <c r="C3533" s="7" t="s">
        <v>1956</v>
      </c>
      <c r="D3533" s="7" t="s">
        <v>868</v>
      </c>
      <c r="E3533" s="7" t="s">
        <v>862</v>
      </c>
    </row>
    <row r="3534" spans="1:5" x14ac:dyDescent="0.25">
      <c r="A3534" s="26" t="s">
        <v>1941</v>
      </c>
      <c r="B3534" s="7" t="s">
        <v>1955</v>
      </c>
      <c r="C3534" s="7" t="s">
        <v>1522</v>
      </c>
      <c r="D3534" s="7" t="s">
        <v>868</v>
      </c>
      <c r="E3534" s="7" t="s">
        <v>862</v>
      </c>
    </row>
    <row r="3535" spans="1:5" x14ac:dyDescent="0.25">
      <c r="A3535" s="26" t="s">
        <v>1941</v>
      </c>
      <c r="B3535" s="7" t="s">
        <v>1954</v>
      </c>
      <c r="C3535" s="7" t="s">
        <v>1953</v>
      </c>
      <c r="D3535" s="7" t="s">
        <v>868</v>
      </c>
      <c r="E3535" s="7" t="s">
        <v>862</v>
      </c>
    </row>
    <row r="3536" spans="1:5" x14ac:dyDescent="0.25">
      <c r="A3536" s="26" t="s">
        <v>1941</v>
      </c>
      <c r="B3536" s="7" t="s">
        <v>1952</v>
      </c>
      <c r="C3536" s="7" t="s">
        <v>1951</v>
      </c>
      <c r="D3536" s="7" t="s">
        <v>37</v>
      </c>
      <c r="E3536" s="7" t="s">
        <v>1233</v>
      </c>
    </row>
    <row r="3537" spans="1:5" x14ac:dyDescent="0.25">
      <c r="A3537" s="26" t="s">
        <v>1941</v>
      </c>
      <c r="B3537" s="7" t="s">
        <v>1949</v>
      </c>
      <c r="C3537" s="7" t="s">
        <v>1948</v>
      </c>
      <c r="D3537" s="7" t="s">
        <v>1149</v>
      </c>
      <c r="E3537" s="7" t="s">
        <v>1233</v>
      </c>
    </row>
    <row r="3538" spans="1:5" x14ac:dyDescent="0.25">
      <c r="A3538" s="26" t="s">
        <v>1941</v>
      </c>
      <c r="B3538" s="7" t="s">
        <v>1947</v>
      </c>
      <c r="C3538" s="7" t="s">
        <v>1946</v>
      </c>
      <c r="D3538" s="7" t="s">
        <v>1149</v>
      </c>
      <c r="E3538" s="7" t="s">
        <v>1233</v>
      </c>
    </row>
    <row r="3539" spans="1:5" x14ac:dyDescent="0.25">
      <c r="A3539" s="26" t="s">
        <v>1941</v>
      </c>
      <c r="B3539" s="7" t="s">
        <v>846</v>
      </c>
      <c r="C3539" s="7" t="s">
        <v>847</v>
      </c>
      <c r="D3539" s="7" t="s">
        <v>923</v>
      </c>
      <c r="E3539" s="7" t="s">
        <v>862</v>
      </c>
    </row>
    <row r="3540" spans="1:5" x14ac:dyDescent="0.25">
      <c r="A3540" s="26" t="s">
        <v>1941</v>
      </c>
      <c r="B3540" s="7" t="s">
        <v>576</v>
      </c>
      <c r="C3540" s="7" t="s">
        <v>577</v>
      </c>
      <c r="D3540" s="7" t="s">
        <v>1011</v>
      </c>
      <c r="E3540" s="7" t="s">
        <v>931</v>
      </c>
    </row>
    <row r="3541" spans="1:5" x14ac:dyDescent="0.25">
      <c r="A3541" s="26" t="s">
        <v>1941</v>
      </c>
      <c r="B3541" s="7" t="s">
        <v>1945</v>
      </c>
      <c r="C3541" s="7" t="s">
        <v>1944</v>
      </c>
      <c r="D3541" s="7" t="s">
        <v>923</v>
      </c>
      <c r="E3541" s="7" t="s">
        <v>862</v>
      </c>
    </row>
    <row r="3542" spans="1:5" x14ac:dyDescent="0.25">
      <c r="A3542" s="26" t="s">
        <v>1941</v>
      </c>
      <c r="B3542" s="7" t="s">
        <v>1943</v>
      </c>
      <c r="C3542" s="7" t="s">
        <v>1942</v>
      </c>
      <c r="D3542" s="7" t="s">
        <v>1941</v>
      </c>
      <c r="E3542" s="7" t="s">
        <v>862</v>
      </c>
    </row>
    <row r="3543" spans="1:5" x14ac:dyDescent="0.25">
      <c r="A3543" s="26" t="s">
        <v>1941</v>
      </c>
      <c r="B3543" s="7" t="s">
        <v>1939</v>
      </c>
      <c r="C3543" s="7" t="s">
        <v>1938</v>
      </c>
      <c r="D3543" s="7" t="s">
        <v>878</v>
      </c>
      <c r="E3543" s="7" t="s">
        <v>872</v>
      </c>
    </row>
    <row r="3544" spans="1:5" x14ac:dyDescent="0.25">
      <c r="A3544" s="26" t="s">
        <v>1941</v>
      </c>
      <c r="B3544" s="7" t="s">
        <v>1937</v>
      </c>
      <c r="C3544" s="7" t="s">
        <v>1936</v>
      </c>
      <c r="D3544" s="7" t="s">
        <v>878</v>
      </c>
      <c r="E3544" s="7" t="s">
        <v>872</v>
      </c>
    </row>
    <row r="3545" spans="1:5" x14ac:dyDescent="0.25">
      <c r="A3545" s="26" t="s">
        <v>1941</v>
      </c>
      <c r="B3545" s="7" t="s">
        <v>1935</v>
      </c>
      <c r="C3545" s="7" t="s">
        <v>1934</v>
      </c>
      <c r="D3545" s="7" t="s">
        <v>923</v>
      </c>
      <c r="E3545" s="7" t="s">
        <v>862</v>
      </c>
    </row>
    <row r="3546" spans="1:5" x14ac:dyDescent="0.25">
      <c r="A3546" s="26" t="s">
        <v>1941</v>
      </c>
      <c r="B3546" s="7" t="s">
        <v>1933</v>
      </c>
      <c r="C3546" s="7" t="s">
        <v>1932</v>
      </c>
      <c r="D3546" s="7" t="s">
        <v>868</v>
      </c>
      <c r="E3546" s="7" t="s">
        <v>1931</v>
      </c>
    </row>
    <row r="3547" spans="1:5" x14ac:dyDescent="0.25">
      <c r="A3547" s="26" t="s">
        <v>1941</v>
      </c>
      <c r="B3547" s="7" t="s">
        <v>1929</v>
      </c>
      <c r="C3547" s="7" t="s">
        <v>1928</v>
      </c>
      <c r="D3547" s="7" t="s">
        <v>933</v>
      </c>
      <c r="E3547" s="7" t="s">
        <v>1772</v>
      </c>
    </row>
    <row r="3548" spans="1:5" x14ac:dyDescent="0.25">
      <c r="A3548" s="26" t="s">
        <v>1941</v>
      </c>
      <c r="B3548" s="7" t="s">
        <v>1927</v>
      </c>
      <c r="C3548" s="7" t="s">
        <v>1926</v>
      </c>
      <c r="D3548" s="7" t="s">
        <v>1149</v>
      </c>
      <c r="E3548" s="7" t="s">
        <v>862</v>
      </c>
    </row>
    <row r="3549" spans="1:5" x14ac:dyDescent="0.25">
      <c r="A3549" s="26" t="s">
        <v>1941</v>
      </c>
      <c r="B3549" s="7" t="s">
        <v>1925</v>
      </c>
      <c r="C3549" s="7" t="s">
        <v>1924</v>
      </c>
      <c r="D3549" s="7" t="s">
        <v>923</v>
      </c>
      <c r="E3549" s="7" t="s">
        <v>862</v>
      </c>
    </row>
    <row r="3550" spans="1:5" x14ac:dyDescent="0.25">
      <c r="A3550" s="26" t="s">
        <v>1941</v>
      </c>
      <c r="B3550" s="7" t="s">
        <v>1923</v>
      </c>
      <c r="C3550" s="7" t="s">
        <v>1922</v>
      </c>
      <c r="D3550" s="7" t="s">
        <v>1149</v>
      </c>
      <c r="E3550" s="7" t="s">
        <v>1233</v>
      </c>
    </row>
    <row r="3551" spans="1:5" x14ac:dyDescent="0.25">
      <c r="A3551" s="26" t="s">
        <v>1941</v>
      </c>
      <c r="B3551" s="7" t="s">
        <v>1921</v>
      </c>
      <c r="C3551" s="7" t="s">
        <v>1920</v>
      </c>
      <c r="D3551" s="7" t="s">
        <v>3</v>
      </c>
      <c r="E3551" s="7" t="s">
        <v>1233</v>
      </c>
    </row>
    <row r="3552" spans="1:5" x14ac:dyDescent="0.25">
      <c r="A3552" s="26" t="s">
        <v>1941</v>
      </c>
      <c r="B3552" s="7" t="s">
        <v>1919</v>
      </c>
      <c r="C3552" s="7" t="s">
        <v>1918</v>
      </c>
      <c r="D3552" s="7" t="s">
        <v>1149</v>
      </c>
      <c r="E3552" s="7" t="s">
        <v>1233</v>
      </c>
    </row>
    <row r="3553" spans="1:5" x14ac:dyDescent="0.25">
      <c r="A3553" s="26" t="s">
        <v>1941</v>
      </c>
      <c r="B3553" s="7" t="s">
        <v>1917</v>
      </c>
      <c r="C3553" s="7" t="s">
        <v>1916</v>
      </c>
      <c r="D3553" s="7" t="s">
        <v>1023</v>
      </c>
      <c r="E3553" s="7" t="s">
        <v>973</v>
      </c>
    </row>
    <row r="3554" spans="1:5" x14ac:dyDescent="0.25">
      <c r="A3554" s="26" t="s">
        <v>1941</v>
      </c>
      <c r="B3554" s="7" t="s">
        <v>1915</v>
      </c>
      <c r="C3554" s="7" t="s">
        <v>1914</v>
      </c>
      <c r="D3554" s="7" t="s">
        <v>868</v>
      </c>
      <c r="E3554" s="7" t="s">
        <v>862</v>
      </c>
    </row>
    <row r="3555" spans="1:5" x14ac:dyDescent="0.25">
      <c r="A3555" s="26" t="s">
        <v>1941</v>
      </c>
      <c r="B3555" s="7" t="s">
        <v>368</v>
      </c>
      <c r="C3555" s="7" t="s">
        <v>325</v>
      </c>
      <c r="D3555" s="7" t="s">
        <v>868</v>
      </c>
      <c r="E3555" s="7" t="s">
        <v>862</v>
      </c>
    </row>
    <row r="3556" spans="1:5" x14ac:dyDescent="0.25">
      <c r="A3556" s="26" t="s">
        <v>1941</v>
      </c>
      <c r="B3556" s="7" t="s">
        <v>1913</v>
      </c>
      <c r="C3556" s="7" t="s">
        <v>384</v>
      </c>
      <c r="D3556" s="7" t="s">
        <v>1011</v>
      </c>
      <c r="E3556" s="7" t="s">
        <v>862</v>
      </c>
    </row>
    <row r="3557" spans="1:5" x14ac:dyDescent="0.25">
      <c r="A3557" s="26" t="s">
        <v>1941</v>
      </c>
      <c r="B3557" s="7" t="s">
        <v>1912</v>
      </c>
      <c r="C3557" s="7" t="s">
        <v>408</v>
      </c>
      <c r="D3557" s="7" t="s">
        <v>1011</v>
      </c>
      <c r="E3557" s="7" t="s">
        <v>862</v>
      </c>
    </row>
    <row r="3558" spans="1:5" x14ac:dyDescent="0.25">
      <c r="A3558" s="26" t="s">
        <v>1941</v>
      </c>
      <c r="B3558" s="7" t="s">
        <v>554</v>
      </c>
      <c r="C3558" s="7" t="s">
        <v>555</v>
      </c>
      <c r="D3558" s="7" t="s">
        <v>868</v>
      </c>
      <c r="E3558" s="7" t="s">
        <v>862</v>
      </c>
    </row>
    <row r="3559" spans="1:5" x14ac:dyDescent="0.25">
      <c r="A3559" s="26" t="s">
        <v>1941</v>
      </c>
      <c r="B3559" s="7" t="s">
        <v>1911</v>
      </c>
      <c r="C3559" s="7" t="s">
        <v>1857</v>
      </c>
      <c r="D3559" s="7" t="s">
        <v>868</v>
      </c>
      <c r="E3559" s="7" t="s">
        <v>862</v>
      </c>
    </row>
    <row r="3560" spans="1:5" x14ac:dyDescent="0.25">
      <c r="A3560" s="26" t="s">
        <v>1941</v>
      </c>
      <c r="B3560" s="7" t="s">
        <v>1910</v>
      </c>
      <c r="C3560" s="7" t="s">
        <v>1909</v>
      </c>
      <c r="D3560" s="7" t="s">
        <v>868</v>
      </c>
      <c r="E3560" s="7" t="s">
        <v>862</v>
      </c>
    </row>
    <row r="3561" spans="1:5" x14ac:dyDescent="0.25">
      <c r="A3561" s="26" t="s">
        <v>1941</v>
      </c>
      <c r="B3561" s="7" t="s">
        <v>2657</v>
      </c>
      <c r="C3561" s="7" t="s">
        <v>2658</v>
      </c>
      <c r="D3561" s="7" t="s">
        <v>3</v>
      </c>
      <c r="E3561" s="7" t="s">
        <v>886</v>
      </c>
    </row>
    <row r="3562" spans="1:5" x14ac:dyDescent="0.25">
      <c r="A3562" s="26" t="s">
        <v>1941</v>
      </c>
      <c r="B3562" s="7" t="s">
        <v>1908</v>
      </c>
      <c r="C3562" s="7" t="s">
        <v>1907</v>
      </c>
      <c r="D3562" s="7" t="s">
        <v>3</v>
      </c>
      <c r="E3562" s="7" t="s">
        <v>886</v>
      </c>
    </row>
    <row r="3563" spans="1:5" x14ac:dyDescent="0.25">
      <c r="A3563" s="26" t="s">
        <v>1941</v>
      </c>
      <c r="B3563" s="7" t="s">
        <v>1906</v>
      </c>
      <c r="C3563" s="7" t="s">
        <v>1905</v>
      </c>
      <c r="D3563" s="7" t="s">
        <v>868</v>
      </c>
      <c r="E3563" s="7" t="s">
        <v>862</v>
      </c>
    </row>
    <row r="3564" spans="1:5" x14ac:dyDescent="0.25">
      <c r="A3564" s="26" t="s">
        <v>1941</v>
      </c>
      <c r="B3564" s="7" t="s">
        <v>1904</v>
      </c>
      <c r="C3564" s="7" t="s">
        <v>1901</v>
      </c>
      <c r="D3564" s="7" t="s">
        <v>3</v>
      </c>
      <c r="E3564" s="7" t="s">
        <v>1233</v>
      </c>
    </row>
    <row r="3565" spans="1:5" x14ac:dyDescent="0.25">
      <c r="A3565" s="26" t="s">
        <v>1941</v>
      </c>
      <c r="B3565" s="7" t="s">
        <v>1903</v>
      </c>
      <c r="C3565" s="7" t="s">
        <v>1901</v>
      </c>
      <c r="D3565" s="7" t="s">
        <v>1149</v>
      </c>
      <c r="E3565" s="7" t="s">
        <v>1233</v>
      </c>
    </row>
    <row r="3566" spans="1:5" x14ac:dyDescent="0.25">
      <c r="A3566" s="26" t="s">
        <v>1941</v>
      </c>
      <c r="B3566" s="7" t="s">
        <v>1902</v>
      </c>
      <c r="C3566" s="7" t="s">
        <v>1901</v>
      </c>
      <c r="D3566" s="7" t="s">
        <v>1011</v>
      </c>
      <c r="E3566" s="7" t="s">
        <v>1233</v>
      </c>
    </row>
    <row r="3567" spans="1:5" x14ac:dyDescent="0.25">
      <c r="A3567" s="26" t="s">
        <v>1941</v>
      </c>
      <c r="B3567" s="7" t="s">
        <v>383</v>
      </c>
      <c r="C3567" s="7" t="s">
        <v>384</v>
      </c>
      <c r="D3567" s="7" t="s">
        <v>868</v>
      </c>
      <c r="E3567" s="7" t="s">
        <v>862</v>
      </c>
    </row>
    <row r="3568" spans="1:5" x14ac:dyDescent="0.25">
      <c r="A3568" s="26" t="s">
        <v>1941</v>
      </c>
      <c r="B3568" s="7" t="s">
        <v>439</v>
      </c>
      <c r="C3568" s="7" t="s">
        <v>440</v>
      </c>
      <c r="D3568" s="7" t="s">
        <v>868</v>
      </c>
      <c r="E3568" s="7" t="s">
        <v>862</v>
      </c>
    </row>
    <row r="3569" spans="1:5" x14ac:dyDescent="0.25">
      <c r="A3569" s="26" t="s">
        <v>1941</v>
      </c>
      <c r="B3569" s="7" t="s">
        <v>1900</v>
      </c>
      <c r="C3569" s="7" t="s">
        <v>440</v>
      </c>
      <c r="D3569" s="7" t="s">
        <v>1011</v>
      </c>
      <c r="E3569" s="7" t="s">
        <v>862</v>
      </c>
    </row>
    <row r="3570" spans="1:5" x14ac:dyDescent="0.25">
      <c r="A3570" s="26" t="s">
        <v>1941</v>
      </c>
      <c r="B3570" s="7" t="s">
        <v>389</v>
      </c>
      <c r="C3570" s="7" t="s">
        <v>390</v>
      </c>
      <c r="D3570" s="7" t="s">
        <v>868</v>
      </c>
      <c r="E3570" s="7" t="s">
        <v>862</v>
      </c>
    </row>
    <row r="3571" spans="1:5" x14ac:dyDescent="0.25">
      <c r="A3571" s="26" t="s">
        <v>1941</v>
      </c>
      <c r="B3571" s="7" t="s">
        <v>45</v>
      </c>
      <c r="C3571" s="7" t="s">
        <v>46</v>
      </c>
      <c r="D3571" s="7" t="s">
        <v>868</v>
      </c>
      <c r="E3571" s="7" t="s">
        <v>862</v>
      </c>
    </row>
    <row r="3572" spans="1:5" x14ac:dyDescent="0.25">
      <c r="A3572" s="26" t="s">
        <v>1941</v>
      </c>
      <c r="B3572" s="7" t="s">
        <v>1899</v>
      </c>
      <c r="C3572" s="7" t="s">
        <v>46</v>
      </c>
      <c r="D3572" s="7" t="s">
        <v>868</v>
      </c>
      <c r="E3572" s="7" t="s">
        <v>862</v>
      </c>
    </row>
    <row r="3573" spans="1:5" x14ac:dyDescent="0.25">
      <c r="A3573" s="26" t="s">
        <v>1941</v>
      </c>
      <c r="B3573" s="7" t="s">
        <v>407</v>
      </c>
      <c r="C3573" s="7" t="s">
        <v>408</v>
      </c>
      <c r="D3573" s="7" t="s">
        <v>868</v>
      </c>
      <c r="E3573" s="7" t="s">
        <v>862</v>
      </c>
    </row>
    <row r="3574" spans="1:5" x14ac:dyDescent="0.25">
      <c r="A3574" s="26" t="s">
        <v>1941</v>
      </c>
      <c r="B3574" s="7" t="s">
        <v>1898</v>
      </c>
      <c r="C3574" s="7" t="s">
        <v>1897</v>
      </c>
      <c r="D3574" s="7" t="s">
        <v>868</v>
      </c>
      <c r="E3574" s="7" t="s">
        <v>862</v>
      </c>
    </row>
    <row r="3575" spans="1:5" x14ac:dyDescent="0.25">
      <c r="A3575" s="26" t="s">
        <v>1941</v>
      </c>
      <c r="B3575" s="7" t="s">
        <v>1896</v>
      </c>
      <c r="C3575" s="7" t="s">
        <v>1895</v>
      </c>
      <c r="D3575" s="7" t="s">
        <v>1688</v>
      </c>
      <c r="E3575" s="7" t="s">
        <v>993</v>
      </c>
    </row>
    <row r="3576" spans="1:5" x14ac:dyDescent="0.25">
      <c r="A3576" s="26" t="s">
        <v>1941</v>
      </c>
      <c r="B3576" s="7" t="s">
        <v>715</v>
      </c>
      <c r="C3576" s="7" t="s">
        <v>716</v>
      </c>
      <c r="D3576" s="7" t="s">
        <v>868</v>
      </c>
      <c r="E3576" s="7" t="s">
        <v>862</v>
      </c>
    </row>
    <row r="3577" spans="1:5" x14ac:dyDescent="0.25">
      <c r="A3577" s="26" t="s">
        <v>1941</v>
      </c>
      <c r="B3577" s="7" t="s">
        <v>1894</v>
      </c>
      <c r="C3577" s="7" t="s">
        <v>716</v>
      </c>
      <c r="D3577" s="7" t="s">
        <v>1688</v>
      </c>
      <c r="E3577" s="7" t="s">
        <v>993</v>
      </c>
    </row>
    <row r="3578" spans="1:5" x14ac:dyDescent="0.25">
      <c r="A3578" s="26" t="s">
        <v>1941</v>
      </c>
      <c r="B3578" s="7" t="s">
        <v>1893</v>
      </c>
      <c r="C3578" s="7" t="s">
        <v>1892</v>
      </c>
      <c r="D3578" s="7" t="s">
        <v>868</v>
      </c>
      <c r="E3578" s="7" t="s">
        <v>862</v>
      </c>
    </row>
    <row r="3579" spans="1:5" x14ac:dyDescent="0.25">
      <c r="A3579" s="26" t="s">
        <v>1941</v>
      </c>
      <c r="B3579" s="7" t="s">
        <v>2659</v>
      </c>
      <c r="C3579" s="7" t="s">
        <v>2660</v>
      </c>
      <c r="D3579" s="7" t="s">
        <v>3</v>
      </c>
      <c r="E3579" s="7" t="s">
        <v>886</v>
      </c>
    </row>
    <row r="3580" spans="1:5" x14ac:dyDescent="0.25">
      <c r="A3580" s="26" t="s">
        <v>1941</v>
      </c>
      <c r="B3580" s="7" t="s">
        <v>1891</v>
      </c>
      <c r="C3580" s="7" t="s">
        <v>1890</v>
      </c>
      <c r="D3580" s="7" t="s">
        <v>1688</v>
      </c>
      <c r="E3580" s="7" t="s">
        <v>993</v>
      </c>
    </row>
    <row r="3581" spans="1:5" x14ac:dyDescent="0.25">
      <c r="A3581" s="26" t="s">
        <v>1941</v>
      </c>
      <c r="B3581" s="7" t="s">
        <v>1889</v>
      </c>
      <c r="C3581" s="7" t="s">
        <v>1888</v>
      </c>
      <c r="D3581" s="7" t="s">
        <v>868</v>
      </c>
      <c r="E3581" s="7" t="s">
        <v>862</v>
      </c>
    </row>
    <row r="3582" spans="1:5" x14ac:dyDescent="0.25">
      <c r="A3582" s="26" t="s">
        <v>1941</v>
      </c>
      <c r="B3582" s="7" t="s">
        <v>242</v>
      </c>
      <c r="C3582" s="7" t="s">
        <v>243</v>
      </c>
      <c r="D3582" s="7" t="s">
        <v>868</v>
      </c>
      <c r="E3582" s="7" t="s">
        <v>862</v>
      </c>
    </row>
    <row r="3583" spans="1:5" x14ac:dyDescent="0.25">
      <c r="A3583" s="26" t="s">
        <v>1941</v>
      </c>
      <c r="B3583" s="7" t="s">
        <v>678</v>
      </c>
      <c r="C3583" s="7" t="s">
        <v>679</v>
      </c>
      <c r="D3583" s="7" t="s">
        <v>868</v>
      </c>
      <c r="E3583" s="7" t="s">
        <v>862</v>
      </c>
    </row>
    <row r="3584" spans="1:5" x14ac:dyDescent="0.25">
      <c r="A3584" s="26" t="s">
        <v>1941</v>
      </c>
      <c r="B3584" s="7" t="s">
        <v>1887</v>
      </c>
      <c r="C3584" s="7" t="s">
        <v>1886</v>
      </c>
      <c r="D3584" s="7" t="s">
        <v>868</v>
      </c>
      <c r="E3584" s="7" t="s">
        <v>862</v>
      </c>
    </row>
    <row r="3585" spans="1:5" x14ac:dyDescent="0.25">
      <c r="A3585" s="26" t="s">
        <v>1941</v>
      </c>
      <c r="B3585" s="7" t="s">
        <v>246</v>
      </c>
      <c r="C3585" s="7" t="s">
        <v>247</v>
      </c>
      <c r="D3585" s="7" t="s">
        <v>868</v>
      </c>
      <c r="E3585" s="7" t="s">
        <v>862</v>
      </c>
    </row>
    <row r="3586" spans="1:5" x14ac:dyDescent="0.25">
      <c r="A3586" s="26" t="s">
        <v>1941</v>
      </c>
      <c r="B3586" s="7" t="s">
        <v>250</v>
      </c>
      <c r="C3586" s="7" t="s">
        <v>251</v>
      </c>
      <c r="D3586" s="7" t="s">
        <v>868</v>
      </c>
      <c r="E3586" s="7" t="s">
        <v>862</v>
      </c>
    </row>
    <row r="3587" spans="1:5" x14ac:dyDescent="0.25">
      <c r="A3587" s="26" t="s">
        <v>1941</v>
      </c>
      <c r="B3587" s="7" t="s">
        <v>753</v>
      </c>
      <c r="C3587" s="7" t="s">
        <v>754</v>
      </c>
      <c r="D3587" s="7" t="s">
        <v>868</v>
      </c>
      <c r="E3587" s="7" t="s">
        <v>862</v>
      </c>
    </row>
    <row r="3588" spans="1:5" x14ac:dyDescent="0.25">
      <c r="A3588" s="26" t="s">
        <v>1941</v>
      </c>
      <c r="B3588" s="7" t="s">
        <v>1885</v>
      </c>
      <c r="C3588" s="7" t="s">
        <v>1884</v>
      </c>
      <c r="D3588" s="7" t="s">
        <v>868</v>
      </c>
      <c r="E3588" s="7" t="s">
        <v>862</v>
      </c>
    </row>
    <row r="3589" spans="1:5" x14ac:dyDescent="0.25">
      <c r="A3589" s="26" t="s">
        <v>1941</v>
      </c>
      <c r="B3589" s="7" t="s">
        <v>498</v>
      </c>
      <c r="C3589" s="7" t="s">
        <v>499</v>
      </c>
      <c r="D3589" s="7" t="s">
        <v>868</v>
      </c>
      <c r="E3589" s="7" t="s">
        <v>862</v>
      </c>
    </row>
    <row r="3590" spans="1:5" x14ac:dyDescent="0.25">
      <c r="A3590" s="26" t="s">
        <v>1941</v>
      </c>
      <c r="B3590" s="7" t="s">
        <v>1883</v>
      </c>
      <c r="C3590" s="7" t="s">
        <v>1882</v>
      </c>
      <c r="D3590" s="7" t="s">
        <v>1688</v>
      </c>
      <c r="E3590" s="7" t="s">
        <v>993</v>
      </c>
    </row>
    <row r="3591" spans="1:5" x14ac:dyDescent="0.25">
      <c r="A3591" s="26" t="s">
        <v>1941</v>
      </c>
      <c r="B3591" s="7" t="s">
        <v>1881</v>
      </c>
      <c r="C3591" s="7" t="s">
        <v>1880</v>
      </c>
      <c r="D3591" s="7" t="s">
        <v>1688</v>
      </c>
      <c r="E3591" s="7" t="s">
        <v>993</v>
      </c>
    </row>
    <row r="3592" spans="1:5" x14ac:dyDescent="0.25">
      <c r="A3592" s="26" t="s">
        <v>1941</v>
      </c>
      <c r="B3592" s="7" t="s">
        <v>1879</v>
      </c>
      <c r="C3592" s="7" t="s">
        <v>127</v>
      </c>
      <c r="D3592" s="7" t="s">
        <v>1688</v>
      </c>
      <c r="E3592" s="7" t="s">
        <v>993</v>
      </c>
    </row>
    <row r="3593" spans="1:5" x14ac:dyDescent="0.25">
      <c r="A3593" s="26" t="s">
        <v>1941</v>
      </c>
      <c r="B3593" s="7" t="s">
        <v>1878</v>
      </c>
      <c r="C3593" s="7" t="s">
        <v>1877</v>
      </c>
      <c r="D3593" s="7" t="s">
        <v>1688</v>
      </c>
      <c r="E3593" s="7" t="s">
        <v>993</v>
      </c>
    </row>
    <row r="3594" spans="1:5" x14ac:dyDescent="0.25">
      <c r="A3594" s="26" t="s">
        <v>1941</v>
      </c>
      <c r="B3594" s="7" t="s">
        <v>1876</v>
      </c>
      <c r="C3594" s="7" t="s">
        <v>1875</v>
      </c>
      <c r="D3594" s="7" t="s">
        <v>1688</v>
      </c>
      <c r="E3594" s="7" t="s">
        <v>993</v>
      </c>
    </row>
    <row r="3595" spans="1:5" x14ac:dyDescent="0.25">
      <c r="A3595" s="26" t="s">
        <v>1941</v>
      </c>
      <c r="B3595" s="7" t="s">
        <v>1874</v>
      </c>
      <c r="C3595" s="7" t="s">
        <v>1873</v>
      </c>
      <c r="D3595" s="7" t="s">
        <v>868</v>
      </c>
      <c r="E3595" s="7" t="s">
        <v>862</v>
      </c>
    </row>
    <row r="3596" spans="1:5" x14ac:dyDescent="0.25">
      <c r="A3596" s="26" t="s">
        <v>1941</v>
      </c>
      <c r="B3596" s="7" t="s">
        <v>1872</v>
      </c>
      <c r="C3596" s="7" t="s">
        <v>1871</v>
      </c>
      <c r="D3596" s="7" t="s">
        <v>868</v>
      </c>
      <c r="E3596" s="7" t="s">
        <v>862</v>
      </c>
    </row>
    <row r="3597" spans="1:5" x14ac:dyDescent="0.25">
      <c r="A3597" s="26" t="s">
        <v>1941</v>
      </c>
      <c r="B3597" s="7" t="s">
        <v>1870</v>
      </c>
      <c r="C3597" s="7" t="s">
        <v>1869</v>
      </c>
      <c r="D3597" s="7" t="s">
        <v>3</v>
      </c>
      <c r="E3597" s="7" t="s">
        <v>886</v>
      </c>
    </row>
    <row r="3598" spans="1:5" x14ac:dyDescent="0.25">
      <c r="A3598" s="26" t="s">
        <v>1941</v>
      </c>
      <c r="B3598" s="7" t="s">
        <v>126</v>
      </c>
      <c r="C3598" s="7" t="s">
        <v>127</v>
      </c>
      <c r="D3598" s="7" t="s">
        <v>868</v>
      </c>
      <c r="E3598" s="7" t="s">
        <v>862</v>
      </c>
    </row>
    <row r="3599" spans="1:5" x14ac:dyDescent="0.25">
      <c r="A3599" s="26" t="s">
        <v>1941</v>
      </c>
      <c r="B3599" s="7" t="s">
        <v>2661</v>
      </c>
      <c r="C3599" s="7" t="s">
        <v>2662</v>
      </c>
      <c r="D3599" s="7" t="s">
        <v>3</v>
      </c>
      <c r="E3599" s="7" t="s">
        <v>886</v>
      </c>
    </row>
    <row r="3600" spans="1:5" x14ac:dyDescent="0.25">
      <c r="A3600" s="26" t="s">
        <v>1941</v>
      </c>
      <c r="B3600" s="7" t="s">
        <v>1868</v>
      </c>
      <c r="C3600" s="7" t="s">
        <v>1867</v>
      </c>
      <c r="D3600" s="7" t="s">
        <v>3</v>
      </c>
      <c r="E3600" s="7" t="s">
        <v>886</v>
      </c>
    </row>
    <row r="3601" spans="1:5" x14ac:dyDescent="0.25">
      <c r="A3601" s="26" t="s">
        <v>1941</v>
      </c>
      <c r="B3601" s="7" t="s">
        <v>1866</v>
      </c>
      <c r="C3601" s="7" t="s">
        <v>1865</v>
      </c>
      <c r="D3601" s="7" t="s">
        <v>868</v>
      </c>
      <c r="E3601" s="7" t="s">
        <v>862</v>
      </c>
    </row>
    <row r="3602" spans="1:5" x14ac:dyDescent="0.25">
      <c r="A3602" s="26" t="s">
        <v>1941</v>
      </c>
      <c r="B3602" s="7" t="s">
        <v>1864</v>
      </c>
      <c r="C3602" s="7" t="s">
        <v>1863</v>
      </c>
      <c r="D3602" s="7" t="s">
        <v>868</v>
      </c>
      <c r="E3602" s="7" t="s">
        <v>862</v>
      </c>
    </row>
    <row r="3603" spans="1:5" x14ac:dyDescent="0.25">
      <c r="A3603" s="26" t="s">
        <v>1941</v>
      </c>
      <c r="B3603" s="7" t="s">
        <v>1862</v>
      </c>
      <c r="C3603" s="7" t="s">
        <v>1861</v>
      </c>
      <c r="D3603" s="7" t="s">
        <v>868</v>
      </c>
      <c r="E3603" s="7" t="s">
        <v>862</v>
      </c>
    </row>
    <row r="3604" spans="1:5" x14ac:dyDescent="0.25">
      <c r="A3604" s="26" t="s">
        <v>1941</v>
      </c>
      <c r="B3604" s="7" t="s">
        <v>1860</v>
      </c>
      <c r="C3604" s="7" t="s">
        <v>1859</v>
      </c>
      <c r="D3604" s="7" t="s">
        <v>868</v>
      </c>
      <c r="E3604" s="7" t="s">
        <v>862</v>
      </c>
    </row>
    <row r="3605" spans="1:5" x14ac:dyDescent="0.25">
      <c r="A3605" s="26" t="s">
        <v>1941</v>
      </c>
      <c r="B3605" s="7" t="s">
        <v>1858</v>
      </c>
      <c r="C3605" s="7" t="s">
        <v>1857</v>
      </c>
      <c r="D3605" s="7" t="s">
        <v>1688</v>
      </c>
      <c r="E3605" s="7" t="s">
        <v>993</v>
      </c>
    </row>
    <row r="3606" spans="1:5" x14ac:dyDescent="0.25">
      <c r="A3606" s="26" t="s">
        <v>1941</v>
      </c>
      <c r="B3606" s="7" t="s">
        <v>1856</v>
      </c>
      <c r="C3606" s="7" t="s">
        <v>1855</v>
      </c>
      <c r="D3606" s="7" t="s">
        <v>868</v>
      </c>
      <c r="E3606" s="7" t="s">
        <v>862</v>
      </c>
    </row>
    <row r="3607" spans="1:5" x14ac:dyDescent="0.25">
      <c r="A3607" s="26" t="s">
        <v>1941</v>
      </c>
      <c r="B3607" s="7" t="s">
        <v>1854</v>
      </c>
      <c r="C3607" s="7" t="s">
        <v>1853</v>
      </c>
      <c r="D3607" s="7" t="s">
        <v>868</v>
      </c>
      <c r="E3607" s="7" t="s">
        <v>862</v>
      </c>
    </row>
    <row r="3608" spans="1:5" x14ac:dyDescent="0.25">
      <c r="A3608" s="26" t="s">
        <v>1941</v>
      </c>
      <c r="B3608" s="7" t="s">
        <v>2663</v>
      </c>
      <c r="C3608" s="7" t="s">
        <v>2664</v>
      </c>
      <c r="D3608" s="7" t="s">
        <v>3</v>
      </c>
      <c r="E3608" s="7" t="s">
        <v>886</v>
      </c>
    </row>
    <row r="3609" spans="1:5" x14ac:dyDescent="0.25">
      <c r="A3609" s="26" t="s">
        <v>1941</v>
      </c>
      <c r="B3609" s="7" t="s">
        <v>2665</v>
      </c>
      <c r="C3609" s="7" t="s">
        <v>2666</v>
      </c>
      <c r="D3609" s="7" t="s">
        <v>3</v>
      </c>
      <c r="E3609" s="7" t="s">
        <v>886</v>
      </c>
    </row>
    <row r="3610" spans="1:5" x14ac:dyDescent="0.25">
      <c r="A3610" s="26" t="s">
        <v>1941</v>
      </c>
      <c r="B3610" s="7" t="s">
        <v>1852</v>
      </c>
      <c r="C3610" s="7" t="s">
        <v>1851</v>
      </c>
      <c r="D3610" s="7" t="s">
        <v>3</v>
      </c>
      <c r="E3610" s="7" t="s">
        <v>886</v>
      </c>
    </row>
    <row r="3611" spans="1:5" x14ac:dyDescent="0.25">
      <c r="A3611" s="26" t="s">
        <v>1941</v>
      </c>
      <c r="B3611" s="7" t="s">
        <v>1850</v>
      </c>
      <c r="C3611" s="7" t="s">
        <v>1849</v>
      </c>
      <c r="D3611" s="7" t="s">
        <v>3</v>
      </c>
      <c r="E3611" s="7" t="s">
        <v>886</v>
      </c>
    </row>
    <row r="3612" spans="1:5" x14ac:dyDescent="0.25">
      <c r="A3612" s="26" t="s">
        <v>1941</v>
      </c>
      <c r="B3612" s="7" t="s">
        <v>1848</v>
      </c>
      <c r="C3612" s="7" t="s">
        <v>1847</v>
      </c>
      <c r="D3612" s="7" t="s">
        <v>3</v>
      </c>
      <c r="E3612" s="7" t="s">
        <v>886</v>
      </c>
    </row>
    <row r="3613" spans="1:5" x14ac:dyDescent="0.25">
      <c r="A3613" s="26" t="s">
        <v>1941</v>
      </c>
      <c r="B3613" s="7" t="s">
        <v>1846</v>
      </c>
      <c r="C3613" s="7" t="s">
        <v>1845</v>
      </c>
      <c r="D3613" s="7" t="s">
        <v>3</v>
      </c>
      <c r="E3613" s="7" t="s">
        <v>886</v>
      </c>
    </row>
    <row r="3614" spans="1:5" x14ac:dyDescent="0.25">
      <c r="A3614" s="26" t="s">
        <v>1941</v>
      </c>
      <c r="B3614" s="7" t="s">
        <v>1844</v>
      </c>
      <c r="C3614" s="7" t="s">
        <v>1843</v>
      </c>
      <c r="D3614" s="7" t="s">
        <v>868</v>
      </c>
      <c r="E3614" s="7" t="s">
        <v>862</v>
      </c>
    </row>
    <row r="3615" spans="1:5" x14ac:dyDescent="0.25">
      <c r="A3615" s="26" t="s">
        <v>1941</v>
      </c>
      <c r="B3615" s="7" t="s">
        <v>1842</v>
      </c>
      <c r="C3615" s="7" t="s">
        <v>1841</v>
      </c>
      <c r="D3615" s="7" t="s">
        <v>3</v>
      </c>
      <c r="E3615" s="7" t="s">
        <v>886</v>
      </c>
    </row>
    <row r="3616" spans="1:5" x14ac:dyDescent="0.25">
      <c r="A3616" s="26" t="s">
        <v>1941</v>
      </c>
      <c r="B3616" s="7" t="s">
        <v>2667</v>
      </c>
      <c r="C3616" s="7" t="s">
        <v>2668</v>
      </c>
      <c r="D3616" s="7" t="s">
        <v>3</v>
      </c>
      <c r="E3616" s="7" t="s">
        <v>886</v>
      </c>
    </row>
    <row r="3617" spans="1:5" x14ac:dyDescent="0.25">
      <c r="A3617" s="26" t="s">
        <v>1941</v>
      </c>
      <c r="B3617" s="7" t="s">
        <v>2669</v>
      </c>
      <c r="C3617" s="7" t="s">
        <v>2670</v>
      </c>
      <c r="D3617" s="7" t="s">
        <v>3</v>
      </c>
      <c r="E3617" s="7" t="s">
        <v>886</v>
      </c>
    </row>
    <row r="3618" spans="1:5" x14ac:dyDescent="0.25">
      <c r="A3618" s="26" t="s">
        <v>1941</v>
      </c>
      <c r="B3618" s="7" t="s">
        <v>2671</v>
      </c>
      <c r="C3618" s="7" t="s">
        <v>2672</v>
      </c>
      <c r="D3618" s="7" t="s">
        <v>3</v>
      </c>
      <c r="E3618" s="7" t="s">
        <v>886</v>
      </c>
    </row>
    <row r="3619" spans="1:5" x14ac:dyDescent="0.25">
      <c r="A3619" s="26" t="s">
        <v>1941</v>
      </c>
      <c r="B3619" s="7" t="s">
        <v>1840</v>
      </c>
      <c r="C3619" s="7" t="s">
        <v>440</v>
      </c>
      <c r="D3619" s="7" t="s">
        <v>1011</v>
      </c>
      <c r="E3619" s="7" t="s">
        <v>862</v>
      </c>
    </row>
    <row r="3620" spans="1:5" x14ac:dyDescent="0.25">
      <c r="A3620" s="26" t="s">
        <v>1941</v>
      </c>
      <c r="B3620" s="7" t="s">
        <v>541</v>
      </c>
      <c r="C3620" s="7" t="s">
        <v>440</v>
      </c>
      <c r="D3620" s="7" t="s">
        <v>868</v>
      </c>
      <c r="E3620" s="7" t="s">
        <v>862</v>
      </c>
    </row>
    <row r="3621" spans="1:5" x14ac:dyDescent="0.25">
      <c r="A3621" s="26" t="s">
        <v>1941</v>
      </c>
      <c r="B3621" s="7" t="s">
        <v>262</v>
      </c>
      <c r="C3621" s="7" t="s">
        <v>263</v>
      </c>
      <c r="D3621" s="7" t="s">
        <v>868</v>
      </c>
      <c r="E3621" s="7" t="s">
        <v>862</v>
      </c>
    </row>
    <row r="3622" spans="1:5" x14ac:dyDescent="0.25">
      <c r="A3622" s="26" t="s">
        <v>1941</v>
      </c>
      <c r="B3622" s="7" t="s">
        <v>1839</v>
      </c>
      <c r="C3622" s="7" t="s">
        <v>46</v>
      </c>
      <c r="D3622" s="7" t="s">
        <v>1011</v>
      </c>
      <c r="E3622" s="7" t="s">
        <v>862</v>
      </c>
    </row>
    <row r="3623" spans="1:5" x14ac:dyDescent="0.25">
      <c r="A3623" s="26" t="s">
        <v>1941</v>
      </c>
      <c r="B3623" s="7" t="s">
        <v>1838</v>
      </c>
      <c r="C3623" s="7" t="s">
        <v>46</v>
      </c>
      <c r="D3623" s="7" t="s">
        <v>868</v>
      </c>
      <c r="E3623" s="7" t="s">
        <v>862</v>
      </c>
    </row>
    <row r="3624" spans="1:5" x14ac:dyDescent="0.25">
      <c r="A3624" s="26" t="s">
        <v>1941</v>
      </c>
      <c r="B3624" s="7" t="s">
        <v>1837</v>
      </c>
      <c r="C3624" s="7" t="s">
        <v>1835</v>
      </c>
      <c r="D3624" s="7" t="s">
        <v>868</v>
      </c>
      <c r="E3624" s="7" t="s">
        <v>862</v>
      </c>
    </row>
    <row r="3625" spans="1:5" x14ac:dyDescent="0.25">
      <c r="A3625" s="26" t="s">
        <v>1941</v>
      </c>
      <c r="B3625" s="7" t="s">
        <v>1836</v>
      </c>
      <c r="C3625" s="7" t="s">
        <v>1835</v>
      </c>
      <c r="D3625" s="7" t="s">
        <v>1011</v>
      </c>
      <c r="E3625" s="7" t="s">
        <v>862</v>
      </c>
    </row>
    <row r="3626" spans="1:5" x14ac:dyDescent="0.25">
      <c r="A3626" s="26" t="s">
        <v>1941</v>
      </c>
      <c r="B3626" s="7" t="s">
        <v>1834</v>
      </c>
      <c r="C3626" s="7" t="s">
        <v>1833</v>
      </c>
      <c r="D3626" s="7" t="s">
        <v>868</v>
      </c>
      <c r="E3626" s="7" t="s">
        <v>862</v>
      </c>
    </row>
    <row r="3627" spans="1:5" x14ac:dyDescent="0.25">
      <c r="A3627" s="26" t="s">
        <v>1941</v>
      </c>
      <c r="B3627" s="7" t="s">
        <v>1832</v>
      </c>
      <c r="C3627" s="7" t="s">
        <v>1831</v>
      </c>
      <c r="D3627" s="7" t="s">
        <v>868</v>
      </c>
      <c r="E3627" s="7" t="s">
        <v>862</v>
      </c>
    </row>
    <row r="3628" spans="1:5" x14ac:dyDescent="0.25">
      <c r="A3628" s="26" t="s">
        <v>1941</v>
      </c>
      <c r="B3628" s="7" t="s">
        <v>318</v>
      </c>
      <c r="C3628" s="7" t="s">
        <v>319</v>
      </c>
      <c r="D3628" s="7" t="s">
        <v>868</v>
      </c>
      <c r="E3628" s="7" t="s">
        <v>862</v>
      </c>
    </row>
    <row r="3629" spans="1:5" x14ac:dyDescent="0.25">
      <c r="A3629" s="26" t="s">
        <v>1941</v>
      </c>
      <c r="B3629" s="7" t="s">
        <v>1830</v>
      </c>
      <c r="C3629" s="7" t="s">
        <v>1829</v>
      </c>
      <c r="D3629" s="7" t="s">
        <v>868</v>
      </c>
      <c r="E3629" s="7" t="s">
        <v>862</v>
      </c>
    </row>
    <row r="3630" spans="1:5" x14ac:dyDescent="0.25">
      <c r="A3630" s="26" t="s">
        <v>1941</v>
      </c>
      <c r="B3630" s="7" t="s">
        <v>1828</v>
      </c>
      <c r="C3630" s="7" t="s">
        <v>1827</v>
      </c>
      <c r="D3630" s="7" t="s">
        <v>868</v>
      </c>
      <c r="E3630" s="7" t="s">
        <v>862</v>
      </c>
    </row>
    <row r="3631" spans="1:5" x14ac:dyDescent="0.25">
      <c r="A3631" s="26" t="s">
        <v>1941</v>
      </c>
      <c r="B3631" s="7" t="s">
        <v>1826</v>
      </c>
      <c r="C3631" s="7" t="s">
        <v>1825</v>
      </c>
      <c r="D3631" s="7" t="s">
        <v>868</v>
      </c>
      <c r="E3631" s="7" t="s">
        <v>862</v>
      </c>
    </row>
    <row r="3632" spans="1:5" x14ac:dyDescent="0.25">
      <c r="A3632" s="26" t="s">
        <v>1941</v>
      </c>
      <c r="B3632" s="7" t="s">
        <v>1824</v>
      </c>
      <c r="C3632" s="7" t="s">
        <v>1823</v>
      </c>
      <c r="D3632" s="7" t="s">
        <v>868</v>
      </c>
      <c r="E3632" s="7" t="s">
        <v>862</v>
      </c>
    </row>
    <row r="3633" spans="1:5" x14ac:dyDescent="0.25">
      <c r="A3633" s="26" t="s">
        <v>1941</v>
      </c>
      <c r="B3633" s="7" t="s">
        <v>2673</v>
      </c>
      <c r="C3633" s="7" t="s">
        <v>2674</v>
      </c>
      <c r="D3633" s="7" t="s">
        <v>3</v>
      </c>
      <c r="E3633" s="7" t="s">
        <v>886</v>
      </c>
    </row>
    <row r="3634" spans="1:5" x14ac:dyDescent="0.25">
      <c r="A3634" s="26" t="s">
        <v>1941</v>
      </c>
      <c r="B3634" s="7" t="s">
        <v>2675</v>
      </c>
      <c r="C3634" s="7" t="s">
        <v>2676</v>
      </c>
      <c r="D3634" s="7" t="s">
        <v>3</v>
      </c>
      <c r="E3634" s="7" t="s">
        <v>886</v>
      </c>
    </row>
    <row r="3635" spans="1:5" x14ac:dyDescent="0.25">
      <c r="A3635" s="26" t="s">
        <v>1941</v>
      </c>
      <c r="B3635" s="7" t="s">
        <v>2677</v>
      </c>
      <c r="C3635" s="7" t="s">
        <v>2678</v>
      </c>
      <c r="D3635" s="7" t="s">
        <v>3</v>
      </c>
      <c r="E3635" s="7" t="s">
        <v>886</v>
      </c>
    </row>
    <row r="3636" spans="1:5" x14ac:dyDescent="0.25">
      <c r="A3636" s="26" t="s">
        <v>1941</v>
      </c>
      <c r="B3636" s="7" t="s">
        <v>2679</v>
      </c>
      <c r="C3636" s="7" t="s">
        <v>2680</v>
      </c>
      <c r="D3636" s="7" t="s">
        <v>3</v>
      </c>
      <c r="E3636" s="7" t="s">
        <v>886</v>
      </c>
    </row>
    <row r="3637" spans="1:5" x14ac:dyDescent="0.25">
      <c r="A3637" s="26" t="s">
        <v>1941</v>
      </c>
      <c r="B3637" s="7" t="s">
        <v>2681</v>
      </c>
      <c r="C3637" s="7" t="s">
        <v>2682</v>
      </c>
      <c r="D3637" s="7" t="s">
        <v>3</v>
      </c>
      <c r="E3637" s="7" t="s">
        <v>886</v>
      </c>
    </row>
    <row r="3638" spans="1:5" x14ac:dyDescent="0.25">
      <c r="A3638" s="26" t="s">
        <v>1941</v>
      </c>
      <c r="B3638" s="7" t="s">
        <v>2683</v>
      </c>
      <c r="C3638" s="7" t="s">
        <v>2684</v>
      </c>
      <c r="D3638" s="7" t="s">
        <v>3</v>
      </c>
      <c r="E3638" s="7" t="s">
        <v>886</v>
      </c>
    </row>
    <row r="3639" spans="1:5" x14ac:dyDescent="0.25">
      <c r="A3639" s="26" t="s">
        <v>1941</v>
      </c>
      <c r="B3639" s="7" t="s">
        <v>2685</v>
      </c>
      <c r="C3639" s="7" t="s">
        <v>2686</v>
      </c>
      <c r="D3639" s="7" t="s">
        <v>3</v>
      </c>
      <c r="E3639" s="7" t="s">
        <v>886</v>
      </c>
    </row>
    <row r="3640" spans="1:5" x14ac:dyDescent="0.25">
      <c r="A3640" s="26" t="s">
        <v>1941</v>
      </c>
      <c r="B3640" s="7" t="s">
        <v>2687</v>
      </c>
      <c r="C3640" s="7" t="s">
        <v>2688</v>
      </c>
      <c r="D3640" s="7" t="s">
        <v>3</v>
      </c>
      <c r="E3640" s="7" t="s">
        <v>886</v>
      </c>
    </row>
    <row r="3641" spans="1:5" x14ac:dyDescent="0.25">
      <c r="A3641" s="26" t="s">
        <v>1941</v>
      </c>
      <c r="B3641" s="7" t="s">
        <v>1822</v>
      </c>
      <c r="C3641" s="7" t="s">
        <v>1821</v>
      </c>
      <c r="D3641" s="7" t="s">
        <v>868</v>
      </c>
      <c r="E3641" s="7" t="s">
        <v>862</v>
      </c>
    </row>
    <row r="3642" spans="1:5" x14ac:dyDescent="0.25">
      <c r="A3642" s="26" t="s">
        <v>1941</v>
      </c>
      <c r="B3642" s="7" t="s">
        <v>1820</v>
      </c>
      <c r="C3642" s="7" t="s">
        <v>1819</v>
      </c>
      <c r="D3642" s="7" t="s">
        <v>868</v>
      </c>
      <c r="E3642" s="7" t="s">
        <v>862</v>
      </c>
    </row>
    <row r="3643" spans="1:5" x14ac:dyDescent="0.25">
      <c r="A3643" s="26" t="s">
        <v>1941</v>
      </c>
      <c r="B3643" s="7" t="s">
        <v>1818</v>
      </c>
      <c r="C3643" s="7" t="s">
        <v>1817</v>
      </c>
      <c r="D3643" s="7" t="s">
        <v>868</v>
      </c>
      <c r="E3643" s="7" t="s">
        <v>862</v>
      </c>
    </row>
    <row r="3644" spans="1:5" x14ac:dyDescent="0.25">
      <c r="A3644" s="26" t="s">
        <v>1941</v>
      </c>
      <c r="B3644" s="7" t="s">
        <v>1816</v>
      </c>
      <c r="C3644" s="7" t="s">
        <v>1815</v>
      </c>
      <c r="D3644" s="7" t="s">
        <v>868</v>
      </c>
      <c r="E3644" s="7" t="s">
        <v>862</v>
      </c>
    </row>
    <row r="3645" spans="1:5" x14ac:dyDescent="0.25">
      <c r="A3645" s="26" t="s">
        <v>1941</v>
      </c>
      <c r="B3645" s="7" t="s">
        <v>1814</v>
      </c>
      <c r="C3645" s="7" t="s">
        <v>1813</v>
      </c>
      <c r="D3645" s="7" t="s">
        <v>868</v>
      </c>
      <c r="E3645" s="7" t="s">
        <v>862</v>
      </c>
    </row>
    <row r="3646" spans="1:5" x14ac:dyDescent="0.25">
      <c r="A3646" s="26" t="s">
        <v>1941</v>
      </c>
      <c r="B3646" s="7" t="s">
        <v>1812</v>
      </c>
      <c r="C3646" s="7" t="s">
        <v>1811</v>
      </c>
      <c r="D3646" s="7" t="s">
        <v>868</v>
      </c>
      <c r="E3646" s="7" t="s">
        <v>862</v>
      </c>
    </row>
    <row r="3647" spans="1:5" x14ac:dyDescent="0.25">
      <c r="A3647" s="26" t="s">
        <v>1941</v>
      </c>
      <c r="B3647" s="7" t="s">
        <v>1810</v>
      </c>
      <c r="C3647" s="7" t="s">
        <v>1809</v>
      </c>
      <c r="D3647" s="7" t="s">
        <v>868</v>
      </c>
      <c r="E3647" s="7" t="s">
        <v>862</v>
      </c>
    </row>
    <row r="3648" spans="1:5" x14ac:dyDescent="0.25">
      <c r="A3648" s="26" t="s">
        <v>1941</v>
      </c>
      <c r="B3648" s="7" t="s">
        <v>1808</v>
      </c>
      <c r="C3648" s="7" t="s">
        <v>1807</v>
      </c>
      <c r="D3648" s="7" t="s">
        <v>3</v>
      </c>
      <c r="E3648" s="7" t="s">
        <v>886</v>
      </c>
    </row>
    <row r="3649" spans="1:5" x14ac:dyDescent="0.25">
      <c r="A3649" s="26" t="s">
        <v>1941</v>
      </c>
      <c r="B3649" s="7" t="s">
        <v>1806</v>
      </c>
      <c r="C3649" s="7" t="s">
        <v>1805</v>
      </c>
      <c r="D3649" s="7" t="s">
        <v>3</v>
      </c>
      <c r="E3649" s="7" t="s">
        <v>886</v>
      </c>
    </row>
    <row r="3650" spans="1:5" x14ac:dyDescent="0.25">
      <c r="A3650" s="26" t="s">
        <v>1941</v>
      </c>
      <c r="B3650" s="7" t="s">
        <v>1804</v>
      </c>
      <c r="C3650" s="7" t="s">
        <v>1803</v>
      </c>
      <c r="D3650" s="7" t="s">
        <v>868</v>
      </c>
      <c r="E3650" s="7" t="s">
        <v>862</v>
      </c>
    </row>
    <row r="3651" spans="1:5" x14ac:dyDescent="0.25">
      <c r="A3651" s="26" t="s">
        <v>1941</v>
      </c>
      <c r="B3651" s="7" t="s">
        <v>1802</v>
      </c>
      <c r="C3651" s="7" t="s">
        <v>1801</v>
      </c>
      <c r="D3651" s="7" t="s">
        <v>868</v>
      </c>
      <c r="E3651" s="7" t="s">
        <v>862</v>
      </c>
    </row>
    <row r="3652" spans="1:5" x14ac:dyDescent="0.25">
      <c r="A3652" s="26" t="s">
        <v>1941</v>
      </c>
      <c r="B3652" s="7" t="s">
        <v>1800</v>
      </c>
      <c r="C3652" s="7" t="s">
        <v>1799</v>
      </c>
      <c r="D3652" s="7" t="s">
        <v>868</v>
      </c>
      <c r="E3652" s="7" t="s">
        <v>862</v>
      </c>
    </row>
    <row r="3653" spans="1:5" x14ac:dyDescent="0.25">
      <c r="A3653" s="26" t="s">
        <v>1941</v>
      </c>
      <c r="B3653" s="7" t="s">
        <v>1798</v>
      </c>
      <c r="C3653" s="7" t="s">
        <v>1797</v>
      </c>
      <c r="D3653" s="7" t="s">
        <v>868</v>
      </c>
      <c r="E3653" s="7" t="s">
        <v>862</v>
      </c>
    </row>
    <row r="3654" spans="1:5" x14ac:dyDescent="0.25">
      <c r="A3654" s="26" t="s">
        <v>1941</v>
      </c>
      <c r="B3654" s="7" t="s">
        <v>1796</v>
      </c>
      <c r="C3654" s="7" t="s">
        <v>1795</v>
      </c>
      <c r="D3654" s="7" t="s">
        <v>868</v>
      </c>
      <c r="E3654" s="7" t="s">
        <v>862</v>
      </c>
    </row>
    <row r="3655" spans="1:5" x14ac:dyDescent="0.25">
      <c r="A3655" s="26" t="s">
        <v>1941</v>
      </c>
      <c r="B3655" s="7" t="s">
        <v>2689</v>
      </c>
      <c r="C3655" s="7" t="s">
        <v>2690</v>
      </c>
      <c r="D3655" s="7" t="s">
        <v>3</v>
      </c>
      <c r="E3655" s="7" t="s">
        <v>886</v>
      </c>
    </row>
    <row r="3656" spans="1:5" x14ac:dyDescent="0.25">
      <c r="A3656" s="26" t="s">
        <v>1941</v>
      </c>
      <c r="B3656" s="7" t="s">
        <v>2691</v>
      </c>
      <c r="C3656" s="7" t="s">
        <v>2692</v>
      </c>
      <c r="D3656" s="7" t="s">
        <v>3</v>
      </c>
      <c r="E3656" s="7" t="s">
        <v>886</v>
      </c>
    </row>
    <row r="3657" spans="1:5" x14ac:dyDescent="0.25">
      <c r="A3657" s="26" t="s">
        <v>1941</v>
      </c>
      <c r="B3657" s="7" t="s">
        <v>2693</v>
      </c>
      <c r="C3657" s="7" t="s">
        <v>2694</v>
      </c>
      <c r="D3657" s="7" t="s">
        <v>3</v>
      </c>
      <c r="E3657" s="7" t="s">
        <v>886</v>
      </c>
    </row>
    <row r="3658" spans="1:5" x14ac:dyDescent="0.25">
      <c r="A3658" s="26" t="s">
        <v>1941</v>
      </c>
      <c r="B3658" s="7" t="s">
        <v>1794</v>
      </c>
      <c r="C3658" s="7" t="s">
        <v>1793</v>
      </c>
      <c r="D3658" s="7" t="s">
        <v>1688</v>
      </c>
      <c r="E3658" s="7" t="s">
        <v>993</v>
      </c>
    </row>
    <row r="3659" spans="1:5" x14ac:dyDescent="0.25">
      <c r="A3659" s="26" t="s">
        <v>1941</v>
      </c>
      <c r="B3659" s="7" t="s">
        <v>1792</v>
      </c>
      <c r="C3659" s="7" t="s">
        <v>1791</v>
      </c>
      <c r="D3659" s="7" t="s">
        <v>3</v>
      </c>
      <c r="E3659" s="7" t="s">
        <v>886</v>
      </c>
    </row>
    <row r="3660" spans="1:5" x14ac:dyDescent="0.25">
      <c r="A3660" s="26" t="s">
        <v>1941</v>
      </c>
      <c r="B3660" s="7" t="s">
        <v>411</v>
      </c>
      <c r="C3660" s="7" t="s">
        <v>412</v>
      </c>
      <c r="D3660" s="7" t="s">
        <v>868</v>
      </c>
      <c r="E3660" s="7" t="s">
        <v>862</v>
      </c>
    </row>
    <row r="3661" spans="1:5" x14ac:dyDescent="0.25">
      <c r="A3661" s="26" t="s">
        <v>1941</v>
      </c>
      <c r="B3661" s="7" t="s">
        <v>1790</v>
      </c>
      <c r="C3661" s="7" t="s">
        <v>1789</v>
      </c>
      <c r="D3661" s="7" t="s">
        <v>868</v>
      </c>
      <c r="E3661" s="7" t="s">
        <v>862</v>
      </c>
    </row>
    <row r="3662" spans="1:5" x14ac:dyDescent="0.25">
      <c r="A3662" s="26" t="s">
        <v>1941</v>
      </c>
      <c r="B3662" s="7" t="s">
        <v>1788</v>
      </c>
      <c r="C3662" s="7" t="s">
        <v>1787</v>
      </c>
      <c r="D3662" s="7" t="s">
        <v>868</v>
      </c>
      <c r="E3662" s="7" t="s">
        <v>862</v>
      </c>
    </row>
    <row r="3663" spans="1:5" x14ac:dyDescent="0.25">
      <c r="A3663" s="26" t="s">
        <v>1941</v>
      </c>
      <c r="B3663" s="7" t="s">
        <v>1786</v>
      </c>
      <c r="C3663" s="7" t="s">
        <v>1785</v>
      </c>
      <c r="D3663" s="7" t="s">
        <v>868</v>
      </c>
      <c r="E3663" s="7" t="s">
        <v>862</v>
      </c>
    </row>
    <row r="3664" spans="1:5" x14ac:dyDescent="0.25">
      <c r="A3664" s="26" t="s">
        <v>1941</v>
      </c>
      <c r="B3664" s="7" t="s">
        <v>2695</v>
      </c>
      <c r="C3664" s="7" t="s">
        <v>2696</v>
      </c>
      <c r="D3664" s="7" t="s">
        <v>3</v>
      </c>
      <c r="E3664" s="7" t="s">
        <v>886</v>
      </c>
    </row>
    <row r="3665" spans="1:5" x14ac:dyDescent="0.25">
      <c r="A3665" s="26" t="s">
        <v>1941</v>
      </c>
      <c r="B3665" s="7" t="s">
        <v>1784</v>
      </c>
      <c r="C3665" s="7" t="s">
        <v>1783</v>
      </c>
      <c r="D3665" s="7" t="s">
        <v>1688</v>
      </c>
      <c r="E3665" s="7" t="s">
        <v>993</v>
      </c>
    </row>
    <row r="3666" spans="1:5" x14ac:dyDescent="0.25">
      <c r="A3666" s="26" t="s">
        <v>1941</v>
      </c>
      <c r="B3666" s="7" t="s">
        <v>1782</v>
      </c>
      <c r="C3666" s="7" t="s">
        <v>1781</v>
      </c>
      <c r="D3666" s="7" t="s">
        <v>1688</v>
      </c>
      <c r="E3666" s="7" t="s">
        <v>993</v>
      </c>
    </row>
    <row r="3667" spans="1:5" x14ac:dyDescent="0.25">
      <c r="A3667" s="26" t="s">
        <v>1941</v>
      </c>
      <c r="B3667" s="7" t="s">
        <v>2697</v>
      </c>
      <c r="C3667" s="7" t="s">
        <v>2698</v>
      </c>
      <c r="D3667" s="7" t="s">
        <v>3</v>
      </c>
      <c r="E3667" s="7" t="s">
        <v>886</v>
      </c>
    </row>
    <row r="3668" spans="1:5" x14ac:dyDescent="0.25">
      <c r="A3668" s="26" t="s">
        <v>1941</v>
      </c>
      <c r="B3668" s="7" t="s">
        <v>2699</v>
      </c>
      <c r="C3668" s="7" t="s">
        <v>2700</v>
      </c>
      <c r="D3668" s="7" t="s">
        <v>3</v>
      </c>
      <c r="E3668" s="7" t="s">
        <v>886</v>
      </c>
    </row>
    <row r="3669" spans="1:5" x14ac:dyDescent="0.25">
      <c r="A3669" s="26" t="s">
        <v>1941</v>
      </c>
      <c r="B3669" s="7" t="s">
        <v>2701</v>
      </c>
      <c r="C3669" s="7" t="s">
        <v>2702</v>
      </c>
      <c r="D3669" s="7" t="s">
        <v>3</v>
      </c>
      <c r="E3669" s="7" t="s">
        <v>886</v>
      </c>
    </row>
    <row r="3670" spans="1:5" x14ac:dyDescent="0.25">
      <c r="A3670" s="26" t="s">
        <v>1941</v>
      </c>
      <c r="B3670" s="7" t="s">
        <v>1780</v>
      </c>
      <c r="C3670" s="7" t="s">
        <v>1779</v>
      </c>
      <c r="D3670" s="7" t="s">
        <v>868</v>
      </c>
      <c r="E3670" s="7" t="s">
        <v>862</v>
      </c>
    </row>
    <row r="3671" spans="1:5" x14ac:dyDescent="0.25">
      <c r="A3671" s="26" t="s">
        <v>1941</v>
      </c>
      <c r="B3671" s="7" t="s">
        <v>2703</v>
      </c>
      <c r="C3671" s="7" t="s">
        <v>2704</v>
      </c>
      <c r="D3671" s="7" t="s">
        <v>3</v>
      </c>
      <c r="E3671" s="7" t="s">
        <v>886</v>
      </c>
    </row>
    <row r="3672" spans="1:5" x14ac:dyDescent="0.25">
      <c r="A3672" s="26" t="s">
        <v>1941</v>
      </c>
      <c r="B3672" s="7" t="s">
        <v>1778</v>
      </c>
      <c r="C3672" s="7" t="s">
        <v>1777</v>
      </c>
      <c r="D3672" s="7" t="s">
        <v>868</v>
      </c>
      <c r="E3672" s="7" t="s">
        <v>862</v>
      </c>
    </row>
    <row r="3673" spans="1:5" x14ac:dyDescent="0.25">
      <c r="A3673" s="26" t="s">
        <v>1941</v>
      </c>
      <c r="B3673" s="7" t="s">
        <v>1776</v>
      </c>
      <c r="C3673" s="7" t="s">
        <v>1775</v>
      </c>
      <c r="D3673" s="7" t="s">
        <v>868</v>
      </c>
      <c r="E3673" s="7" t="s">
        <v>862</v>
      </c>
    </row>
    <row r="3674" spans="1:5" x14ac:dyDescent="0.25">
      <c r="A3674" s="26" t="s">
        <v>1941</v>
      </c>
      <c r="B3674" s="7" t="s">
        <v>1774</v>
      </c>
      <c r="C3674" s="7" t="s">
        <v>1773</v>
      </c>
      <c r="D3674" s="7" t="s">
        <v>1153</v>
      </c>
      <c r="E3674" s="7" t="s">
        <v>1772</v>
      </c>
    </row>
    <row r="3675" spans="1:5" x14ac:dyDescent="0.25">
      <c r="A3675" s="26" t="s">
        <v>1941</v>
      </c>
      <c r="B3675" s="7" t="s">
        <v>1770</v>
      </c>
      <c r="C3675" s="7" t="s">
        <v>1769</v>
      </c>
      <c r="D3675" s="7" t="s">
        <v>868</v>
      </c>
      <c r="E3675" s="7" t="s">
        <v>862</v>
      </c>
    </row>
    <row r="3676" spans="1:5" x14ac:dyDescent="0.25">
      <c r="A3676" s="26" t="s">
        <v>1941</v>
      </c>
      <c r="B3676" s="7" t="s">
        <v>1768</v>
      </c>
      <c r="C3676" s="7" t="s">
        <v>1767</v>
      </c>
      <c r="D3676" s="7" t="s">
        <v>1011</v>
      </c>
      <c r="E3676" s="7" t="s">
        <v>1233</v>
      </c>
    </row>
    <row r="3677" spans="1:5" x14ac:dyDescent="0.25">
      <c r="A3677" s="26" t="s">
        <v>1941</v>
      </c>
      <c r="B3677" s="7" t="s">
        <v>2705</v>
      </c>
      <c r="C3677" s="7" t="s">
        <v>2706</v>
      </c>
      <c r="D3677" s="7" t="s">
        <v>3</v>
      </c>
      <c r="E3677" s="7" t="s">
        <v>886</v>
      </c>
    </row>
    <row r="3678" spans="1:5" x14ac:dyDescent="0.25">
      <c r="A3678" s="26" t="s">
        <v>1941</v>
      </c>
      <c r="B3678" s="7" t="s">
        <v>1766</v>
      </c>
      <c r="C3678" s="7" t="s">
        <v>1765</v>
      </c>
      <c r="D3678" s="7" t="s">
        <v>1764</v>
      </c>
      <c r="E3678" s="7" t="s">
        <v>1233</v>
      </c>
    </row>
    <row r="3679" spans="1:5" x14ac:dyDescent="0.25">
      <c r="A3679" s="26" t="s">
        <v>1941</v>
      </c>
      <c r="B3679" s="7" t="s">
        <v>1762</v>
      </c>
      <c r="C3679" s="7" t="s">
        <v>1761</v>
      </c>
      <c r="D3679" s="7" t="s">
        <v>868</v>
      </c>
      <c r="E3679" s="7" t="s">
        <v>1233</v>
      </c>
    </row>
    <row r="3680" spans="1:5" x14ac:dyDescent="0.25">
      <c r="A3680" s="26" t="s">
        <v>1941</v>
      </c>
      <c r="B3680" s="7" t="s">
        <v>1760</v>
      </c>
      <c r="C3680" s="7" t="s">
        <v>1759</v>
      </c>
      <c r="D3680" s="7" t="s">
        <v>1758</v>
      </c>
      <c r="E3680" s="7" t="s">
        <v>1233</v>
      </c>
    </row>
    <row r="3681" spans="1:5" x14ac:dyDescent="0.25">
      <c r="A3681" s="26" t="s">
        <v>1941</v>
      </c>
      <c r="B3681" s="7" t="s">
        <v>1756</v>
      </c>
      <c r="C3681" s="7" t="s">
        <v>1755</v>
      </c>
      <c r="D3681" s="7" t="s">
        <v>923</v>
      </c>
      <c r="E3681" s="7" t="s">
        <v>862</v>
      </c>
    </row>
    <row r="3682" spans="1:5" x14ac:dyDescent="0.25">
      <c r="A3682" s="26" t="s">
        <v>1941</v>
      </c>
      <c r="B3682" s="7" t="s">
        <v>1754</v>
      </c>
      <c r="C3682" s="7" t="s">
        <v>1753</v>
      </c>
      <c r="D3682" s="7" t="s">
        <v>3</v>
      </c>
      <c r="E3682" s="7" t="s">
        <v>886</v>
      </c>
    </row>
    <row r="3683" spans="1:5" x14ac:dyDescent="0.25">
      <c r="A3683" s="26" t="s">
        <v>1941</v>
      </c>
      <c r="B3683" s="7" t="s">
        <v>1752</v>
      </c>
      <c r="C3683" s="7" t="s">
        <v>1751</v>
      </c>
      <c r="D3683" s="7" t="s">
        <v>1149</v>
      </c>
      <c r="E3683" s="7" t="s">
        <v>1233</v>
      </c>
    </row>
    <row r="3684" spans="1:5" x14ac:dyDescent="0.25">
      <c r="A3684" s="26" t="s">
        <v>1941</v>
      </c>
      <c r="B3684" s="7" t="s">
        <v>1750</v>
      </c>
      <c r="C3684" s="7" t="s">
        <v>1749</v>
      </c>
      <c r="D3684" s="7" t="s">
        <v>868</v>
      </c>
      <c r="E3684" s="7" t="s">
        <v>862</v>
      </c>
    </row>
    <row r="3685" spans="1:5" x14ac:dyDescent="0.25">
      <c r="A3685" s="26" t="s">
        <v>1941</v>
      </c>
      <c r="B3685" s="7" t="s">
        <v>1748</v>
      </c>
      <c r="C3685" s="7" t="s">
        <v>1747</v>
      </c>
      <c r="D3685" s="7" t="s">
        <v>868</v>
      </c>
      <c r="E3685" s="7" t="s">
        <v>862</v>
      </c>
    </row>
    <row r="3686" spans="1:5" x14ac:dyDescent="0.25">
      <c r="A3686" s="26" t="s">
        <v>1941</v>
      </c>
      <c r="B3686" s="7" t="s">
        <v>2707</v>
      </c>
      <c r="C3686" s="7" t="s">
        <v>2708</v>
      </c>
      <c r="D3686" s="7" t="s">
        <v>3</v>
      </c>
      <c r="E3686" s="7" t="s">
        <v>886</v>
      </c>
    </row>
    <row r="3687" spans="1:5" x14ac:dyDescent="0.25">
      <c r="A3687" s="26" t="s">
        <v>1941</v>
      </c>
      <c r="B3687" s="7" t="s">
        <v>1746</v>
      </c>
      <c r="C3687" s="7" t="s">
        <v>1745</v>
      </c>
      <c r="D3687" s="7" t="s">
        <v>1023</v>
      </c>
      <c r="E3687" s="7" t="s">
        <v>862</v>
      </c>
    </row>
    <row r="3688" spans="1:5" x14ac:dyDescent="0.25">
      <c r="A3688" s="26" t="s">
        <v>1941</v>
      </c>
      <c r="B3688" s="7" t="s">
        <v>2709</v>
      </c>
      <c r="C3688" s="7" t="s">
        <v>2710</v>
      </c>
      <c r="D3688" s="7" t="s">
        <v>3</v>
      </c>
      <c r="E3688" s="7" t="s">
        <v>886</v>
      </c>
    </row>
    <row r="3689" spans="1:5" x14ac:dyDescent="0.25">
      <c r="A3689" s="26" t="s">
        <v>1941</v>
      </c>
      <c r="B3689" s="7" t="s">
        <v>2711</v>
      </c>
      <c r="C3689" s="7" t="s">
        <v>2712</v>
      </c>
      <c r="D3689" s="7" t="s">
        <v>3</v>
      </c>
      <c r="E3689" s="7" t="s">
        <v>886</v>
      </c>
    </row>
    <row r="3690" spans="1:5" x14ac:dyDescent="0.25">
      <c r="A3690" s="26" t="s">
        <v>1941</v>
      </c>
      <c r="B3690" s="7" t="s">
        <v>2713</v>
      </c>
      <c r="C3690" s="7" t="s">
        <v>2714</v>
      </c>
      <c r="D3690" s="7" t="s">
        <v>3</v>
      </c>
      <c r="E3690" s="7" t="s">
        <v>886</v>
      </c>
    </row>
    <row r="3691" spans="1:5" x14ac:dyDescent="0.25">
      <c r="A3691" s="26" t="s">
        <v>1941</v>
      </c>
      <c r="B3691" s="7" t="s">
        <v>2715</v>
      </c>
      <c r="C3691" s="7" t="s">
        <v>2716</v>
      </c>
      <c r="D3691" s="7" t="s">
        <v>3</v>
      </c>
      <c r="E3691" s="7" t="s">
        <v>886</v>
      </c>
    </row>
    <row r="3692" spans="1:5" x14ac:dyDescent="0.25">
      <c r="A3692" s="26" t="s">
        <v>1941</v>
      </c>
      <c r="B3692" s="7" t="s">
        <v>2717</v>
      </c>
      <c r="C3692" s="7" t="s">
        <v>2718</v>
      </c>
      <c r="D3692" s="7" t="s">
        <v>3</v>
      </c>
      <c r="E3692" s="7" t="s">
        <v>886</v>
      </c>
    </row>
    <row r="3693" spans="1:5" x14ac:dyDescent="0.25">
      <c r="A3693" s="26" t="s">
        <v>1941</v>
      </c>
      <c r="B3693" s="7" t="s">
        <v>2719</v>
      </c>
      <c r="C3693" s="7" t="s">
        <v>2720</v>
      </c>
      <c r="D3693" s="7" t="s">
        <v>3</v>
      </c>
      <c r="E3693" s="7" t="s">
        <v>886</v>
      </c>
    </row>
    <row r="3694" spans="1:5" x14ac:dyDescent="0.25">
      <c r="A3694" s="26" t="s">
        <v>1941</v>
      </c>
      <c r="B3694" s="7" t="s">
        <v>2721</v>
      </c>
      <c r="C3694" s="7" t="s">
        <v>2722</v>
      </c>
      <c r="D3694" s="7" t="s">
        <v>3</v>
      </c>
      <c r="E3694" s="7" t="s">
        <v>886</v>
      </c>
    </row>
    <row r="3695" spans="1:5" x14ac:dyDescent="0.25">
      <c r="A3695" s="26" t="s">
        <v>1941</v>
      </c>
      <c r="B3695" s="7" t="s">
        <v>2723</v>
      </c>
      <c r="C3695" s="7" t="s">
        <v>2724</v>
      </c>
      <c r="D3695" s="7" t="s">
        <v>3</v>
      </c>
      <c r="E3695" s="7" t="s">
        <v>886</v>
      </c>
    </row>
    <row r="3696" spans="1:5" x14ac:dyDescent="0.25">
      <c r="A3696" s="26" t="s">
        <v>1941</v>
      </c>
      <c r="B3696" s="7" t="s">
        <v>2725</v>
      </c>
      <c r="C3696" s="7" t="s">
        <v>2726</v>
      </c>
      <c r="D3696" s="7" t="s">
        <v>3</v>
      </c>
      <c r="E3696" s="7" t="s">
        <v>886</v>
      </c>
    </row>
    <row r="3697" spans="1:5" x14ac:dyDescent="0.25">
      <c r="A3697" s="26" t="s">
        <v>1941</v>
      </c>
      <c r="B3697" s="7" t="s">
        <v>2727</v>
      </c>
      <c r="C3697" s="7" t="s">
        <v>2728</v>
      </c>
      <c r="D3697" s="7" t="s">
        <v>3</v>
      </c>
      <c r="E3697" s="7" t="s">
        <v>886</v>
      </c>
    </row>
    <row r="3698" spans="1:5" x14ac:dyDescent="0.25">
      <c r="A3698" s="26" t="s">
        <v>1941</v>
      </c>
      <c r="B3698" s="7" t="s">
        <v>2729</v>
      </c>
      <c r="C3698" s="7" t="s">
        <v>2730</v>
      </c>
      <c r="D3698" s="7" t="s">
        <v>3</v>
      </c>
      <c r="E3698" s="7" t="s">
        <v>886</v>
      </c>
    </row>
    <row r="3699" spans="1:5" x14ac:dyDescent="0.25">
      <c r="A3699" s="26" t="s">
        <v>1941</v>
      </c>
      <c r="B3699" s="7" t="s">
        <v>2731</v>
      </c>
      <c r="C3699" s="7" t="s">
        <v>2732</v>
      </c>
      <c r="D3699" s="7" t="s">
        <v>3</v>
      </c>
      <c r="E3699" s="7" t="s">
        <v>886</v>
      </c>
    </row>
    <row r="3700" spans="1:5" x14ac:dyDescent="0.25">
      <c r="A3700" s="26" t="s">
        <v>1941</v>
      </c>
      <c r="B3700" s="7" t="s">
        <v>2733</v>
      </c>
      <c r="C3700" s="7" t="s">
        <v>2734</v>
      </c>
      <c r="D3700" s="7" t="s">
        <v>3</v>
      </c>
      <c r="E3700" s="7" t="s">
        <v>886</v>
      </c>
    </row>
    <row r="3701" spans="1:5" x14ac:dyDescent="0.25">
      <c r="A3701" s="26" t="s">
        <v>1941</v>
      </c>
      <c r="B3701" s="7" t="s">
        <v>2735</v>
      </c>
      <c r="C3701" s="7" t="s">
        <v>2736</v>
      </c>
      <c r="D3701" s="7" t="s">
        <v>3</v>
      </c>
      <c r="E3701" s="7" t="s">
        <v>886</v>
      </c>
    </row>
    <row r="3702" spans="1:5" x14ac:dyDescent="0.25">
      <c r="A3702" s="26" t="s">
        <v>1941</v>
      </c>
      <c r="B3702" s="7" t="s">
        <v>2737</v>
      </c>
      <c r="C3702" s="7" t="s">
        <v>2738</v>
      </c>
      <c r="D3702" s="7" t="s">
        <v>3</v>
      </c>
      <c r="E3702" s="7" t="s">
        <v>886</v>
      </c>
    </row>
    <row r="3703" spans="1:5" x14ac:dyDescent="0.25">
      <c r="A3703" s="26" t="s">
        <v>1941</v>
      </c>
      <c r="B3703" s="7" t="s">
        <v>2739</v>
      </c>
      <c r="C3703" s="7" t="s">
        <v>2740</v>
      </c>
      <c r="D3703" s="7" t="s">
        <v>3</v>
      </c>
      <c r="E3703" s="7" t="s">
        <v>886</v>
      </c>
    </row>
    <row r="3704" spans="1:5" x14ac:dyDescent="0.25">
      <c r="A3704" s="26" t="s">
        <v>1941</v>
      </c>
      <c r="B3704" s="7" t="s">
        <v>2741</v>
      </c>
      <c r="C3704" s="7" t="s">
        <v>2742</v>
      </c>
      <c r="D3704" s="7" t="s">
        <v>3</v>
      </c>
      <c r="E3704" s="7" t="s">
        <v>886</v>
      </c>
    </row>
    <row r="3705" spans="1:5" x14ac:dyDescent="0.25">
      <c r="A3705" s="26" t="s">
        <v>1941</v>
      </c>
      <c r="B3705" s="7" t="s">
        <v>2743</v>
      </c>
      <c r="C3705" s="7" t="s">
        <v>2744</v>
      </c>
      <c r="D3705" s="7" t="s">
        <v>3</v>
      </c>
      <c r="E3705" s="7" t="s">
        <v>886</v>
      </c>
    </row>
    <row r="3706" spans="1:5" x14ac:dyDescent="0.25">
      <c r="A3706" s="26" t="s">
        <v>1941</v>
      </c>
      <c r="B3706" s="7" t="s">
        <v>2745</v>
      </c>
      <c r="C3706" s="7" t="s">
        <v>2746</v>
      </c>
      <c r="D3706" s="7" t="s">
        <v>3</v>
      </c>
      <c r="E3706" s="7" t="s">
        <v>886</v>
      </c>
    </row>
    <row r="3707" spans="1:5" x14ac:dyDescent="0.25">
      <c r="A3707" s="26" t="s">
        <v>1941</v>
      </c>
      <c r="B3707" s="7" t="s">
        <v>2747</v>
      </c>
      <c r="C3707" s="7" t="s">
        <v>2748</v>
      </c>
      <c r="D3707" s="7" t="s">
        <v>3</v>
      </c>
      <c r="E3707" s="7" t="s">
        <v>886</v>
      </c>
    </row>
    <row r="3708" spans="1:5" x14ac:dyDescent="0.25">
      <c r="A3708" s="26" t="s">
        <v>1941</v>
      </c>
      <c r="B3708" s="7" t="s">
        <v>2749</v>
      </c>
      <c r="C3708" s="7" t="s">
        <v>2750</v>
      </c>
      <c r="D3708" s="7" t="s">
        <v>3</v>
      </c>
      <c r="E3708" s="7" t="s">
        <v>886</v>
      </c>
    </row>
    <row r="3709" spans="1:5" x14ac:dyDescent="0.25">
      <c r="A3709" s="26" t="s">
        <v>1941</v>
      </c>
      <c r="B3709" s="7" t="s">
        <v>2751</v>
      </c>
      <c r="C3709" s="7" t="s">
        <v>2752</v>
      </c>
      <c r="D3709" s="7" t="s">
        <v>3</v>
      </c>
      <c r="E3709" s="7" t="s">
        <v>886</v>
      </c>
    </row>
    <row r="3710" spans="1:5" x14ac:dyDescent="0.25">
      <c r="A3710" s="26" t="s">
        <v>1941</v>
      </c>
      <c r="B3710" s="7" t="s">
        <v>2753</v>
      </c>
      <c r="C3710" s="7" t="s">
        <v>2754</v>
      </c>
      <c r="D3710" s="7" t="s">
        <v>3</v>
      </c>
      <c r="E3710" s="7" t="s">
        <v>886</v>
      </c>
    </row>
    <row r="3711" spans="1:5" x14ac:dyDescent="0.25">
      <c r="A3711" s="26" t="s">
        <v>1941</v>
      </c>
      <c r="B3711" s="7" t="s">
        <v>2755</v>
      </c>
      <c r="C3711" s="7" t="s">
        <v>2756</v>
      </c>
      <c r="D3711" s="7" t="s">
        <v>3</v>
      </c>
      <c r="E3711" s="7" t="s">
        <v>886</v>
      </c>
    </row>
    <row r="3712" spans="1:5" x14ac:dyDescent="0.25">
      <c r="A3712" s="26" t="s">
        <v>1941</v>
      </c>
      <c r="B3712" s="7" t="s">
        <v>2757</v>
      </c>
      <c r="C3712" s="7" t="s">
        <v>2758</v>
      </c>
      <c r="D3712" s="7" t="s">
        <v>3</v>
      </c>
      <c r="E3712" s="7" t="s">
        <v>886</v>
      </c>
    </row>
    <row r="3713" spans="1:5" x14ac:dyDescent="0.25">
      <c r="A3713" s="26" t="s">
        <v>1941</v>
      </c>
      <c r="B3713" s="7" t="s">
        <v>2759</v>
      </c>
      <c r="C3713" s="7" t="s">
        <v>2760</v>
      </c>
      <c r="D3713" s="7" t="s">
        <v>3</v>
      </c>
      <c r="E3713" s="7" t="s">
        <v>886</v>
      </c>
    </row>
    <row r="3714" spans="1:5" x14ac:dyDescent="0.25">
      <c r="A3714" s="26" t="s">
        <v>1941</v>
      </c>
      <c r="B3714" s="7" t="s">
        <v>2761</v>
      </c>
      <c r="C3714" s="7" t="s">
        <v>2762</v>
      </c>
      <c r="D3714" s="7" t="s">
        <v>3</v>
      </c>
      <c r="E3714" s="7" t="s">
        <v>886</v>
      </c>
    </row>
    <row r="3715" spans="1:5" x14ac:dyDescent="0.25">
      <c r="A3715" s="26" t="s">
        <v>1941</v>
      </c>
      <c r="B3715" s="7" t="s">
        <v>2763</v>
      </c>
      <c r="C3715" s="7" t="s">
        <v>2764</v>
      </c>
      <c r="D3715" s="7" t="s">
        <v>3</v>
      </c>
      <c r="E3715" s="7" t="s">
        <v>886</v>
      </c>
    </row>
    <row r="3716" spans="1:5" x14ac:dyDescent="0.25">
      <c r="A3716" s="26" t="s">
        <v>1941</v>
      </c>
      <c r="B3716" s="7" t="s">
        <v>2765</v>
      </c>
      <c r="C3716" s="7" t="s">
        <v>2766</v>
      </c>
      <c r="D3716" s="7" t="s">
        <v>3</v>
      </c>
      <c r="E3716" s="7" t="s">
        <v>886</v>
      </c>
    </row>
    <row r="3717" spans="1:5" x14ac:dyDescent="0.25">
      <c r="A3717" s="26" t="s">
        <v>1941</v>
      </c>
      <c r="B3717" s="7" t="s">
        <v>2767</v>
      </c>
      <c r="C3717" s="7" t="s">
        <v>2768</v>
      </c>
      <c r="D3717" s="7" t="s">
        <v>3</v>
      </c>
      <c r="E3717" s="7" t="s">
        <v>886</v>
      </c>
    </row>
    <row r="3718" spans="1:5" x14ac:dyDescent="0.25">
      <c r="A3718" s="26" t="s">
        <v>1941</v>
      </c>
      <c r="B3718" s="7" t="s">
        <v>2769</v>
      </c>
      <c r="C3718" s="7" t="s">
        <v>2770</v>
      </c>
      <c r="D3718" s="7" t="s">
        <v>3</v>
      </c>
      <c r="E3718" s="7" t="s">
        <v>886</v>
      </c>
    </row>
    <row r="3719" spans="1:5" x14ac:dyDescent="0.25">
      <c r="A3719" s="26" t="s">
        <v>1941</v>
      </c>
      <c r="B3719" s="7" t="s">
        <v>2771</v>
      </c>
      <c r="C3719" s="7" t="s">
        <v>2772</v>
      </c>
      <c r="D3719" s="7" t="s">
        <v>3</v>
      </c>
      <c r="E3719" s="7" t="s">
        <v>886</v>
      </c>
    </row>
    <row r="3720" spans="1:5" x14ac:dyDescent="0.25">
      <c r="A3720" s="26" t="s">
        <v>1941</v>
      </c>
      <c r="B3720" s="7" t="s">
        <v>2773</v>
      </c>
      <c r="C3720" s="7" t="s">
        <v>2774</v>
      </c>
      <c r="D3720" s="7" t="s">
        <v>3</v>
      </c>
      <c r="E3720" s="7" t="s">
        <v>886</v>
      </c>
    </row>
    <row r="3721" spans="1:5" x14ac:dyDescent="0.25">
      <c r="A3721" s="26" t="s">
        <v>1941</v>
      </c>
      <c r="B3721" s="7" t="s">
        <v>2775</v>
      </c>
      <c r="C3721" s="7" t="s">
        <v>2776</v>
      </c>
      <c r="D3721" s="7" t="s">
        <v>3</v>
      </c>
      <c r="E3721" s="7" t="s">
        <v>886</v>
      </c>
    </row>
    <row r="3722" spans="1:5" x14ac:dyDescent="0.25">
      <c r="A3722" s="26" t="s">
        <v>1941</v>
      </c>
      <c r="B3722" s="7" t="s">
        <v>2777</v>
      </c>
      <c r="C3722" s="7" t="s">
        <v>2778</v>
      </c>
      <c r="D3722" s="7" t="s">
        <v>3</v>
      </c>
      <c r="E3722" s="7" t="s">
        <v>886</v>
      </c>
    </row>
    <row r="3723" spans="1:5" x14ac:dyDescent="0.25">
      <c r="A3723" s="26" t="s">
        <v>1941</v>
      </c>
      <c r="B3723" s="7" t="s">
        <v>470</v>
      </c>
      <c r="C3723" s="7" t="s">
        <v>471</v>
      </c>
      <c r="D3723" s="7" t="s">
        <v>3</v>
      </c>
      <c r="E3723" s="7" t="s">
        <v>886</v>
      </c>
    </row>
    <row r="3724" spans="1:5" x14ac:dyDescent="0.25">
      <c r="A3724" s="26" t="s">
        <v>1941</v>
      </c>
      <c r="B3724" s="7" t="s">
        <v>1744</v>
      </c>
      <c r="C3724" s="7" t="s">
        <v>1743</v>
      </c>
      <c r="D3724" s="7" t="s">
        <v>3</v>
      </c>
      <c r="E3724" s="7" t="s">
        <v>886</v>
      </c>
    </row>
    <row r="3725" spans="1:5" x14ac:dyDescent="0.25">
      <c r="A3725" s="26" t="s">
        <v>1941</v>
      </c>
      <c r="B3725" s="7" t="s">
        <v>1742</v>
      </c>
      <c r="C3725" s="7" t="s">
        <v>1741</v>
      </c>
      <c r="D3725" s="7" t="s">
        <v>868</v>
      </c>
      <c r="E3725" s="7" t="s">
        <v>862</v>
      </c>
    </row>
    <row r="3726" spans="1:5" x14ac:dyDescent="0.25">
      <c r="A3726" s="26" t="s">
        <v>1941</v>
      </c>
      <c r="B3726" s="7" t="s">
        <v>2779</v>
      </c>
      <c r="C3726" s="7" t="s">
        <v>2780</v>
      </c>
      <c r="D3726" s="7" t="s">
        <v>3</v>
      </c>
      <c r="E3726" s="7" t="s">
        <v>886</v>
      </c>
    </row>
    <row r="3727" spans="1:5" x14ac:dyDescent="0.25">
      <c r="A3727" s="26" t="s">
        <v>1941</v>
      </c>
      <c r="B3727" s="7" t="s">
        <v>2781</v>
      </c>
      <c r="C3727" s="7" t="s">
        <v>2782</v>
      </c>
      <c r="D3727" s="7" t="s">
        <v>3</v>
      </c>
      <c r="E3727" s="7" t="s">
        <v>886</v>
      </c>
    </row>
    <row r="3728" spans="1:5" x14ac:dyDescent="0.25">
      <c r="A3728" s="26" t="s">
        <v>1941</v>
      </c>
      <c r="B3728" s="7" t="s">
        <v>2783</v>
      </c>
      <c r="C3728" s="7" t="s">
        <v>2784</v>
      </c>
      <c r="D3728" s="7" t="s">
        <v>3</v>
      </c>
      <c r="E3728" s="7" t="s">
        <v>886</v>
      </c>
    </row>
    <row r="3729" spans="1:5" x14ac:dyDescent="0.25">
      <c r="A3729" s="26" t="s">
        <v>1941</v>
      </c>
      <c r="B3729" s="7" t="s">
        <v>2785</v>
      </c>
      <c r="C3729" s="7" t="s">
        <v>2786</v>
      </c>
      <c r="D3729" s="7" t="s">
        <v>3</v>
      </c>
      <c r="E3729" s="7" t="s">
        <v>886</v>
      </c>
    </row>
    <row r="3730" spans="1:5" x14ac:dyDescent="0.25">
      <c r="A3730" s="26" t="s">
        <v>1941</v>
      </c>
      <c r="B3730" s="7" t="s">
        <v>2787</v>
      </c>
      <c r="C3730" s="7" t="s">
        <v>2788</v>
      </c>
      <c r="D3730" s="7" t="s">
        <v>3</v>
      </c>
      <c r="E3730" s="7" t="s">
        <v>886</v>
      </c>
    </row>
    <row r="3731" spans="1:5" x14ac:dyDescent="0.25">
      <c r="A3731" s="26" t="s">
        <v>1941</v>
      </c>
      <c r="B3731" s="7" t="s">
        <v>2789</v>
      </c>
      <c r="C3731" s="7" t="s">
        <v>2790</v>
      </c>
      <c r="D3731" s="7" t="s">
        <v>3</v>
      </c>
      <c r="E3731" s="7" t="s">
        <v>1333</v>
      </c>
    </row>
    <row r="3732" spans="1:5" x14ac:dyDescent="0.25">
      <c r="A3732" s="26" t="s">
        <v>1941</v>
      </c>
      <c r="B3732" s="7" t="s">
        <v>1740</v>
      </c>
      <c r="C3732" s="7" t="s">
        <v>1739</v>
      </c>
      <c r="D3732" s="7" t="s">
        <v>3</v>
      </c>
      <c r="E3732" s="7" t="s">
        <v>886</v>
      </c>
    </row>
    <row r="3733" spans="1:5" x14ac:dyDescent="0.25">
      <c r="A3733" s="26" t="s">
        <v>1941</v>
      </c>
      <c r="B3733" s="7" t="s">
        <v>2791</v>
      </c>
      <c r="C3733" s="7" t="s">
        <v>2792</v>
      </c>
      <c r="D3733" s="7" t="s">
        <v>3</v>
      </c>
      <c r="E3733" s="7" t="s">
        <v>886</v>
      </c>
    </row>
    <row r="3734" spans="1:5" x14ac:dyDescent="0.25">
      <c r="A3734" s="26" t="s">
        <v>1941</v>
      </c>
      <c r="B3734" s="7" t="s">
        <v>2793</v>
      </c>
      <c r="C3734" s="7" t="s">
        <v>2794</v>
      </c>
      <c r="D3734" s="7" t="s">
        <v>3</v>
      </c>
      <c r="E3734" s="7" t="s">
        <v>886</v>
      </c>
    </row>
    <row r="3735" spans="1:5" x14ac:dyDescent="0.25">
      <c r="A3735" s="26" t="s">
        <v>1941</v>
      </c>
      <c r="B3735" s="7" t="s">
        <v>1738</v>
      </c>
      <c r="C3735" s="7" t="s">
        <v>1737</v>
      </c>
      <c r="D3735" s="7" t="s">
        <v>868</v>
      </c>
      <c r="E3735" s="7" t="s">
        <v>862</v>
      </c>
    </row>
    <row r="3736" spans="1:5" x14ac:dyDescent="0.25">
      <c r="A3736" s="26" t="s">
        <v>1941</v>
      </c>
      <c r="B3736" s="7" t="s">
        <v>1736</v>
      </c>
      <c r="C3736" s="7" t="s">
        <v>1735</v>
      </c>
      <c r="D3736" s="7" t="s">
        <v>3</v>
      </c>
      <c r="E3736" s="7" t="s">
        <v>886</v>
      </c>
    </row>
    <row r="3737" spans="1:5" x14ac:dyDescent="0.25">
      <c r="A3737" s="26" t="s">
        <v>1941</v>
      </c>
      <c r="B3737" s="7" t="s">
        <v>1734</v>
      </c>
      <c r="C3737" s="7" t="s">
        <v>1733</v>
      </c>
      <c r="D3737" s="7" t="s">
        <v>3</v>
      </c>
      <c r="E3737" s="7" t="s">
        <v>886</v>
      </c>
    </row>
    <row r="3738" spans="1:5" x14ac:dyDescent="0.25">
      <c r="A3738" s="26" t="s">
        <v>1941</v>
      </c>
      <c r="B3738" s="7" t="s">
        <v>1732</v>
      </c>
      <c r="C3738" s="7" t="s">
        <v>1731</v>
      </c>
      <c r="D3738" s="7" t="s">
        <v>868</v>
      </c>
      <c r="E3738" s="7" t="s">
        <v>862</v>
      </c>
    </row>
    <row r="3739" spans="1:5" x14ac:dyDescent="0.25">
      <c r="A3739" s="26" t="s">
        <v>1941</v>
      </c>
      <c r="B3739" s="7" t="s">
        <v>1730</v>
      </c>
      <c r="C3739" s="7" t="s">
        <v>1729</v>
      </c>
      <c r="D3739" s="7" t="s">
        <v>1149</v>
      </c>
      <c r="E3739" s="7" t="s">
        <v>973</v>
      </c>
    </row>
    <row r="3740" spans="1:5" x14ac:dyDescent="0.25">
      <c r="A3740" s="26" t="s">
        <v>1941</v>
      </c>
      <c r="B3740" s="7" t="s">
        <v>1728</v>
      </c>
      <c r="C3740" s="7" t="s">
        <v>1727</v>
      </c>
      <c r="D3740" s="7" t="s">
        <v>3</v>
      </c>
      <c r="E3740" s="7" t="s">
        <v>886</v>
      </c>
    </row>
    <row r="3741" spans="1:5" x14ac:dyDescent="0.25">
      <c r="A3741" s="26" t="s">
        <v>1941</v>
      </c>
      <c r="B3741" s="7" t="s">
        <v>2795</v>
      </c>
      <c r="C3741" s="7" t="s">
        <v>2796</v>
      </c>
      <c r="D3741" s="7" t="s">
        <v>3</v>
      </c>
      <c r="E3741" s="7" t="s">
        <v>886</v>
      </c>
    </row>
    <row r="3742" spans="1:5" x14ac:dyDescent="0.25">
      <c r="A3742" s="26" t="s">
        <v>1941</v>
      </c>
      <c r="B3742" s="7" t="s">
        <v>2797</v>
      </c>
      <c r="C3742" s="7" t="s">
        <v>2798</v>
      </c>
      <c r="D3742" s="7" t="s">
        <v>3</v>
      </c>
      <c r="E3742" s="7" t="s">
        <v>886</v>
      </c>
    </row>
    <row r="3743" spans="1:5" x14ac:dyDescent="0.25">
      <c r="A3743" s="26" t="s">
        <v>1941</v>
      </c>
      <c r="B3743" s="7" t="s">
        <v>1726</v>
      </c>
      <c r="C3743" s="7" t="s">
        <v>1725</v>
      </c>
      <c r="D3743" s="7" t="s">
        <v>1149</v>
      </c>
      <c r="E3743" s="7" t="s">
        <v>1233</v>
      </c>
    </row>
    <row r="3744" spans="1:5" x14ac:dyDescent="0.25">
      <c r="A3744" s="26" t="s">
        <v>1941</v>
      </c>
      <c r="B3744" s="7" t="s">
        <v>1724</v>
      </c>
      <c r="C3744" s="7" t="s">
        <v>1723</v>
      </c>
      <c r="D3744" s="7" t="s">
        <v>868</v>
      </c>
      <c r="E3744" s="7" t="s">
        <v>862</v>
      </c>
    </row>
    <row r="3745" spans="1:5" x14ac:dyDescent="0.25">
      <c r="A3745" s="26" t="s">
        <v>1941</v>
      </c>
      <c r="B3745" s="7" t="s">
        <v>2799</v>
      </c>
      <c r="C3745" s="7" t="s">
        <v>2800</v>
      </c>
      <c r="D3745" s="7" t="s">
        <v>868</v>
      </c>
      <c r="E3745" s="7" t="s">
        <v>862</v>
      </c>
    </row>
    <row r="3746" spans="1:5" x14ac:dyDescent="0.25">
      <c r="A3746" s="26" t="s">
        <v>1941</v>
      </c>
      <c r="B3746" s="7" t="s">
        <v>1722</v>
      </c>
      <c r="C3746" s="7" t="s">
        <v>1721</v>
      </c>
      <c r="D3746" s="7" t="s">
        <v>868</v>
      </c>
      <c r="E3746" s="7" t="s">
        <v>862</v>
      </c>
    </row>
    <row r="3747" spans="1:5" x14ac:dyDescent="0.25">
      <c r="A3747" s="26" t="s">
        <v>1941</v>
      </c>
      <c r="B3747" s="7" t="s">
        <v>1720</v>
      </c>
      <c r="C3747" s="7" t="s">
        <v>1719</v>
      </c>
      <c r="D3747" s="7" t="s">
        <v>1688</v>
      </c>
      <c r="E3747" s="7" t="s">
        <v>993</v>
      </c>
    </row>
    <row r="3748" spans="1:5" x14ac:dyDescent="0.25">
      <c r="A3748" s="26" t="s">
        <v>1941</v>
      </c>
      <c r="B3748" s="7" t="s">
        <v>2801</v>
      </c>
      <c r="C3748" s="7" t="s">
        <v>2802</v>
      </c>
      <c r="D3748" s="7" t="s">
        <v>3</v>
      </c>
      <c r="E3748" s="7" t="s">
        <v>886</v>
      </c>
    </row>
    <row r="3749" spans="1:5" x14ac:dyDescent="0.25">
      <c r="A3749" s="26" t="s">
        <v>1941</v>
      </c>
      <c r="B3749" s="7" t="s">
        <v>2803</v>
      </c>
      <c r="C3749" s="7" t="s">
        <v>2804</v>
      </c>
      <c r="D3749" s="7" t="s">
        <v>3</v>
      </c>
      <c r="E3749" s="7" t="s">
        <v>886</v>
      </c>
    </row>
    <row r="3750" spans="1:5" x14ac:dyDescent="0.25">
      <c r="A3750" s="26" t="s">
        <v>1941</v>
      </c>
      <c r="B3750" s="7" t="s">
        <v>2805</v>
      </c>
      <c r="C3750" s="7" t="s">
        <v>2806</v>
      </c>
      <c r="D3750" s="7" t="s">
        <v>3</v>
      </c>
      <c r="E3750" s="7" t="s">
        <v>886</v>
      </c>
    </row>
    <row r="3751" spans="1:5" x14ac:dyDescent="0.25">
      <c r="A3751" s="26" t="s">
        <v>1941</v>
      </c>
      <c r="B3751" s="7" t="s">
        <v>1718</v>
      </c>
      <c r="C3751" s="7" t="s">
        <v>1717</v>
      </c>
      <c r="D3751" s="7" t="s">
        <v>1149</v>
      </c>
      <c r="E3751" s="7" t="s">
        <v>973</v>
      </c>
    </row>
    <row r="3752" spans="1:5" x14ac:dyDescent="0.25">
      <c r="A3752" s="26" t="s">
        <v>1941</v>
      </c>
      <c r="B3752" s="7" t="s">
        <v>2807</v>
      </c>
      <c r="C3752" s="7" t="s">
        <v>2808</v>
      </c>
      <c r="D3752" s="7" t="s">
        <v>868</v>
      </c>
      <c r="E3752" s="7" t="s">
        <v>862</v>
      </c>
    </row>
    <row r="3753" spans="1:5" x14ac:dyDescent="0.25">
      <c r="A3753" s="26" t="s">
        <v>1941</v>
      </c>
      <c r="B3753" s="7" t="s">
        <v>1716</v>
      </c>
      <c r="C3753" s="7" t="s">
        <v>1715</v>
      </c>
      <c r="D3753" s="7" t="s">
        <v>3</v>
      </c>
      <c r="E3753" s="7" t="s">
        <v>1101</v>
      </c>
    </row>
    <row r="3754" spans="1:5" x14ac:dyDescent="0.25">
      <c r="A3754" s="26" t="s">
        <v>1941</v>
      </c>
      <c r="B3754" s="7" t="s">
        <v>1714</v>
      </c>
      <c r="C3754" s="7" t="s">
        <v>1713</v>
      </c>
      <c r="D3754" s="7" t="s">
        <v>868</v>
      </c>
      <c r="E3754" s="7" t="s">
        <v>862</v>
      </c>
    </row>
    <row r="3755" spans="1:5" x14ac:dyDescent="0.25">
      <c r="A3755" s="26" t="s">
        <v>1941</v>
      </c>
      <c r="B3755" s="7" t="s">
        <v>1712</v>
      </c>
      <c r="C3755" s="7" t="s">
        <v>1711</v>
      </c>
      <c r="D3755" s="7" t="s">
        <v>1688</v>
      </c>
      <c r="E3755" s="7" t="s">
        <v>993</v>
      </c>
    </row>
    <row r="3756" spans="1:5" x14ac:dyDescent="0.25">
      <c r="A3756" s="26" t="s">
        <v>1941</v>
      </c>
      <c r="B3756" s="7" t="s">
        <v>1710</v>
      </c>
      <c r="C3756" s="7" t="s">
        <v>1709</v>
      </c>
      <c r="D3756" s="7" t="s">
        <v>868</v>
      </c>
      <c r="E3756" s="7" t="s">
        <v>862</v>
      </c>
    </row>
    <row r="3757" spans="1:5" x14ac:dyDescent="0.25">
      <c r="A3757" s="26" t="s">
        <v>1941</v>
      </c>
      <c r="B3757" s="7" t="s">
        <v>1708</v>
      </c>
      <c r="C3757" s="7" t="s">
        <v>1707</v>
      </c>
      <c r="D3757" s="7" t="s">
        <v>868</v>
      </c>
      <c r="E3757" s="7" t="s">
        <v>862</v>
      </c>
    </row>
    <row r="3758" spans="1:5" x14ac:dyDescent="0.25">
      <c r="A3758" s="26" t="s">
        <v>1941</v>
      </c>
      <c r="B3758" s="7" t="s">
        <v>1706</v>
      </c>
      <c r="C3758" s="7" t="s">
        <v>1705</v>
      </c>
      <c r="D3758" s="7" t="s">
        <v>3</v>
      </c>
      <c r="E3758" s="7" t="s">
        <v>886</v>
      </c>
    </row>
    <row r="3759" spans="1:5" x14ac:dyDescent="0.25">
      <c r="A3759" s="26" t="s">
        <v>1941</v>
      </c>
      <c r="B3759" s="7" t="s">
        <v>1704</v>
      </c>
      <c r="C3759" s="7" t="s">
        <v>1703</v>
      </c>
      <c r="D3759" s="7" t="s">
        <v>923</v>
      </c>
      <c r="E3759" s="7" t="s">
        <v>1702</v>
      </c>
    </row>
    <row r="3760" spans="1:5" x14ac:dyDescent="0.25">
      <c r="A3760" s="26" t="s">
        <v>1941</v>
      </c>
      <c r="B3760" s="7" t="s">
        <v>1700</v>
      </c>
      <c r="C3760" s="7" t="s">
        <v>1699</v>
      </c>
      <c r="D3760" s="7" t="s">
        <v>868</v>
      </c>
      <c r="E3760" s="7" t="s">
        <v>862</v>
      </c>
    </row>
    <row r="3761" spans="1:5" x14ac:dyDescent="0.25">
      <c r="A3761" s="26" t="s">
        <v>1941</v>
      </c>
      <c r="B3761" s="7" t="s">
        <v>1698</v>
      </c>
      <c r="C3761" s="7" t="s">
        <v>1697</v>
      </c>
      <c r="D3761" s="7" t="s">
        <v>1688</v>
      </c>
      <c r="E3761" s="7" t="s">
        <v>993</v>
      </c>
    </row>
    <row r="3762" spans="1:5" x14ac:dyDescent="0.25">
      <c r="A3762" s="26" t="s">
        <v>1941</v>
      </c>
      <c r="B3762" s="7" t="s">
        <v>1696</v>
      </c>
      <c r="C3762" s="7" t="s">
        <v>1695</v>
      </c>
      <c r="D3762" s="7" t="s">
        <v>1011</v>
      </c>
      <c r="E3762" s="7" t="s">
        <v>973</v>
      </c>
    </row>
    <row r="3763" spans="1:5" x14ac:dyDescent="0.25">
      <c r="A3763" s="26" t="s">
        <v>1941</v>
      </c>
      <c r="B3763" s="7" t="s">
        <v>1694</v>
      </c>
      <c r="C3763" s="7" t="s">
        <v>1693</v>
      </c>
      <c r="D3763" s="7" t="s">
        <v>1688</v>
      </c>
      <c r="E3763" s="7" t="s">
        <v>993</v>
      </c>
    </row>
    <row r="3764" spans="1:5" x14ac:dyDescent="0.25">
      <c r="A3764" s="26" t="s">
        <v>1941</v>
      </c>
      <c r="B3764" s="7" t="s">
        <v>1692</v>
      </c>
      <c r="C3764" s="7" t="s">
        <v>1691</v>
      </c>
      <c r="D3764" s="7" t="s">
        <v>868</v>
      </c>
      <c r="E3764" s="7" t="s">
        <v>862</v>
      </c>
    </row>
    <row r="3765" spans="1:5" x14ac:dyDescent="0.25">
      <c r="A3765" s="26" t="s">
        <v>1941</v>
      </c>
      <c r="B3765" s="7" t="s">
        <v>1690</v>
      </c>
      <c r="C3765" s="7" t="s">
        <v>1689</v>
      </c>
      <c r="D3765" s="7" t="s">
        <v>1688</v>
      </c>
      <c r="E3765" s="7" t="s">
        <v>993</v>
      </c>
    </row>
    <row r="3766" spans="1:5" x14ac:dyDescent="0.25">
      <c r="A3766" s="26" t="s">
        <v>1941</v>
      </c>
      <c r="B3766" s="7" t="s">
        <v>1686</v>
      </c>
      <c r="C3766" s="7" t="s">
        <v>1685</v>
      </c>
      <c r="D3766" s="7" t="s">
        <v>1149</v>
      </c>
      <c r="E3766" s="7" t="s">
        <v>931</v>
      </c>
    </row>
    <row r="3767" spans="1:5" x14ac:dyDescent="0.25">
      <c r="A3767" s="26" t="s">
        <v>1941</v>
      </c>
      <c r="B3767" s="7" t="s">
        <v>1684</v>
      </c>
      <c r="C3767" s="7" t="s">
        <v>1683</v>
      </c>
      <c r="D3767" s="7" t="s">
        <v>868</v>
      </c>
      <c r="E3767" s="7" t="s">
        <v>862</v>
      </c>
    </row>
    <row r="3768" spans="1:5" x14ac:dyDescent="0.25">
      <c r="A3768" s="26" t="s">
        <v>1941</v>
      </c>
      <c r="B3768" s="7" t="s">
        <v>1682</v>
      </c>
      <c r="C3768" s="7" t="s">
        <v>1681</v>
      </c>
      <c r="D3768" s="7" t="s">
        <v>868</v>
      </c>
      <c r="E3768" s="7" t="s">
        <v>862</v>
      </c>
    </row>
    <row r="3769" spans="1:5" x14ac:dyDescent="0.25">
      <c r="A3769" s="26" t="s">
        <v>1941</v>
      </c>
      <c r="B3769" s="7" t="s">
        <v>1680</v>
      </c>
      <c r="C3769" s="7" t="s">
        <v>1679</v>
      </c>
      <c r="D3769" s="7" t="s">
        <v>3</v>
      </c>
      <c r="E3769" s="7" t="s">
        <v>886</v>
      </c>
    </row>
    <row r="3770" spans="1:5" x14ac:dyDescent="0.25">
      <c r="A3770" s="26" t="s">
        <v>1941</v>
      </c>
      <c r="B3770" s="7" t="s">
        <v>1678</v>
      </c>
      <c r="C3770" s="7" t="s">
        <v>1677</v>
      </c>
      <c r="D3770" s="7" t="s">
        <v>3</v>
      </c>
      <c r="E3770" s="7" t="s">
        <v>886</v>
      </c>
    </row>
    <row r="3771" spans="1:5" x14ac:dyDescent="0.25">
      <c r="A3771" s="26" t="s">
        <v>1941</v>
      </c>
      <c r="B3771" s="7" t="s">
        <v>1676</v>
      </c>
      <c r="C3771" s="7" t="s">
        <v>1675</v>
      </c>
      <c r="D3771" s="7" t="s">
        <v>3</v>
      </c>
      <c r="E3771" s="7" t="s">
        <v>886</v>
      </c>
    </row>
    <row r="3772" spans="1:5" x14ac:dyDescent="0.25">
      <c r="A3772" s="26" t="s">
        <v>1941</v>
      </c>
      <c r="B3772" s="7" t="s">
        <v>1674</v>
      </c>
      <c r="C3772" s="7" t="s">
        <v>1673</v>
      </c>
      <c r="D3772" s="7" t="s">
        <v>868</v>
      </c>
      <c r="E3772" s="7" t="s">
        <v>862</v>
      </c>
    </row>
    <row r="3773" spans="1:5" x14ac:dyDescent="0.25">
      <c r="A3773" s="26" t="s">
        <v>1941</v>
      </c>
      <c r="B3773" s="7" t="s">
        <v>1672</v>
      </c>
      <c r="C3773" s="7" t="s">
        <v>1671</v>
      </c>
      <c r="D3773" s="7" t="s">
        <v>923</v>
      </c>
      <c r="E3773" s="7" t="s">
        <v>1233</v>
      </c>
    </row>
    <row r="3774" spans="1:5" x14ac:dyDescent="0.25">
      <c r="A3774" s="26" t="s">
        <v>1941</v>
      </c>
      <c r="B3774" s="7" t="s">
        <v>2809</v>
      </c>
      <c r="C3774" s="7" t="s">
        <v>2810</v>
      </c>
      <c r="D3774" s="7" t="s">
        <v>3</v>
      </c>
      <c r="E3774" s="7" t="s">
        <v>886</v>
      </c>
    </row>
    <row r="3775" spans="1:5" x14ac:dyDescent="0.25">
      <c r="A3775" s="26" t="s">
        <v>1941</v>
      </c>
      <c r="B3775" s="7" t="s">
        <v>1670</v>
      </c>
      <c r="C3775" s="7" t="s">
        <v>1669</v>
      </c>
      <c r="D3775" s="7" t="s">
        <v>1149</v>
      </c>
      <c r="E3775" s="7" t="s">
        <v>1233</v>
      </c>
    </row>
    <row r="3776" spans="1:5" x14ac:dyDescent="0.25">
      <c r="A3776" s="26" t="s">
        <v>1941</v>
      </c>
      <c r="B3776" s="7" t="s">
        <v>1668</v>
      </c>
      <c r="C3776" s="7" t="s">
        <v>1667</v>
      </c>
      <c r="D3776" s="7" t="s">
        <v>3</v>
      </c>
      <c r="E3776" s="7" t="s">
        <v>886</v>
      </c>
    </row>
    <row r="3777" spans="1:5" x14ac:dyDescent="0.25">
      <c r="A3777" s="26" t="s">
        <v>1941</v>
      </c>
      <c r="B3777" s="7" t="s">
        <v>1666</v>
      </c>
      <c r="C3777" s="7" t="s">
        <v>1665</v>
      </c>
      <c r="D3777" s="7" t="s">
        <v>868</v>
      </c>
      <c r="E3777" s="7" t="s">
        <v>862</v>
      </c>
    </row>
    <row r="3778" spans="1:5" x14ac:dyDescent="0.25">
      <c r="A3778" s="26" t="s">
        <v>1941</v>
      </c>
      <c r="B3778" s="7" t="s">
        <v>2474</v>
      </c>
      <c r="C3778" s="7" t="s">
        <v>2475</v>
      </c>
      <c r="D3778" s="7" t="s">
        <v>878</v>
      </c>
      <c r="E3778" s="7" t="s">
        <v>872</v>
      </c>
    </row>
    <row r="3779" spans="1:5" x14ac:dyDescent="0.25">
      <c r="A3779" s="26" t="s">
        <v>1941</v>
      </c>
      <c r="B3779" s="7" t="s">
        <v>773</v>
      </c>
      <c r="C3779" s="7" t="s">
        <v>1664</v>
      </c>
      <c r="D3779" s="7" t="s">
        <v>868</v>
      </c>
      <c r="E3779" s="7" t="s">
        <v>862</v>
      </c>
    </row>
    <row r="3780" spans="1:5" x14ac:dyDescent="0.25">
      <c r="A3780" s="26" t="s">
        <v>1941</v>
      </c>
      <c r="B3780" s="7" t="s">
        <v>1663</v>
      </c>
      <c r="C3780" s="7" t="s">
        <v>1662</v>
      </c>
      <c r="D3780" s="7" t="s">
        <v>868</v>
      </c>
      <c r="E3780" s="7" t="s">
        <v>862</v>
      </c>
    </row>
    <row r="3781" spans="1:5" x14ac:dyDescent="0.25">
      <c r="A3781" s="26" t="s">
        <v>1941</v>
      </c>
      <c r="B3781" s="7" t="s">
        <v>1661</v>
      </c>
      <c r="C3781" s="7" t="s">
        <v>1660</v>
      </c>
      <c r="D3781" s="7" t="s">
        <v>868</v>
      </c>
      <c r="E3781" s="7" t="s">
        <v>862</v>
      </c>
    </row>
    <row r="3782" spans="1:5" x14ac:dyDescent="0.25">
      <c r="A3782" s="26" t="s">
        <v>1941</v>
      </c>
      <c r="B3782" s="7" t="s">
        <v>1659</v>
      </c>
      <c r="C3782" s="7" t="s">
        <v>1658</v>
      </c>
      <c r="D3782" s="7" t="s">
        <v>868</v>
      </c>
      <c r="E3782" s="7" t="s">
        <v>862</v>
      </c>
    </row>
    <row r="3783" spans="1:5" x14ac:dyDescent="0.25">
      <c r="A3783" s="26" t="s">
        <v>1941</v>
      </c>
      <c r="B3783" s="7" t="s">
        <v>1657</v>
      </c>
      <c r="C3783" s="7" t="s">
        <v>1656</v>
      </c>
      <c r="D3783" s="7" t="s">
        <v>868</v>
      </c>
      <c r="E3783" s="7" t="s">
        <v>862</v>
      </c>
    </row>
    <row r="3784" spans="1:5" x14ac:dyDescent="0.25">
      <c r="A3784" s="26" t="s">
        <v>1941</v>
      </c>
      <c r="B3784" s="7" t="s">
        <v>1655</v>
      </c>
      <c r="C3784" s="7" t="s">
        <v>1654</v>
      </c>
      <c r="D3784" s="7" t="s">
        <v>868</v>
      </c>
      <c r="E3784" s="7" t="s">
        <v>862</v>
      </c>
    </row>
    <row r="3785" spans="1:5" x14ac:dyDescent="0.25">
      <c r="A3785" s="26" t="s">
        <v>1941</v>
      </c>
      <c r="B3785" s="7" t="s">
        <v>1653</v>
      </c>
      <c r="C3785" s="7" t="s">
        <v>1652</v>
      </c>
      <c r="D3785" s="7" t="s">
        <v>868</v>
      </c>
      <c r="E3785" s="7" t="s">
        <v>862</v>
      </c>
    </row>
    <row r="3786" spans="1:5" x14ac:dyDescent="0.25">
      <c r="A3786" s="26" t="s">
        <v>1941</v>
      </c>
      <c r="B3786" s="7" t="s">
        <v>1651</v>
      </c>
      <c r="C3786" s="7" t="s">
        <v>1650</v>
      </c>
      <c r="D3786" s="7" t="s">
        <v>868</v>
      </c>
      <c r="E3786" s="7" t="s">
        <v>862</v>
      </c>
    </row>
    <row r="3787" spans="1:5" x14ac:dyDescent="0.25">
      <c r="A3787" s="26" t="s">
        <v>1941</v>
      </c>
      <c r="B3787" s="7" t="s">
        <v>1649</v>
      </c>
      <c r="C3787" s="7" t="s">
        <v>1648</v>
      </c>
      <c r="D3787" s="7" t="s">
        <v>868</v>
      </c>
      <c r="E3787" s="7" t="s">
        <v>862</v>
      </c>
    </row>
    <row r="3788" spans="1:5" x14ac:dyDescent="0.25">
      <c r="A3788" s="26" t="s">
        <v>1941</v>
      </c>
      <c r="B3788" s="7" t="s">
        <v>1647</v>
      </c>
      <c r="C3788" s="7" t="s">
        <v>1646</v>
      </c>
      <c r="D3788" s="7" t="s">
        <v>868</v>
      </c>
      <c r="E3788" s="7" t="s">
        <v>862</v>
      </c>
    </row>
    <row r="3789" spans="1:5" x14ac:dyDescent="0.25">
      <c r="A3789" s="26" t="s">
        <v>1941</v>
      </c>
      <c r="B3789" s="7" t="s">
        <v>1645</v>
      </c>
      <c r="C3789" s="7" t="s">
        <v>1644</v>
      </c>
      <c r="D3789" s="7" t="s">
        <v>868</v>
      </c>
      <c r="E3789" s="7" t="s">
        <v>862</v>
      </c>
    </row>
    <row r="3790" spans="1:5" x14ac:dyDescent="0.25">
      <c r="A3790" s="26" t="s">
        <v>1941</v>
      </c>
      <c r="B3790" s="7" t="s">
        <v>1643</v>
      </c>
      <c r="C3790" s="7" t="s">
        <v>1642</v>
      </c>
      <c r="D3790" s="7" t="s">
        <v>1011</v>
      </c>
      <c r="E3790" s="7" t="s">
        <v>862</v>
      </c>
    </row>
    <row r="3791" spans="1:5" x14ac:dyDescent="0.25">
      <c r="A3791" s="26" t="s">
        <v>1941</v>
      </c>
      <c r="B3791" s="7" t="s">
        <v>1641</v>
      </c>
      <c r="C3791" s="7" t="s">
        <v>1640</v>
      </c>
      <c r="D3791" s="7" t="s">
        <v>868</v>
      </c>
      <c r="E3791" s="7" t="s">
        <v>862</v>
      </c>
    </row>
    <row r="3792" spans="1:5" x14ac:dyDescent="0.25">
      <c r="A3792" s="26" t="s">
        <v>1941</v>
      </c>
      <c r="B3792" s="7" t="s">
        <v>1639</v>
      </c>
      <c r="C3792" s="7" t="s">
        <v>1638</v>
      </c>
      <c r="D3792" s="7" t="s">
        <v>868</v>
      </c>
      <c r="E3792" s="7" t="s">
        <v>862</v>
      </c>
    </row>
    <row r="3793" spans="1:5" x14ac:dyDescent="0.25">
      <c r="A3793" s="26" t="s">
        <v>1941</v>
      </c>
      <c r="B3793" s="7" t="s">
        <v>1637</v>
      </c>
      <c r="C3793" s="7" t="s">
        <v>1636</v>
      </c>
      <c r="D3793" s="7" t="s">
        <v>868</v>
      </c>
      <c r="E3793" s="7" t="s">
        <v>862</v>
      </c>
    </row>
    <row r="3794" spans="1:5" x14ac:dyDescent="0.25">
      <c r="A3794" s="26" t="s">
        <v>1941</v>
      </c>
      <c r="B3794" s="7" t="s">
        <v>1635</v>
      </c>
      <c r="C3794" s="7" t="s">
        <v>1634</v>
      </c>
      <c r="D3794" s="7" t="s">
        <v>868</v>
      </c>
      <c r="E3794" s="7" t="s">
        <v>862</v>
      </c>
    </row>
    <row r="3795" spans="1:5" x14ac:dyDescent="0.25">
      <c r="A3795" s="26" t="s">
        <v>1941</v>
      </c>
      <c r="B3795" s="7" t="s">
        <v>1633</v>
      </c>
      <c r="C3795" s="7" t="s">
        <v>1632</v>
      </c>
      <c r="D3795" s="7" t="s">
        <v>868</v>
      </c>
      <c r="E3795" s="7" t="s">
        <v>862</v>
      </c>
    </row>
    <row r="3796" spans="1:5" x14ac:dyDescent="0.25">
      <c r="A3796" s="26" t="s">
        <v>1941</v>
      </c>
      <c r="B3796" s="7" t="s">
        <v>1631</v>
      </c>
      <c r="C3796" s="7" t="s">
        <v>1630</v>
      </c>
      <c r="D3796" s="7" t="s">
        <v>868</v>
      </c>
      <c r="E3796" s="7" t="s">
        <v>862</v>
      </c>
    </row>
    <row r="3797" spans="1:5" x14ac:dyDescent="0.25">
      <c r="A3797" s="26" t="s">
        <v>1941</v>
      </c>
      <c r="B3797" s="7" t="s">
        <v>1629</v>
      </c>
      <c r="C3797" s="7" t="s">
        <v>1628</v>
      </c>
      <c r="D3797" s="7" t="s">
        <v>868</v>
      </c>
      <c r="E3797" s="7" t="s">
        <v>862</v>
      </c>
    </row>
    <row r="3798" spans="1:5" x14ac:dyDescent="0.25">
      <c r="A3798" s="26" t="s">
        <v>1941</v>
      </c>
      <c r="B3798" s="7" t="s">
        <v>1627</v>
      </c>
      <c r="C3798" s="7" t="s">
        <v>1626</v>
      </c>
      <c r="D3798" s="7" t="s">
        <v>868</v>
      </c>
      <c r="E3798" s="7" t="s">
        <v>862</v>
      </c>
    </row>
    <row r="3799" spans="1:5" x14ac:dyDescent="0.25">
      <c r="A3799" s="26" t="s">
        <v>1941</v>
      </c>
      <c r="B3799" s="7" t="s">
        <v>1625</v>
      </c>
      <c r="C3799" s="7" t="s">
        <v>1624</v>
      </c>
      <c r="D3799" s="7" t="s">
        <v>868</v>
      </c>
      <c r="E3799" s="7" t="s">
        <v>862</v>
      </c>
    </row>
    <row r="3800" spans="1:5" x14ac:dyDescent="0.25">
      <c r="A3800" s="26" t="s">
        <v>1941</v>
      </c>
      <c r="B3800" s="7" t="s">
        <v>1623</v>
      </c>
      <c r="C3800" s="7" t="s">
        <v>1622</v>
      </c>
      <c r="D3800" s="7" t="s">
        <v>868</v>
      </c>
      <c r="E3800" s="7" t="s">
        <v>862</v>
      </c>
    </row>
    <row r="3801" spans="1:5" x14ac:dyDescent="0.25">
      <c r="A3801" s="26" t="s">
        <v>1941</v>
      </c>
      <c r="B3801" s="7" t="s">
        <v>1621</v>
      </c>
      <c r="C3801" s="7" t="s">
        <v>1620</v>
      </c>
      <c r="D3801" s="7" t="s">
        <v>923</v>
      </c>
      <c r="E3801" s="7" t="s">
        <v>862</v>
      </c>
    </row>
    <row r="3802" spans="1:5" x14ac:dyDescent="0.25">
      <c r="A3802" s="26" t="s">
        <v>1941</v>
      </c>
      <c r="B3802" s="7" t="s">
        <v>1619</v>
      </c>
      <c r="C3802" s="7" t="s">
        <v>1618</v>
      </c>
      <c r="D3802" s="7" t="s">
        <v>868</v>
      </c>
      <c r="E3802" s="7" t="s">
        <v>862</v>
      </c>
    </row>
    <row r="3803" spans="1:5" x14ac:dyDescent="0.25">
      <c r="A3803" s="26" t="s">
        <v>1941</v>
      </c>
      <c r="B3803" s="7" t="s">
        <v>1617</v>
      </c>
      <c r="C3803" s="7" t="s">
        <v>1616</v>
      </c>
      <c r="D3803" s="7" t="s">
        <v>868</v>
      </c>
      <c r="E3803" s="7" t="s">
        <v>862</v>
      </c>
    </row>
    <row r="3804" spans="1:5" x14ac:dyDescent="0.25">
      <c r="A3804" s="26" t="s">
        <v>1941</v>
      </c>
      <c r="B3804" s="7" t="s">
        <v>1615</v>
      </c>
      <c r="C3804" s="7" t="s">
        <v>1614</v>
      </c>
      <c r="D3804" s="7" t="s">
        <v>923</v>
      </c>
      <c r="E3804" s="7" t="s">
        <v>862</v>
      </c>
    </row>
    <row r="3805" spans="1:5" x14ac:dyDescent="0.25">
      <c r="A3805" s="26" t="s">
        <v>1941</v>
      </c>
      <c r="B3805" s="7" t="s">
        <v>1613</v>
      </c>
      <c r="C3805" s="7" t="s">
        <v>1612</v>
      </c>
      <c r="D3805" s="7" t="s">
        <v>868</v>
      </c>
      <c r="E3805" s="7" t="s">
        <v>862</v>
      </c>
    </row>
    <row r="3806" spans="1:5" x14ac:dyDescent="0.25">
      <c r="A3806" s="26" t="s">
        <v>1941</v>
      </c>
      <c r="B3806" s="7" t="s">
        <v>1611</v>
      </c>
      <c r="C3806" s="7" t="s">
        <v>1610</v>
      </c>
      <c r="D3806" s="7" t="s">
        <v>923</v>
      </c>
      <c r="E3806" s="7" t="s">
        <v>862</v>
      </c>
    </row>
    <row r="3807" spans="1:5" x14ac:dyDescent="0.25">
      <c r="A3807" s="26" t="s">
        <v>1941</v>
      </c>
      <c r="B3807" s="7" t="s">
        <v>1609</v>
      </c>
      <c r="C3807" s="7" t="s">
        <v>1608</v>
      </c>
      <c r="D3807" s="7" t="s">
        <v>868</v>
      </c>
      <c r="E3807" s="7" t="s">
        <v>862</v>
      </c>
    </row>
    <row r="3808" spans="1:5" x14ac:dyDescent="0.25">
      <c r="A3808" s="26" t="s">
        <v>1941</v>
      </c>
      <c r="B3808" s="7" t="s">
        <v>1607</v>
      </c>
      <c r="C3808" s="7" t="s">
        <v>1606</v>
      </c>
      <c r="D3808" s="7" t="s">
        <v>868</v>
      </c>
      <c r="E3808" s="7" t="s">
        <v>862</v>
      </c>
    </row>
    <row r="3809" spans="1:5" x14ac:dyDescent="0.25">
      <c r="A3809" s="26" t="s">
        <v>1941</v>
      </c>
      <c r="B3809" s="7" t="s">
        <v>1605</v>
      </c>
      <c r="C3809" s="7" t="s">
        <v>1604</v>
      </c>
      <c r="D3809" s="7" t="s">
        <v>868</v>
      </c>
      <c r="E3809" s="7" t="s">
        <v>862</v>
      </c>
    </row>
    <row r="3810" spans="1:5" x14ac:dyDescent="0.25">
      <c r="A3810" s="26" t="s">
        <v>1941</v>
      </c>
      <c r="B3810" s="7" t="s">
        <v>1603</v>
      </c>
      <c r="C3810" s="7" t="s">
        <v>1602</v>
      </c>
      <c r="D3810" s="7" t="s">
        <v>868</v>
      </c>
      <c r="E3810" s="7" t="s">
        <v>862</v>
      </c>
    </row>
    <row r="3811" spans="1:5" x14ac:dyDescent="0.25">
      <c r="A3811" s="26" t="s">
        <v>1941</v>
      </c>
      <c r="B3811" s="7" t="s">
        <v>1601</v>
      </c>
      <c r="C3811" s="7" t="s">
        <v>1600</v>
      </c>
      <c r="D3811" s="7" t="s">
        <v>868</v>
      </c>
      <c r="E3811" s="7" t="s">
        <v>862</v>
      </c>
    </row>
    <row r="3812" spans="1:5" x14ac:dyDescent="0.25">
      <c r="A3812" s="26" t="s">
        <v>1941</v>
      </c>
      <c r="B3812" s="7" t="s">
        <v>1599</v>
      </c>
      <c r="C3812" s="7" t="s">
        <v>1598</v>
      </c>
      <c r="D3812" s="7" t="s">
        <v>868</v>
      </c>
      <c r="E3812" s="7" t="s">
        <v>862</v>
      </c>
    </row>
    <row r="3813" spans="1:5" x14ac:dyDescent="0.25">
      <c r="A3813" s="26" t="s">
        <v>1941</v>
      </c>
      <c r="B3813" s="7" t="s">
        <v>1597</v>
      </c>
      <c r="C3813" s="7" t="s">
        <v>1596</v>
      </c>
      <c r="D3813" s="7" t="s">
        <v>868</v>
      </c>
      <c r="E3813" s="7" t="s">
        <v>862</v>
      </c>
    </row>
    <row r="3814" spans="1:5" x14ac:dyDescent="0.25">
      <c r="A3814" s="26" t="s">
        <v>1941</v>
      </c>
      <c r="B3814" s="7" t="s">
        <v>1595</v>
      </c>
      <c r="C3814" s="7" t="s">
        <v>1594</v>
      </c>
      <c r="D3814" s="7" t="s">
        <v>868</v>
      </c>
      <c r="E3814" s="7" t="s">
        <v>862</v>
      </c>
    </row>
    <row r="3815" spans="1:5" x14ac:dyDescent="0.25">
      <c r="A3815" s="26" t="s">
        <v>1941</v>
      </c>
      <c r="B3815" s="7" t="s">
        <v>1593</v>
      </c>
      <c r="C3815" s="7" t="s">
        <v>1592</v>
      </c>
      <c r="D3815" s="7" t="s">
        <v>868</v>
      </c>
      <c r="E3815" s="7" t="s">
        <v>862</v>
      </c>
    </row>
    <row r="3816" spans="1:5" x14ac:dyDescent="0.25">
      <c r="A3816" s="26" t="s">
        <v>1941</v>
      </c>
      <c r="B3816" s="7" t="s">
        <v>1591</v>
      </c>
      <c r="C3816" s="7" t="s">
        <v>1590</v>
      </c>
      <c r="D3816" s="7" t="s">
        <v>868</v>
      </c>
      <c r="E3816" s="7" t="s">
        <v>862</v>
      </c>
    </row>
    <row r="3817" spans="1:5" x14ac:dyDescent="0.25">
      <c r="A3817" s="26" t="s">
        <v>1941</v>
      </c>
      <c r="B3817" s="7" t="s">
        <v>1589</v>
      </c>
      <c r="C3817" s="7" t="s">
        <v>1588</v>
      </c>
      <c r="D3817" s="7" t="s">
        <v>868</v>
      </c>
      <c r="E3817" s="7" t="s">
        <v>862</v>
      </c>
    </row>
    <row r="3818" spans="1:5" x14ac:dyDescent="0.25">
      <c r="A3818" s="26" t="s">
        <v>1941</v>
      </c>
      <c r="B3818" s="7" t="s">
        <v>1587</v>
      </c>
      <c r="C3818" s="7" t="s">
        <v>1586</v>
      </c>
      <c r="D3818" s="7" t="s">
        <v>868</v>
      </c>
      <c r="E3818" s="7" t="s">
        <v>862</v>
      </c>
    </row>
    <row r="3819" spans="1:5" x14ac:dyDescent="0.25">
      <c r="A3819" s="26" t="s">
        <v>1941</v>
      </c>
      <c r="B3819" s="7" t="s">
        <v>1585</v>
      </c>
      <c r="C3819" s="7" t="s">
        <v>1584</v>
      </c>
      <c r="D3819" s="7" t="s">
        <v>868</v>
      </c>
      <c r="E3819" s="7" t="s">
        <v>862</v>
      </c>
    </row>
    <row r="3820" spans="1:5" x14ac:dyDescent="0.25">
      <c r="A3820" s="26" t="s">
        <v>1941</v>
      </c>
      <c r="B3820" s="7" t="s">
        <v>1583</v>
      </c>
      <c r="C3820" s="7" t="s">
        <v>1582</v>
      </c>
      <c r="D3820" s="7" t="s">
        <v>868</v>
      </c>
      <c r="E3820" s="7" t="s">
        <v>862</v>
      </c>
    </row>
    <row r="3821" spans="1:5" x14ac:dyDescent="0.25">
      <c r="A3821" s="26" t="s">
        <v>1941</v>
      </c>
      <c r="B3821" s="7" t="s">
        <v>1581</v>
      </c>
      <c r="C3821" s="7" t="s">
        <v>1580</v>
      </c>
      <c r="D3821" s="7" t="s">
        <v>868</v>
      </c>
      <c r="E3821" s="7" t="s">
        <v>862</v>
      </c>
    </row>
    <row r="3822" spans="1:5" x14ac:dyDescent="0.25">
      <c r="A3822" s="26" t="s">
        <v>1941</v>
      </c>
      <c r="B3822" s="7" t="s">
        <v>1579</v>
      </c>
      <c r="C3822" s="7" t="s">
        <v>1578</v>
      </c>
      <c r="D3822" s="7" t="s">
        <v>868</v>
      </c>
      <c r="E3822" s="7" t="s">
        <v>862</v>
      </c>
    </row>
    <row r="3823" spans="1:5" x14ac:dyDescent="0.25">
      <c r="A3823" s="26" t="s">
        <v>1941</v>
      </c>
      <c r="B3823" s="7" t="s">
        <v>1577</v>
      </c>
      <c r="C3823" s="7" t="s">
        <v>1576</v>
      </c>
      <c r="D3823" s="7" t="s">
        <v>923</v>
      </c>
      <c r="E3823" s="7" t="s">
        <v>862</v>
      </c>
    </row>
    <row r="3824" spans="1:5" x14ac:dyDescent="0.25">
      <c r="A3824" s="26" t="s">
        <v>1941</v>
      </c>
      <c r="B3824" s="7" t="s">
        <v>1575</v>
      </c>
      <c r="C3824" s="7" t="s">
        <v>1574</v>
      </c>
      <c r="D3824" s="7" t="s">
        <v>868</v>
      </c>
      <c r="E3824" s="7" t="s">
        <v>862</v>
      </c>
    </row>
    <row r="3825" spans="1:5" x14ac:dyDescent="0.25">
      <c r="A3825" s="26" t="s">
        <v>1941</v>
      </c>
      <c r="B3825" s="7" t="s">
        <v>1573</v>
      </c>
      <c r="C3825" s="7" t="s">
        <v>1572</v>
      </c>
      <c r="D3825" s="7" t="s">
        <v>868</v>
      </c>
      <c r="E3825" s="7" t="s">
        <v>862</v>
      </c>
    </row>
    <row r="3826" spans="1:5" x14ac:dyDescent="0.25">
      <c r="A3826" s="26" t="s">
        <v>1941</v>
      </c>
      <c r="B3826" s="7" t="s">
        <v>1571</v>
      </c>
      <c r="C3826" s="7" t="s">
        <v>1570</v>
      </c>
      <c r="D3826" s="7" t="s">
        <v>868</v>
      </c>
      <c r="E3826" s="7" t="s">
        <v>862</v>
      </c>
    </row>
    <row r="3827" spans="1:5" x14ac:dyDescent="0.25">
      <c r="A3827" s="26" t="s">
        <v>1941</v>
      </c>
      <c r="B3827" s="7" t="s">
        <v>1569</v>
      </c>
      <c r="C3827" s="7" t="s">
        <v>1568</v>
      </c>
      <c r="D3827" s="7" t="s">
        <v>923</v>
      </c>
      <c r="E3827" s="7" t="s">
        <v>862</v>
      </c>
    </row>
    <row r="3828" spans="1:5" x14ac:dyDescent="0.25">
      <c r="A3828" s="26" t="s">
        <v>1941</v>
      </c>
      <c r="B3828" s="7" t="s">
        <v>1567</v>
      </c>
      <c r="C3828" s="7" t="s">
        <v>1566</v>
      </c>
      <c r="D3828" s="7" t="s">
        <v>868</v>
      </c>
      <c r="E3828" s="7" t="s">
        <v>862</v>
      </c>
    </row>
    <row r="3829" spans="1:5" x14ac:dyDescent="0.25">
      <c r="A3829" s="26" t="s">
        <v>1941</v>
      </c>
      <c r="B3829" s="7" t="s">
        <v>1565</v>
      </c>
      <c r="C3829" s="7" t="s">
        <v>1564</v>
      </c>
      <c r="D3829" s="7" t="s">
        <v>868</v>
      </c>
      <c r="E3829" s="7" t="s">
        <v>862</v>
      </c>
    </row>
    <row r="3830" spans="1:5" x14ac:dyDescent="0.25">
      <c r="A3830" s="26" t="s">
        <v>1941</v>
      </c>
      <c r="B3830" s="7" t="s">
        <v>1563</v>
      </c>
      <c r="C3830" s="7" t="s">
        <v>1562</v>
      </c>
      <c r="D3830" s="7" t="s">
        <v>868</v>
      </c>
      <c r="E3830" s="7" t="s">
        <v>862</v>
      </c>
    </row>
    <row r="3831" spans="1:5" x14ac:dyDescent="0.25">
      <c r="A3831" s="26" t="s">
        <v>1941</v>
      </c>
      <c r="B3831" s="7" t="s">
        <v>1561</v>
      </c>
      <c r="C3831" s="7" t="s">
        <v>1560</v>
      </c>
      <c r="D3831" s="7" t="s">
        <v>868</v>
      </c>
      <c r="E3831" s="7" t="s">
        <v>862</v>
      </c>
    </row>
    <row r="3832" spans="1:5" x14ac:dyDescent="0.25">
      <c r="A3832" s="26" t="s">
        <v>1941</v>
      </c>
      <c r="B3832" s="7" t="s">
        <v>1559</v>
      </c>
      <c r="C3832" s="7" t="s">
        <v>1558</v>
      </c>
      <c r="D3832" s="7" t="s">
        <v>868</v>
      </c>
      <c r="E3832" s="7" t="s">
        <v>862</v>
      </c>
    </row>
    <row r="3833" spans="1:5" x14ac:dyDescent="0.25">
      <c r="A3833" s="26" t="s">
        <v>1941</v>
      </c>
      <c r="B3833" s="7" t="s">
        <v>1557</v>
      </c>
      <c r="C3833" s="7" t="s">
        <v>1556</v>
      </c>
      <c r="D3833" s="7" t="s">
        <v>868</v>
      </c>
      <c r="E3833" s="7" t="s">
        <v>862</v>
      </c>
    </row>
    <row r="3834" spans="1:5" x14ac:dyDescent="0.25">
      <c r="A3834" s="26" t="s">
        <v>1941</v>
      </c>
      <c r="B3834" s="7" t="s">
        <v>1555</v>
      </c>
      <c r="C3834" s="7" t="s">
        <v>1554</v>
      </c>
      <c r="D3834" s="7" t="s">
        <v>868</v>
      </c>
      <c r="E3834" s="7" t="s">
        <v>862</v>
      </c>
    </row>
    <row r="3835" spans="1:5" x14ac:dyDescent="0.25">
      <c r="A3835" s="26" t="s">
        <v>1941</v>
      </c>
      <c r="B3835" s="7" t="s">
        <v>1553</v>
      </c>
      <c r="C3835" s="7" t="s">
        <v>1552</v>
      </c>
      <c r="D3835" s="7" t="s">
        <v>923</v>
      </c>
      <c r="E3835" s="7" t="s">
        <v>862</v>
      </c>
    </row>
    <row r="3836" spans="1:5" x14ac:dyDescent="0.25">
      <c r="A3836" s="26" t="s">
        <v>1941</v>
      </c>
      <c r="B3836" s="7" t="s">
        <v>1551</v>
      </c>
      <c r="C3836" s="7" t="s">
        <v>1550</v>
      </c>
      <c r="D3836" s="7" t="s">
        <v>923</v>
      </c>
      <c r="E3836" s="7" t="s">
        <v>862</v>
      </c>
    </row>
    <row r="3837" spans="1:5" x14ac:dyDescent="0.25">
      <c r="A3837" s="26" t="s">
        <v>1941</v>
      </c>
      <c r="B3837" s="7" t="s">
        <v>1549</v>
      </c>
      <c r="C3837" s="7" t="s">
        <v>1548</v>
      </c>
      <c r="D3837" s="7" t="s">
        <v>868</v>
      </c>
      <c r="E3837" s="7" t="s">
        <v>862</v>
      </c>
    </row>
    <row r="3838" spans="1:5" x14ac:dyDescent="0.25">
      <c r="A3838" s="26" t="s">
        <v>1941</v>
      </c>
      <c r="B3838" s="7" t="s">
        <v>1547</v>
      </c>
      <c r="C3838" s="7" t="s">
        <v>1546</v>
      </c>
      <c r="D3838" s="7" t="s">
        <v>868</v>
      </c>
      <c r="E3838" s="7" t="s">
        <v>862</v>
      </c>
    </row>
    <row r="3839" spans="1:5" x14ac:dyDescent="0.25">
      <c r="A3839" s="26" t="s">
        <v>1941</v>
      </c>
      <c r="B3839" s="7" t="s">
        <v>1545</v>
      </c>
      <c r="C3839" s="7" t="s">
        <v>1544</v>
      </c>
      <c r="D3839" s="7" t="s">
        <v>868</v>
      </c>
      <c r="E3839" s="7" t="s">
        <v>862</v>
      </c>
    </row>
    <row r="3840" spans="1:5" x14ac:dyDescent="0.25">
      <c r="A3840" s="26" t="s">
        <v>1941</v>
      </c>
      <c r="B3840" s="7" t="s">
        <v>1543</v>
      </c>
      <c r="C3840" s="7" t="s">
        <v>1542</v>
      </c>
      <c r="D3840" s="7" t="s">
        <v>868</v>
      </c>
      <c r="E3840" s="7" t="s">
        <v>862</v>
      </c>
    </row>
    <row r="3841" spans="1:5" x14ac:dyDescent="0.25">
      <c r="A3841" s="26" t="s">
        <v>1941</v>
      </c>
      <c r="B3841" s="7" t="s">
        <v>1541</v>
      </c>
      <c r="C3841" s="7" t="s">
        <v>1540</v>
      </c>
      <c r="D3841" s="7" t="s">
        <v>923</v>
      </c>
      <c r="E3841" s="7" t="s">
        <v>862</v>
      </c>
    </row>
    <row r="3842" spans="1:5" x14ac:dyDescent="0.25">
      <c r="A3842" s="26" t="s">
        <v>1941</v>
      </c>
      <c r="B3842" s="7" t="s">
        <v>1539</v>
      </c>
      <c r="C3842" s="7" t="s">
        <v>1538</v>
      </c>
      <c r="D3842" s="7" t="s">
        <v>878</v>
      </c>
      <c r="E3842" s="7" t="s">
        <v>1333</v>
      </c>
    </row>
    <row r="3843" spans="1:5" x14ac:dyDescent="0.25">
      <c r="A3843" s="26" t="s">
        <v>1941</v>
      </c>
      <c r="B3843" s="7" t="s">
        <v>1537</v>
      </c>
      <c r="C3843" s="7" t="s">
        <v>1536</v>
      </c>
      <c r="D3843" s="7" t="s">
        <v>1517</v>
      </c>
      <c r="E3843" s="7" t="s">
        <v>1033</v>
      </c>
    </row>
    <row r="3844" spans="1:5" x14ac:dyDescent="0.25">
      <c r="A3844" s="26" t="s">
        <v>1941</v>
      </c>
      <c r="B3844" s="7" t="s">
        <v>1535</v>
      </c>
      <c r="C3844" s="7" t="s">
        <v>1534</v>
      </c>
      <c r="D3844" s="7" t="s">
        <v>868</v>
      </c>
      <c r="E3844" s="7" t="s">
        <v>862</v>
      </c>
    </row>
    <row r="3845" spans="1:5" x14ac:dyDescent="0.25">
      <c r="A3845" s="26" t="s">
        <v>1941</v>
      </c>
      <c r="B3845" s="7" t="s">
        <v>1533</v>
      </c>
      <c r="C3845" s="7" t="s">
        <v>1532</v>
      </c>
      <c r="D3845" s="7" t="s">
        <v>868</v>
      </c>
      <c r="E3845" s="7" t="s">
        <v>862</v>
      </c>
    </row>
    <row r="3846" spans="1:5" x14ac:dyDescent="0.25">
      <c r="A3846" s="26" t="s">
        <v>1941</v>
      </c>
      <c r="B3846" s="7" t="s">
        <v>1531</v>
      </c>
      <c r="C3846" s="7" t="s">
        <v>1530</v>
      </c>
      <c r="D3846" s="7" t="s">
        <v>868</v>
      </c>
      <c r="E3846" s="7" t="s">
        <v>862</v>
      </c>
    </row>
    <row r="3847" spans="1:5" x14ac:dyDescent="0.25">
      <c r="A3847" s="26" t="s">
        <v>1941</v>
      </c>
      <c r="B3847" s="7" t="s">
        <v>1529</v>
      </c>
      <c r="C3847" s="7" t="s">
        <v>1528</v>
      </c>
      <c r="D3847" s="7" t="s">
        <v>923</v>
      </c>
      <c r="E3847" s="7" t="s">
        <v>862</v>
      </c>
    </row>
    <row r="3848" spans="1:5" x14ac:dyDescent="0.25">
      <c r="A3848" s="26" t="s">
        <v>1941</v>
      </c>
      <c r="B3848" s="7" t="s">
        <v>1527</v>
      </c>
      <c r="C3848" s="7" t="s">
        <v>1526</v>
      </c>
      <c r="D3848" s="7" t="s">
        <v>923</v>
      </c>
      <c r="E3848" s="7" t="s">
        <v>862</v>
      </c>
    </row>
    <row r="3849" spans="1:5" x14ac:dyDescent="0.25">
      <c r="A3849" s="26" t="s">
        <v>1941</v>
      </c>
      <c r="B3849" s="7" t="s">
        <v>1525</v>
      </c>
      <c r="C3849" s="7" t="s">
        <v>1524</v>
      </c>
      <c r="D3849" s="7" t="s">
        <v>868</v>
      </c>
      <c r="E3849" s="7" t="s">
        <v>862</v>
      </c>
    </row>
    <row r="3850" spans="1:5" x14ac:dyDescent="0.25">
      <c r="A3850" s="26" t="s">
        <v>1941</v>
      </c>
      <c r="B3850" s="7" t="s">
        <v>1523</v>
      </c>
      <c r="C3850" s="7" t="s">
        <v>1522</v>
      </c>
      <c r="D3850" s="7" t="s">
        <v>868</v>
      </c>
      <c r="E3850" s="7" t="s">
        <v>862</v>
      </c>
    </row>
    <row r="3851" spans="1:5" x14ac:dyDescent="0.25">
      <c r="A3851" s="26" t="s">
        <v>1941</v>
      </c>
      <c r="B3851" s="7" t="s">
        <v>1521</v>
      </c>
      <c r="C3851" s="7" t="s">
        <v>1520</v>
      </c>
      <c r="D3851" s="7" t="s">
        <v>868</v>
      </c>
      <c r="E3851" s="7" t="s">
        <v>862</v>
      </c>
    </row>
    <row r="3852" spans="1:5" x14ac:dyDescent="0.25">
      <c r="A3852" s="26" t="s">
        <v>1941</v>
      </c>
      <c r="B3852" s="7" t="s">
        <v>1519</v>
      </c>
      <c r="C3852" s="7" t="s">
        <v>1518</v>
      </c>
      <c r="D3852" s="7" t="s">
        <v>1517</v>
      </c>
      <c r="E3852" s="7" t="s">
        <v>1033</v>
      </c>
    </row>
    <row r="3853" spans="1:5" x14ac:dyDescent="0.25">
      <c r="A3853" s="26" t="s">
        <v>1941</v>
      </c>
      <c r="B3853" s="7" t="s">
        <v>1515</v>
      </c>
      <c r="C3853" s="7" t="s">
        <v>1514</v>
      </c>
      <c r="D3853" s="7" t="s">
        <v>868</v>
      </c>
      <c r="E3853" s="7" t="s">
        <v>862</v>
      </c>
    </row>
    <row r="3854" spans="1:5" x14ac:dyDescent="0.25">
      <c r="A3854" s="26" t="s">
        <v>1941</v>
      </c>
      <c r="B3854" s="7" t="s">
        <v>1513</v>
      </c>
      <c r="C3854" s="7" t="s">
        <v>1512</v>
      </c>
      <c r="D3854" s="7" t="s">
        <v>868</v>
      </c>
      <c r="E3854" s="7" t="s">
        <v>862</v>
      </c>
    </row>
    <row r="3855" spans="1:5" x14ac:dyDescent="0.25">
      <c r="A3855" s="26" t="s">
        <v>1941</v>
      </c>
      <c r="B3855" s="7" t="s">
        <v>1511</v>
      </c>
      <c r="C3855" s="7" t="s">
        <v>1510</v>
      </c>
      <c r="D3855" s="7" t="s">
        <v>868</v>
      </c>
      <c r="E3855" s="7" t="s">
        <v>862</v>
      </c>
    </row>
    <row r="3856" spans="1:5" x14ac:dyDescent="0.25">
      <c r="A3856" s="26" t="s">
        <v>1941</v>
      </c>
      <c r="B3856" s="7" t="s">
        <v>1509</v>
      </c>
      <c r="C3856" s="7" t="s">
        <v>1508</v>
      </c>
      <c r="D3856" s="7" t="s">
        <v>868</v>
      </c>
      <c r="E3856" s="7" t="s">
        <v>862</v>
      </c>
    </row>
    <row r="3857" spans="1:5" x14ac:dyDescent="0.25">
      <c r="A3857" s="26" t="s">
        <v>1941</v>
      </c>
      <c r="B3857" s="7" t="s">
        <v>1507</v>
      </c>
      <c r="C3857" s="7" t="s">
        <v>1506</v>
      </c>
      <c r="D3857" s="7" t="s">
        <v>868</v>
      </c>
      <c r="E3857" s="7" t="s">
        <v>862</v>
      </c>
    </row>
    <row r="3858" spans="1:5" x14ac:dyDescent="0.25">
      <c r="A3858" s="26" t="s">
        <v>1941</v>
      </c>
      <c r="B3858" s="7" t="s">
        <v>1505</v>
      </c>
      <c r="C3858" s="7" t="s">
        <v>1504</v>
      </c>
      <c r="D3858" s="7" t="s">
        <v>868</v>
      </c>
      <c r="E3858" s="7" t="s">
        <v>862</v>
      </c>
    </row>
    <row r="3859" spans="1:5" x14ac:dyDescent="0.25">
      <c r="A3859" s="26" t="s">
        <v>1941</v>
      </c>
      <c r="B3859" s="7" t="s">
        <v>1503</v>
      </c>
      <c r="C3859" s="7" t="s">
        <v>1502</v>
      </c>
      <c r="D3859" s="7" t="s">
        <v>868</v>
      </c>
      <c r="E3859" s="7" t="s">
        <v>862</v>
      </c>
    </row>
    <row r="3860" spans="1:5" x14ac:dyDescent="0.25">
      <c r="A3860" s="26" t="s">
        <v>1941</v>
      </c>
      <c r="B3860" s="7" t="s">
        <v>1501</v>
      </c>
      <c r="C3860" s="7" t="s">
        <v>1500</v>
      </c>
      <c r="D3860" s="7" t="s">
        <v>923</v>
      </c>
      <c r="E3860" s="7" t="s">
        <v>862</v>
      </c>
    </row>
    <row r="3861" spans="1:5" x14ac:dyDescent="0.25">
      <c r="A3861" s="26" t="s">
        <v>1941</v>
      </c>
      <c r="B3861" s="7" t="s">
        <v>1499</v>
      </c>
      <c r="C3861" s="7" t="s">
        <v>1498</v>
      </c>
      <c r="D3861" s="7" t="s">
        <v>868</v>
      </c>
      <c r="E3861" s="7" t="s">
        <v>862</v>
      </c>
    </row>
    <row r="3862" spans="1:5" x14ac:dyDescent="0.25">
      <c r="A3862" s="26" t="s">
        <v>1941</v>
      </c>
      <c r="B3862" s="7" t="s">
        <v>1497</v>
      </c>
      <c r="C3862" s="7" t="s">
        <v>1496</v>
      </c>
      <c r="D3862" s="7" t="s">
        <v>868</v>
      </c>
      <c r="E3862" s="7" t="s">
        <v>862</v>
      </c>
    </row>
    <row r="3863" spans="1:5" x14ac:dyDescent="0.25">
      <c r="A3863" s="26" t="s">
        <v>1941</v>
      </c>
      <c r="B3863" s="7" t="s">
        <v>1495</v>
      </c>
      <c r="C3863" s="7" t="s">
        <v>1494</v>
      </c>
      <c r="D3863" s="7" t="s">
        <v>868</v>
      </c>
      <c r="E3863" s="7" t="s">
        <v>862</v>
      </c>
    </row>
    <row r="3864" spans="1:5" x14ac:dyDescent="0.25">
      <c r="A3864" s="26" t="s">
        <v>1941</v>
      </c>
      <c r="B3864" s="7" t="s">
        <v>1493</v>
      </c>
      <c r="C3864" s="7" t="s">
        <v>1492</v>
      </c>
      <c r="D3864" s="7" t="s">
        <v>868</v>
      </c>
      <c r="E3864" s="7" t="s">
        <v>862</v>
      </c>
    </row>
    <row r="3865" spans="1:5" x14ac:dyDescent="0.25">
      <c r="A3865" s="26" t="s">
        <v>1941</v>
      </c>
      <c r="B3865" s="7" t="s">
        <v>1491</v>
      </c>
      <c r="C3865" s="7" t="s">
        <v>1490</v>
      </c>
      <c r="D3865" s="7" t="s">
        <v>868</v>
      </c>
      <c r="E3865" s="7" t="s">
        <v>862</v>
      </c>
    </row>
    <row r="3866" spans="1:5" x14ac:dyDescent="0.25">
      <c r="A3866" s="26" t="s">
        <v>1941</v>
      </c>
      <c r="B3866" s="7" t="s">
        <v>1489</v>
      </c>
      <c r="C3866" s="7" t="s">
        <v>1488</v>
      </c>
      <c r="D3866" s="7" t="s">
        <v>868</v>
      </c>
      <c r="E3866" s="7" t="s">
        <v>862</v>
      </c>
    </row>
    <row r="3867" spans="1:5" x14ac:dyDescent="0.25">
      <c r="A3867" s="26" t="s">
        <v>1941</v>
      </c>
      <c r="B3867" s="7" t="s">
        <v>1487</v>
      </c>
      <c r="C3867" s="7" t="s">
        <v>1486</v>
      </c>
      <c r="D3867" s="7" t="s">
        <v>868</v>
      </c>
      <c r="E3867" s="7" t="s">
        <v>862</v>
      </c>
    </row>
    <row r="3868" spans="1:5" x14ac:dyDescent="0.25">
      <c r="A3868" s="26" t="s">
        <v>1941</v>
      </c>
      <c r="B3868" s="7" t="s">
        <v>1485</v>
      </c>
      <c r="C3868" s="7" t="s">
        <v>1484</v>
      </c>
      <c r="D3868" s="7" t="s">
        <v>868</v>
      </c>
      <c r="E3868" s="7" t="s">
        <v>862</v>
      </c>
    </row>
    <row r="3869" spans="1:5" x14ac:dyDescent="0.25">
      <c r="A3869" s="26" t="s">
        <v>1941</v>
      </c>
      <c r="B3869" s="7" t="s">
        <v>1483</v>
      </c>
      <c r="C3869" s="7" t="s">
        <v>1482</v>
      </c>
      <c r="D3869" s="7" t="s">
        <v>868</v>
      </c>
      <c r="E3869" s="7" t="s">
        <v>862</v>
      </c>
    </row>
    <row r="3870" spans="1:5" x14ac:dyDescent="0.25">
      <c r="A3870" s="26" t="s">
        <v>1941</v>
      </c>
      <c r="B3870" s="7" t="s">
        <v>1481</v>
      </c>
      <c r="C3870" s="7" t="s">
        <v>1480</v>
      </c>
      <c r="D3870" s="7" t="s">
        <v>868</v>
      </c>
      <c r="E3870" s="7" t="s">
        <v>862</v>
      </c>
    </row>
    <row r="3871" spans="1:5" x14ac:dyDescent="0.25">
      <c r="A3871" s="26" t="s">
        <v>1941</v>
      </c>
      <c r="B3871" s="7" t="s">
        <v>1479</v>
      </c>
      <c r="C3871" s="7" t="s">
        <v>1478</v>
      </c>
      <c r="D3871" s="7" t="s">
        <v>868</v>
      </c>
      <c r="E3871" s="7" t="s">
        <v>862</v>
      </c>
    </row>
    <row r="3872" spans="1:5" x14ac:dyDescent="0.25">
      <c r="A3872" s="26" t="s">
        <v>1941</v>
      </c>
      <c r="B3872" s="7" t="s">
        <v>1477</v>
      </c>
      <c r="C3872" s="7" t="s">
        <v>1476</v>
      </c>
      <c r="D3872" s="7" t="s">
        <v>1023</v>
      </c>
      <c r="E3872" s="7" t="s">
        <v>862</v>
      </c>
    </row>
    <row r="3873" spans="1:5" x14ac:dyDescent="0.25">
      <c r="A3873" s="26" t="s">
        <v>1941</v>
      </c>
      <c r="B3873" s="7" t="s">
        <v>1475</v>
      </c>
      <c r="C3873" s="7" t="s">
        <v>1474</v>
      </c>
      <c r="D3873" s="7" t="s">
        <v>923</v>
      </c>
      <c r="E3873" s="7" t="s">
        <v>862</v>
      </c>
    </row>
    <row r="3874" spans="1:5" x14ac:dyDescent="0.25">
      <c r="A3874" s="26" t="s">
        <v>1941</v>
      </c>
      <c r="B3874" s="7" t="s">
        <v>1473</v>
      </c>
      <c r="C3874" s="7" t="s">
        <v>1472</v>
      </c>
      <c r="D3874" s="7" t="s">
        <v>923</v>
      </c>
      <c r="E3874" s="7" t="s">
        <v>862</v>
      </c>
    </row>
    <row r="3875" spans="1:5" x14ac:dyDescent="0.25">
      <c r="A3875" s="26" t="s">
        <v>1941</v>
      </c>
      <c r="B3875" s="7" t="s">
        <v>1471</v>
      </c>
      <c r="C3875" s="7" t="s">
        <v>1470</v>
      </c>
      <c r="D3875" s="7" t="s">
        <v>868</v>
      </c>
      <c r="E3875" s="7" t="s">
        <v>862</v>
      </c>
    </row>
    <row r="3876" spans="1:5" x14ac:dyDescent="0.25">
      <c r="A3876" s="26" t="s">
        <v>1941</v>
      </c>
      <c r="B3876" s="7" t="s">
        <v>1469</v>
      </c>
      <c r="C3876" s="7" t="s">
        <v>1468</v>
      </c>
      <c r="D3876" s="7" t="s">
        <v>923</v>
      </c>
      <c r="E3876" s="7" t="s">
        <v>862</v>
      </c>
    </row>
    <row r="3877" spans="1:5" x14ac:dyDescent="0.25">
      <c r="A3877" s="26" t="s">
        <v>1941</v>
      </c>
      <c r="B3877" s="7" t="s">
        <v>1467</v>
      </c>
      <c r="C3877" s="7" t="s">
        <v>1466</v>
      </c>
      <c r="D3877" s="7" t="s">
        <v>868</v>
      </c>
      <c r="E3877" s="7" t="s">
        <v>862</v>
      </c>
    </row>
    <row r="3878" spans="1:5" x14ac:dyDescent="0.25">
      <c r="A3878" s="26" t="s">
        <v>1941</v>
      </c>
      <c r="B3878" s="7" t="s">
        <v>1465</v>
      </c>
      <c r="C3878" s="7" t="s">
        <v>1464</v>
      </c>
      <c r="D3878" s="7" t="s">
        <v>868</v>
      </c>
      <c r="E3878" s="7" t="s">
        <v>862</v>
      </c>
    </row>
    <row r="3879" spans="1:5" x14ac:dyDescent="0.25">
      <c r="A3879" s="26" t="s">
        <v>1941</v>
      </c>
      <c r="B3879" s="7" t="s">
        <v>1463</v>
      </c>
      <c r="C3879" s="7" t="s">
        <v>1462</v>
      </c>
      <c r="D3879" s="7" t="s">
        <v>868</v>
      </c>
      <c r="E3879" s="7" t="s">
        <v>862</v>
      </c>
    </row>
    <row r="3880" spans="1:5" x14ac:dyDescent="0.25">
      <c r="A3880" s="26" t="s">
        <v>1941</v>
      </c>
      <c r="B3880" s="7" t="s">
        <v>1461</v>
      </c>
      <c r="C3880" s="7" t="s">
        <v>1460</v>
      </c>
      <c r="D3880" s="7" t="s">
        <v>1011</v>
      </c>
      <c r="E3880" s="7" t="s">
        <v>862</v>
      </c>
    </row>
    <row r="3881" spans="1:5" x14ac:dyDescent="0.25">
      <c r="A3881" s="26" t="s">
        <v>1941</v>
      </c>
      <c r="B3881" s="7" t="s">
        <v>1459</v>
      </c>
      <c r="C3881" s="7" t="s">
        <v>1458</v>
      </c>
      <c r="D3881" s="7" t="s">
        <v>868</v>
      </c>
      <c r="E3881" s="7" t="s">
        <v>862</v>
      </c>
    </row>
    <row r="3882" spans="1:5" x14ac:dyDescent="0.25">
      <c r="A3882" s="26" t="s">
        <v>1941</v>
      </c>
      <c r="B3882" s="7" t="s">
        <v>1457</v>
      </c>
      <c r="C3882" s="7" t="s">
        <v>1456</v>
      </c>
      <c r="D3882" s="7" t="s">
        <v>868</v>
      </c>
      <c r="E3882" s="7" t="s">
        <v>862</v>
      </c>
    </row>
    <row r="3883" spans="1:5" x14ac:dyDescent="0.25">
      <c r="A3883" s="26" t="s">
        <v>1941</v>
      </c>
      <c r="B3883" s="7" t="s">
        <v>1455</v>
      </c>
      <c r="C3883" s="7" t="s">
        <v>1454</v>
      </c>
      <c r="D3883" s="7" t="s">
        <v>868</v>
      </c>
      <c r="E3883" s="7" t="s">
        <v>862</v>
      </c>
    </row>
    <row r="3884" spans="1:5" x14ac:dyDescent="0.25">
      <c r="A3884" s="26" t="s">
        <v>1941</v>
      </c>
      <c r="B3884" s="7" t="s">
        <v>1453</v>
      </c>
      <c r="C3884" s="7" t="s">
        <v>1452</v>
      </c>
      <c r="D3884" s="7" t="s">
        <v>868</v>
      </c>
      <c r="E3884" s="7" t="s">
        <v>862</v>
      </c>
    </row>
    <row r="3885" spans="1:5" x14ac:dyDescent="0.25">
      <c r="A3885" s="26" t="s">
        <v>1941</v>
      </c>
      <c r="B3885" s="7" t="s">
        <v>1451</v>
      </c>
      <c r="C3885" s="7" t="s">
        <v>1450</v>
      </c>
      <c r="D3885" s="7" t="s">
        <v>868</v>
      </c>
      <c r="E3885" s="7" t="s">
        <v>862</v>
      </c>
    </row>
    <row r="3886" spans="1:5" x14ac:dyDescent="0.25">
      <c r="A3886" s="26" t="s">
        <v>1941</v>
      </c>
      <c r="B3886" s="7" t="s">
        <v>1449</v>
      </c>
      <c r="C3886" s="7" t="s">
        <v>1448</v>
      </c>
      <c r="D3886" s="7" t="s">
        <v>868</v>
      </c>
      <c r="E3886" s="7" t="s">
        <v>862</v>
      </c>
    </row>
    <row r="3887" spans="1:5" x14ac:dyDescent="0.25">
      <c r="A3887" s="26" t="s">
        <v>1941</v>
      </c>
      <c r="B3887" s="7" t="s">
        <v>1447</v>
      </c>
      <c r="C3887" s="7" t="s">
        <v>1446</v>
      </c>
      <c r="D3887" s="7" t="s">
        <v>868</v>
      </c>
      <c r="E3887" s="7" t="s">
        <v>862</v>
      </c>
    </row>
    <row r="3888" spans="1:5" x14ac:dyDescent="0.25">
      <c r="A3888" s="26" t="s">
        <v>1941</v>
      </c>
      <c r="B3888" s="7" t="s">
        <v>1445</v>
      </c>
      <c r="C3888" s="7" t="s">
        <v>1444</v>
      </c>
      <c r="D3888" s="7" t="s">
        <v>868</v>
      </c>
      <c r="E3888" s="7" t="s">
        <v>862</v>
      </c>
    </row>
    <row r="3889" spans="1:5" x14ac:dyDescent="0.25">
      <c r="A3889" s="26" t="s">
        <v>1941</v>
      </c>
      <c r="B3889" s="7" t="s">
        <v>1443</v>
      </c>
      <c r="C3889" s="7" t="s">
        <v>1442</v>
      </c>
      <c r="D3889" s="7" t="s">
        <v>868</v>
      </c>
      <c r="E3889" s="7" t="s">
        <v>862</v>
      </c>
    </row>
    <row r="3890" spans="1:5" x14ac:dyDescent="0.25">
      <c r="A3890" s="26" t="s">
        <v>1941</v>
      </c>
      <c r="B3890" s="7" t="s">
        <v>1441</v>
      </c>
      <c r="C3890" s="7" t="s">
        <v>1440</v>
      </c>
      <c r="D3890" s="7" t="s">
        <v>868</v>
      </c>
      <c r="E3890" s="7" t="s">
        <v>862</v>
      </c>
    </row>
    <row r="3891" spans="1:5" x14ac:dyDescent="0.25">
      <c r="A3891" s="26" t="s">
        <v>1941</v>
      </c>
      <c r="B3891" s="7" t="s">
        <v>1439</v>
      </c>
      <c r="C3891" s="7" t="s">
        <v>1438</v>
      </c>
      <c r="D3891" s="7" t="s">
        <v>868</v>
      </c>
      <c r="E3891" s="7" t="s">
        <v>862</v>
      </c>
    </row>
    <row r="3892" spans="1:5" x14ac:dyDescent="0.25">
      <c r="A3892" s="26" t="s">
        <v>1941</v>
      </c>
      <c r="B3892" s="7" t="s">
        <v>1437</v>
      </c>
      <c r="C3892" s="7" t="s">
        <v>1436</v>
      </c>
      <c r="D3892" s="7" t="s">
        <v>868</v>
      </c>
      <c r="E3892" s="7" t="s">
        <v>862</v>
      </c>
    </row>
    <row r="3893" spans="1:5" x14ac:dyDescent="0.25">
      <c r="A3893" s="26" t="s">
        <v>1941</v>
      </c>
      <c r="B3893" s="7" t="s">
        <v>1435</v>
      </c>
      <c r="C3893" s="7" t="s">
        <v>1434</v>
      </c>
      <c r="D3893" s="7" t="s">
        <v>868</v>
      </c>
      <c r="E3893" s="7" t="s">
        <v>862</v>
      </c>
    </row>
    <row r="3894" spans="1:5" x14ac:dyDescent="0.25">
      <c r="A3894" s="26" t="s">
        <v>1941</v>
      </c>
      <c r="B3894" s="7" t="s">
        <v>1433</v>
      </c>
      <c r="C3894" s="7" t="s">
        <v>1432</v>
      </c>
      <c r="D3894" s="7" t="s">
        <v>868</v>
      </c>
      <c r="E3894" s="7" t="s">
        <v>862</v>
      </c>
    </row>
    <row r="3895" spans="1:5" x14ac:dyDescent="0.25">
      <c r="A3895" s="26" t="s">
        <v>1941</v>
      </c>
      <c r="B3895" s="7" t="s">
        <v>1431</v>
      </c>
      <c r="C3895" s="7" t="s">
        <v>1430</v>
      </c>
      <c r="D3895" s="7" t="s">
        <v>868</v>
      </c>
      <c r="E3895" s="7" t="s">
        <v>862</v>
      </c>
    </row>
    <row r="3896" spans="1:5" x14ac:dyDescent="0.25">
      <c r="A3896" s="26" t="s">
        <v>1941</v>
      </c>
      <c r="B3896" s="7" t="s">
        <v>1429</v>
      </c>
      <c r="C3896" s="7" t="s">
        <v>1428</v>
      </c>
      <c r="D3896" s="7" t="s">
        <v>868</v>
      </c>
      <c r="E3896" s="7" t="s">
        <v>862</v>
      </c>
    </row>
    <row r="3897" spans="1:5" x14ac:dyDescent="0.25">
      <c r="A3897" s="26" t="s">
        <v>1941</v>
      </c>
      <c r="B3897" s="7" t="s">
        <v>1427</v>
      </c>
      <c r="C3897" s="7" t="s">
        <v>1426</v>
      </c>
      <c r="D3897" s="7" t="s">
        <v>868</v>
      </c>
      <c r="E3897" s="7" t="s">
        <v>862</v>
      </c>
    </row>
    <row r="3898" spans="1:5" x14ac:dyDescent="0.25">
      <c r="A3898" s="26" t="s">
        <v>1941</v>
      </c>
      <c r="B3898" s="7" t="s">
        <v>1425</v>
      </c>
      <c r="C3898" s="7" t="s">
        <v>1424</v>
      </c>
      <c r="D3898" s="7" t="s">
        <v>868</v>
      </c>
      <c r="E3898" s="7" t="s">
        <v>862</v>
      </c>
    </row>
    <row r="3899" spans="1:5" x14ac:dyDescent="0.25">
      <c r="A3899" s="26" t="s">
        <v>1941</v>
      </c>
      <c r="B3899" s="7" t="s">
        <v>1423</v>
      </c>
      <c r="C3899" s="7" t="s">
        <v>1422</v>
      </c>
      <c r="D3899" s="7" t="s">
        <v>868</v>
      </c>
      <c r="E3899" s="7" t="s">
        <v>862</v>
      </c>
    </row>
    <row r="3900" spans="1:5" x14ac:dyDescent="0.25">
      <c r="A3900" s="26" t="s">
        <v>1941</v>
      </c>
      <c r="B3900" s="7" t="s">
        <v>1421</v>
      </c>
      <c r="C3900" s="7" t="s">
        <v>1420</v>
      </c>
      <c r="D3900" s="7" t="s">
        <v>923</v>
      </c>
      <c r="E3900" s="7" t="s">
        <v>862</v>
      </c>
    </row>
    <row r="3901" spans="1:5" x14ac:dyDescent="0.25">
      <c r="A3901" s="26" t="s">
        <v>1941</v>
      </c>
      <c r="B3901" s="7" t="s">
        <v>1419</v>
      </c>
      <c r="C3901" s="7" t="s">
        <v>1418</v>
      </c>
      <c r="D3901" s="7" t="s">
        <v>868</v>
      </c>
      <c r="E3901" s="7" t="s">
        <v>862</v>
      </c>
    </row>
    <row r="3902" spans="1:5" x14ac:dyDescent="0.25">
      <c r="A3902" s="26" t="s">
        <v>1941</v>
      </c>
      <c r="B3902" s="7" t="s">
        <v>1417</v>
      </c>
      <c r="C3902" s="7" t="s">
        <v>1416</v>
      </c>
      <c r="D3902" s="7" t="s">
        <v>868</v>
      </c>
      <c r="E3902" s="7" t="s">
        <v>862</v>
      </c>
    </row>
    <row r="3903" spans="1:5" x14ac:dyDescent="0.25">
      <c r="A3903" s="26" t="s">
        <v>1941</v>
      </c>
      <c r="B3903" s="7" t="s">
        <v>1415</v>
      </c>
      <c r="C3903" s="7" t="s">
        <v>1414</v>
      </c>
      <c r="D3903" s="7" t="s">
        <v>868</v>
      </c>
      <c r="E3903" s="7" t="s">
        <v>862</v>
      </c>
    </row>
    <row r="3904" spans="1:5" x14ac:dyDescent="0.25">
      <c r="A3904" s="26" t="s">
        <v>1941</v>
      </c>
      <c r="B3904" s="7" t="s">
        <v>1413</v>
      </c>
      <c r="C3904" s="7" t="s">
        <v>1412</v>
      </c>
      <c r="D3904" s="7" t="s">
        <v>868</v>
      </c>
      <c r="E3904" s="7" t="s">
        <v>862</v>
      </c>
    </row>
    <row r="3905" spans="1:5" x14ac:dyDescent="0.25">
      <c r="A3905" s="26" t="s">
        <v>1941</v>
      </c>
      <c r="B3905" s="7" t="s">
        <v>1411</v>
      </c>
      <c r="C3905" s="7" t="s">
        <v>1410</v>
      </c>
      <c r="D3905" s="7" t="s">
        <v>868</v>
      </c>
      <c r="E3905" s="7" t="s">
        <v>862</v>
      </c>
    </row>
    <row r="3906" spans="1:5" x14ac:dyDescent="0.25">
      <c r="A3906" s="26" t="s">
        <v>1941</v>
      </c>
      <c r="B3906" s="7" t="s">
        <v>1409</v>
      </c>
      <c r="C3906" s="7" t="s">
        <v>1408</v>
      </c>
      <c r="D3906" s="7" t="s">
        <v>868</v>
      </c>
      <c r="E3906" s="7" t="s">
        <v>862</v>
      </c>
    </row>
    <row r="3907" spans="1:5" x14ac:dyDescent="0.25">
      <c r="A3907" s="26" t="s">
        <v>1941</v>
      </c>
      <c r="B3907" s="7" t="s">
        <v>1407</v>
      </c>
      <c r="C3907" s="7" t="s">
        <v>1406</v>
      </c>
      <c r="D3907" s="7" t="s">
        <v>923</v>
      </c>
      <c r="E3907" s="7" t="s">
        <v>862</v>
      </c>
    </row>
    <row r="3908" spans="1:5" x14ac:dyDescent="0.25">
      <c r="A3908" s="26" t="s">
        <v>1941</v>
      </c>
      <c r="B3908" s="7" t="s">
        <v>1405</v>
      </c>
      <c r="C3908" s="7" t="s">
        <v>1404</v>
      </c>
      <c r="D3908" s="7" t="s">
        <v>923</v>
      </c>
      <c r="E3908" s="7" t="s">
        <v>862</v>
      </c>
    </row>
    <row r="3909" spans="1:5" x14ac:dyDescent="0.25">
      <c r="A3909" s="26" t="s">
        <v>1941</v>
      </c>
      <c r="B3909" s="7" t="s">
        <v>1403</v>
      </c>
      <c r="C3909" s="7" t="s">
        <v>1402</v>
      </c>
      <c r="D3909" s="7" t="s">
        <v>868</v>
      </c>
      <c r="E3909" s="7" t="s">
        <v>862</v>
      </c>
    </row>
    <row r="3910" spans="1:5" x14ac:dyDescent="0.25">
      <c r="A3910" s="26" t="s">
        <v>1941</v>
      </c>
      <c r="B3910" s="7" t="s">
        <v>1401</v>
      </c>
      <c r="C3910" s="7" t="s">
        <v>1400</v>
      </c>
      <c r="D3910" s="7" t="s">
        <v>868</v>
      </c>
      <c r="E3910" s="7" t="s">
        <v>862</v>
      </c>
    </row>
    <row r="3911" spans="1:5" x14ac:dyDescent="0.25">
      <c r="A3911" s="26" t="s">
        <v>1941</v>
      </c>
      <c r="B3911" s="7" t="s">
        <v>1399</v>
      </c>
      <c r="C3911" s="7" t="s">
        <v>1398</v>
      </c>
      <c r="D3911" s="7" t="s">
        <v>868</v>
      </c>
      <c r="E3911" s="7" t="s">
        <v>862</v>
      </c>
    </row>
    <row r="3912" spans="1:5" x14ac:dyDescent="0.25">
      <c r="A3912" s="26" t="s">
        <v>1941</v>
      </c>
      <c r="B3912" s="7" t="s">
        <v>1397</v>
      </c>
      <c r="C3912" s="7" t="s">
        <v>1396</v>
      </c>
      <c r="D3912" s="7" t="s">
        <v>868</v>
      </c>
      <c r="E3912" s="7" t="s">
        <v>862</v>
      </c>
    </row>
    <row r="3913" spans="1:5" x14ac:dyDescent="0.25">
      <c r="A3913" s="26" t="s">
        <v>1941</v>
      </c>
      <c r="B3913" s="7" t="s">
        <v>1395</v>
      </c>
      <c r="C3913" s="7" t="s">
        <v>1394</v>
      </c>
      <c r="D3913" s="7" t="s">
        <v>868</v>
      </c>
      <c r="E3913" s="7" t="s">
        <v>862</v>
      </c>
    </row>
    <row r="3914" spans="1:5" x14ac:dyDescent="0.25">
      <c r="A3914" s="26" t="s">
        <v>1941</v>
      </c>
      <c r="B3914" s="7" t="s">
        <v>1393</v>
      </c>
      <c r="C3914" s="7" t="s">
        <v>1392</v>
      </c>
      <c r="D3914" s="7" t="s">
        <v>868</v>
      </c>
      <c r="E3914" s="7" t="s">
        <v>862</v>
      </c>
    </row>
    <row r="3915" spans="1:5" x14ac:dyDescent="0.25">
      <c r="A3915" s="26" t="s">
        <v>1941</v>
      </c>
      <c r="B3915" s="7" t="s">
        <v>1391</v>
      </c>
      <c r="C3915" s="7" t="s">
        <v>1390</v>
      </c>
      <c r="D3915" s="7" t="s">
        <v>868</v>
      </c>
      <c r="E3915" s="7" t="s">
        <v>862</v>
      </c>
    </row>
    <row r="3916" spans="1:5" x14ac:dyDescent="0.25">
      <c r="A3916" s="26" t="s">
        <v>1941</v>
      </c>
      <c r="B3916" s="7" t="s">
        <v>1389</v>
      </c>
      <c r="C3916" s="7" t="s">
        <v>1388</v>
      </c>
      <c r="D3916" s="7" t="s">
        <v>868</v>
      </c>
      <c r="E3916" s="7" t="s">
        <v>862</v>
      </c>
    </row>
    <row r="3917" spans="1:5" x14ac:dyDescent="0.25">
      <c r="A3917" s="26" t="s">
        <v>1941</v>
      </c>
      <c r="B3917" s="7" t="s">
        <v>1387</v>
      </c>
      <c r="C3917" s="7" t="s">
        <v>1386</v>
      </c>
      <c r="D3917" s="7" t="s">
        <v>923</v>
      </c>
      <c r="E3917" s="7" t="s">
        <v>862</v>
      </c>
    </row>
    <row r="3918" spans="1:5" x14ac:dyDescent="0.25">
      <c r="A3918" s="26" t="s">
        <v>1941</v>
      </c>
      <c r="B3918" s="7" t="s">
        <v>1385</v>
      </c>
      <c r="C3918" s="7" t="s">
        <v>1384</v>
      </c>
      <c r="D3918" s="7" t="s">
        <v>868</v>
      </c>
      <c r="E3918" s="7" t="s">
        <v>862</v>
      </c>
    </row>
    <row r="3919" spans="1:5" x14ac:dyDescent="0.25">
      <c r="A3919" s="26" t="s">
        <v>1941</v>
      </c>
      <c r="B3919" s="7" t="s">
        <v>1383</v>
      </c>
      <c r="C3919" s="7" t="s">
        <v>1382</v>
      </c>
      <c r="D3919" s="7" t="s">
        <v>868</v>
      </c>
      <c r="E3919" s="7" t="s">
        <v>862</v>
      </c>
    </row>
    <row r="3920" spans="1:5" x14ac:dyDescent="0.25">
      <c r="A3920" s="26" t="s">
        <v>1941</v>
      </c>
      <c r="B3920" s="7" t="s">
        <v>1381</v>
      </c>
      <c r="C3920" s="7" t="s">
        <v>1380</v>
      </c>
      <c r="D3920" s="7" t="s">
        <v>868</v>
      </c>
      <c r="E3920" s="7" t="s">
        <v>862</v>
      </c>
    </row>
    <row r="3921" spans="1:5" x14ac:dyDescent="0.25">
      <c r="A3921" s="26" t="s">
        <v>1941</v>
      </c>
      <c r="B3921" s="7" t="s">
        <v>1379</v>
      </c>
      <c r="C3921" s="7" t="s">
        <v>1378</v>
      </c>
      <c r="D3921" s="7" t="s">
        <v>868</v>
      </c>
      <c r="E3921" s="7" t="s">
        <v>862</v>
      </c>
    </row>
    <row r="3922" spans="1:5" x14ac:dyDescent="0.25">
      <c r="A3922" s="26" t="s">
        <v>1941</v>
      </c>
      <c r="B3922" s="7" t="s">
        <v>1377</v>
      </c>
      <c r="C3922" s="7" t="s">
        <v>1376</v>
      </c>
      <c r="D3922" s="7" t="s">
        <v>868</v>
      </c>
      <c r="E3922" s="7" t="s">
        <v>862</v>
      </c>
    </row>
    <row r="3923" spans="1:5" x14ac:dyDescent="0.25">
      <c r="A3923" s="26" t="s">
        <v>1941</v>
      </c>
      <c r="B3923" s="7" t="s">
        <v>1375</v>
      </c>
      <c r="C3923" s="7" t="s">
        <v>1374</v>
      </c>
      <c r="D3923" s="7" t="s">
        <v>868</v>
      </c>
      <c r="E3923" s="7" t="s">
        <v>862</v>
      </c>
    </row>
    <row r="3924" spans="1:5" x14ac:dyDescent="0.25">
      <c r="A3924" s="26" t="s">
        <v>1941</v>
      </c>
      <c r="B3924" s="7" t="s">
        <v>1373</v>
      </c>
      <c r="C3924" s="7" t="s">
        <v>1372</v>
      </c>
      <c r="D3924" s="7" t="s">
        <v>868</v>
      </c>
      <c r="E3924" s="7" t="s">
        <v>862</v>
      </c>
    </row>
    <row r="3925" spans="1:5" x14ac:dyDescent="0.25">
      <c r="A3925" s="26" t="s">
        <v>1941</v>
      </c>
      <c r="B3925" s="7" t="s">
        <v>1371</v>
      </c>
      <c r="C3925" s="7" t="s">
        <v>1370</v>
      </c>
      <c r="D3925" s="7" t="s">
        <v>868</v>
      </c>
      <c r="E3925" s="7" t="s">
        <v>862</v>
      </c>
    </row>
    <row r="3926" spans="1:5" x14ac:dyDescent="0.25">
      <c r="A3926" s="26" t="s">
        <v>1941</v>
      </c>
      <c r="B3926" s="7" t="s">
        <v>1369</v>
      </c>
      <c r="C3926" s="7" t="s">
        <v>1368</v>
      </c>
      <c r="D3926" s="7" t="s">
        <v>868</v>
      </c>
      <c r="E3926" s="7" t="s">
        <v>862</v>
      </c>
    </row>
    <row r="3927" spans="1:5" x14ac:dyDescent="0.25">
      <c r="A3927" s="26" t="s">
        <v>1941</v>
      </c>
      <c r="B3927" s="7" t="s">
        <v>1367</v>
      </c>
      <c r="C3927" s="7" t="s">
        <v>1366</v>
      </c>
      <c r="D3927" s="7" t="s">
        <v>868</v>
      </c>
      <c r="E3927" s="7" t="s">
        <v>862</v>
      </c>
    </row>
    <row r="3928" spans="1:5" x14ac:dyDescent="0.25">
      <c r="A3928" s="26" t="s">
        <v>1941</v>
      </c>
      <c r="B3928" s="7" t="s">
        <v>1365</v>
      </c>
      <c r="C3928" s="7" t="s">
        <v>1364</v>
      </c>
      <c r="D3928" s="7" t="s">
        <v>868</v>
      </c>
      <c r="E3928" s="7" t="s">
        <v>862</v>
      </c>
    </row>
    <row r="3929" spans="1:5" x14ac:dyDescent="0.25">
      <c r="A3929" s="26" t="s">
        <v>1941</v>
      </c>
      <c r="B3929" s="7" t="s">
        <v>1363</v>
      </c>
      <c r="C3929" s="7" t="s">
        <v>1362</v>
      </c>
      <c r="D3929" s="7" t="s">
        <v>868</v>
      </c>
      <c r="E3929" s="7" t="s">
        <v>862</v>
      </c>
    </row>
    <row r="3930" spans="1:5" x14ac:dyDescent="0.25">
      <c r="A3930" s="26" t="s">
        <v>1941</v>
      </c>
      <c r="B3930" s="7" t="s">
        <v>1361</v>
      </c>
      <c r="C3930" s="7" t="s">
        <v>1360</v>
      </c>
      <c r="D3930" s="7" t="s">
        <v>868</v>
      </c>
      <c r="E3930" s="7" t="s">
        <v>862</v>
      </c>
    </row>
    <row r="3931" spans="1:5" x14ac:dyDescent="0.25">
      <c r="A3931" s="26" t="s">
        <v>1941</v>
      </c>
      <c r="B3931" s="7" t="s">
        <v>1359</v>
      </c>
      <c r="C3931" s="7" t="s">
        <v>1358</v>
      </c>
      <c r="D3931" s="7" t="s">
        <v>923</v>
      </c>
      <c r="E3931" s="7" t="s">
        <v>862</v>
      </c>
    </row>
    <row r="3932" spans="1:5" x14ac:dyDescent="0.25">
      <c r="A3932" s="26" t="s">
        <v>1941</v>
      </c>
      <c r="B3932" s="7" t="s">
        <v>1357</v>
      </c>
      <c r="C3932" s="7" t="s">
        <v>1356</v>
      </c>
      <c r="D3932" s="7" t="s">
        <v>923</v>
      </c>
      <c r="E3932" s="7" t="s">
        <v>862</v>
      </c>
    </row>
    <row r="3933" spans="1:5" x14ac:dyDescent="0.25">
      <c r="A3933" s="26" t="s">
        <v>1941</v>
      </c>
      <c r="B3933" s="7" t="s">
        <v>1355</v>
      </c>
      <c r="C3933" s="7" t="s">
        <v>1354</v>
      </c>
      <c r="D3933" s="7" t="s">
        <v>868</v>
      </c>
      <c r="E3933" s="7" t="s">
        <v>862</v>
      </c>
    </row>
    <row r="3934" spans="1:5" x14ac:dyDescent="0.25">
      <c r="A3934" s="26" t="s">
        <v>1941</v>
      </c>
      <c r="B3934" s="7" t="s">
        <v>1353</v>
      </c>
      <c r="C3934" s="7" t="s">
        <v>1352</v>
      </c>
      <c r="D3934" s="7" t="s">
        <v>868</v>
      </c>
      <c r="E3934" s="7" t="s">
        <v>862</v>
      </c>
    </row>
    <row r="3935" spans="1:5" x14ac:dyDescent="0.25">
      <c r="A3935" s="26" t="s">
        <v>1941</v>
      </c>
      <c r="B3935" s="7" t="s">
        <v>1351</v>
      </c>
      <c r="C3935" s="7" t="s">
        <v>1350</v>
      </c>
      <c r="D3935" s="7" t="s">
        <v>868</v>
      </c>
      <c r="E3935" s="7" t="s">
        <v>862</v>
      </c>
    </row>
    <row r="3936" spans="1:5" x14ac:dyDescent="0.25">
      <c r="A3936" s="26" t="s">
        <v>1941</v>
      </c>
      <c r="B3936" s="7" t="s">
        <v>1349</v>
      </c>
      <c r="C3936" s="7" t="s">
        <v>1348</v>
      </c>
      <c r="D3936" s="7" t="s">
        <v>868</v>
      </c>
      <c r="E3936" s="7" t="s">
        <v>862</v>
      </c>
    </row>
    <row r="3937" spans="1:5" x14ac:dyDescent="0.25">
      <c r="A3937" s="26" t="s">
        <v>1941</v>
      </c>
      <c r="B3937" s="7" t="s">
        <v>2811</v>
      </c>
      <c r="C3937" s="7" t="s">
        <v>2812</v>
      </c>
      <c r="D3937" s="7" t="s">
        <v>868</v>
      </c>
      <c r="E3937" s="7" t="s">
        <v>862</v>
      </c>
    </row>
    <row r="3938" spans="1:5" x14ac:dyDescent="0.25">
      <c r="A3938" s="26" t="s">
        <v>1941</v>
      </c>
      <c r="B3938" s="7" t="s">
        <v>1347</v>
      </c>
      <c r="C3938" s="7" t="s">
        <v>1346</v>
      </c>
      <c r="D3938" s="7" t="s">
        <v>868</v>
      </c>
      <c r="E3938" s="7" t="s">
        <v>862</v>
      </c>
    </row>
    <row r="3939" spans="1:5" x14ac:dyDescent="0.25">
      <c r="A3939" s="26" t="s">
        <v>1941</v>
      </c>
      <c r="B3939" s="7" t="s">
        <v>1345</v>
      </c>
      <c r="C3939" s="7" t="s">
        <v>1344</v>
      </c>
      <c r="D3939" s="7" t="s">
        <v>868</v>
      </c>
      <c r="E3939" s="7" t="s">
        <v>862</v>
      </c>
    </row>
    <row r="3940" spans="1:5" x14ac:dyDescent="0.25">
      <c r="A3940" s="26" t="s">
        <v>1941</v>
      </c>
      <c r="B3940" s="7" t="s">
        <v>1343</v>
      </c>
      <c r="C3940" s="7" t="s">
        <v>1342</v>
      </c>
      <c r="D3940" s="7" t="s">
        <v>868</v>
      </c>
      <c r="E3940" s="7" t="s">
        <v>862</v>
      </c>
    </row>
    <row r="3941" spans="1:5" x14ac:dyDescent="0.25">
      <c r="A3941" s="26" t="s">
        <v>1941</v>
      </c>
      <c r="B3941" s="7" t="s">
        <v>1341</v>
      </c>
      <c r="C3941" s="7" t="s">
        <v>1340</v>
      </c>
      <c r="D3941" s="7" t="s">
        <v>878</v>
      </c>
      <c r="E3941" s="7" t="s">
        <v>872</v>
      </c>
    </row>
    <row r="3942" spans="1:5" x14ac:dyDescent="0.25">
      <c r="A3942" s="26" t="s">
        <v>1941</v>
      </c>
      <c r="B3942" s="7" t="s">
        <v>1339</v>
      </c>
      <c r="C3942" s="7" t="s">
        <v>1338</v>
      </c>
      <c r="D3942" s="7" t="s">
        <v>3</v>
      </c>
      <c r="E3942" s="7" t="s">
        <v>1233</v>
      </c>
    </row>
    <row r="3943" spans="1:5" x14ac:dyDescent="0.25">
      <c r="A3943" s="26" t="s">
        <v>1941</v>
      </c>
      <c r="B3943" s="7" t="s">
        <v>134</v>
      </c>
      <c r="C3943" s="7" t="s">
        <v>135</v>
      </c>
      <c r="D3943" s="7" t="s">
        <v>1337</v>
      </c>
      <c r="E3943" s="7" t="s">
        <v>1233</v>
      </c>
    </row>
    <row r="3944" spans="1:5" x14ac:dyDescent="0.25">
      <c r="A3944" s="26" t="s">
        <v>1941</v>
      </c>
      <c r="B3944" s="7" t="s">
        <v>1335</v>
      </c>
      <c r="C3944" s="7" t="s">
        <v>1334</v>
      </c>
      <c r="D3944" s="7" t="s">
        <v>878</v>
      </c>
      <c r="E3944" s="7" t="s">
        <v>1333</v>
      </c>
    </row>
    <row r="3945" spans="1:5" x14ac:dyDescent="0.25">
      <c r="A3945" s="26" t="s">
        <v>1941</v>
      </c>
      <c r="B3945" s="7" t="s">
        <v>552</v>
      </c>
      <c r="C3945" s="7" t="s">
        <v>553</v>
      </c>
      <c r="D3945" s="7" t="s">
        <v>3</v>
      </c>
      <c r="E3945" s="7" t="s">
        <v>886</v>
      </c>
    </row>
    <row r="3946" spans="1:5" x14ac:dyDescent="0.25">
      <c r="A3946" s="26" t="s">
        <v>1941</v>
      </c>
      <c r="B3946" s="7" t="s">
        <v>1331</v>
      </c>
      <c r="C3946" s="7" t="s">
        <v>1330</v>
      </c>
      <c r="D3946" s="7" t="s">
        <v>882</v>
      </c>
      <c r="E3946" s="7" t="s">
        <v>862</v>
      </c>
    </row>
    <row r="3947" spans="1:5" x14ac:dyDescent="0.25">
      <c r="A3947" s="26" t="s">
        <v>1941</v>
      </c>
      <c r="B3947" s="7" t="s">
        <v>1329</v>
      </c>
      <c r="C3947" s="7" t="s">
        <v>1328</v>
      </c>
      <c r="D3947" s="7" t="s">
        <v>882</v>
      </c>
      <c r="E3947" s="7" t="s">
        <v>862</v>
      </c>
    </row>
    <row r="3948" spans="1:5" x14ac:dyDescent="0.25">
      <c r="A3948" s="26" t="s">
        <v>1941</v>
      </c>
      <c r="B3948" s="7" t="s">
        <v>1327</v>
      </c>
      <c r="C3948" s="7" t="s">
        <v>237</v>
      </c>
      <c r="D3948" s="7" t="s">
        <v>1326</v>
      </c>
      <c r="E3948" s="7" t="s">
        <v>872</v>
      </c>
    </row>
    <row r="3949" spans="1:5" x14ac:dyDescent="0.25">
      <c r="A3949" s="26" t="s">
        <v>1941</v>
      </c>
      <c r="B3949" s="7" t="s">
        <v>1324</v>
      </c>
      <c r="C3949" s="7" t="s">
        <v>1323</v>
      </c>
      <c r="D3949" s="7" t="s">
        <v>868</v>
      </c>
      <c r="E3949" s="7" t="s">
        <v>862</v>
      </c>
    </row>
    <row r="3950" spans="1:5" x14ac:dyDescent="0.25">
      <c r="A3950" s="26" t="s">
        <v>1941</v>
      </c>
      <c r="B3950" s="7" t="s">
        <v>1322</v>
      </c>
      <c r="C3950" s="7" t="s">
        <v>1321</v>
      </c>
      <c r="D3950" s="7" t="s">
        <v>878</v>
      </c>
      <c r="E3950" s="7" t="s">
        <v>872</v>
      </c>
    </row>
    <row r="3951" spans="1:5" x14ac:dyDescent="0.25">
      <c r="A3951" s="26" t="s">
        <v>1941</v>
      </c>
      <c r="B3951" s="7" t="s">
        <v>1320</v>
      </c>
      <c r="C3951" s="7" t="s">
        <v>1319</v>
      </c>
      <c r="D3951" s="7" t="s">
        <v>444</v>
      </c>
      <c r="E3951" s="7" t="s">
        <v>1233</v>
      </c>
    </row>
    <row r="3952" spans="1:5" x14ac:dyDescent="0.25">
      <c r="A3952" s="26" t="s">
        <v>1941</v>
      </c>
      <c r="B3952" s="7" t="s">
        <v>1317</v>
      </c>
      <c r="C3952" s="7" t="s">
        <v>1316</v>
      </c>
      <c r="D3952" s="7" t="s">
        <v>868</v>
      </c>
      <c r="E3952" s="7" t="s">
        <v>862</v>
      </c>
    </row>
    <row r="3953" spans="1:5" x14ac:dyDescent="0.25">
      <c r="A3953" s="26" t="s">
        <v>1941</v>
      </c>
      <c r="B3953" s="7" t="s">
        <v>1315</v>
      </c>
      <c r="C3953" s="7" t="s">
        <v>1314</v>
      </c>
      <c r="D3953" s="7" t="s">
        <v>1149</v>
      </c>
      <c r="E3953" s="7" t="s">
        <v>1233</v>
      </c>
    </row>
    <row r="3954" spans="1:5" x14ac:dyDescent="0.25">
      <c r="A3954" s="26" t="s">
        <v>1941</v>
      </c>
      <c r="B3954" s="7" t="s">
        <v>1313</v>
      </c>
      <c r="C3954" s="7" t="s">
        <v>1312</v>
      </c>
      <c r="D3954" s="7" t="s">
        <v>1149</v>
      </c>
      <c r="E3954" s="7" t="s">
        <v>1233</v>
      </c>
    </row>
    <row r="3955" spans="1:5" x14ac:dyDescent="0.25">
      <c r="A3955" s="26" t="s">
        <v>1941</v>
      </c>
      <c r="B3955" s="7" t="s">
        <v>1311</v>
      </c>
      <c r="C3955" s="7" t="s">
        <v>1310</v>
      </c>
      <c r="D3955" s="7" t="s">
        <v>1149</v>
      </c>
      <c r="E3955" s="7" t="s">
        <v>1233</v>
      </c>
    </row>
    <row r="3956" spans="1:5" x14ac:dyDescent="0.25">
      <c r="A3956" s="26" t="s">
        <v>1941</v>
      </c>
      <c r="B3956" s="7" t="s">
        <v>1309</v>
      </c>
      <c r="C3956" s="7" t="s">
        <v>1308</v>
      </c>
      <c r="D3956" s="7" t="s">
        <v>868</v>
      </c>
      <c r="E3956" s="7" t="s">
        <v>862</v>
      </c>
    </row>
    <row r="3957" spans="1:5" x14ac:dyDescent="0.25">
      <c r="A3957" s="26" t="s">
        <v>1941</v>
      </c>
      <c r="B3957" s="7" t="s">
        <v>1307</v>
      </c>
      <c r="C3957" s="7" t="s">
        <v>1306</v>
      </c>
      <c r="D3957" s="7" t="s">
        <v>868</v>
      </c>
      <c r="E3957" s="7" t="s">
        <v>862</v>
      </c>
    </row>
    <row r="3958" spans="1:5" x14ac:dyDescent="0.25">
      <c r="A3958" s="26" t="s">
        <v>1941</v>
      </c>
      <c r="B3958" s="7" t="s">
        <v>1305</v>
      </c>
      <c r="C3958" s="7" t="s">
        <v>1304</v>
      </c>
      <c r="D3958" s="7" t="s">
        <v>923</v>
      </c>
      <c r="E3958" s="7" t="s">
        <v>862</v>
      </c>
    </row>
    <row r="3959" spans="1:5" x14ac:dyDescent="0.25">
      <c r="A3959" s="26" t="s">
        <v>1941</v>
      </c>
      <c r="B3959" s="7" t="s">
        <v>1303</v>
      </c>
      <c r="C3959" s="7" t="s">
        <v>1302</v>
      </c>
      <c r="D3959" s="7" t="s">
        <v>878</v>
      </c>
      <c r="E3959" s="7" t="s">
        <v>993</v>
      </c>
    </row>
    <row r="3960" spans="1:5" x14ac:dyDescent="0.25">
      <c r="A3960" s="26" t="s">
        <v>1941</v>
      </c>
      <c r="B3960" s="7" t="s">
        <v>67</v>
      </c>
      <c r="C3960" s="7" t="s">
        <v>68</v>
      </c>
      <c r="D3960" s="7" t="s">
        <v>3</v>
      </c>
      <c r="E3960" s="7" t="s">
        <v>886</v>
      </c>
    </row>
    <row r="3961" spans="1:5" x14ac:dyDescent="0.25">
      <c r="A3961" s="26" t="s">
        <v>1941</v>
      </c>
      <c r="B3961" s="7" t="s">
        <v>1301</v>
      </c>
      <c r="C3961" s="7" t="s">
        <v>1300</v>
      </c>
      <c r="D3961" s="7" t="s">
        <v>3</v>
      </c>
      <c r="E3961" s="7" t="s">
        <v>886</v>
      </c>
    </row>
    <row r="3962" spans="1:5" x14ac:dyDescent="0.25">
      <c r="A3962" s="26" t="s">
        <v>1941</v>
      </c>
      <c r="B3962" s="7" t="s">
        <v>1299</v>
      </c>
      <c r="C3962" s="7" t="s">
        <v>1298</v>
      </c>
      <c r="D3962" s="7" t="s">
        <v>878</v>
      </c>
      <c r="E3962" s="7" t="s">
        <v>872</v>
      </c>
    </row>
    <row r="3963" spans="1:5" x14ac:dyDescent="0.25">
      <c r="A3963" s="26" t="s">
        <v>1941</v>
      </c>
      <c r="B3963" s="7" t="s">
        <v>1297</v>
      </c>
      <c r="C3963" s="7" t="s">
        <v>1264</v>
      </c>
      <c r="D3963" s="7" t="s">
        <v>1295</v>
      </c>
      <c r="E3963" s="7" t="s">
        <v>872</v>
      </c>
    </row>
    <row r="3964" spans="1:5" x14ac:dyDescent="0.25">
      <c r="A3964" s="26" t="s">
        <v>1941</v>
      </c>
      <c r="B3964" s="7" t="s">
        <v>1296</v>
      </c>
      <c r="C3964" s="7" t="s">
        <v>1266</v>
      </c>
      <c r="D3964" s="7" t="s">
        <v>1295</v>
      </c>
      <c r="E3964" s="7" t="s">
        <v>872</v>
      </c>
    </row>
    <row r="3965" spans="1:5" x14ac:dyDescent="0.25">
      <c r="A3965" s="26" t="s">
        <v>1941</v>
      </c>
      <c r="B3965" s="7" t="s">
        <v>1293</v>
      </c>
      <c r="C3965" s="7" t="s">
        <v>1292</v>
      </c>
      <c r="D3965" s="7" t="s">
        <v>3</v>
      </c>
      <c r="E3965" s="7" t="s">
        <v>886</v>
      </c>
    </row>
    <row r="3966" spans="1:5" x14ac:dyDescent="0.25">
      <c r="A3966" s="26" t="s">
        <v>1941</v>
      </c>
      <c r="B3966" s="7" t="s">
        <v>60</v>
      </c>
      <c r="C3966" s="7" t="s">
        <v>61</v>
      </c>
      <c r="D3966" s="7" t="s">
        <v>3</v>
      </c>
      <c r="E3966" s="7" t="s">
        <v>886</v>
      </c>
    </row>
    <row r="3967" spans="1:5" x14ac:dyDescent="0.25">
      <c r="A3967" s="26" t="s">
        <v>1941</v>
      </c>
      <c r="B3967" s="7" t="s">
        <v>1291</v>
      </c>
      <c r="C3967" s="7" t="s">
        <v>1290</v>
      </c>
      <c r="D3967" s="7" t="s">
        <v>868</v>
      </c>
      <c r="E3967" s="7" t="s">
        <v>862</v>
      </c>
    </row>
    <row r="3968" spans="1:5" x14ac:dyDescent="0.25">
      <c r="A3968" s="26" t="s">
        <v>1941</v>
      </c>
      <c r="B3968" s="7" t="s">
        <v>1289</v>
      </c>
      <c r="C3968" s="7" t="s">
        <v>1288</v>
      </c>
      <c r="D3968" s="7" t="s">
        <v>868</v>
      </c>
      <c r="E3968" s="7" t="s">
        <v>862</v>
      </c>
    </row>
    <row r="3969" spans="1:5" x14ac:dyDescent="0.25">
      <c r="A3969" s="26" t="s">
        <v>1941</v>
      </c>
      <c r="B3969" s="7" t="s">
        <v>102</v>
      </c>
      <c r="C3969" s="7" t="s">
        <v>103</v>
      </c>
      <c r="D3969" s="7" t="s">
        <v>868</v>
      </c>
      <c r="E3969" s="7" t="s">
        <v>862</v>
      </c>
    </row>
    <row r="3970" spans="1:5" x14ac:dyDescent="0.25">
      <c r="A3970" s="26" t="s">
        <v>1941</v>
      </c>
      <c r="B3970" s="7" t="s">
        <v>86</v>
      </c>
      <c r="C3970" s="7" t="s">
        <v>87</v>
      </c>
      <c r="D3970" s="7" t="s">
        <v>868</v>
      </c>
      <c r="E3970" s="7" t="s">
        <v>862</v>
      </c>
    </row>
    <row r="3971" spans="1:5" x14ac:dyDescent="0.25">
      <c r="A3971" s="26" t="s">
        <v>1941</v>
      </c>
      <c r="B3971" s="7" t="s">
        <v>1287</v>
      </c>
      <c r="C3971" s="7" t="s">
        <v>1286</v>
      </c>
      <c r="D3971" s="7" t="s">
        <v>3</v>
      </c>
      <c r="E3971" s="7" t="s">
        <v>886</v>
      </c>
    </row>
    <row r="3972" spans="1:5" x14ac:dyDescent="0.25">
      <c r="A3972" s="26" t="s">
        <v>1941</v>
      </c>
      <c r="B3972" s="7" t="s">
        <v>1285</v>
      </c>
      <c r="C3972" s="7" t="s">
        <v>1284</v>
      </c>
      <c r="D3972" s="7" t="s">
        <v>3</v>
      </c>
      <c r="E3972" s="7" t="s">
        <v>886</v>
      </c>
    </row>
    <row r="3973" spans="1:5" x14ac:dyDescent="0.25">
      <c r="A3973" s="26" t="s">
        <v>1941</v>
      </c>
      <c r="B3973" s="7" t="s">
        <v>1283</v>
      </c>
      <c r="C3973" s="7" t="s">
        <v>1282</v>
      </c>
      <c r="D3973" s="7" t="s">
        <v>868</v>
      </c>
      <c r="E3973" s="7" t="s">
        <v>862</v>
      </c>
    </row>
    <row r="3974" spans="1:5" x14ac:dyDescent="0.25">
      <c r="A3974" s="26" t="s">
        <v>1941</v>
      </c>
      <c r="B3974" s="7" t="s">
        <v>1281</v>
      </c>
      <c r="C3974" s="7" t="s">
        <v>1280</v>
      </c>
      <c r="D3974" s="7" t="s">
        <v>868</v>
      </c>
      <c r="E3974" s="7" t="s">
        <v>862</v>
      </c>
    </row>
    <row r="3975" spans="1:5" x14ac:dyDescent="0.25">
      <c r="A3975" s="26" t="s">
        <v>1941</v>
      </c>
      <c r="B3975" s="7" t="s">
        <v>1279</v>
      </c>
      <c r="C3975" s="7" t="s">
        <v>1278</v>
      </c>
      <c r="D3975" s="7" t="s">
        <v>868</v>
      </c>
      <c r="E3975" s="7" t="s">
        <v>862</v>
      </c>
    </row>
    <row r="3976" spans="1:5" x14ac:dyDescent="0.25">
      <c r="A3976" s="26" t="s">
        <v>1941</v>
      </c>
      <c r="B3976" s="7" t="s">
        <v>596</v>
      </c>
      <c r="C3976" s="7" t="s">
        <v>597</v>
      </c>
      <c r="D3976" s="7" t="s">
        <v>868</v>
      </c>
      <c r="E3976" s="7" t="s">
        <v>862</v>
      </c>
    </row>
    <row r="3977" spans="1:5" x14ac:dyDescent="0.25">
      <c r="A3977" s="26" t="s">
        <v>1941</v>
      </c>
      <c r="B3977" s="7" t="s">
        <v>1277</v>
      </c>
      <c r="C3977" s="7" t="s">
        <v>1276</v>
      </c>
      <c r="D3977" s="7" t="s">
        <v>868</v>
      </c>
      <c r="E3977" s="7" t="s">
        <v>862</v>
      </c>
    </row>
    <row r="3978" spans="1:5" x14ac:dyDescent="0.25">
      <c r="A3978" s="26" t="s">
        <v>1941</v>
      </c>
      <c r="B3978" s="7" t="s">
        <v>1275</v>
      </c>
      <c r="C3978" s="7" t="s">
        <v>1274</v>
      </c>
      <c r="D3978" s="7" t="s">
        <v>868</v>
      </c>
      <c r="E3978" s="7" t="s">
        <v>862</v>
      </c>
    </row>
    <row r="3979" spans="1:5" x14ac:dyDescent="0.25">
      <c r="A3979" s="26" t="s">
        <v>1941</v>
      </c>
      <c r="B3979" s="7" t="s">
        <v>1273</v>
      </c>
      <c r="C3979" s="7" t="s">
        <v>1272</v>
      </c>
      <c r="D3979" s="7" t="s">
        <v>868</v>
      </c>
      <c r="E3979" s="7" t="s">
        <v>862</v>
      </c>
    </row>
    <row r="3980" spans="1:5" x14ac:dyDescent="0.25">
      <c r="A3980" s="26" t="s">
        <v>1941</v>
      </c>
      <c r="B3980" s="7" t="s">
        <v>1271</v>
      </c>
      <c r="C3980" s="7" t="s">
        <v>1270</v>
      </c>
      <c r="D3980" s="7" t="s">
        <v>868</v>
      </c>
      <c r="E3980" s="7" t="s">
        <v>862</v>
      </c>
    </row>
    <row r="3981" spans="1:5" x14ac:dyDescent="0.25">
      <c r="A3981" s="26" t="s">
        <v>1941</v>
      </c>
      <c r="B3981" s="7" t="s">
        <v>1269</v>
      </c>
      <c r="C3981" s="7" t="s">
        <v>1268</v>
      </c>
      <c r="D3981" s="7" t="s">
        <v>868</v>
      </c>
      <c r="E3981" s="7" t="s">
        <v>862</v>
      </c>
    </row>
    <row r="3982" spans="1:5" x14ac:dyDescent="0.25">
      <c r="A3982" s="26" t="s">
        <v>1941</v>
      </c>
      <c r="B3982" s="7" t="s">
        <v>693</v>
      </c>
      <c r="C3982" s="7" t="s">
        <v>694</v>
      </c>
      <c r="D3982" s="7" t="s">
        <v>868</v>
      </c>
      <c r="E3982" s="7" t="s">
        <v>862</v>
      </c>
    </row>
    <row r="3983" spans="1:5" x14ac:dyDescent="0.25">
      <c r="A3983" s="26" t="s">
        <v>1941</v>
      </c>
      <c r="B3983" s="7" t="s">
        <v>1267</v>
      </c>
      <c r="C3983" s="7" t="s">
        <v>1266</v>
      </c>
      <c r="D3983" s="7" t="s">
        <v>874</v>
      </c>
      <c r="E3983" s="7" t="s">
        <v>993</v>
      </c>
    </row>
    <row r="3984" spans="1:5" x14ac:dyDescent="0.25">
      <c r="A3984" s="26" t="s">
        <v>1941</v>
      </c>
      <c r="B3984" s="7" t="s">
        <v>1265</v>
      </c>
      <c r="C3984" s="7" t="s">
        <v>1264</v>
      </c>
      <c r="D3984" s="7" t="s">
        <v>874</v>
      </c>
      <c r="E3984" s="7" t="s">
        <v>993</v>
      </c>
    </row>
    <row r="3985" spans="1:5" x14ac:dyDescent="0.25">
      <c r="A3985" s="26" t="s">
        <v>1941</v>
      </c>
      <c r="B3985" s="7" t="s">
        <v>1263</v>
      </c>
      <c r="C3985" s="7" t="s">
        <v>1262</v>
      </c>
      <c r="D3985" s="7" t="s">
        <v>868</v>
      </c>
      <c r="E3985" s="7" t="s">
        <v>862</v>
      </c>
    </row>
    <row r="3986" spans="1:5" x14ac:dyDescent="0.25">
      <c r="A3986" s="26" t="s">
        <v>1941</v>
      </c>
      <c r="B3986" s="7" t="s">
        <v>1261</v>
      </c>
      <c r="C3986" s="7" t="s">
        <v>1260</v>
      </c>
      <c r="D3986" s="7" t="s">
        <v>868</v>
      </c>
      <c r="E3986" s="7" t="s">
        <v>862</v>
      </c>
    </row>
    <row r="3987" spans="1:5" x14ac:dyDescent="0.25">
      <c r="A3987" s="26" t="s">
        <v>1941</v>
      </c>
      <c r="B3987" s="7" t="s">
        <v>200</v>
      </c>
      <c r="C3987" s="7" t="s">
        <v>201</v>
      </c>
      <c r="D3987" s="7" t="s">
        <v>868</v>
      </c>
      <c r="E3987" s="7" t="s">
        <v>862</v>
      </c>
    </row>
    <row r="3988" spans="1:5" x14ac:dyDescent="0.25">
      <c r="A3988" s="26" t="s">
        <v>1941</v>
      </c>
      <c r="B3988" s="7" t="s">
        <v>16</v>
      </c>
      <c r="C3988" s="7" t="s">
        <v>177</v>
      </c>
      <c r="D3988" s="7" t="s">
        <v>868</v>
      </c>
      <c r="E3988" s="7" t="s">
        <v>862</v>
      </c>
    </row>
    <row r="3989" spans="1:5" x14ac:dyDescent="0.25">
      <c r="A3989" s="26" t="s">
        <v>1941</v>
      </c>
      <c r="B3989" s="7" t="s">
        <v>1259</v>
      </c>
      <c r="C3989" s="7" t="s">
        <v>1258</v>
      </c>
      <c r="D3989" s="7" t="s">
        <v>868</v>
      </c>
      <c r="E3989" s="7" t="s">
        <v>862</v>
      </c>
    </row>
    <row r="3990" spans="1:5" x14ac:dyDescent="0.25">
      <c r="A3990" s="26" t="s">
        <v>1941</v>
      </c>
      <c r="B3990" s="7" t="s">
        <v>1257</v>
      </c>
      <c r="C3990" s="7" t="s">
        <v>1256</v>
      </c>
      <c r="D3990" s="7" t="s">
        <v>868</v>
      </c>
      <c r="E3990" s="7" t="s">
        <v>862</v>
      </c>
    </row>
    <row r="3991" spans="1:5" x14ac:dyDescent="0.25">
      <c r="A3991" s="26" t="s">
        <v>1941</v>
      </c>
      <c r="B3991" s="7" t="s">
        <v>564</v>
      </c>
      <c r="C3991" s="7" t="s">
        <v>565</v>
      </c>
      <c r="D3991" s="7" t="s">
        <v>868</v>
      </c>
      <c r="E3991" s="7" t="s">
        <v>862</v>
      </c>
    </row>
    <row r="3992" spans="1:5" x14ac:dyDescent="0.25">
      <c r="A3992" s="26" t="s">
        <v>1941</v>
      </c>
      <c r="B3992" s="7" t="s">
        <v>1255</v>
      </c>
      <c r="C3992" s="7" t="s">
        <v>1254</v>
      </c>
      <c r="D3992" s="7" t="s">
        <v>868</v>
      </c>
      <c r="E3992" s="7" t="s">
        <v>862</v>
      </c>
    </row>
    <row r="3993" spans="1:5" x14ac:dyDescent="0.25">
      <c r="A3993" s="26" t="s">
        <v>1941</v>
      </c>
      <c r="B3993" s="7" t="s">
        <v>614</v>
      </c>
      <c r="C3993" s="7" t="s">
        <v>615</v>
      </c>
      <c r="D3993" s="7" t="s">
        <v>868</v>
      </c>
      <c r="E3993" s="7" t="s">
        <v>862</v>
      </c>
    </row>
    <row r="3994" spans="1:5" x14ac:dyDescent="0.25">
      <c r="A3994" s="26" t="s">
        <v>1941</v>
      </c>
      <c r="B3994" s="7" t="s">
        <v>1253</v>
      </c>
      <c r="C3994" s="7" t="s">
        <v>1252</v>
      </c>
      <c r="D3994" s="7" t="s">
        <v>868</v>
      </c>
      <c r="E3994" s="7" t="s">
        <v>862</v>
      </c>
    </row>
    <row r="3995" spans="1:5" x14ac:dyDescent="0.25">
      <c r="A3995" s="26" t="s">
        <v>1941</v>
      </c>
      <c r="B3995" s="7" t="s">
        <v>1251</v>
      </c>
      <c r="C3995" s="7" t="s">
        <v>1250</v>
      </c>
      <c r="D3995" s="7" t="s">
        <v>868</v>
      </c>
      <c r="E3995" s="7" t="s">
        <v>862</v>
      </c>
    </row>
    <row r="3996" spans="1:5" x14ac:dyDescent="0.25">
      <c r="A3996" s="26" t="s">
        <v>1941</v>
      </c>
      <c r="B3996" s="7" t="s">
        <v>1249</v>
      </c>
      <c r="C3996" s="7" t="s">
        <v>1248</v>
      </c>
      <c r="D3996" s="7" t="s">
        <v>868</v>
      </c>
      <c r="E3996" s="7" t="s">
        <v>862</v>
      </c>
    </row>
    <row r="3997" spans="1:5" x14ac:dyDescent="0.25">
      <c r="A3997" s="26" t="s">
        <v>1941</v>
      </c>
      <c r="B3997" s="7" t="s">
        <v>1247</v>
      </c>
      <c r="C3997" s="7" t="s">
        <v>1246</v>
      </c>
      <c r="D3997" s="7" t="s">
        <v>868</v>
      </c>
      <c r="E3997" s="7" t="s">
        <v>862</v>
      </c>
    </row>
    <row r="3998" spans="1:5" x14ac:dyDescent="0.25">
      <c r="A3998" s="26" t="s">
        <v>1941</v>
      </c>
      <c r="B3998" s="7" t="s">
        <v>140</v>
      </c>
      <c r="C3998" s="7" t="s">
        <v>141</v>
      </c>
      <c r="D3998" s="7" t="s">
        <v>868</v>
      </c>
      <c r="E3998" s="7" t="s">
        <v>862</v>
      </c>
    </row>
    <row r="3999" spans="1:5" x14ac:dyDescent="0.25">
      <c r="A3999" s="26" t="s">
        <v>1941</v>
      </c>
      <c r="B3999" s="7" t="s">
        <v>425</v>
      </c>
      <c r="C3999" s="7" t="s">
        <v>426</v>
      </c>
      <c r="D3999" s="7" t="s">
        <v>868</v>
      </c>
      <c r="E3999" s="7" t="s">
        <v>862</v>
      </c>
    </row>
    <row r="4000" spans="1:5" x14ac:dyDescent="0.25">
      <c r="A4000" s="26" t="s">
        <v>1941</v>
      </c>
      <c r="B4000" s="7" t="s">
        <v>1245</v>
      </c>
      <c r="C4000" s="7" t="s">
        <v>1192</v>
      </c>
      <c r="D4000" s="7" t="s">
        <v>868</v>
      </c>
      <c r="E4000" s="7" t="s">
        <v>862</v>
      </c>
    </row>
    <row r="4001" spans="1:5" x14ac:dyDescent="0.25">
      <c r="A4001" s="26" t="s">
        <v>1941</v>
      </c>
      <c r="B4001" s="7" t="s">
        <v>1244</v>
      </c>
      <c r="C4001" s="7" t="s">
        <v>1243</v>
      </c>
      <c r="D4001" s="7" t="s">
        <v>868</v>
      </c>
      <c r="E4001" s="7" t="s">
        <v>862</v>
      </c>
    </row>
    <row r="4002" spans="1:5" x14ac:dyDescent="0.25">
      <c r="A4002" s="26" t="s">
        <v>1941</v>
      </c>
      <c r="B4002" s="7" t="s">
        <v>71</v>
      </c>
      <c r="C4002" s="7" t="s">
        <v>72</v>
      </c>
      <c r="D4002" s="7" t="s">
        <v>1023</v>
      </c>
      <c r="E4002" s="7" t="s">
        <v>973</v>
      </c>
    </row>
    <row r="4003" spans="1:5" x14ac:dyDescent="0.25">
      <c r="A4003" s="26" t="s">
        <v>1941</v>
      </c>
      <c r="B4003" s="7" t="s">
        <v>169</v>
      </c>
      <c r="C4003" s="7" t="s">
        <v>170</v>
      </c>
      <c r="D4003" s="7" t="s">
        <v>3</v>
      </c>
      <c r="E4003" s="7" t="s">
        <v>886</v>
      </c>
    </row>
    <row r="4004" spans="1:5" x14ac:dyDescent="0.25">
      <c r="A4004" s="26" t="s">
        <v>1941</v>
      </c>
      <c r="B4004" s="7" t="s">
        <v>196</v>
      </c>
      <c r="C4004" s="7" t="s">
        <v>197</v>
      </c>
      <c r="D4004" s="7" t="s">
        <v>923</v>
      </c>
      <c r="E4004" s="7" t="s">
        <v>973</v>
      </c>
    </row>
    <row r="4005" spans="1:5" x14ac:dyDescent="0.25">
      <c r="A4005" s="26" t="s">
        <v>1941</v>
      </c>
      <c r="B4005" s="7" t="s">
        <v>266</v>
      </c>
      <c r="C4005" s="7" t="s">
        <v>267</v>
      </c>
      <c r="D4005" s="7" t="s">
        <v>933</v>
      </c>
      <c r="E4005" s="7" t="s">
        <v>973</v>
      </c>
    </row>
    <row r="4006" spans="1:5" x14ac:dyDescent="0.25">
      <c r="A4006" s="26" t="s">
        <v>1941</v>
      </c>
      <c r="B4006" s="7" t="s">
        <v>1242</v>
      </c>
      <c r="C4006" s="7" t="s">
        <v>1241</v>
      </c>
      <c r="D4006" s="7" t="s">
        <v>3</v>
      </c>
      <c r="E4006" s="7" t="s">
        <v>886</v>
      </c>
    </row>
    <row r="4007" spans="1:5" x14ac:dyDescent="0.25">
      <c r="A4007" s="26" t="s">
        <v>1941</v>
      </c>
      <c r="B4007" s="7" t="s">
        <v>1240</v>
      </c>
      <c r="C4007" s="7" t="s">
        <v>1239</v>
      </c>
      <c r="D4007" s="7" t="s">
        <v>3</v>
      </c>
      <c r="E4007" s="7" t="s">
        <v>886</v>
      </c>
    </row>
    <row r="4008" spans="1:5" x14ac:dyDescent="0.25">
      <c r="A4008" s="26" t="s">
        <v>1941</v>
      </c>
      <c r="B4008" s="7" t="s">
        <v>1238</v>
      </c>
      <c r="C4008" s="7" t="s">
        <v>1237</v>
      </c>
      <c r="D4008" s="7" t="s">
        <v>3</v>
      </c>
      <c r="E4008" s="7" t="s">
        <v>886</v>
      </c>
    </row>
    <row r="4009" spans="1:5" x14ac:dyDescent="0.25">
      <c r="A4009" s="26" t="s">
        <v>1941</v>
      </c>
      <c r="B4009" s="7" t="s">
        <v>153</v>
      </c>
      <c r="C4009" s="7" t="s">
        <v>154</v>
      </c>
      <c r="D4009" s="7" t="s">
        <v>1011</v>
      </c>
      <c r="E4009" s="7" t="s">
        <v>1233</v>
      </c>
    </row>
    <row r="4010" spans="1:5" x14ac:dyDescent="0.25">
      <c r="A4010" s="26" t="s">
        <v>1941</v>
      </c>
      <c r="B4010" s="7" t="s">
        <v>480</v>
      </c>
      <c r="C4010" s="7" t="s">
        <v>481</v>
      </c>
      <c r="D4010" s="7" t="s">
        <v>1011</v>
      </c>
      <c r="E4010" s="7" t="s">
        <v>1233</v>
      </c>
    </row>
    <row r="4011" spans="1:5" x14ac:dyDescent="0.25">
      <c r="A4011" s="26" t="s">
        <v>1941</v>
      </c>
      <c r="B4011" s="7" t="s">
        <v>1236</v>
      </c>
      <c r="C4011" s="7" t="s">
        <v>481</v>
      </c>
      <c r="D4011" s="7" t="s">
        <v>1235</v>
      </c>
      <c r="E4011" s="7" t="s">
        <v>1233</v>
      </c>
    </row>
    <row r="4012" spans="1:5" x14ac:dyDescent="0.25">
      <c r="A4012" s="26" t="s">
        <v>1941</v>
      </c>
      <c r="B4012" s="7" t="s">
        <v>1231</v>
      </c>
      <c r="C4012" s="7" t="s">
        <v>1230</v>
      </c>
      <c r="D4012" s="7" t="s">
        <v>868</v>
      </c>
      <c r="E4012" s="7" t="s">
        <v>862</v>
      </c>
    </row>
    <row r="4013" spans="1:5" x14ac:dyDescent="0.25">
      <c r="A4013" s="26" t="s">
        <v>1941</v>
      </c>
      <c r="B4013" s="7" t="s">
        <v>1229</v>
      </c>
      <c r="C4013" s="7" t="s">
        <v>1228</v>
      </c>
      <c r="D4013" s="7" t="s">
        <v>868</v>
      </c>
      <c r="E4013" s="7" t="s">
        <v>862</v>
      </c>
    </row>
    <row r="4014" spans="1:5" x14ac:dyDescent="0.25">
      <c r="A4014" s="26" t="s">
        <v>1941</v>
      </c>
      <c r="B4014" s="7" t="s">
        <v>1227</v>
      </c>
      <c r="C4014" s="7" t="s">
        <v>1226</v>
      </c>
      <c r="D4014" s="7" t="s">
        <v>3</v>
      </c>
      <c r="E4014" s="7" t="s">
        <v>886</v>
      </c>
    </row>
    <row r="4015" spans="1:5" x14ac:dyDescent="0.25">
      <c r="A4015" s="26" t="s">
        <v>1941</v>
      </c>
      <c r="B4015" s="7" t="s">
        <v>1225</v>
      </c>
      <c r="C4015" s="7" t="s">
        <v>1224</v>
      </c>
      <c r="D4015" s="7" t="s">
        <v>868</v>
      </c>
      <c r="E4015" s="7" t="s">
        <v>862</v>
      </c>
    </row>
    <row r="4016" spans="1:5" x14ac:dyDescent="0.25">
      <c r="A4016" s="26" t="s">
        <v>1941</v>
      </c>
      <c r="B4016" s="7" t="s">
        <v>516</v>
      </c>
      <c r="C4016" s="7" t="s">
        <v>517</v>
      </c>
      <c r="D4016" s="7" t="s">
        <v>868</v>
      </c>
      <c r="E4016" s="7" t="s">
        <v>862</v>
      </c>
    </row>
    <row r="4017" spans="1:5" x14ac:dyDescent="0.25">
      <c r="A4017" s="26" t="s">
        <v>1941</v>
      </c>
      <c r="B4017" s="7" t="s">
        <v>1223</v>
      </c>
      <c r="C4017" s="7" t="s">
        <v>1222</v>
      </c>
      <c r="D4017" s="7" t="s">
        <v>923</v>
      </c>
      <c r="E4017" s="7" t="s">
        <v>973</v>
      </c>
    </row>
    <row r="4018" spans="1:5" x14ac:dyDescent="0.25">
      <c r="A4018" s="26" t="s">
        <v>1941</v>
      </c>
      <c r="B4018" s="7" t="s">
        <v>1221</v>
      </c>
      <c r="C4018" s="7" t="s">
        <v>1220</v>
      </c>
      <c r="D4018" s="7" t="s">
        <v>1011</v>
      </c>
      <c r="E4018" s="7" t="s">
        <v>973</v>
      </c>
    </row>
    <row r="4019" spans="1:5" x14ac:dyDescent="0.25">
      <c r="A4019" s="26" t="s">
        <v>1941</v>
      </c>
      <c r="B4019" s="7" t="s">
        <v>1219</v>
      </c>
      <c r="C4019" s="7" t="s">
        <v>1218</v>
      </c>
      <c r="D4019" s="7" t="s">
        <v>868</v>
      </c>
      <c r="E4019" s="7" t="s">
        <v>862</v>
      </c>
    </row>
    <row r="4020" spans="1:5" x14ac:dyDescent="0.25">
      <c r="A4020" s="26" t="s">
        <v>1941</v>
      </c>
      <c r="B4020" s="7" t="s">
        <v>1217</v>
      </c>
      <c r="C4020" s="7" t="s">
        <v>1216</v>
      </c>
      <c r="D4020" s="7" t="s">
        <v>868</v>
      </c>
      <c r="E4020" s="7" t="s">
        <v>862</v>
      </c>
    </row>
    <row r="4021" spans="1:5" x14ac:dyDescent="0.25">
      <c r="A4021" s="26" t="s">
        <v>1941</v>
      </c>
      <c r="B4021" s="7" t="s">
        <v>1215</v>
      </c>
      <c r="C4021" s="7" t="s">
        <v>1214</v>
      </c>
      <c r="D4021" s="7" t="s">
        <v>868</v>
      </c>
      <c r="E4021" s="7" t="s">
        <v>862</v>
      </c>
    </row>
    <row r="4022" spans="1:5" x14ac:dyDescent="0.25">
      <c r="A4022" s="26" t="s">
        <v>1941</v>
      </c>
      <c r="B4022" s="7" t="s">
        <v>1213</v>
      </c>
      <c r="C4022" s="7" t="s">
        <v>1212</v>
      </c>
      <c r="D4022" s="7" t="s">
        <v>868</v>
      </c>
      <c r="E4022" s="7" t="s">
        <v>862</v>
      </c>
    </row>
    <row r="4023" spans="1:5" x14ac:dyDescent="0.25">
      <c r="A4023" s="26" t="s">
        <v>1941</v>
      </c>
      <c r="B4023" s="7" t="s">
        <v>1211</v>
      </c>
      <c r="C4023" s="7" t="s">
        <v>1210</v>
      </c>
      <c r="D4023" s="7" t="s">
        <v>868</v>
      </c>
      <c r="E4023" s="7" t="s">
        <v>862</v>
      </c>
    </row>
    <row r="4024" spans="1:5" x14ac:dyDescent="0.25">
      <c r="A4024" s="26" t="s">
        <v>1941</v>
      </c>
      <c r="B4024" s="7" t="s">
        <v>1209</v>
      </c>
      <c r="C4024" s="7" t="s">
        <v>1208</v>
      </c>
      <c r="D4024" s="7" t="s">
        <v>868</v>
      </c>
      <c r="E4024" s="7" t="s">
        <v>862</v>
      </c>
    </row>
    <row r="4025" spans="1:5" x14ac:dyDescent="0.25">
      <c r="A4025" s="26" t="s">
        <v>1941</v>
      </c>
      <c r="B4025" s="7" t="s">
        <v>1207</v>
      </c>
      <c r="C4025" s="7" t="s">
        <v>1206</v>
      </c>
      <c r="D4025" s="7" t="s">
        <v>3</v>
      </c>
      <c r="E4025" s="7" t="s">
        <v>886</v>
      </c>
    </row>
    <row r="4026" spans="1:5" x14ac:dyDescent="0.25">
      <c r="A4026" s="26" t="s">
        <v>1941</v>
      </c>
      <c r="B4026" s="7" t="s">
        <v>1205</v>
      </c>
      <c r="C4026" s="7" t="s">
        <v>1204</v>
      </c>
      <c r="D4026" s="7" t="s">
        <v>868</v>
      </c>
      <c r="E4026" s="7" t="s">
        <v>862</v>
      </c>
    </row>
    <row r="4027" spans="1:5" x14ac:dyDescent="0.25">
      <c r="A4027" s="26" t="s">
        <v>1941</v>
      </c>
      <c r="B4027" s="7" t="s">
        <v>1203</v>
      </c>
      <c r="C4027" s="7" t="s">
        <v>1202</v>
      </c>
      <c r="D4027" s="7" t="s">
        <v>868</v>
      </c>
      <c r="E4027" s="7" t="s">
        <v>862</v>
      </c>
    </row>
    <row r="4028" spans="1:5" x14ac:dyDescent="0.25">
      <c r="A4028" s="26" t="s">
        <v>1941</v>
      </c>
      <c r="B4028" s="7" t="s">
        <v>1201</v>
      </c>
      <c r="C4028" s="7" t="s">
        <v>1200</v>
      </c>
      <c r="D4028" s="7" t="s">
        <v>868</v>
      </c>
      <c r="E4028" s="7" t="s">
        <v>862</v>
      </c>
    </row>
    <row r="4029" spans="1:5" x14ac:dyDescent="0.25">
      <c r="A4029" s="26" t="s">
        <v>1941</v>
      </c>
      <c r="B4029" s="7" t="s">
        <v>568</v>
      </c>
      <c r="C4029" s="7" t="s">
        <v>569</v>
      </c>
      <c r="D4029" s="7" t="s">
        <v>868</v>
      </c>
      <c r="E4029" s="7" t="s">
        <v>862</v>
      </c>
    </row>
    <row r="4030" spans="1:5" x14ac:dyDescent="0.25">
      <c r="A4030" s="26" t="s">
        <v>1941</v>
      </c>
      <c r="B4030" s="7" t="s">
        <v>1199</v>
      </c>
      <c r="C4030" s="7" t="s">
        <v>1198</v>
      </c>
      <c r="D4030" s="7" t="s">
        <v>868</v>
      </c>
      <c r="E4030" s="7" t="s">
        <v>862</v>
      </c>
    </row>
    <row r="4031" spans="1:5" x14ac:dyDescent="0.25">
      <c r="A4031" s="26" t="s">
        <v>1941</v>
      </c>
      <c r="B4031" s="7" t="s">
        <v>1197</v>
      </c>
      <c r="C4031" s="7" t="s">
        <v>1196</v>
      </c>
      <c r="D4031" s="7" t="s">
        <v>868</v>
      </c>
      <c r="E4031" s="7" t="s">
        <v>862</v>
      </c>
    </row>
    <row r="4032" spans="1:5" x14ac:dyDescent="0.25">
      <c r="A4032" s="26" t="s">
        <v>1941</v>
      </c>
      <c r="B4032" s="7" t="s">
        <v>1195</v>
      </c>
      <c r="C4032" s="7" t="s">
        <v>1194</v>
      </c>
      <c r="D4032" s="7" t="s">
        <v>868</v>
      </c>
      <c r="E4032" s="7" t="s">
        <v>862</v>
      </c>
    </row>
    <row r="4033" spans="1:5" x14ac:dyDescent="0.25">
      <c r="A4033" s="26" t="s">
        <v>1941</v>
      </c>
      <c r="B4033" s="7" t="s">
        <v>2813</v>
      </c>
      <c r="C4033" s="7" t="s">
        <v>2814</v>
      </c>
      <c r="D4033" s="7" t="s">
        <v>3</v>
      </c>
      <c r="E4033" s="7" t="s">
        <v>886</v>
      </c>
    </row>
    <row r="4034" spans="1:5" x14ac:dyDescent="0.25">
      <c r="A4034" s="26" t="s">
        <v>1941</v>
      </c>
      <c r="B4034" s="7" t="s">
        <v>1193</v>
      </c>
      <c r="C4034" s="7" t="s">
        <v>1192</v>
      </c>
      <c r="D4034" s="7" t="s">
        <v>868</v>
      </c>
      <c r="E4034" s="7" t="s">
        <v>862</v>
      </c>
    </row>
    <row r="4035" spans="1:5" x14ac:dyDescent="0.25">
      <c r="A4035" s="26" t="s">
        <v>1941</v>
      </c>
      <c r="B4035" s="7" t="s">
        <v>1191</v>
      </c>
      <c r="C4035" s="7" t="s">
        <v>426</v>
      </c>
      <c r="D4035" s="7" t="s">
        <v>868</v>
      </c>
      <c r="E4035" s="7" t="s">
        <v>862</v>
      </c>
    </row>
    <row r="4036" spans="1:5" x14ac:dyDescent="0.25">
      <c r="A4036" s="26" t="s">
        <v>1941</v>
      </c>
      <c r="B4036" s="7" t="s">
        <v>1190</v>
      </c>
      <c r="C4036" s="7" t="s">
        <v>1188</v>
      </c>
      <c r="D4036" s="7" t="s">
        <v>868</v>
      </c>
      <c r="E4036" s="7" t="s">
        <v>862</v>
      </c>
    </row>
    <row r="4037" spans="1:5" x14ac:dyDescent="0.25">
      <c r="A4037" s="26" t="s">
        <v>1941</v>
      </c>
      <c r="B4037" s="7" t="s">
        <v>1189</v>
      </c>
      <c r="C4037" s="7" t="s">
        <v>1188</v>
      </c>
      <c r="D4037" s="7" t="s">
        <v>868</v>
      </c>
      <c r="E4037" s="7" t="s">
        <v>862</v>
      </c>
    </row>
    <row r="4038" spans="1:5" x14ac:dyDescent="0.25">
      <c r="A4038" s="26" t="s">
        <v>1941</v>
      </c>
      <c r="B4038" s="7" t="s">
        <v>1187</v>
      </c>
      <c r="C4038" s="7" t="s">
        <v>1186</v>
      </c>
      <c r="D4038" s="7" t="s">
        <v>3</v>
      </c>
      <c r="E4038" s="7" t="s">
        <v>886</v>
      </c>
    </row>
    <row r="4039" spans="1:5" x14ac:dyDescent="0.25">
      <c r="A4039" s="26" t="s">
        <v>1941</v>
      </c>
      <c r="B4039" s="7" t="s">
        <v>310</v>
      </c>
      <c r="C4039" s="7" t="s">
        <v>311</v>
      </c>
      <c r="D4039" s="7" t="s">
        <v>868</v>
      </c>
      <c r="E4039" s="7" t="s">
        <v>862</v>
      </c>
    </row>
    <row r="4040" spans="1:5" x14ac:dyDescent="0.25">
      <c r="A4040" s="26" t="s">
        <v>1941</v>
      </c>
      <c r="B4040" s="7" t="s">
        <v>1185</v>
      </c>
      <c r="C4040" s="7" t="s">
        <v>1184</v>
      </c>
      <c r="D4040" s="7" t="s">
        <v>868</v>
      </c>
      <c r="E4040" s="7" t="s">
        <v>862</v>
      </c>
    </row>
    <row r="4041" spans="1:5" x14ac:dyDescent="0.25">
      <c r="A4041" s="26" t="s">
        <v>1941</v>
      </c>
      <c r="B4041" s="7" t="s">
        <v>324</v>
      </c>
      <c r="C4041" s="7" t="s">
        <v>325</v>
      </c>
      <c r="D4041" s="7" t="s">
        <v>868</v>
      </c>
      <c r="E4041" s="7" t="s">
        <v>862</v>
      </c>
    </row>
    <row r="4042" spans="1:5" x14ac:dyDescent="0.25">
      <c r="A4042" s="26" t="s">
        <v>1941</v>
      </c>
      <c r="B4042" s="7" t="s">
        <v>1183</v>
      </c>
      <c r="C4042" s="7" t="s">
        <v>1182</v>
      </c>
      <c r="D4042" s="7" t="s">
        <v>923</v>
      </c>
      <c r="E4042" s="7" t="s">
        <v>862</v>
      </c>
    </row>
    <row r="4043" spans="1:5" x14ac:dyDescent="0.25">
      <c r="A4043" s="26" t="s">
        <v>1941</v>
      </c>
      <c r="B4043" s="7" t="s">
        <v>1181</v>
      </c>
      <c r="C4043" s="7" t="s">
        <v>1180</v>
      </c>
      <c r="D4043" s="7" t="s">
        <v>923</v>
      </c>
      <c r="E4043" s="7" t="s">
        <v>862</v>
      </c>
    </row>
    <row r="4044" spans="1:5" x14ac:dyDescent="0.25">
      <c r="A4044" s="26" t="s">
        <v>1941</v>
      </c>
      <c r="B4044" s="7" t="s">
        <v>2815</v>
      </c>
      <c r="C4044" s="7" t="s">
        <v>2816</v>
      </c>
      <c r="D4044" s="7" t="s">
        <v>3</v>
      </c>
      <c r="E4044" s="7" t="s">
        <v>886</v>
      </c>
    </row>
    <row r="4045" spans="1:5" x14ac:dyDescent="0.25">
      <c r="A4045" s="26" t="s">
        <v>1941</v>
      </c>
      <c r="B4045" s="7" t="s">
        <v>1179</v>
      </c>
      <c r="C4045" s="7" t="s">
        <v>1178</v>
      </c>
      <c r="D4045" s="7" t="s">
        <v>868</v>
      </c>
      <c r="E4045" s="7" t="s">
        <v>862</v>
      </c>
    </row>
    <row r="4046" spans="1:5" x14ac:dyDescent="0.25">
      <c r="A4046" s="26" t="s">
        <v>1941</v>
      </c>
      <c r="B4046" s="7" t="s">
        <v>1177</v>
      </c>
      <c r="C4046" s="7" t="s">
        <v>1176</v>
      </c>
      <c r="D4046" s="7" t="s">
        <v>878</v>
      </c>
      <c r="E4046" s="7" t="s">
        <v>872</v>
      </c>
    </row>
    <row r="4047" spans="1:5" x14ac:dyDescent="0.25">
      <c r="A4047" s="26" t="s">
        <v>1941</v>
      </c>
      <c r="B4047" s="7" t="s">
        <v>1175</v>
      </c>
      <c r="C4047" s="7" t="s">
        <v>1174</v>
      </c>
      <c r="D4047" s="7" t="s">
        <v>1149</v>
      </c>
      <c r="E4047" s="7" t="s">
        <v>973</v>
      </c>
    </row>
    <row r="4048" spans="1:5" x14ac:dyDescent="0.25">
      <c r="A4048" s="26" t="s">
        <v>1941</v>
      </c>
      <c r="B4048" s="7" t="s">
        <v>1173</v>
      </c>
      <c r="C4048" s="7" t="s">
        <v>1172</v>
      </c>
      <c r="D4048" s="7" t="s">
        <v>878</v>
      </c>
      <c r="E4048" s="7" t="s">
        <v>872</v>
      </c>
    </row>
    <row r="4049" spans="1:5" x14ac:dyDescent="0.25">
      <c r="A4049" s="26" t="s">
        <v>1941</v>
      </c>
      <c r="B4049" s="7" t="s">
        <v>1171</v>
      </c>
      <c r="C4049" s="7" t="s">
        <v>1170</v>
      </c>
      <c r="D4049" s="7" t="s">
        <v>868</v>
      </c>
      <c r="E4049" s="7" t="s">
        <v>862</v>
      </c>
    </row>
    <row r="4050" spans="1:5" x14ac:dyDescent="0.25">
      <c r="A4050" s="26" t="s">
        <v>1941</v>
      </c>
      <c r="B4050" s="7" t="s">
        <v>1169</v>
      </c>
      <c r="C4050" s="7" t="s">
        <v>1168</v>
      </c>
      <c r="D4050" s="7" t="s">
        <v>878</v>
      </c>
      <c r="E4050" s="7" t="s">
        <v>872</v>
      </c>
    </row>
    <row r="4051" spans="1:5" x14ac:dyDescent="0.25">
      <c r="A4051" s="26" t="s">
        <v>1941</v>
      </c>
      <c r="B4051" s="7" t="s">
        <v>1167</v>
      </c>
      <c r="C4051" s="7" t="s">
        <v>1166</v>
      </c>
      <c r="D4051" s="7" t="s">
        <v>868</v>
      </c>
      <c r="E4051" s="7" t="s">
        <v>862</v>
      </c>
    </row>
    <row r="4052" spans="1:5" x14ac:dyDescent="0.25">
      <c r="A4052" s="26" t="s">
        <v>1941</v>
      </c>
      <c r="B4052" s="7" t="s">
        <v>1165</v>
      </c>
      <c r="C4052" s="7" t="s">
        <v>1164</v>
      </c>
      <c r="D4052" s="7" t="s">
        <v>878</v>
      </c>
      <c r="E4052" s="7" t="s">
        <v>872</v>
      </c>
    </row>
    <row r="4053" spans="1:5" x14ac:dyDescent="0.25">
      <c r="A4053" s="26" t="s">
        <v>1941</v>
      </c>
      <c r="B4053" s="7" t="s">
        <v>1163</v>
      </c>
      <c r="C4053" s="7" t="s">
        <v>1162</v>
      </c>
      <c r="D4053" s="7" t="s">
        <v>868</v>
      </c>
      <c r="E4053" s="7" t="s">
        <v>862</v>
      </c>
    </row>
    <row r="4054" spans="1:5" x14ac:dyDescent="0.25">
      <c r="A4054" s="26" t="s">
        <v>1941</v>
      </c>
      <c r="B4054" s="7" t="s">
        <v>1161</v>
      </c>
      <c r="C4054" s="7" t="s">
        <v>1160</v>
      </c>
      <c r="D4054" s="7" t="s">
        <v>878</v>
      </c>
      <c r="E4054" s="7" t="s">
        <v>872</v>
      </c>
    </row>
    <row r="4055" spans="1:5" x14ac:dyDescent="0.25">
      <c r="A4055" s="26" t="s">
        <v>1941</v>
      </c>
      <c r="B4055" s="7" t="s">
        <v>1159</v>
      </c>
      <c r="C4055" s="7" t="s">
        <v>1158</v>
      </c>
      <c r="D4055" s="7" t="s">
        <v>868</v>
      </c>
      <c r="E4055" s="7" t="s">
        <v>862</v>
      </c>
    </row>
    <row r="4056" spans="1:5" x14ac:dyDescent="0.25">
      <c r="A4056" s="26" t="s">
        <v>1941</v>
      </c>
      <c r="B4056" s="7" t="s">
        <v>1157</v>
      </c>
      <c r="C4056" s="7" t="s">
        <v>1156</v>
      </c>
      <c r="D4056" s="7" t="s">
        <v>868</v>
      </c>
      <c r="E4056" s="7" t="s">
        <v>862</v>
      </c>
    </row>
    <row r="4057" spans="1:5" x14ac:dyDescent="0.25">
      <c r="A4057" s="26" t="s">
        <v>1941</v>
      </c>
      <c r="B4057" s="7" t="s">
        <v>1155</v>
      </c>
      <c r="C4057" s="7" t="s">
        <v>1154</v>
      </c>
      <c r="D4057" s="7" t="s">
        <v>1153</v>
      </c>
      <c r="E4057" s="7" t="s">
        <v>862</v>
      </c>
    </row>
    <row r="4058" spans="1:5" x14ac:dyDescent="0.25">
      <c r="A4058" s="26" t="s">
        <v>1941</v>
      </c>
      <c r="B4058" s="7" t="s">
        <v>1151</v>
      </c>
      <c r="C4058" s="7" t="s">
        <v>1150</v>
      </c>
      <c r="D4058" s="7" t="s">
        <v>1149</v>
      </c>
      <c r="E4058" s="7" t="s">
        <v>862</v>
      </c>
    </row>
    <row r="4059" spans="1:5" x14ac:dyDescent="0.25">
      <c r="A4059" s="26" t="s">
        <v>1941</v>
      </c>
      <c r="B4059" s="7" t="s">
        <v>1147</v>
      </c>
      <c r="C4059" s="7" t="s">
        <v>1146</v>
      </c>
      <c r="D4059" s="7" t="s">
        <v>868</v>
      </c>
      <c r="E4059" s="7" t="s">
        <v>862</v>
      </c>
    </row>
    <row r="4060" spans="1:5" x14ac:dyDescent="0.25">
      <c r="A4060" s="26" t="s">
        <v>1941</v>
      </c>
      <c r="B4060" s="7" t="s">
        <v>260</v>
      </c>
      <c r="C4060" s="7" t="s">
        <v>261</v>
      </c>
      <c r="D4060" s="7" t="s">
        <v>933</v>
      </c>
      <c r="E4060" s="7" t="s">
        <v>973</v>
      </c>
    </row>
    <row r="4061" spans="1:5" x14ac:dyDescent="0.25">
      <c r="A4061" s="26" t="s">
        <v>1941</v>
      </c>
      <c r="B4061" s="7" t="s">
        <v>1145</v>
      </c>
      <c r="C4061" s="7" t="s">
        <v>1144</v>
      </c>
      <c r="D4061" s="7" t="s">
        <v>923</v>
      </c>
      <c r="E4061" s="7" t="s">
        <v>862</v>
      </c>
    </row>
    <row r="4062" spans="1:5" x14ac:dyDescent="0.25">
      <c r="A4062" s="26" t="s">
        <v>1941</v>
      </c>
      <c r="B4062" s="7" t="s">
        <v>1143</v>
      </c>
      <c r="C4062" s="7" t="s">
        <v>1142</v>
      </c>
      <c r="D4062" s="7" t="s">
        <v>923</v>
      </c>
      <c r="E4062" s="7" t="s">
        <v>862</v>
      </c>
    </row>
    <row r="4063" spans="1:5" x14ac:dyDescent="0.25">
      <c r="A4063" s="26" t="s">
        <v>1941</v>
      </c>
      <c r="B4063" s="7" t="s">
        <v>1141</v>
      </c>
      <c r="C4063" s="7" t="s">
        <v>1140</v>
      </c>
      <c r="D4063" s="7" t="s">
        <v>3</v>
      </c>
      <c r="E4063" s="7" t="s">
        <v>886</v>
      </c>
    </row>
    <row r="4064" spans="1:5" x14ac:dyDescent="0.25">
      <c r="A4064" s="26" t="s">
        <v>1941</v>
      </c>
      <c r="B4064" s="7" t="s">
        <v>1139</v>
      </c>
      <c r="C4064" s="7" t="s">
        <v>1138</v>
      </c>
      <c r="D4064" s="7" t="s">
        <v>874</v>
      </c>
      <c r="E4064" s="7" t="s">
        <v>872</v>
      </c>
    </row>
    <row r="4065" spans="1:5" x14ac:dyDescent="0.25">
      <c r="A4065" s="26" t="s">
        <v>1941</v>
      </c>
      <c r="B4065" s="7" t="s">
        <v>600</v>
      </c>
      <c r="C4065" s="7" t="s">
        <v>601</v>
      </c>
      <c r="D4065" s="7" t="s">
        <v>868</v>
      </c>
      <c r="E4065" s="7" t="s">
        <v>862</v>
      </c>
    </row>
    <row r="4066" spans="1:5" x14ac:dyDescent="0.25">
      <c r="A4066" s="26" t="s">
        <v>1941</v>
      </c>
      <c r="B4066" s="7" t="s">
        <v>1137</v>
      </c>
      <c r="C4066" s="7" t="s">
        <v>1136</v>
      </c>
      <c r="D4066" s="7" t="s">
        <v>868</v>
      </c>
      <c r="E4066" s="7" t="s">
        <v>862</v>
      </c>
    </row>
    <row r="4067" spans="1:5" x14ac:dyDescent="0.25">
      <c r="A4067" s="26" t="s">
        <v>1941</v>
      </c>
      <c r="B4067" s="7" t="s">
        <v>1135</v>
      </c>
      <c r="C4067" s="7" t="s">
        <v>1134</v>
      </c>
      <c r="D4067" s="7" t="s">
        <v>868</v>
      </c>
      <c r="E4067" s="7" t="s">
        <v>862</v>
      </c>
    </row>
    <row r="4068" spans="1:5" x14ac:dyDescent="0.25">
      <c r="A4068" s="26" t="s">
        <v>1941</v>
      </c>
      <c r="B4068" s="7" t="s">
        <v>1133</v>
      </c>
      <c r="C4068" s="7" t="s">
        <v>1132</v>
      </c>
      <c r="D4068" s="7" t="s">
        <v>868</v>
      </c>
      <c r="E4068" s="7" t="s">
        <v>862</v>
      </c>
    </row>
    <row r="4069" spans="1:5" x14ac:dyDescent="0.25">
      <c r="A4069" s="26" t="s">
        <v>1941</v>
      </c>
      <c r="B4069" s="7" t="s">
        <v>1131</v>
      </c>
      <c r="C4069" s="7" t="s">
        <v>1130</v>
      </c>
      <c r="D4069" s="7" t="s">
        <v>868</v>
      </c>
      <c r="E4069" s="7" t="s">
        <v>862</v>
      </c>
    </row>
    <row r="4070" spans="1:5" x14ac:dyDescent="0.25">
      <c r="A4070" s="26" t="s">
        <v>1941</v>
      </c>
      <c r="B4070" s="7" t="s">
        <v>1129</v>
      </c>
      <c r="C4070" s="7" t="s">
        <v>1128</v>
      </c>
      <c r="D4070" s="7" t="s">
        <v>868</v>
      </c>
      <c r="E4070" s="7" t="s">
        <v>862</v>
      </c>
    </row>
    <row r="4071" spans="1:5" x14ac:dyDescent="0.25">
      <c r="A4071" s="26" t="s">
        <v>1941</v>
      </c>
      <c r="B4071" s="7" t="s">
        <v>572</v>
      </c>
      <c r="C4071" s="7" t="s">
        <v>573</v>
      </c>
      <c r="D4071" s="7" t="s">
        <v>868</v>
      </c>
      <c r="E4071" s="7" t="s">
        <v>862</v>
      </c>
    </row>
    <row r="4072" spans="1:5" x14ac:dyDescent="0.25">
      <c r="A4072" s="26" t="s">
        <v>1941</v>
      </c>
      <c r="B4072" s="7" t="s">
        <v>1127</v>
      </c>
      <c r="C4072" s="7" t="s">
        <v>1126</v>
      </c>
      <c r="D4072" s="7" t="s">
        <v>868</v>
      </c>
      <c r="E4072" s="7" t="s">
        <v>862</v>
      </c>
    </row>
    <row r="4073" spans="1:5" x14ac:dyDescent="0.25">
      <c r="A4073" s="26" t="s">
        <v>1941</v>
      </c>
      <c r="B4073" s="7" t="s">
        <v>1125</v>
      </c>
      <c r="C4073" s="7" t="s">
        <v>1124</v>
      </c>
      <c r="D4073" s="7" t="s">
        <v>868</v>
      </c>
      <c r="E4073" s="7" t="s">
        <v>862</v>
      </c>
    </row>
    <row r="4074" spans="1:5" x14ac:dyDescent="0.25">
      <c r="A4074" s="26" t="s">
        <v>1941</v>
      </c>
      <c r="B4074" s="7" t="s">
        <v>1123</v>
      </c>
      <c r="C4074" s="7" t="s">
        <v>1122</v>
      </c>
      <c r="D4074" s="7" t="s">
        <v>868</v>
      </c>
      <c r="E4074" s="7" t="s">
        <v>862</v>
      </c>
    </row>
    <row r="4075" spans="1:5" x14ac:dyDescent="0.25">
      <c r="A4075" s="26" t="s">
        <v>1941</v>
      </c>
      <c r="B4075" s="7" t="s">
        <v>2817</v>
      </c>
      <c r="C4075" s="7" t="s">
        <v>2818</v>
      </c>
      <c r="D4075" s="7" t="s">
        <v>3</v>
      </c>
      <c r="E4075" s="7" t="s">
        <v>886</v>
      </c>
    </row>
    <row r="4076" spans="1:5" x14ac:dyDescent="0.25">
      <c r="A4076" s="26" t="s">
        <v>1941</v>
      </c>
      <c r="B4076" s="7" t="s">
        <v>1121</v>
      </c>
      <c r="C4076" s="7" t="s">
        <v>1120</v>
      </c>
      <c r="D4076" s="7" t="s">
        <v>868</v>
      </c>
      <c r="E4076" s="7" t="s">
        <v>862</v>
      </c>
    </row>
    <row r="4077" spans="1:5" x14ac:dyDescent="0.25">
      <c r="A4077" s="26" t="s">
        <v>1941</v>
      </c>
      <c r="B4077" s="7" t="s">
        <v>539</v>
      </c>
      <c r="C4077" s="7" t="s">
        <v>540</v>
      </c>
      <c r="D4077" s="7" t="s">
        <v>3</v>
      </c>
      <c r="E4077" s="7" t="s">
        <v>886</v>
      </c>
    </row>
    <row r="4078" spans="1:5" x14ac:dyDescent="0.25">
      <c r="A4078" s="26" t="s">
        <v>1941</v>
      </c>
      <c r="B4078" s="7" t="s">
        <v>1119</v>
      </c>
      <c r="C4078" s="7" t="s">
        <v>1118</v>
      </c>
      <c r="D4078" s="7" t="s">
        <v>868</v>
      </c>
      <c r="E4078" s="7" t="s">
        <v>862</v>
      </c>
    </row>
    <row r="4079" spans="1:5" x14ac:dyDescent="0.25">
      <c r="A4079" s="26" t="s">
        <v>1941</v>
      </c>
      <c r="B4079" s="7" t="s">
        <v>1117</v>
      </c>
      <c r="C4079" s="7" t="s">
        <v>1116</v>
      </c>
      <c r="D4079" s="7" t="s">
        <v>878</v>
      </c>
      <c r="E4079" s="7" t="s">
        <v>872</v>
      </c>
    </row>
    <row r="4080" spans="1:5" x14ac:dyDescent="0.25">
      <c r="A4080" s="26" t="s">
        <v>1941</v>
      </c>
      <c r="B4080" s="7" t="s">
        <v>1115</v>
      </c>
      <c r="C4080" s="7" t="s">
        <v>1114</v>
      </c>
      <c r="D4080" s="7" t="s">
        <v>868</v>
      </c>
      <c r="E4080" s="7" t="s">
        <v>862</v>
      </c>
    </row>
    <row r="4081" spans="1:5" x14ac:dyDescent="0.25">
      <c r="A4081" s="26" t="s">
        <v>1941</v>
      </c>
      <c r="B4081" s="7" t="s">
        <v>1113</v>
      </c>
      <c r="C4081" s="7" t="s">
        <v>1112</v>
      </c>
      <c r="D4081" s="7" t="s">
        <v>868</v>
      </c>
      <c r="E4081" s="7" t="s">
        <v>862</v>
      </c>
    </row>
    <row r="4082" spans="1:5" x14ac:dyDescent="0.25">
      <c r="A4082" s="26" t="s">
        <v>1941</v>
      </c>
      <c r="B4082" s="7" t="s">
        <v>1111</v>
      </c>
      <c r="C4082" s="7" t="s">
        <v>1110</v>
      </c>
      <c r="D4082" s="7" t="s">
        <v>868</v>
      </c>
      <c r="E4082" s="7" t="s">
        <v>862</v>
      </c>
    </row>
    <row r="4083" spans="1:5" x14ac:dyDescent="0.25">
      <c r="A4083" s="26" t="s">
        <v>1941</v>
      </c>
      <c r="B4083" s="7" t="s">
        <v>1109</v>
      </c>
      <c r="C4083" s="7" t="s">
        <v>1108</v>
      </c>
      <c r="D4083" s="7" t="s">
        <v>868</v>
      </c>
      <c r="E4083" s="7" t="s">
        <v>862</v>
      </c>
    </row>
    <row r="4084" spans="1:5" x14ac:dyDescent="0.25">
      <c r="A4084" s="26" t="s">
        <v>1941</v>
      </c>
      <c r="B4084" s="7" t="s">
        <v>502</v>
      </c>
      <c r="C4084" s="7" t="s">
        <v>503</v>
      </c>
      <c r="D4084" s="7" t="s">
        <v>1023</v>
      </c>
      <c r="E4084" s="7" t="s">
        <v>862</v>
      </c>
    </row>
    <row r="4085" spans="1:5" x14ac:dyDescent="0.25">
      <c r="A4085" s="26" t="s">
        <v>1941</v>
      </c>
      <c r="B4085" s="7" t="s">
        <v>1107</v>
      </c>
      <c r="C4085" s="7" t="s">
        <v>1106</v>
      </c>
      <c r="D4085" s="7" t="s">
        <v>874</v>
      </c>
      <c r="E4085" s="7" t="s">
        <v>872</v>
      </c>
    </row>
    <row r="4086" spans="1:5" x14ac:dyDescent="0.25">
      <c r="A4086" s="26" t="s">
        <v>1941</v>
      </c>
      <c r="B4086" s="7" t="s">
        <v>1105</v>
      </c>
      <c r="C4086" s="7" t="s">
        <v>1104</v>
      </c>
      <c r="D4086" s="7" t="s">
        <v>874</v>
      </c>
      <c r="E4086" s="7" t="s">
        <v>872</v>
      </c>
    </row>
    <row r="4087" spans="1:5" x14ac:dyDescent="0.25">
      <c r="A4087" s="26" t="s">
        <v>1941</v>
      </c>
      <c r="B4087" s="7" t="s">
        <v>1103</v>
      </c>
      <c r="C4087" s="7" t="s">
        <v>1102</v>
      </c>
      <c r="D4087" s="7" t="s">
        <v>3</v>
      </c>
      <c r="E4087" s="7" t="s">
        <v>1101</v>
      </c>
    </row>
    <row r="4088" spans="1:5" x14ac:dyDescent="0.25">
      <c r="A4088" s="26" t="s">
        <v>1941</v>
      </c>
      <c r="B4088" s="7" t="s">
        <v>1099</v>
      </c>
      <c r="C4088" s="7" t="s">
        <v>1098</v>
      </c>
      <c r="D4088" s="7" t="s">
        <v>868</v>
      </c>
      <c r="E4088" s="7" t="s">
        <v>862</v>
      </c>
    </row>
    <row r="4089" spans="1:5" x14ac:dyDescent="0.25">
      <c r="A4089" s="26" t="s">
        <v>1941</v>
      </c>
      <c r="B4089" s="7" t="s">
        <v>220</v>
      </c>
      <c r="C4089" s="7" t="s">
        <v>221</v>
      </c>
      <c r="D4089" s="7" t="s">
        <v>868</v>
      </c>
      <c r="E4089" s="7" t="s">
        <v>862</v>
      </c>
    </row>
    <row r="4090" spans="1:5" x14ac:dyDescent="0.25">
      <c r="A4090" s="26" t="s">
        <v>1941</v>
      </c>
      <c r="B4090" s="7" t="s">
        <v>1097</v>
      </c>
      <c r="C4090" s="7" t="s">
        <v>1096</v>
      </c>
      <c r="D4090" s="7" t="s">
        <v>878</v>
      </c>
      <c r="E4090" s="7" t="s">
        <v>872</v>
      </c>
    </row>
    <row r="4091" spans="1:5" x14ac:dyDescent="0.25">
      <c r="A4091" s="26" t="s">
        <v>1941</v>
      </c>
      <c r="B4091" s="7" t="s">
        <v>1095</v>
      </c>
      <c r="C4091" s="7" t="s">
        <v>1094</v>
      </c>
      <c r="D4091" s="7" t="s">
        <v>878</v>
      </c>
      <c r="E4091" s="7" t="s">
        <v>872</v>
      </c>
    </row>
    <row r="4092" spans="1:5" x14ac:dyDescent="0.25">
      <c r="A4092" s="26" t="s">
        <v>1941</v>
      </c>
      <c r="B4092" s="7" t="s">
        <v>1093</v>
      </c>
      <c r="C4092" s="7" t="s">
        <v>1092</v>
      </c>
      <c r="D4092" s="7" t="s">
        <v>878</v>
      </c>
      <c r="E4092" s="7" t="s">
        <v>872</v>
      </c>
    </row>
    <row r="4093" spans="1:5" x14ac:dyDescent="0.25">
      <c r="A4093" s="26" t="s">
        <v>1941</v>
      </c>
      <c r="B4093" s="7" t="s">
        <v>268</v>
      </c>
      <c r="C4093" s="7" t="s">
        <v>269</v>
      </c>
      <c r="D4093" s="7" t="s">
        <v>868</v>
      </c>
      <c r="E4093" s="7" t="s">
        <v>862</v>
      </c>
    </row>
    <row r="4094" spans="1:5" x14ac:dyDescent="0.25">
      <c r="A4094" s="26" t="s">
        <v>1941</v>
      </c>
      <c r="B4094" s="7" t="s">
        <v>122</v>
      </c>
      <c r="C4094" s="7" t="s">
        <v>123</v>
      </c>
      <c r="D4094" s="7" t="s">
        <v>3</v>
      </c>
      <c r="E4094" s="7" t="s">
        <v>886</v>
      </c>
    </row>
    <row r="4095" spans="1:5" x14ac:dyDescent="0.25">
      <c r="A4095" s="26" t="s">
        <v>1941</v>
      </c>
      <c r="B4095" s="7" t="s">
        <v>429</v>
      </c>
      <c r="C4095" s="7" t="s">
        <v>430</v>
      </c>
      <c r="D4095" s="7" t="s">
        <v>868</v>
      </c>
      <c r="E4095" s="7" t="s">
        <v>862</v>
      </c>
    </row>
    <row r="4096" spans="1:5" x14ac:dyDescent="0.25">
      <c r="A4096" s="26" t="s">
        <v>1941</v>
      </c>
      <c r="B4096" s="7" t="s">
        <v>1091</v>
      </c>
      <c r="C4096" s="7" t="s">
        <v>1090</v>
      </c>
      <c r="D4096" s="7" t="s">
        <v>874</v>
      </c>
      <c r="E4096" s="7" t="s">
        <v>872</v>
      </c>
    </row>
    <row r="4097" spans="1:5" x14ac:dyDescent="0.25">
      <c r="A4097" s="26" t="s">
        <v>1941</v>
      </c>
      <c r="B4097" s="7" t="s">
        <v>578</v>
      </c>
      <c r="C4097" s="7" t="s">
        <v>579</v>
      </c>
      <c r="D4097" s="7" t="s">
        <v>868</v>
      </c>
      <c r="E4097" s="7" t="s">
        <v>862</v>
      </c>
    </row>
    <row r="4098" spans="1:5" x14ac:dyDescent="0.25">
      <c r="A4098" s="26" t="s">
        <v>1941</v>
      </c>
      <c r="B4098" s="7" t="s">
        <v>1089</v>
      </c>
      <c r="C4098" s="7" t="s">
        <v>1088</v>
      </c>
      <c r="D4098" s="7" t="s">
        <v>878</v>
      </c>
      <c r="E4098" s="7" t="s">
        <v>872</v>
      </c>
    </row>
    <row r="4099" spans="1:5" x14ac:dyDescent="0.25">
      <c r="A4099" s="26" t="s">
        <v>1941</v>
      </c>
      <c r="B4099" s="7" t="s">
        <v>1087</v>
      </c>
      <c r="C4099" s="7" t="s">
        <v>1086</v>
      </c>
      <c r="D4099" s="7" t="s">
        <v>874</v>
      </c>
      <c r="E4099" s="7" t="s">
        <v>872</v>
      </c>
    </row>
    <row r="4100" spans="1:5" x14ac:dyDescent="0.25">
      <c r="A4100" s="26" t="s">
        <v>1941</v>
      </c>
      <c r="B4100" s="7" t="s">
        <v>1085</v>
      </c>
      <c r="C4100" s="7" t="s">
        <v>1084</v>
      </c>
      <c r="D4100" s="7" t="s">
        <v>878</v>
      </c>
      <c r="E4100" s="7" t="s">
        <v>993</v>
      </c>
    </row>
    <row r="4101" spans="1:5" x14ac:dyDescent="0.25">
      <c r="A4101" s="26" t="s">
        <v>1941</v>
      </c>
      <c r="B4101" s="7" t="s">
        <v>1083</v>
      </c>
      <c r="C4101" s="7" t="s">
        <v>1082</v>
      </c>
      <c r="D4101" s="7" t="s">
        <v>878</v>
      </c>
      <c r="E4101" s="7" t="s">
        <v>872</v>
      </c>
    </row>
    <row r="4102" spans="1:5" x14ac:dyDescent="0.25">
      <c r="A4102" s="26" t="s">
        <v>1941</v>
      </c>
      <c r="B4102" s="7" t="s">
        <v>1081</v>
      </c>
      <c r="C4102" s="7" t="s">
        <v>1080</v>
      </c>
      <c r="D4102" s="7" t="s">
        <v>868</v>
      </c>
      <c r="E4102" s="7" t="s">
        <v>862</v>
      </c>
    </row>
    <row r="4103" spans="1:5" x14ac:dyDescent="0.25">
      <c r="A4103" s="26" t="s">
        <v>1941</v>
      </c>
      <c r="B4103" s="7" t="s">
        <v>1079</v>
      </c>
      <c r="C4103" s="7" t="s">
        <v>1078</v>
      </c>
      <c r="D4103" s="7" t="s">
        <v>868</v>
      </c>
      <c r="E4103" s="7" t="s">
        <v>862</v>
      </c>
    </row>
    <row r="4104" spans="1:5" x14ac:dyDescent="0.25">
      <c r="A4104" s="26" t="s">
        <v>1941</v>
      </c>
      <c r="B4104" s="7" t="s">
        <v>1077</v>
      </c>
      <c r="C4104" s="7" t="s">
        <v>1076</v>
      </c>
      <c r="D4104" s="7" t="s">
        <v>878</v>
      </c>
      <c r="E4104" s="7" t="s">
        <v>872</v>
      </c>
    </row>
    <row r="4105" spans="1:5" x14ac:dyDescent="0.25">
      <c r="A4105" s="26" t="s">
        <v>1941</v>
      </c>
      <c r="B4105" s="7" t="s">
        <v>1075</v>
      </c>
      <c r="C4105" s="7" t="s">
        <v>1074</v>
      </c>
      <c r="D4105" s="7" t="s">
        <v>868</v>
      </c>
      <c r="E4105" s="7" t="s">
        <v>862</v>
      </c>
    </row>
    <row r="4106" spans="1:5" x14ac:dyDescent="0.25">
      <c r="A4106" s="26" t="s">
        <v>1941</v>
      </c>
      <c r="B4106" s="7" t="s">
        <v>1073</v>
      </c>
      <c r="C4106" s="7" t="s">
        <v>1072</v>
      </c>
      <c r="D4106" s="7" t="s">
        <v>868</v>
      </c>
      <c r="E4106" s="7" t="s">
        <v>862</v>
      </c>
    </row>
    <row r="4107" spans="1:5" x14ac:dyDescent="0.25">
      <c r="A4107" s="26" t="s">
        <v>1941</v>
      </c>
      <c r="B4107" s="7" t="s">
        <v>1071</v>
      </c>
      <c r="C4107" s="7" t="s">
        <v>1070</v>
      </c>
      <c r="D4107" s="7" t="s">
        <v>878</v>
      </c>
      <c r="E4107" s="7" t="s">
        <v>872</v>
      </c>
    </row>
    <row r="4108" spans="1:5" x14ac:dyDescent="0.25">
      <c r="A4108" s="26" t="s">
        <v>1941</v>
      </c>
      <c r="B4108" s="7" t="s">
        <v>1069</v>
      </c>
      <c r="C4108" s="7" t="s">
        <v>1068</v>
      </c>
      <c r="D4108" s="7" t="s">
        <v>868</v>
      </c>
      <c r="E4108" s="7" t="s">
        <v>862</v>
      </c>
    </row>
    <row r="4109" spans="1:5" x14ac:dyDescent="0.25">
      <c r="A4109" s="26" t="s">
        <v>1941</v>
      </c>
      <c r="B4109" s="7" t="s">
        <v>1067</v>
      </c>
      <c r="C4109" s="7" t="s">
        <v>1066</v>
      </c>
      <c r="D4109" s="7" t="s">
        <v>878</v>
      </c>
      <c r="E4109" s="7" t="s">
        <v>872</v>
      </c>
    </row>
    <row r="4110" spans="1:5" x14ac:dyDescent="0.25">
      <c r="A4110" s="26" t="s">
        <v>1941</v>
      </c>
      <c r="B4110" s="7" t="s">
        <v>1065</v>
      </c>
      <c r="C4110" s="7" t="s">
        <v>1064</v>
      </c>
      <c r="D4110" s="7" t="s">
        <v>878</v>
      </c>
      <c r="E4110" s="7" t="s">
        <v>872</v>
      </c>
    </row>
    <row r="4111" spans="1:5" x14ac:dyDescent="0.25">
      <c r="A4111" s="26" t="s">
        <v>1941</v>
      </c>
      <c r="B4111" s="7" t="s">
        <v>1063</v>
      </c>
      <c r="C4111" s="7" t="s">
        <v>1062</v>
      </c>
      <c r="D4111" s="7" t="s">
        <v>878</v>
      </c>
      <c r="E4111" s="7" t="s">
        <v>872</v>
      </c>
    </row>
    <row r="4112" spans="1:5" x14ac:dyDescent="0.25">
      <c r="A4112" s="26" t="s">
        <v>1941</v>
      </c>
      <c r="B4112" s="7" t="s">
        <v>1061</v>
      </c>
      <c r="C4112" s="7" t="s">
        <v>1060</v>
      </c>
      <c r="D4112" s="7" t="s">
        <v>878</v>
      </c>
      <c r="E4112" s="7" t="s">
        <v>872</v>
      </c>
    </row>
    <row r="4113" spans="1:5" x14ac:dyDescent="0.25">
      <c r="A4113" s="26" t="s">
        <v>1941</v>
      </c>
      <c r="B4113" s="7" t="s">
        <v>1059</v>
      </c>
      <c r="C4113" s="7" t="s">
        <v>1058</v>
      </c>
      <c r="D4113" s="7" t="s">
        <v>868</v>
      </c>
      <c r="E4113" s="7" t="s">
        <v>862</v>
      </c>
    </row>
    <row r="4114" spans="1:5" x14ac:dyDescent="0.25">
      <c r="A4114" s="26" t="s">
        <v>1941</v>
      </c>
      <c r="B4114" s="7" t="s">
        <v>1057</v>
      </c>
      <c r="C4114" s="7" t="s">
        <v>1056</v>
      </c>
      <c r="D4114" s="7" t="s">
        <v>878</v>
      </c>
      <c r="E4114" s="7" t="s">
        <v>872</v>
      </c>
    </row>
    <row r="4115" spans="1:5" x14ac:dyDescent="0.25">
      <c r="A4115" s="26" t="s">
        <v>1941</v>
      </c>
      <c r="B4115" s="7" t="s">
        <v>1055</v>
      </c>
      <c r="C4115" s="7" t="s">
        <v>1054</v>
      </c>
      <c r="D4115" s="7" t="s">
        <v>868</v>
      </c>
      <c r="E4115" s="7" t="s">
        <v>862</v>
      </c>
    </row>
    <row r="4116" spans="1:5" x14ac:dyDescent="0.25">
      <c r="A4116" s="26" t="s">
        <v>1941</v>
      </c>
      <c r="B4116" s="7" t="s">
        <v>1053</v>
      </c>
      <c r="C4116" s="7" t="s">
        <v>1052</v>
      </c>
      <c r="D4116" s="7" t="s">
        <v>878</v>
      </c>
      <c r="E4116" s="7" t="s">
        <v>872</v>
      </c>
    </row>
    <row r="4117" spans="1:5" x14ac:dyDescent="0.25">
      <c r="A4117" s="26" t="s">
        <v>1941</v>
      </c>
      <c r="B4117" s="7" t="s">
        <v>1051</v>
      </c>
      <c r="C4117" s="7" t="s">
        <v>1050</v>
      </c>
      <c r="D4117" s="7" t="s">
        <v>868</v>
      </c>
      <c r="E4117" s="7" t="s">
        <v>862</v>
      </c>
    </row>
    <row r="4118" spans="1:5" x14ac:dyDescent="0.25">
      <c r="A4118" s="26" t="s">
        <v>1941</v>
      </c>
      <c r="B4118" s="7" t="s">
        <v>1049</v>
      </c>
      <c r="C4118" s="7" t="s">
        <v>1048</v>
      </c>
      <c r="D4118" s="7" t="s">
        <v>878</v>
      </c>
      <c r="E4118" s="7" t="s">
        <v>872</v>
      </c>
    </row>
    <row r="4119" spans="1:5" x14ac:dyDescent="0.25">
      <c r="A4119" s="26" t="s">
        <v>1941</v>
      </c>
      <c r="B4119" s="7" t="s">
        <v>1047</v>
      </c>
      <c r="C4119" s="7" t="s">
        <v>1046</v>
      </c>
      <c r="D4119" s="7" t="s">
        <v>868</v>
      </c>
      <c r="E4119" s="7" t="s">
        <v>862</v>
      </c>
    </row>
    <row r="4120" spans="1:5" x14ac:dyDescent="0.25">
      <c r="A4120" s="26" t="s">
        <v>1941</v>
      </c>
      <c r="B4120" s="7" t="s">
        <v>1045</v>
      </c>
      <c r="C4120" s="7" t="s">
        <v>1044</v>
      </c>
      <c r="D4120" s="7" t="s">
        <v>878</v>
      </c>
      <c r="E4120" s="7" t="s">
        <v>872</v>
      </c>
    </row>
    <row r="4121" spans="1:5" x14ac:dyDescent="0.25">
      <c r="A4121" s="26" t="s">
        <v>1941</v>
      </c>
      <c r="B4121" s="7" t="s">
        <v>1043</v>
      </c>
      <c r="C4121" s="7" t="s">
        <v>1042</v>
      </c>
      <c r="D4121" s="7" t="s">
        <v>878</v>
      </c>
      <c r="E4121" s="7" t="s">
        <v>872</v>
      </c>
    </row>
    <row r="4122" spans="1:5" x14ac:dyDescent="0.25">
      <c r="A4122" s="26" t="s">
        <v>1941</v>
      </c>
      <c r="B4122" s="7" t="s">
        <v>1041</v>
      </c>
      <c r="C4122" s="7" t="s">
        <v>1040</v>
      </c>
      <c r="D4122" s="7" t="s">
        <v>878</v>
      </c>
      <c r="E4122" s="7" t="s">
        <v>872</v>
      </c>
    </row>
    <row r="4123" spans="1:5" x14ac:dyDescent="0.25">
      <c r="A4123" s="26" t="s">
        <v>1941</v>
      </c>
      <c r="B4123" s="7" t="s">
        <v>1039</v>
      </c>
      <c r="C4123" s="7" t="s">
        <v>1038</v>
      </c>
      <c r="D4123" s="7" t="s">
        <v>878</v>
      </c>
      <c r="E4123" s="7" t="s">
        <v>872</v>
      </c>
    </row>
    <row r="4124" spans="1:5" x14ac:dyDescent="0.25">
      <c r="A4124" s="26" t="s">
        <v>1941</v>
      </c>
      <c r="B4124" s="7" t="s">
        <v>1037</v>
      </c>
      <c r="C4124" s="7" t="s">
        <v>1036</v>
      </c>
      <c r="D4124" s="7" t="s">
        <v>1035</v>
      </c>
      <c r="E4124" s="7" t="s">
        <v>1033</v>
      </c>
    </row>
    <row r="4125" spans="1:5" x14ac:dyDescent="0.25">
      <c r="A4125" s="26" t="s">
        <v>1941</v>
      </c>
      <c r="B4125" s="7" t="s">
        <v>1031</v>
      </c>
      <c r="C4125" s="7" t="s">
        <v>1030</v>
      </c>
      <c r="D4125" s="7" t="s">
        <v>878</v>
      </c>
      <c r="E4125" s="7" t="s">
        <v>872</v>
      </c>
    </row>
    <row r="4126" spans="1:5" x14ac:dyDescent="0.25">
      <c r="A4126" s="26" t="s">
        <v>1941</v>
      </c>
      <c r="B4126" s="7" t="s">
        <v>1029</v>
      </c>
      <c r="C4126" s="7" t="s">
        <v>1028</v>
      </c>
      <c r="D4126" s="7" t="s">
        <v>868</v>
      </c>
      <c r="E4126" s="7" t="s">
        <v>862</v>
      </c>
    </row>
    <row r="4127" spans="1:5" x14ac:dyDescent="0.25">
      <c r="A4127" s="26" t="s">
        <v>1941</v>
      </c>
      <c r="B4127" s="7" t="s">
        <v>1027</v>
      </c>
      <c r="C4127" s="7" t="s">
        <v>1026</v>
      </c>
      <c r="D4127" s="7" t="s">
        <v>868</v>
      </c>
      <c r="E4127" s="7" t="s">
        <v>862</v>
      </c>
    </row>
    <row r="4128" spans="1:5" x14ac:dyDescent="0.25">
      <c r="A4128" s="26" t="s">
        <v>1941</v>
      </c>
      <c r="B4128" s="7" t="s">
        <v>1025</v>
      </c>
      <c r="C4128" s="7" t="s">
        <v>1024</v>
      </c>
      <c r="D4128" s="7" t="s">
        <v>868</v>
      </c>
      <c r="E4128" s="7" t="s">
        <v>862</v>
      </c>
    </row>
    <row r="4129" spans="1:5" x14ac:dyDescent="0.25">
      <c r="A4129" s="26" t="s">
        <v>1941</v>
      </c>
      <c r="B4129" s="7" t="s">
        <v>17</v>
      </c>
      <c r="C4129" s="7" t="s">
        <v>75</v>
      </c>
      <c r="D4129" s="7" t="s">
        <v>1023</v>
      </c>
      <c r="E4129" s="7" t="s">
        <v>973</v>
      </c>
    </row>
    <row r="4130" spans="1:5" x14ac:dyDescent="0.25">
      <c r="A4130" s="26" t="s">
        <v>1941</v>
      </c>
      <c r="B4130" s="7" t="s">
        <v>234</v>
      </c>
      <c r="C4130" s="7" t="s">
        <v>235</v>
      </c>
      <c r="D4130" s="7" t="s">
        <v>923</v>
      </c>
      <c r="E4130" s="7" t="s">
        <v>973</v>
      </c>
    </row>
    <row r="4131" spans="1:5" x14ac:dyDescent="0.25">
      <c r="A4131" s="26" t="s">
        <v>1941</v>
      </c>
      <c r="B4131" s="7" t="s">
        <v>1021</v>
      </c>
      <c r="C4131" s="7" t="s">
        <v>1020</v>
      </c>
      <c r="D4131" s="7" t="s">
        <v>3</v>
      </c>
      <c r="E4131" s="7" t="s">
        <v>886</v>
      </c>
    </row>
    <row r="4132" spans="1:5" x14ac:dyDescent="0.25">
      <c r="A4132" s="26" t="s">
        <v>1941</v>
      </c>
      <c r="B4132" s="7" t="s">
        <v>1019</v>
      </c>
      <c r="C4132" s="7" t="s">
        <v>1018</v>
      </c>
      <c r="D4132" s="7" t="s">
        <v>1017</v>
      </c>
      <c r="E4132" s="7" t="s">
        <v>993</v>
      </c>
    </row>
    <row r="4133" spans="1:5" x14ac:dyDescent="0.25">
      <c r="A4133" s="26" t="s">
        <v>1941</v>
      </c>
      <c r="B4133" s="7" t="s">
        <v>1015</v>
      </c>
      <c r="C4133" s="7" t="s">
        <v>1014</v>
      </c>
      <c r="D4133" s="7" t="s">
        <v>1011</v>
      </c>
      <c r="E4133" s="7" t="s">
        <v>862</v>
      </c>
    </row>
    <row r="4134" spans="1:5" x14ac:dyDescent="0.25">
      <c r="A4134" s="26" t="s">
        <v>1941</v>
      </c>
      <c r="B4134" s="7" t="s">
        <v>2819</v>
      </c>
      <c r="C4134" s="7" t="s">
        <v>2820</v>
      </c>
      <c r="D4134" s="7" t="s">
        <v>3</v>
      </c>
      <c r="E4134" s="7" t="s">
        <v>886</v>
      </c>
    </row>
    <row r="4135" spans="1:5" x14ac:dyDescent="0.25">
      <c r="A4135" s="26" t="s">
        <v>1941</v>
      </c>
      <c r="B4135" s="7" t="s">
        <v>2821</v>
      </c>
      <c r="C4135" s="7" t="s">
        <v>2822</v>
      </c>
      <c r="D4135" s="7" t="s">
        <v>3</v>
      </c>
      <c r="E4135" s="7" t="s">
        <v>886</v>
      </c>
    </row>
    <row r="4136" spans="1:5" x14ac:dyDescent="0.25">
      <c r="A4136" s="26" t="s">
        <v>1941</v>
      </c>
      <c r="B4136" s="7" t="s">
        <v>1013</v>
      </c>
      <c r="C4136" s="7" t="s">
        <v>1012</v>
      </c>
      <c r="D4136" s="7" t="s">
        <v>1011</v>
      </c>
      <c r="E4136" s="7" t="s">
        <v>973</v>
      </c>
    </row>
    <row r="4137" spans="1:5" x14ac:dyDescent="0.25">
      <c r="A4137" s="26" t="s">
        <v>1941</v>
      </c>
      <c r="B4137" s="7" t="s">
        <v>1009</v>
      </c>
      <c r="C4137" s="7" t="s">
        <v>1008</v>
      </c>
      <c r="D4137" s="7" t="s">
        <v>3</v>
      </c>
      <c r="E4137" s="7" t="s">
        <v>886</v>
      </c>
    </row>
    <row r="4138" spans="1:5" x14ac:dyDescent="0.25">
      <c r="A4138" s="26" t="s">
        <v>1941</v>
      </c>
      <c r="B4138" s="7" t="s">
        <v>42</v>
      </c>
      <c r="C4138" s="7" t="s">
        <v>43</v>
      </c>
      <c r="D4138" s="7" t="s">
        <v>868</v>
      </c>
      <c r="E4138" s="7" t="s">
        <v>862</v>
      </c>
    </row>
    <row r="4139" spans="1:5" x14ac:dyDescent="0.25">
      <c r="A4139" s="26" t="s">
        <v>1941</v>
      </c>
      <c r="B4139" s="7" t="s">
        <v>1007</v>
      </c>
      <c r="C4139" s="7" t="s">
        <v>1006</v>
      </c>
      <c r="D4139" s="7" t="s">
        <v>874</v>
      </c>
      <c r="E4139" s="7" t="s">
        <v>872</v>
      </c>
    </row>
    <row r="4140" spans="1:5" x14ac:dyDescent="0.25">
      <c r="A4140" s="26" t="s">
        <v>1941</v>
      </c>
      <c r="B4140" s="7" t="s">
        <v>1005</v>
      </c>
      <c r="C4140" s="7" t="s">
        <v>1004</v>
      </c>
      <c r="D4140" s="7" t="s">
        <v>868</v>
      </c>
      <c r="E4140" s="7" t="s">
        <v>862</v>
      </c>
    </row>
    <row r="4141" spans="1:5" x14ac:dyDescent="0.25">
      <c r="A4141" s="26" t="s">
        <v>1941</v>
      </c>
      <c r="B4141" s="7" t="s">
        <v>1003</v>
      </c>
      <c r="C4141" s="7" t="s">
        <v>1002</v>
      </c>
      <c r="D4141" s="7" t="s">
        <v>874</v>
      </c>
      <c r="E4141" s="7" t="s">
        <v>872</v>
      </c>
    </row>
    <row r="4142" spans="1:5" x14ac:dyDescent="0.25">
      <c r="A4142" s="26" t="s">
        <v>1941</v>
      </c>
      <c r="B4142" s="7" t="s">
        <v>1001</v>
      </c>
      <c r="C4142" s="7" t="s">
        <v>1000</v>
      </c>
      <c r="D4142" s="7" t="s">
        <v>878</v>
      </c>
      <c r="E4142" s="7" t="s">
        <v>872</v>
      </c>
    </row>
    <row r="4143" spans="1:5" x14ac:dyDescent="0.25">
      <c r="A4143" s="26" t="s">
        <v>1941</v>
      </c>
      <c r="B4143" s="7" t="s">
        <v>999</v>
      </c>
      <c r="C4143" s="7" t="s">
        <v>998</v>
      </c>
      <c r="D4143" s="7" t="s">
        <v>878</v>
      </c>
      <c r="E4143" s="7" t="s">
        <v>872</v>
      </c>
    </row>
    <row r="4144" spans="1:5" x14ac:dyDescent="0.25">
      <c r="A4144" s="26" t="s">
        <v>1941</v>
      </c>
      <c r="B4144" s="7" t="s">
        <v>997</v>
      </c>
      <c r="C4144" s="7" t="s">
        <v>996</v>
      </c>
      <c r="D4144" s="7" t="s">
        <v>868</v>
      </c>
      <c r="E4144" s="7" t="s">
        <v>862</v>
      </c>
    </row>
    <row r="4145" spans="1:5" x14ac:dyDescent="0.25">
      <c r="A4145" s="26" t="s">
        <v>1941</v>
      </c>
      <c r="B4145" s="7" t="s">
        <v>995</v>
      </c>
      <c r="C4145" s="7" t="s">
        <v>994</v>
      </c>
      <c r="D4145" s="7" t="s">
        <v>878</v>
      </c>
      <c r="E4145" s="7" t="s">
        <v>993</v>
      </c>
    </row>
    <row r="4146" spans="1:5" x14ac:dyDescent="0.25">
      <c r="A4146" s="26" t="s">
        <v>1941</v>
      </c>
      <c r="B4146" s="7" t="s">
        <v>991</v>
      </c>
      <c r="C4146" s="7" t="s">
        <v>990</v>
      </c>
      <c r="D4146" s="7" t="s">
        <v>878</v>
      </c>
      <c r="E4146" s="7" t="s">
        <v>872</v>
      </c>
    </row>
    <row r="4147" spans="1:5" x14ac:dyDescent="0.25">
      <c r="A4147" s="26" t="s">
        <v>1941</v>
      </c>
      <c r="B4147" s="7" t="s">
        <v>989</v>
      </c>
      <c r="C4147" s="7" t="s">
        <v>988</v>
      </c>
      <c r="D4147" s="7" t="s">
        <v>868</v>
      </c>
      <c r="E4147" s="7" t="s">
        <v>862</v>
      </c>
    </row>
    <row r="4148" spans="1:5" x14ac:dyDescent="0.25">
      <c r="A4148" s="26" t="s">
        <v>1941</v>
      </c>
      <c r="B4148" s="7" t="s">
        <v>987</v>
      </c>
      <c r="C4148" s="7" t="s">
        <v>986</v>
      </c>
      <c r="D4148" s="7" t="s">
        <v>868</v>
      </c>
      <c r="E4148" s="7" t="s">
        <v>862</v>
      </c>
    </row>
    <row r="4149" spans="1:5" x14ac:dyDescent="0.25">
      <c r="A4149" s="26" t="s">
        <v>1941</v>
      </c>
      <c r="B4149" s="7" t="s">
        <v>985</v>
      </c>
      <c r="C4149" s="7" t="s">
        <v>984</v>
      </c>
      <c r="D4149" s="7" t="s">
        <v>868</v>
      </c>
      <c r="E4149" s="7" t="s">
        <v>862</v>
      </c>
    </row>
    <row r="4150" spans="1:5" x14ac:dyDescent="0.25">
      <c r="A4150" s="26" t="s">
        <v>1941</v>
      </c>
      <c r="B4150" s="7" t="s">
        <v>983</v>
      </c>
      <c r="C4150" s="7" t="s">
        <v>982</v>
      </c>
      <c r="D4150" s="7" t="s">
        <v>868</v>
      </c>
      <c r="E4150" s="7" t="s">
        <v>862</v>
      </c>
    </row>
    <row r="4151" spans="1:5" x14ac:dyDescent="0.25">
      <c r="A4151" s="26" t="s">
        <v>1941</v>
      </c>
      <c r="B4151" s="7" t="s">
        <v>2476</v>
      </c>
      <c r="C4151" s="7" t="s">
        <v>2477</v>
      </c>
      <c r="D4151" s="7" t="s">
        <v>878</v>
      </c>
      <c r="E4151" s="7" t="s">
        <v>872</v>
      </c>
    </row>
    <row r="4152" spans="1:5" x14ac:dyDescent="0.25">
      <c r="A4152" s="26" t="s">
        <v>1941</v>
      </c>
      <c r="B4152" s="7" t="s">
        <v>981</v>
      </c>
      <c r="C4152" s="7" t="s">
        <v>980</v>
      </c>
      <c r="D4152" s="7" t="s">
        <v>868</v>
      </c>
      <c r="E4152" s="7" t="s">
        <v>862</v>
      </c>
    </row>
    <row r="4153" spans="1:5" x14ac:dyDescent="0.25">
      <c r="A4153" s="26" t="s">
        <v>1941</v>
      </c>
      <c r="B4153" s="7" t="s">
        <v>979</v>
      </c>
      <c r="C4153" s="7" t="s">
        <v>978</v>
      </c>
      <c r="D4153" s="7" t="s">
        <v>868</v>
      </c>
      <c r="E4153" s="7" t="s">
        <v>862</v>
      </c>
    </row>
    <row r="4154" spans="1:5" x14ac:dyDescent="0.25">
      <c r="A4154" s="26" t="s">
        <v>1941</v>
      </c>
      <c r="B4154" s="7" t="s">
        <v>977</v>
      </c>
      <c r="C4154" s="7" t="s">
        <v>976</v>
      </c>
      <c r="D4154" s="7" t="s">
        <v>878</v>
      </c>
      <c r="E4154" s="7" t="s">
        <v>872</v>
      </c>
    </row>
    <row r="4155" spans="1:5" x14ac:dyDescent="0.25">
      <c r="A4155" s="26" t="s">
        <v>1941</v>
      </c>
      <c r="B4155" s="7" t="s">
        <v>975</v>
      </c>
      <c r="C4155" s="7" t="s">
        <v>974</v>
      </c>
      <c r="D4155" s="7" t="s">
        <v>933</v>
      </c>
      <c r="E4155" s="7" t="s">
        <v>973</v>
      </c>
    </row>
    <row r="4156" spans="1:5" x14ac:dyDescent="0.25">
      <c r="A4156" s="26" t="s">
        <v>1941</v>
      </c>
      <c r="B4156" s="7" t="s">
        <v>971</v>
      </c>
      <c r="C4156" s="7" t="s">
        <v>970</v>
      </c>
      <c r="D4156" s="7" t="s">
        <v>874</v>
      </c>
      <c r="E4156" s="7" t="s">
        <v>872</v>
      </c>
    </row>
    <row r="4157" spans="1:5" x14ac:dyDescent="0.25">
      <c r="A4157" s="26" t="s">
        <v>1941</v>
      </c>
      <c r="B4157" s="7" t="s">
        <v>969</v>
      </c>
      <c r="C4157" s="7" t="s">
        <v>968</v>
      </c>
      <c r="D4157" s="7" t="s">
        <v>878</v>
      </c>
      <c r="E4157" s="7" t="s">
        <v>872</v>
      </c>
    </row>
    <row r="4158" spans="1:5" x14ac:dyDescent="0.25">
      <c r="A4158" s="26" t="s">
        <v>1941</v>
      </c>
      <c r="B4158" s="7" t="s">
        <v>967</v>
      </c>
      <c r="C4158" s="7" t="s">
        <v>966</v>
      </c>
      <c r="D4158" s="7" t="s">
        <v>874</v>
      </c>
      <c r="E4158" s="7" t="s">
        <v>872</v>
      </c>
    </row>
    <row r="4159" spans="1:5" x14ac:dyDescent="0.25">
      <c r="A4159" s="26" t="s">
        <v>1941</v>
      </c>
      <c r="B4159" s="7" t="s">
        <v>965</v>
      </c>
      <c r="C4159" s="7" t="s">
        <v>964</v>
      </c>
      <c r="D4159" s="7" t="s">
        <v>878</v>
      </c>
      <c r="E4159" s="7" t="s">
        <v>872</v>
      </c>
    </row>
    <row r="4160" spans="1:5" x14ac:dyDescent="0.25">
      <c r="A4160" s="26" t="s">
        <v>1941</v>
      </c>
      <c r="B4160" s="7" t="s">
        <v>963</v>
      </c>
      <c r="C4160" s="7" t="s">
        <v>962</v>
      </c>
      <c r="D4160" s="7" t="s">
        <v>874</v>
      </c>
      <c r="E4160" s="7" t="s">
        <v>872</v>
      </c>
    </row>
    <row r="4161" spans="1:5" x14ac:dyDescent="0.25">
      <c r="A4161" s="26" t="s">
        <v>1941</v>
      </c>
      <c r="B4161" s="7" t="s">
        <v>961</v>
      </c>
      <c r="C4161" s="7" t="s">
        <v>960</v>
      </c>
      <c r="D4161" s="7" t="s">
        <v>878</v>
      </c>
      <c r="E4161" s="7" t="s">
        <v>872</v>
      </c>
    </row>
    <row r="4162" spans="1:5" x14ac:dyDescent="0.25">
      <c r="A4162" s="26" t="s">
        <v>1941</v>
      </c>
      <c r="B4162" s="7" t="s">
        <v>959</v>
      </c>
      <c r="C4162" s="7" t="s">
        <v>958</v>
      </c>
      <c r="D4162" s="7" t="s">
        <v>874</v>
      </c>
      <c r="E4162" s="7" t="s">
        <v>872</v>
      </c>
    </row>
    <row r="4163" spans="1:5" x14ac:dyDescent="0.25">
      <c r="A4163" s="26" t="s">
        <v>1941</v>
      </c>
      <c r="B4163" s="7" t="s">
        <v>957</v>
      </c>
      <c r="C4163" s="7" t="s">
        <v>956</v>
      </c>
      <c r="D4163" s="7" t="s">
        <v>878</v>
      </c>
      <c r="E4163" s="7" t="s">
        <v>872</v>
      </c>
    </row>
    <row r="4164" spans="1:5" x14ac:dyDescent="0.25">
      <c r="A4164" s="26" t="s">
        <v>1941</v>
      </c>
      <c r="B4164" s="7" t="s">
        <v>955</v>
      </c>
      <c r="C4164" s="7" t="s">
        <v>954</v>
      </c>
      <c r="D4164" s="7" t="s">
        <v>868</v>
      </c>
      <c r="E4164" s="7" t="s">
        <v>862</v>
      </c>
    </row>
    <row r="4165" spans="1:5" x14ac:dyDescent="0.25">
      <c r="A4165" s="26" t="s">
        <v>1941</v>
      </c>
      <c r="B4165" s="7" t="s">
        <v>953</v>
      </c>
      <c r="C4165" s="7" t="s">
        <v>952</v>
      </c>
      <c r="D4165" s="7" t="s">
        <v>868</v>
      </c>
      <c r="E4165" s="7" t="s">
        <v>862</v>
      </c>
    </row>
    <row r="4166" spans="1:5" x14ac:dyDescent="0.25">
      <c r="A4166" s="26" t="s">
        <v>1941</v>
      </c>
      <c r="B4166" s="7" t="s">
        <v>951</v>
      </c>
      <c r="C4166" s="7" t="s">
        <v>950</v>
      </c>
      <c r="D4166" s="7" t="s">
        <v>878</v>
      </c>
      <c r="E4166" s="7" t="s">
        <v>872</v>
      </c>
    </row>
    <row r="4167" spans="1:5" x14ac:dyDescent="0.25">
      <c r="A4167" s="26" t="s">
        <v>1941</v>
      </c>
      <c r="B4167" s="7" t="s">
        <v>94</v>
      </c>
      <c r="C4167" s="7" t="s">
        <v>95</v>
      </c>
      <c r="D4167" s="7" t="s">
        <v>3</v>
      </c>
      <c r="E4167" s="7" t="s">
        <v>886</v>
      </c>
    </row>
    <row r="4168" spans="1:5" x14ac:dyDescent="0.25">
      <c r="A4168" s="26" t="s">
        <v>1941</v>
      </c>
      <c r="B4168" s="7" t="s">
        <v>98</v>
      </c>
      <c r="C4168" s="7" t="s">
        <v>99</v>
      </c>
      <c r="D4168" s="7" t="s">
        <v>3</v>
      </c>
      <c r="E4168" s="7" t="s">
        <v>886</v>
      </c>
    </row>
    <row r="4169" spans="1:5" x14ac:dyDescent="0.25">
      <c r="A4169" s="26" t="s">
        <v>1941</v>
      </c>
      <c r="B4169" s="7" t="s">
        <v>73</v>
      </c>
      <c r="C4169" s="7" t="s">
        <v>74</v>
      </c>
      <c r="D4169" s="7" t="s">
        <v>3</v>
      </c>
      <c r="E4169" s="7" t="s">
        <v>886</v>
      </c>
    </row>
    <row r="4170" spans="1:5" x14ac:dyDescent="0.25">
      <c r="A4170" s="26" t="s">
        <v>1941</v>
      </c>
      <c r="B4170" s="7" t="s">
        <v>76</v>
      </c>
      <c r="C4170" s="7" t="s">
        <v>77</v>
      </c>
      <c r="D4170" s="7" t="s">
        <v>3</v>
      </c>
      <c r="E4170" s="7" t="s">
        <v>886</v>
      </c>
    </row>
    <row r="4171" spans="1:5" x14ac:dyDescent="0.25">
      <c r="A4171" s="26" t="s">
        <v>1941</v>
      </c>
      <c r="B4171" s="7" t="s">
        <v>82</v>
      </c>
      <c r="C4171" s="7" t="s">
        <v>83</v>
      </c>
      <c r="D4171" s="7" t="s">
        <v>3</v>
      </c>
      <c r="E4171" s="7" t="s">
        <v>886</v>
      </c>
    </row>
    <row r="4172" spans="1:5" x14ac:dyDescent="0.25">
      <c r="A4172" s="26" t="s">
        <v>1941</v>
      </c>
      <c r="B4172" s="7" t="s">
        <v>949</v>
      </c>
      <c r="C4172" s="7" t="s">
        <v>948</v>
      </c>
      <c r="D4172" s="7" t="s">
        <v>878</v>
      </c>
      <c r="E4172" s="7" t="s">
        <v>872</v>
      </c>
    </row>
    <row r="4173" spans="1:5" x14ac:dyDescent="0.25">
      <c r="A4173" s="26" t="s">
        <v>1941</v>
      </c>
      <c r="B4173" s="7" t="s">
        <v>781</v>
      </c>
      <c r="C4173" s="7" t="s">
        <v>782</v>
      </c>
      <c r="D4173" s="7" t="s">
        <v>3</v>
      </c>
      <c r="E4173" s="7" t="s">
        <v>886</v>
      </c>
    </row>
    <row r="4174" spans="1:5" x14ac:dyDescent="0.25">
      <c r="A4174" s="26" t="s">
        <v>1941</v>
      </c>
      <c r="B4174" s="7" t="s">
        <v>947</v>
      </c>
      <c r="C4174" s="7" t="s">
        <v>946</v>
      </c>
      <c r="D4174" s="7" t="s">
        <v>868</v>
      </c>
      <c r="E4174" s="7" t="s">
        <v>862</v>
      </c>
    </row>
    <row r="4175" spans="1:5" x14ac:dyDescent="0.25">
      <c r="A4175" s="26" t="s">
        <v>1941</v>
      </c>
      <c r="B4175" s="7" t="s">
        <v>829</v>
      </c>
      <c r="C4175" s="7" t="s">
        <v>830</v>
      </c>
      <c r="D4175" s="7" t="s">
        <v>923</v>
      </c>
      <c r="E4175" s="7" t="s">
        <v>862</v>
      </c>
    </row>
    <row r="4176" spans="1:5" x14ac:dyDescent="0.25">
      <c r="A4176" s="26" t="s">
        <v>1941</v>
      </c>
      <c r="B4176" s="7" t="s">
        <v>945</v>
      </c>
      <c r="C4176" s="7" t="s">
        <v>944</v>
      </c>
      <c r="D4176" s="7" t="s">
        <v>878</v>
      </c>
      <c r="E4176" s="7" t="s">
        <v>872</v>
      </c>
    </row>
    <row r="4177" spans="1:5" x14ac:dyDescent="0.25">
      <c r="A4177" s="26" t="s">
        <v>1941</v>
      </c>
      <c r="B4177" s="7" t="s">
        <v>943</v>
      </c>
      <c r="C4177" s="7" t="s">
        <v>942</v>
      </c>
      <c r="D4177" s="7" t="s">
        <v>874</v>
      </c>
      <c r="E4177" s="7" t="s">
        <v>872</v>
      </c>
    </row>
    <row r="4178" spans="1:5" x14ac:dyDescent="0.25">
      <c r="A4178" s="26" t="s">
        <v>1941</v>
      </c>
      <c r="B4178" s="7" t="s">
        <v>941</v>
      </c>
      <c r="C4178" s="7" t="s">
        <v>940</v>
      </c>
      <c r="D4178" s="7" t="s">
        <v>878</v>
      </c>
      <c r="E4178" s="7" t="s">
        <v>872</v>
      </c>
    </row>
    <row r="4179" spans="1:5" x14ac:dyDescent="0.25">
      <c r="A4179" s="26" t="s">
        <v>1941</v>
      </c>
      <c r="B4179" s="7" t="s">
        <v>939</v>
      </c>
      <c r="C4179" s="7" t="s">
        <v>938</v>
      </c>
      <c r="D4179" s="7" t="s">
        <v>878</v>
      </c>
      <c r="E4179" s="7" t="s">
        <v>872</v>
      </c>
    </row>
    <row r="4180" spans="1:5" x14ac:dyDescent="0.25">
      <c r="A4180" s="26" t="s">
        <v>1941</v>
      </c>
      <c r="B4180" s="7" t="s">
        <v>937</v>
      </c>
      <c r="C4180" s="7" t="s">
        <v>936</v>
      </c>
      <c r="D4180" s="7" t="s">
        <v>868</v>
      </c>
      <c r="E4180" s="7" t="s">
        <v>862</v>
      </c>
    </row>
    <row r="4181" spans="1:5" x14ac:dyDescent="0.25">
      <c r="A4181" s="26" t="s">
        <v>1941</v>
      </c>
      <c r="B4181" s="7" t="s">
        <v>935</v>
      </c>
      <c r="C4181" s="7" t="s">
        <v>934</v>
      </c>
      <c r="D4181" s="7" t="s">
        <v>868</v>
      </c>
      <c r="E4181" s="7" t="s">
        <v>862</v>
      </c>
    </row>
    <row r="4182" spans="1:5" x14ac:dyDescent="0.25">
      <c r="A4182" s="26" t="s">
        <v>1941</v>
      </c>
      <c r="B4182" s="7" t="s">
        <v>711</v>
      </c>
      <c r="C4182" s="7" t="s">
        <v>712</v>
      </c>
      <c r="D4182" s="7" t="s">
        <v>933</v>
      </c>
      <c r="E4182" s="7" t="s">
        <v>931</v>
      </c>
    </row>
    <row r="4183" spans="1:5" x14ac:dyDescent="0.25">
      <c r="A4183" s="26" t="s">
        <v>1941</v>
      </c>
      <c r="B4183" s="7" t="s">
        <v>929</v>
      </c>
      <c r="C4183" s="7" t="s">
        <v>928</v>
      </c>
      <c r="D4183" s="7" t="s">
        <v>878</v>
      </c>
      <c r="E4183" s="7" t="s">
        <v>872</v>
      </c>
    </row>
    <row r="4184" spans="1:5" x14ac:dyDescent="0.25">
      <c r="A4184" s="26" t="s">
        <v>1941</v>
      </c>
      <c r="B4184" s="7" t="s">
        <v>927</v>
      </c>
      <c r="C4184" s="7" t="s">
        <v>926</v>
      </c>
      <c r="D4184" s="7" t="s">
        <v>878</v>
      </c>
      <c r="E4184" s="7" t="s">
        <v>872</v>
      </c>
    </row>
    <row r="4185" spans="1:5" x14ac:dyDescent="0.25">
      <c r="A4185" s="26" t="s">
        <v>1941</v>
      </c>
      <c r="B4185" s="7" t="s">
        <v>925</v>
      </c>
      <c r="C4185" s="7" t="s">
        <v>924</v>
      </c>
      <c r="D4185" s="7" t="s">
        <v>923</v>
      </c>
      <c r="E4185" s="7" t="s">
        <v>862</v>
      </c>
    </row>
    <row r="4186" spans="1:5" x14ac:dyDescent="0.25">
      <c r="A4186" s="26" t="s">
        <v>1941</v>
      </c>
      <c r="B4186" s="7" t="s">
        <v>921</v>
      </c>
      <c r="C4186" s="7" t="s">
        <v>920</v>
      </c>
      <c r="D4186" s="7" t="s">
        <v>868</v>
      </c>
      <c r="E4186" s="7" t="s">
        <v>862</v>
      </c>
    </row>
    <row r="4187" spans="1:5" x14ac:dyDescent="0.25">
      <c r="A4187" s="26" t="s">
        <v>1941</v>
      </c>
      <c r="B4187" s="7" t="s">
        <v>919</v>
      </c>
      <c r="C4187" s="7" t="s">
        <v>918</v>
      </c>
      <c r="D4187" s="7" t="s">
        <v>868</v>
      </c>
      <c r="E4187" s="7" t="s">
        <v>862</v>
      </c>
    </row>
    <row r="4188" spans="1:5" x14ac:dyDescent="0.25">
      <c r="A4188" s="26" t="s">
        <v>1941</v>
      </c>
      <c r="B4188" s="7" t="s">
        <v>917</v>
      </c>
      <c r="C4188" s="7" t="s">
        <v>916</v>
      </c>
      <c r="D4188" s="7" t="s">
        <v>868</v>
      </c>
      <c r="E4188" s="7" t="s">
        <v>862</v>
      </c>
    </row>
    <row r="4189" spans="1:5" x14ac:dyDescent="0.25">
      <c r="A4189" s="26" t="s">
        <v>1941</v>
      </c>
      <c r="B4189" s="7" t="s">
        <v>915</v>
      </c>
      <c r="C4189" s="7" t="s">
        <v>914</v>
      </c>
      <c r="D4189" s="7" t="s">
        <v>868</v>
      </c>
      <c r="E4189" s="7" t="s">
        <v>862</v>
      </c>
    </row>
    <row r="4190" spans="1:5" x14ac:dyDescent="0.25">
      <c r="A4190" s="26" t="s">
        <v>1941</v>
      </c>
      <c r="B4190" s="7" t="s">
        <v>913</v>
      </c>
      <c r="C4190" s="7" t="s">
        <v>912</v>
      </c>
      <c r="D4190" s="7" t="s">
        <v>868</v>
      </c>
      <c r="E4190" s="7" t="s">
        <v>862</v>
      </c>
    </row>
    <row r="4191" spans="1:5" x14ac:dyDescent="0.25">
      <c r="A4191" s="26" t="s">
        <v>1941</v>
      </c>
      <c r="B4191" s="7" t="s">
        <v>911</v>
      </c>
      <c r="C4191" s="7" t="s">
        <v>910</v>
      </c>
      <c r="D4191" s="7" t="s">
        <v>868</v>
      </c>
      <c r="E4191" s="7" t="s">
        <v>862</v>
      </c>
    </row>
    <row r="4192" spans="1:5" x14ac:dyDescent="0.25">
      <c r="A4192" s="26" t="s">
        <v>1941</v>
      </c>
      <c r="B4192" s="7" t="s">
        <v>909</v>
      </c>
      <c r="C4192" s="7" t="s">
        <v>908</v>
      </c>
      <c r="D4192" s="7" t="s">
        <v>907</v>
      </c>
      <c r="E4192" s="7" t="s">
        <v>872</v>
      </c>
    </row>
    <row r="4193" spans="1:5" x14ac:dyDescent="0.25">
      <c r="A4193" s="26" t="s">
        <v>1941</v>
      </c>
      <c r="B4193" s="7" t="s">
        <v>905</v>
      </c>
      <c r="C4193" s="7" t="s">
        <v>904</v>
      </c>
      <c r="D4193" s="7" t="s">
        <v>868</v>
      </c>
      <c r="E4193" s="7" t="s">
        <v>862</v>
      </c>
    </row>
    <row r="4194" spans="1:5" x14ac:dyDescent="0.25">
      <c r="A4194" s="26" t="s">
        <v>1941</v>
      </c>
      <c r="B4194" s="7" t="s">
        <v>903</v>
      </c>
      <c r="C4194" s="7" t="s">
        <v>902</v>
      </c>
      <c r="D4194" s="7" t="s">
        <v>868</v>
      </c>
      <c r="E4194" s="7" t="s">
        <v>862</v>
      </c>
    </row>
    <row r="4195" spans="1:5" x14ac:dyDescent="0.25">
      <c r="A4195" s="26" t="s">
        <v>1941</v>
      </c>
      <c r="B4195" s="7" t="s">
        <v>901</v>
      </c>
      <c r="C4195" s="7" t="s">
        <v>900</v>
      </c>
      <c r="D4195" s="7" t="s">
        <v>868</v>
      </c>
      <c r="E4195" s="7" t="s">
        <v>862</v>
      </c>
    </row>
    <row r="4196" spans="1:5" x14ac:dyDescent="0.25">
      <c r="A4196" s="26" t="s">
        <v>1941</v>
      </c>
      <c r="B4196" s="7" t="s">
        <v>899</v>
      </c>
      <c r="C4196" s="7" t="s">
        <v>898</v>
      </c>
      <c r="D4196" s="7" t="s">
        <v>868</v>
      </c>
      <c r="E4196" s="7" t="s">
        <v>862</v>
      </c>
    </row>
    <row r="4197" spans="1:5" x14ac:dyDescent="0.25">
      <c r="A4197" s="26" t="s">
        <v>1941</v>
      </c>
      <c r="B4197" s="7" t="s">
        <v>897</v>
      </c>
      <c r="C4197" s="7" t="s">
        <v>896</v>
      </c>
      <c r="D4197" s="7" t="s">
        <v>868</v>
      </c>
      <c r="E4197" s="7" t="s">
        <v>862</v>
      </c>
    </row>
    <row r="4198" spans="1:5" x14ac:dyDescent="0.25">
      <c r="A4198" s="26" t="s">
        <v>1941</v>
      </c>
      <c r="B4198" s="7" t="s">
        <v>895</v>
      </c>
      <c r="C4198" s="7" t="s">
        <v>894</v>
      </c>
      <c r="D4198" s="7" t="s">
        <v>868</v>
      </c>
      <c r="E4198" s="7" t="s">
        <v>862</v>
      </c>
    </row>
    <row r="4199" spans="1:5" x14ac:dyDescent="0.25">
      <c r="A4199" s="26" t="s">
        <v>1941</v>
      </c>
      <c r="B4199" s="7" t="s">
        <v>893</v>
      </c>
      <c r="C4199" s="7" t="s">
        <v>892</v>
      </c>
      <c r="D4199" s="7" t="s">
        <v>874</v>
      </c>
      <c r="E4199" s="7" t="s">
        <v>872</v>
      </c>
    </row>
    <row r="4200" spans="1:5" x14ac:dyDescent="0.25">
      <c r="A4200" s="26" t="s">
        <v>1941</v>
      </c>
      <c r="B4200" s="7" t="s">
        <v>891</v>
      </c>
      <c r="C4200" s="7" t="s">
        <v>890</v>
      </c>
      <c r="D4200" s="7" t="s">
        <v>868</v>
      </c>
      <c r="E4200" s="7" t="s">
        <v>862</v>
      </c>
    </row>
    <row r="4201" spans="1:5" x14ac:dyDescent="0.25">
      <c r="A4201" s="26" t="s">
        <v>1941</v>
      </c>
      <c r="B4201" s="7" t="s">
        <v>889</v>
      </c>
      <c r="C4201" s="7" t="s">
        <v>888</v>
      </c>
      <c r="D4201" s="7" t="s">
        <v>3</v>
      </c>
      <c r="E4201" s="7" t="s">
        <v>886</v>
      </c>
    </row>
    <row r="4202" spans="1:5" x14ac:dyDescent="0.25">
      <c r="A4202" s="26" t="s">
        <v>1941</v>
      </c>
      <c r="B4202" s="7" t="s">
        <v>2478</v>
      </c>
      <c r="C4202" s="7" t="s">
        <v>2479</v>
      </c>
      <c r="D4202" s="7" t="s">
        <v>933</v>
      </c>
      <c r="E4202" s="7" t="s">
        <v>862</v>
      </c>
    </row>
    <row r="4203" spans="1:5" x14ac:dyDescent="0.25">
      <c r="A4203" s="26" t="s">
        <v>1941</v>
      </c>
      <c r="B4203" s="7" t="s">
        <v>884</v>
      </c>
      <c r="C4203" s="7" t="s">
        <v>883</v>
      </c>
      <c r="D4203" s="7" t="s">
        <v>882</v>
      </c>
      <c r="E4203" s="7" t="s">
        <v>862</v>
      </c>
    </row>
    <row r="4204" spans="1:5" x14ac:dyDescent="0.25">
      <c r="A4204" s="26" t="s">
        <v>1941</v>
      </c>
      <c r="B4204" s="7" t="s">
        <v>2480</v>
      </c>
      <c r="C4204" s="7" t="s">
        <v>2481</v>
      </c>
      <c r="D4204" s="7" t="s">
        <v>923</v>
      </c>
      <c r="E4204" s="7" t="s">
        <v>862</v>
      </c>
    </row>
    <row r="4205" spans="1:5" x14ac:dyDescent="0.25">
      <c r="A4205" s="26" t="s">
        <v>1941</v>
      </c>
      <c r="B4205" s="7" t="s">
        <v>880</v>
      </c>
      <c r="C4205" s="7" t="s">
        <v>879</v>
      </c>
      <c r="D4205" s="7" t="s">
        <v>878</v>
      </c>
      <c r="E4205" s="7" t="s">
        <v>872</v>
      </c>
    </row>
    <row r="4206" spans="1:5" x14ac:dyDescent="0.25">
      <c r="A4206" s="26" t="s">
        <v>1941</v>
      </c>
      <c r="B4206" s="7" t="s">
        <v>2482</v>
      </c>
      <c r="C4206" s="7" t="s">
        <v>2483</v>
      </c>
      <c r="D4206" s="7" t="s">
        <v>878</v>
      </c>
      <c r="E4206" s="7" t="s">
        <v>872</v>
      </c>
    </row>
    <row r="4207" spans="1:5" x14ac:dyDescent="0.25">
      <c r="A4207" s="26" t="s">
        <v>1941</v>
      </c>
      <c r="B4207" s="7" t="s">
        <v>876</v>
      </c>
      <c r="C4207" s="7" t="s">
        <v>875</v>
      </c>
      <c r="D4207" s="7" t="s">
        <v>874</v>
      </c>
      <c r="E4207" s="7" t="s">
        <v>872</v>
      </c>
    </row>
    <row r="4208" spans="1:5" x14ac:dyDescent="0.25">
      <c r="A4208" s="26" t="s">
        <v>1941</v>
      </c>
      <c r="B4208" s="7" t="s">
        <v>870</v>
      </c>
      <c r="C4208" s="7" t="s">
        <v>869</v>
      </c>
      <c r="D4208" s="7" t="s">
        <v>868</v>
      </c>
      <c r="E4208" s="7" t="s">
        <v>862</v>
      </c>
    </row>
    <row r="4209" spans="1:5" x14ac:dyDescent="0.25">
      <c r="A4209" s="26" t="s">
        <v>1941</v>
      </c>
      <c r="B4209" s="7" t="s">
        <v>866</v>
      </c>
      <c r="C4209" s="7" t="s">
        <v>865</v>
      </c>
      <c r="D4209" s="7" t="s">
        <v>864</v>
      </c>
      <c r="E4209" s="7" t="s">
        <v>862</v>
      </c>
    </row>
    <row r="4210" spans="1:5" x14ac:dyDescent="0.25">
      <c r="A4210" s="26" t="s">
        <v>3</v>
      </c>
      <c r="B4210" s="7" t="s">
        <v>512</v>
      </c>
      <c r="C4210" s="7" t="s">
        <v>513</v>
      </c>
      <c r="D4210" s="7" t="s">
        <v>923</v>
      </c>
      <c r="E4210" s="7" t="s">
        <v>862</v>
      </c>
    </row>
    <row r="4211" spans="1:5" x14ac:dyDescent="0.25">
      <c r="A4211" s="26" t="s">
        <v>37</v>
      </c>
      <c r="B4211" s="7" t="s">
        <v>512</v>
      </c>
      <c r="C4211" s="7" t="s">
        <v>513</v>
      </c>
      <c r="D4211" s="7" t="s">
        <v>923</v>
      </c>
      <c r="E4211" s="7" t="s">
        <v>862</v>
      </c>
    </row>
    <row r="4212" spans="1:5" x14ac:dyDescent="0.25">
      <c r="A4212" s="26" t="s">
        <v>44</v>
      </c>
      <c r="B4212" s="7" t="s">
        <v>512</v>
      </c>
      <c r="C4212" s="7" t="s">
        <v>513</v>
      </c>
      <c r="D4212" s="7" t="s">
        <v>923</v>
      </c>
      <c r="E4212" s="7" t="s">
        <v>862</v>
      </c>
    </row>
    <row r="4213" spans="1:5" x14ac:dyDescent="0.25">
      <c r="A4213" s="26" t="s">
        <v>1941</v>
      </c>
      <c r="B4213" s="7" t="s">
        <v>512</v>
      </c>
      <c r="C4213" s="7" t="s">
        <v>513</v>
      </c>
      <c r="D4213" s="7" t="s">
        <v>923</v>
      </c>
      <c r="E4213" s="7" t="s">
        <v>862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filterMode="1">
    <tabColor theme="0"/>
  </sheetPr>
  <dimension ref="A1:AA505"/>
  <sheetViews>
    <sheetView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69" sqref="J69"/>
    </sheetView>
  </sheetViews>
  <sheetFormatPr baseColWidth="10" defaultColWidth="11.5703125" defaultRowHeight="18" customHeight="1" x14ac:dyDescent="0.25"/>
  <cols>
    <col min="1" max="1" width="7.7109375" customWidth="1"/>
    <col min="2" max="2" width="31.5703125" customWidth="1"/>
    <col min="3" max="3" width="10.7109375" customWidth="1"/>
    <col min="4" max="4" width="13.28515625" customWidth="1"/>
    <col min="5" max="5" width="46.85546875" customWidth="1"/>
    <col min="6" max="6" width="13.140625" customWidth="1"/>
    <col min="7" max="7" width="33.85546875" customWidth="1"/>
    <col min="8" max="8" width="10.7109375" customWidth="1"/>
    <col min="9" max="9" width="2" customWidth="1"/>
    <col min="10" max="10" width="10.7109375" customWidth="1"/>
    <col min="11" max="11" width="27" customWidth="1"/>
    <col min="12" max="12" width="10.7109375" customWidth="1"/>
    <col min="13" max="13" width="11.85546875" customWidth="1"/>
    <col min="14" max="14" width="43.42578125" customWidth="1"/>
    <col min="15" max="15" width="13.140625" customWidth="1"/>
    <col min="16" max="16" width="34.140625" customWidth="1"/>
    <col min="17" max="17" width="10.7109375" customWidth="1"/>
    <col min="18" max="18" width="2" customWidth="1"/>
    <col min="19" max="19" width="10.28515625" customWidth="1"/>
    <col min="20" max="20" width="27" customWidth="1"/>
    <col min="21" max="21" width="10.7109375" customWidth="1"/>
    <col min="22" max="22" width="24.140625" customWidth="1"/>
    <col min="23" max="23" width="10.7109375" customWidth="1"/>
    <col min="24" max="24" width="15.5703125" customWidth="1"/>
    <col min="25" max="25" width="34.140625" customWidth="1"/>
    <col min="26" max="27" width="10.7109375" customWidth="1"/>
    <col min="28" max="28" width="4.7109375" style="2" customWidth="1"/>
    <col min="29" max="16384" width="11.5703125" style="2"/>
  </cols>
  <sheetData>
    <row r="1" spans="1:27" s="1" customFormat="1" ht="18" customHeight="1" x14ac:dyDescent="0.2">
      <c r="A1" s="107" t="s">
        <v>2823</v>
      </c>
      <c r="B1" s="108" t="s">
        <v>2824</v>
      </c>
      <c r="C1" s="108" t="s">
        <v>2825</v>
      </c>
      <c r="D1" s="108" t="s">
        <v>18</v>
      </c>
      <c r="E1" s="108" t="s">
        <v>19</v>
      </c>
      <c r="F1" s="108" t="s">
        <v>2826</v>
      </c>
      <c r="G1" s="108" t="s">
        <v>20</v>
      </c>
      <c r="H1" s="109" t="s">
        <v>11</v>
      </c>
      <c r="I1" s="6"/>
      <c r="J1" s="107" t="s">
        <v>2827</v>
      </c>
      <c r="K1" s="108" t="s">
        <v>2828</v>
      </c>
      <c r="L1" s="108" t="s">
        <v>2829</v>
      </c>
      <c r="M1" s="108" t="s">
        <v>21</v>
      </c>
      <c r="N1" s="108" t="s">
        <v>22</v>
      </c>
      <c r="O1" s="108" t="s">
        <v>2830</v>
      </c>
      <c r="P1" s="108" t="s">
        <v>23</v>
      </c>
      <c r="Q1" s="109" t="s">
        <v>14</v>
      </c>
      <c r="R1" s="6"/>
      <c r="S1" s="107" t="s">
        <v>2831</v>
      </c>
      <c r="T1" s="108" t="s">
        <v>2832</v>
      </c>
      <c r="U1" s="108" t="s">
        <v>2833</v>
      </c>
      <c r="V1" s="108" t="s">
        <v>24</v>
      </c>
      <c r="W1" s="108" t="s">
        <v>25</v>
      </c>
      <c r="X1" s="108" t="s">
        <v>2834</v>
      </c>
      <c r="Y1" s="108" t="s">
        <v>26</v>
      </c>
      <c r="Z1" s="116" t="s">
        <v>27</v>
      </c>
      <c r="AA1" s="109" t="s">
        <v>28</v>
      </c>
    </row>
    <row r="2" spans="1:27" s="1" customFormat="1" ht="18" hidden="1" customHeight="1" x14ac:dyDescent="0.2">
      <c r="A2" s="110" t="s">
        <v>29</v>
      </c>
      <c r="B2" s="111" t="s">
        <v>30</v>
      </c>
      <c r="C2" s="111" t="s">
        <v>3</v>
      </c>
      <c r="D2" s="111" t="s">
        <v>31</v>
      </c>
      <c r="E2" s="111" t="s">
        <v>32</v>
      </c>
      <c r="F2" s="111" t="s">
        <v>33</v>
      </c>
      <c r="G2" s="111" t="s">
        <v>34</v>
      </c>
      <c r="H2" s="112">
        <v>10</v>
      </c>
      <c r="I2" s="6"/>
      <c r="J2" s="110" t="s">
        <v>35</v>
      </c>
      <c r="K2" s="111" t="s">
        <v>36</v>
      </c>
      <c r="L2" s="111" t="s">
        <v>37</v>
      </c>
      <c r="M2" s="111" t="s">
        <v>38</v>
      </c>
      <c r="N2" s="111" t="s">
        <v>39</v>
      </c>
      <c r="O2" s="111" t="s">
        <v>40</v>
      </c>
      <c r="P2" s="111" t="s">
        <v>41</v>
      </c>
      <c r="Q2" s="112">
        <v>100</v>
      </c>
      <c r="R2" s="6"/>
      <c r="S2" s="110" t="s">
        <v>29</v>
      </c>
      <c r="T2" s="111" t="s">
        <v>30</v>
      </c>
      <c r="U2" s="111" t="s">
        <v>1941</v>
      </c>
      <c r="V2" s="111" t="s">
        <v>2925</v>
      </c>
      <c r="W2" s="111"/>
      <c r="X2" s="111" t="s">
        <v>33</v>
      </c>
      <c r="Y2" s="111" t="s">
        <v>34</v>
      </c>
      <c r="Z2" s="118"/>
      <c r="AA2" s="112">
        <v>-10</v>
      </c>
    </row>
    <row r="3" spans="1:27" s="1" customFormat="1" ht="18" hidden="1" customHeight="1" x14ac:dyDescent="0.2">
      <c r="A3" s="110" t="s">
        <v>29</v>
      </c>
      <c r="B3" s="111" t="s">
        <v>30</v>
      </c>
      <c r="C3" s="111" t="s">
        <v>3</v>
      </c>
      <c r="D3" s="111" t="s">
        <v>31</v>
      </c>
      <c r="E3" s="111" t="s">
        <v>32</v>
      </c>
      <c r="F3" s="111" t="s">
        <v>42</v>
      </c>
      <c r="G3" s="111" t="s">
        <v>43</v>
      </c>
      <c r="H3" s="112">
        <v>50</v>
      </c>
      <c r="I3" s="6"/>
      <c r="J3" s="110" t="s">
        <v>35</v>
      </c>
      <c r="K3" s="111" t="s">
        <v>36</v>
      </c>
      <c r="L3" s="111" t="s">
        <v>44</v>
      </c>
      <c r="M3" s="111" t="s">
        <v>38</v>
      </c>
      <c r="N3" s="111" t="s">
        <v>39</v>
      </c>
      <c r="O3" s="111" t="s">
        <v>45</v>
      </c>
      <c r="P3" s="111" t="s">
        <v>46</v>
      </c>
      <c r="Q3" s="112">
        <v>350</v>
      </c>
      <c r="R3" s="6"/>
      <c r="S3" s="110" t="s">
        <v>29</v>
      </c>
      <c r="T3" s="111" t="s">
        <v>30</v>
      </c>
      <c r="U3" s="111" t="s">
        <v>1941</v>
      </c>
      <c r="V3" s="111" t="s">
        <v>2925</v>
      </c>
      <c r="W3" s="111"/>
      <c r="X3" s="111" t="s">
        <v>98</v>
      </c>
      <c r="Y3" s="111" t="s">
        <v>99</v>
      </c>
      <c r="Z3" s="118"/>
      <c r="AA3" s="112">
        <v>-1</v>
      </c>
    </row>
    <row r="4" spans="1:27" s="1" customFormat="1" ht="18" hidden="1" customHeight="1" x14ac:dyDescent="0.2">
      <c r="A4" s="110" t="s">
        <v>29</v>
      </c>
      <c r="B4" s="111" t="s">
        <v>30</v>
      </c>
      <c r="C4" s="111" t="s">
        <v>44</v>
      </c>
      <c r="D4" s="111" t="s">
        <v>31</v>
      </c>
      <c r="E4" s="111" t="s">
        <v>32</v>
      </c>
      <c r="F4" s="111" t="s">
        <v>47</v>
      </c>
      <c r="G4" s="111" t="s">
        <v>48</v>
      </c>
      <c r="H4" s="112">
        <v>260</v>
      </c>
      <c r="I4" s="6"/>
      <c r="J4" s="110" t="s">
        <v>35</v>
      </c>
      <c r="K4" s="111" t="s">
        <v>36</v>
      </c>
      <c r="L4" s="111" t="s">
        <v>1941</v>
      </c>
      <c r="M4" s="111" t="s">
        <v>38</v>
      </c>
      <c r="N4" s="111" t="s">
        <v>39</v>
      </c>
      <c r="O4" s="111" t="s">
        <v>45</v>
      </c>
      <c r="P4" s="111" t="s">
        <v>46</v>
      </c>
      <c r="Q4" s="112">
        <v>75</v>
      </c>
      <c r="R4" s="6"/>
      <c r="S4" s="110" t="s">
        <v>29</v>
      </c>
      <c r="T4" s="111" t="s">
        <v>30</v>
      </c>
      <c r="U4" s="111" t="s">
        <v>1941</v>
      </c>
      <c r="V4" s="111" t="s">
        <v>2925</v>
      </c>
      <c r="W4" s="111"/>
      <c r="X4" s="111" t="s">
        <v>82</v>
      </c>
      <c r="Y4" s="111" t="s">
        <v>83</v>
      </c>
      <c r="Z4" s="118"/>
      <c r="AA4" s="112">
        <v>-1</v>
      </c>
    </row>
    <row r="5" spans="1:27" s="1" customFormat="1" ht="18" hidden="1" customHeight="1" x14ac:dyDescent="0.2">
      <c r="A5" s="110" t="s">
        <v>29</v>
      </c>
      <c r="B5" s="111" t="s">
        <v>30</v>
      </c>
      <c r="C5" s="111" t="s">
        <v>1941</v>
      </c>
      <c r="D5" s="111" t="s">
        <v>31</v>
      </c>
      <c r="E5" s="111" t="s">
        <v>32</v>
      </c>
      <c r="F5" s="111" t="s">
        <v>67</v>
      </c>
      <c r="G5" s="111" t="s">
        <v>68</v>
      </c>
      <c r="H5" s="112">
        <v>1</v>
      </c>
      <c r="I5" s="6"/>
      <c r="J5" s="110" t="s">
        <v>29</v>
      </c>
      <c r="K5" s="111" t="s">
        <v>30</v>
      </c>
      <c r="L5" s="111" t="s">
        <v>37</v>
      </c>
      <c r="M5" s="111" t="s">
        <v>49</v>
      </c>
      <c r="N5" s="111" t="s">
        <v>50</v>
      </c>
      <c r="O5" s="111" t="s">
        <v>51</v>
      </c>
      <c r="P5" s="111" t="s">
        <v>52</v>
      </c>
      <c r="Q5" s="112">
        <v>-20</v>
      </c>
      <c r="R5" s="6"/>
      <c r="S5" s="110" t="s">
        <v>29</v>
      </c>
      <c r="T5" s="111" t="s">
        <v>30</v>
      </c>
      <c r="U5" s="111" t="s">
        <v>1941</v>
      </c>
      <c r="V5" s="111" t="s">
        <v>2924</v>
      </c>
      <c r="W5" s="111"/>
      <c r="X5" s="111" t="s">
        <v>47</v>
      </c>
      <c r="Y5" s="111" t="s">
        <v>48</v>
      </c>
      <c r="Z5" s="118"/>
      <c r="AA5" s="112">
        <v>260</v>
      </c>
    </row>
    <row r="6" spans="1:27" s="1" customFormat="1" ht="18" hidden="1" customHeight="1" x14ac:dyDescent="0.2">
      <c r="A6" s="110" t="s">
        <v>29</v>
      </c>
      <c r="B6" s="111" t="s">
        <v>30</v>
      </c>
      <c r="C6" s="111" t="s">
        <v>1941</v>
      </c>
      <c r="D6" s="111" t="s">
        <v>31</v>
      </c>
      <c r="E6" s="111" t="s">
        <v>32</v>
      </c>
      <c r="F6" s="111" t="s">
        <v>268</v>
      </c>
      <c r="G6" s="111" t="s">
        <v>269</v>
      </c>
      <c r="H6" s="112">
        <v>25</v>
      </c>
      <c r="I6" s="6"/>
      <c r="J6" s="110" t="s">
        <v>29</v>
      </c>
      <c r="K6" s="111" t="s">
        <v>30</v>
      </c>
      <c r="L6" s="111" t="s">
        <v>37</v>
      </c>
      <c r="M6" s="111" t="s">
        <v>58</v>
      </c>
      <c r="N6" s="111" t="s">
        <v>59</v>
      </c>
      <c r="O6" s="111" t="s">
        <v>33</v>
      </c>
      <c r="P6" s="111" t="s">
        <v>34</v>
      </c>
      <c r="Q6" s="112">
        <v>10</v>
      </c>
      <c r="R6" s="6"/>
      <c r="S6" s="110" t="s">
        <v>29</v>
      </c>
      <c r="T6" s="111" t="s">
        <v>30</v>
      </c>
      <c r="U6" s="111" t="s">
        <v>1941</v>
      </c>
      <c r="V6" s="111" t="s">
        <v>2924</v>
      </c>
      <c r="W6" s="111"/>
      <c r="X6" s="111" t="s">
        <v>51</v>
      </c>
      <c r="Y6" s="111" t="s">
        <v>52</v>
      </c>
      <c r="Z6" s="118"/>
      <c r="AA6" s="112">
        <v>20</v>
      </c>
    </row>
    <row r="7" spans="1:27" s="1" customFormat="1" ht="18" hidden="1" customHeight="1" x14ac:dyDescent="0.2">
      <c r="A7" s="110" t="s">
        <v>29</v>
      </c>
      <c r="B7" s="111" t="s">
        <v>30</v>
      </c>
      <c r="C7" s="111" t="s">
        <v>1941</v>
      </c>
      <c r="D7" s="111" t="s">
        <v>31</v>
      </c>
      <c r="E7" s="111" t="s">
        <v>32</v>
      </c>
      <c r="F7" s="111" t="s">
        <v>1021</v>
      </c>
      <c r="G7" s="111" t="s">
        <v>1020</v>
      </c>
      <c r="H7" s="112">
        <v>6</v>
      </c>
      <c r="I7" s="6"/>
      <c r="J7" s="110" t="s">
        <v>62</v>
      </c>
      <c r="K7" s="111" t="s">
        <v>63</v>
      </c>
      <c r="L7" s="111" t="s">
        <v>3</v>
      </c>
      <c r="M7" s="111" t="s">
        <v>64</v>
      </c>
      <c r="N7" s="111" t="s">
        <v>65</v>
      </c>
      <c r="O7" s="111" t="s">
        <v>13</v>
      </c>
      <c r="P7" s="111" t="s">
        <v>66</v>
      </c>
      <c r="Q7" s="112">
        <v>150</v>
      </c>
      <c r="R7" s="6"/>
      <c r="S7" s="110" t="s">
        <v>29</v>
      </c>
      <c r="T7" s="111" t="s">
        <v>30</v>
      </c>
      <c r="U7" s="111" t="s">
        <v>1941</v>
      </c>
      <c r="V7" s="111" t="s">
        <v>2924</v>
      </c>
      <c r="W7" s="111"/>
      <c r="X7" s="111" t="s">
        <v>268</v>
      </c>
      <c r="Y7" s="111" t="s">
        <v>269</v>
      </c>
      <c r="Z7" s="118"/>
      <c r="AA7" s="112">
        <v>25</v>
      </c>
    </row>
    <row r="8" spans="1:27" s="1" customFormat="1" ht="18" hidden="1" customHeight="1" x14ac:dyDescent="0.2">
      <c r="A8" s="110" t="s">
        <v>53</v>
      </c>
      <c r="B8" s="111" t="s">
        <v>54</v>
      </c>
      <c r="C8" s="111" t="s">
        <v>3</v>
      </c>
      <c r="D8" s="111" t="s">
        <v>55</v>
      </c>
      <c r="E8" s="111" t="s">
        <v>56</v>
      </c>
      <c r="F8" s="111" t="s">
        <v>12</v>
      </c>
      <c r="G8" s="111" t="s">
        <v>57</v>
      </c>
      <c r="H8" s="112">
        <v>10</v>
      </c>
      <c r="I8" s="6"/>
      <c r="J8" s="110" t="s">
        <v>62</v>
      </c>
      <c r="K8" s="111" t="s">
        <v>63</v>
      </c>
      <c r="L8" s="111" t="s">
        <v>3</v>
      </c>
      <c r="M8" s="111" t="s">
        <v>69</v>
      </c>
      <c r="N8" s="111" t="s">
        <v>70</v>
      </c>
      <c r="O8" s="111" t="s">
        <v>71</v>
      </c>
      <c r="P8" s="111" t="s">
        <v>72</v>
      </c>
      <c r="Q8" s="112">
        <v>30</v>
      </c>
      <c r="R8" s="6"/>
      <c r="S8" s="110" t="s">
        <v>29</v>
      </c>
      <c r="T8" s="111" t="s">
        <v>30</v>
      </c>
      <c r="U8" s="111" t="s">
        <v>1941</v>
      </c>
      <c r="V8" s="111" t="s">
        <v>2924</v>
      </c>
      <c r="W8" s="111"/>
      <c r="X8" s="111" t="s">
        <v>42</v>
      </c>
      <c r="Y8" s="111" t="s">
        <v>43</v>
      </c>
      <c r="Z8" s="118"/>
      <c r="AA8" s="112">
        <v>50</v>
      </c>
    </row>
    <row r="9" spans="1:27" s="1" customFormat="1" ht="18" hidden="1" customHeight="1" x14ac:dyDescent="0.2">
      <c r="A9" s="110" t="s">
        <v>53</v>
      </c>
      <c r="B9" s="111" t="s">
        <v>54</v>
      </c>
      <c r="C9" s="111" t="s">
        <v>37</v>
      </c>
      <c r="D9" s="111" t="s">
        <v>55</v>
      </c>
      <c r="E9" s="111" t="s">
        <v>56</v>
      </c>
      <c r="F9" s="111" t="s">
        <v>60</v>
      </c>
      <c r="G9" s="111" t="s">
        <v>61</v>
      </c>
      <c r="H9" s="112">
        <v>20</v>
      </c>
      <c r="I9" s="6"/>
      <c r="J9" s="110" t="s">
        <v>62</v>
      </c>
      <c r="K9" s="111" t="s">
        <v>63</v>
      </c>
      <c r="L9" s="111" t="s">
        <v>3</v>
      </c>
      <c r="M9" s="111" t="s">
        <v>69</v>
      </c>
      <c r="N9" s="111" t="s">
        <v>70</v>
      </c>
      <c r="O9" s="111" t="s">
        <v>17</v>
      </c>
      <c r="P9" s="111" t="s">
        <v>75</v>
      </c>
      <c r="Q9" s="112">
        <v>15</v>
      </c>
      <c r="R9" s="6"/>
      <c r="S9" s="110" t="s">
        <v>53</v>
      </c>
      <c r="T9" s="111" t="s">
        <v>54</v>
      </c>
      <c r="U9" s="111" t="s">
        <v>1941</v>
      </c>
      <c r="V9" s="111" t="s">
        <v>2926</v>
      </c>
      <c r="W9" s="111"/>
      <c r="X9" s="111" t="s">
        <v>76</v>
      </c>
      <c r="Y9" s="111" t="s">
        <v>77</v>
      </c>
      <c r="Z9" s="118"/>
      <c r="AA9" s="112">
        <v>1</v>
      </c>
    </row>
    <row r="10" spans="1:27" s="1" customFormat="1" ht="18" hidden="1" customHeight="1" x14ac:dyDescent="0.2">
      <c r="A10" s="110" t="s">
        <v>53</v>
      </c>
      <c r="B10" s="111" t="s">
        <v>54</v>
      </c>
      <c r="C10" s="111" t="s">
        <v>44</v>
      </c>
      <c r="D10" s="111" t="s">
        <v>55</v>
      </c>
      <c r="E10" s="111" t="s">
        <v>56</v>
      </c>
      <c r="F10" s="111" t="s">
        <v>67</v>
      </c>
      <c r="G10" s="111" t="s">
        <v>68</v>
      </c>
      <c r="H10" s="112">
        <v>11</v>
      </c>
      <c r="I10" s="6"/>
      <c r="J10" s="110" t="s">
        <v>62</v>
      </c>
      <c r="K10" s="111" t="s">
        <v>63</v>
      </c>
      <c r="L10" s="111" t="s">
        <v>3</v>
      </c>
      <c r="M10" s="111" t="s">
        <v>78</v>
      </c>
      <c r="N10" s="111" t="s">
        <v>79</v>
      </c>
      <c r="O10" s="111" t="s">
        <v>80</v>
      </c>
      <c r="P10" s="111" t="s">
        <v>81</v>
      </c>
      <c r="Q10" s="112">
        <v>100</v>
      </c>
      <c r="R10" s="6"/>
      <c r="S10" s="110" t="s">
        <v>53</v>
      </c>
      <c r="T10" s="111" t="s">
        <v>54</v>
      </c>
      <c r="U10" s="111" t="s">
        <v>1941</v>
      </c>
      <c r="V10" s="111" t="s">
        <v>2926</v>
      </c>
      <c r="W10" s="111"/>
      <c r="X10" s="111" t="s">
        <v>82</v>
      </c>
      <c r="Y10" s="111" t="s">
        <v>83</v>
      </c>
      <c r="Z10" s="118"/>
      <c r="AA10" s="112">
        <v>1</v>
      </c>
    </row>
    <row r="11" spans="1:27" s="1" customFormat="1" ht="18" hidden="1" customHeight="1" x14ac:dyDescent="0.2">
      <c r="A11" s="110" t="s">
        <v>53</v>
      </c>
      <c r="B11" s="111" t="s">
        <v>54</v>
      </c>
      <c r="C11" s="111" t="s">
        <v>44</v>
      </c>
      <c r="D11" s="111" t="s">
        <v>55</v>
      </c>
      <c r="E11" s="111" t="s">
        <v>56</v>
      </c>
      <c r="F11" s="111" t="s">
        <v>73</v>
      </c>
      <c r="G11" s="111" t="s">
        <v>74</v>
      </c>
      <c r="H11" s="112">
        <v>1</v>
      </c>
      <c r="I11" s="6"/>
      <c r="J11" s="110" t="s">
        <v>62</v>
      </c>
      <c r="K11" s="111" t="s">
        <v>63</v>
      </c>
      <c r="L11" s="111" t="s">
        <v>3</v>
      </c>
      <c r="M11" s="111" t="s">
        <v>84</v>
      </c>
      <c r="N11" s="111" t="s">
        <v>85</v>
      </c>
      <c r="O11" s="111" t="s">
        <v>86</v>
      </c>
      <c r="P11" s="111" t="s">
        <v>87</v>
      </c>
      <c r="Q11" s="112">
        <v>50</v>
      </c>
      <c r="R11" s="6"/>
      <c r="S11" s="110" t="s">
        <v>53</v>
      </c>
      <c r="T11" s="111" t="s">
        <v>54</v>
      </c>
      <c r="U11" s="111" t="s">
        <v>1941</v>
      </c>
      <c r="V11" s="111" t="s">
        <v>2924</v>
      </c>
      <c r="W11" s="111"/>
      <c r="X11" s="111" t="s">
        <v>12</v>
      </c>
      <c r="Y11" s="111" t="s">
        <v>57</v>
      </c>
      <c r="Z11" s="118"/>
      <c r="AA11" s="112">
        <v>10</v>
      </c>
    </row>
    <row r="12" spans="1:27" s="1" customFormat="1" ht="18" hidden="1" customHeight="1" x14ac:dyDescent="0.2">
      <c r="A12" s="110" t="s">
        <v>53</v>
      </c>
      <c r="B12" s="111" t="s">
        <v>54</v>
      </c>
      <c r="C12" s="111" t="s">
        <v>44</v>
      </c>
      <c r="D12" s="111" t="s">
        <v>55</v>
      </c>
      <c r="E12" s="111" t="s">
        <v>56</v>
      </c>
      <c r="F12" s="111" t="s">
        <v>76</v>
      </c>
      <c r="G12" s="111" t="s">
        <v>77</v>
      </c>
      <c r="H12" s="112">
        <v>1</v>
      </c>
      <c r="I12" s="6"/>
      <c r="J12" s="110" t="s">
        <v>62</v>
      </c>
      <c r="K12" s="111" t="s">
        <v>63</v>
      </c>
      <c r="L12" s="111" t="s">
        <v>37</v>
      </c>
      <c r="M12" s="111" t="s">
        <v>64</v>
      </c>
      <c r="N12" s="111" t="s">
        <v>65</v>
      </c>
      <c r="O12" s="111" t="s">
        <v>13</v>
      </c>
      <c r="P12" s="111" t="s">
        <v>66</v>
      </c>
      <c r="Q12" s="112">
        <v>150</v>
      </c>
      <c r="R12" s="6"/>
      <c r="S12" s="110" t="s">
        <v>53</v>
      </c>
      <c r="T12" s="111" t="s">
        <v>54</v>
      </c>
      <c r="U12" s="111" t="s">
        <v>1941</v>
      </c>
      <c r="V12" s="111" t="s">
        <v>2924</v>
      </c>
      <c r="W12" s="111"/>
      <c r="X12" s="111" t="s">
        <v>60</v>
      </c>
      <c r="Y12" s="111" t="s">
        <v>61</v>
      </c>
      <c r="Z12" s="118"/>
      <c r="AA12" s="112">
        <v>14</v>
      </c>
    </row>
    <row r="13" spans="1:27" s="1" customFormat="1" ht="18" hidden="1" customHeight="1" x14ac:dyDescent="0.2">
      <c r="A13" s="110" t="s">
        <v>53</v>
      </c>
      <c r="B13" s="111" t="s">
        <v>54</v>
      </c>
      <c r="C13" s="111" t="s">
        <v>44</v>
      </c>
      <c r="D13" s="111" t="s">
        <v>55</v>
      </c>
      <c r="E13" s="111" t="s">
        <v>56</v>
      </c>
      <c r="F13" s="111" t="s">
        <v>82</v>
      </c>
      <c r="G13" s="111" t="s">
        <v>83</v>
      </c>
      <c r="H13" s="112">
        <v>1</v>
      </c>
      <c r="I13" s="6"/>
      <c r="J13" s="110" t="s">
        <v>62</v>
      </c>
      <c r="K13" s="111" t="s">
        <v>63</v>
      </c>
      <c r="L13" s="111" t="s">
        <v>37</v>
      </c>
      <c r="M13" s="111" t="s">
        <v>96</v>
      </c>
      <c r="N13" s="111" t="s">
        <v>97</v>
      </c>
      <c r="O13" s="111" t="s">
        <v>13</v>
      </c>
      <c r="P13" s="111" t="s">
        <v>66</v>
      </c>
      <c r="Q13" s="112">
        <v>100</v>
      </c>
      <c r="R13" s="6"/>
      <c r="S13" s="110" t="s">
        <v>88</v>
      </c>
      <c r="T13" s="111" t="s">
        <v>89</v>
      </c>
      <c r="U13" s="111" t="s">
        <v>1941</v>
      </c>
      <c r="V13" s="111" t="s">
        <v>386</v>
      </c>
      <c r="W13" s="111"/>
      <c r="X13" s="111" t="s">
        <v>71</v>
      </c>
      <c r="Y13" s="111" t="s">
        <v>72</v>
      </c>
      <c r="Z13" s="118">
        <v>30</v>
      </c>
      <c r="AA13" s="112"/>
    </row>
    <row r="14" spans="1:27" s="1" customFormat="1" ht="18" hidden="1" customHeight="1" x14ac:dyDescent="0.2">
      <c r="A14" s="110" t="s">
        <v>88</v>
      </c>
      <c r="B14" s="111" t="s">
        <v>89</v>
      </c>
      <c r="C14" s="111" t="s">
        <v>44</v>
      </c>
      <c r="D14" s="111" t="s">
        <v>90</v>
      </c>
      <c r="E14" s="111" t="s">
        <v>91</v>
      </c>
      <c r="F14" s="111" t="s">
        <v>71</v>
      </c>
      <c r="G14" s="111" t="s">
        <v>72</v>
      </c>
      <c r="H14" s="112">
        <v>30</v>
      </c>
      <c r="I14" s="6"/>
      <c r="J14" s="110" t="s">
        <v>62</v>
      </c>
      <c r="K14" s="111" t="s">
        <v>63</v>
      </c>
      <c r="L14" s="111" t="s">
        <v>37</v>
      </c>
      <c r="M14" s="111" t="s">
        <v>100</v>
      </c>
      <c r="N14" s="111" t="s">
        <v>101</v>
      </c>
      <c r="O14" s="111" t="s">
        <v>13</v>
      </c>
      <c r="P14" s="111" t="s">
        <v>66</v>
      </c>
      <c r="Q14" s="112">
        <v>100</v>
      </c>
      <c r="R14" s="6"/>
      <c r="S14" s="110" t="s">
        <v>62</v>
      </c>
      <c r="T14" s="111" t="s">
        <v>63</v>
      </c>
      <c r="U14" s="111" t="s">
        <v>1941</v>
      </c>
      <c r="V14" s="111" t="s">
        <v>2934</v>
      </c>
      <c r="W14" s="111"/>
      <c r="X14" s="111" t="s">
        <v>13</v>
      </c>
      <c r="Y14" s="111" t="s">
        <v>66</v>
      </c>
      <c r="Z14" s="118"/>
      <c r="AA14" s="112">
        <v>-1675</v>
      </c>
    </row>
    <row r="15" spans="1:27" s="1" customFormat="1" ht="18" hidden="1" customHeight="1" x14ac:dyDescent="0.2">
      <c r="A15" s="110" t="s">
        <v>62</v>
      </c>
      <c r="B15" s="111" t="s">
        <v>63</v>
      </c>
      <c r="C15" s="111" t="s">
        <v>37</v>
      </c>
      <c r="D15" s="111" t="s">
        <v>92</v>
      </c>
      <c r="E15" s="111" t="s">
        <v>93</v>
      </c>
      <c r="F15" s="111" t="s">
        <v>94</v>
      </c>
      <c r="G15" s="111" t="s">
        <v>95</v>
      </c>
      <c r="H15" s="112">
        <v>1</v>
      </c>
      <c r="I15" s="6"/>
      <c r="J15" s="110" t="s">
        <v>62</v>
      </c>
      <c r="K15" s="111" t="s">
        <v>63</v>
      </c>
      <c r="L15" s="111" t="s">
        <v>37</v>
      </c>
      <c r="M15" s="111" t="s">
        <v>100</v>
      </c>
      <c r="N15" s="111" t="s">
        <v>101</v>
      </c>
      <c r="O15" s="111" t="s">
        <v>102</v>
      </c>
      <c r="P15" s="111" t="s">
        <v>103</v>
      </c>
      <c r="Q15" s="112">
        <v>200</v>
      </c>
      <c r="R15" s="6"/>
      <c r="S15" s="110" t="s">
        <v>62</v>
      </c>
      <c r="T15" s="111" t="s">
        <v>63</v>
      </c>
      <c r="U15" s="111" t="s">
        <v>1941</v>
      </c>
      <c r="V15" s="111" t="s">
        <v>2924</v>
      </c>
      <c r="W15" s="111"/>
      <c r="X15" s="111" t="s">
        <v>80</v>
      </c>
      <c r="Y15" s="111" t="s">
        <v>81</v>
      </c>
      <c r="Z15" s="118"/>
      <c r="AA15" s="112">
        <v>-175</v>
      </c>
    </row>
    <row r="16" spans="1:27" s="1" customFormat="1" ht="18" hidden="1" customHeight="1" x14ac:dyDescent="0.2">
      <c r="A16" s="110" t="s">
        <v>62</v>
      </c>
      <c r="B16" s="111" t="s">
        <v>63</v>
      </c>
      <c r="C16" s="111" t="s">
        <v>37</v>
      </c>
      <c r="D16" s="111" t="s">
        <v>92</v>
      </c>
      <c r="E16" s="111" t="s">
        <v>93</v>
      </c>
      <c r="F16" s="111" t="s">
        <v>98</v>
      </c>
      <c r="G16" s="111" t="s">
        <v>99</v>
      </c>
      <c r="H16" s="112">
        <v>1</v>
      </c>
      <c r="I16" s="6"/>
      <c r="J16" s="110" t="s">
        <v>62</v>
      </c>
      <c r="K16" s="111" t="s">
        <v>63</v>
      </c>
      <c r="L16" s="111" t="s">
        <v>37</v>
      </c>
      <c r="M16" s="111" t="s">
        <v>78</v>
      </c>
      <c r="N16" s="111" t="s">
        <v>79</v>
      </c>
      <c r="O16" s="111" t="s">
        <v>13</v>
      </c>
      <c r="P16" s="111" t="s">
        <v>66</v>
      </c>
      <c r="Q16" s="112">
        <v>100</v>
      </c>
      <c r="R16" s="6"/>
      <c r="S16" s="110" t="s">
        <v>62</v>
      </c>
      <c r="T16" s="111" t="s">
        <v>63</v>
      </c>
      <c r="U16" s="111" t="s">
        <v>1941</v>
      </c>
      <c r="V16" s="111" t="s">
        <v>2924</v>
      </c>
      <c r="W16" s="111"/>
      <c r="X16" s="111" t="s">
        <v>106</v>
      </c>
      <c r="Y16" s="111" t="s">
        <v>107</v>
      </c>
      <c r="Z16" s="118"/>
      <c r="AA16" s="112">
        <v>-50</v>
      </c>
    </row>
    <row r="17" spans="1:27" s="1" customFormat="1" ht="18" hidden="1" customHeight="1" x14ac:dyDescent="0.2">
      <c r="A17" s="110" t="s">
        <v>62</v>
      </c>
      <c r="B17" s="111" t="s">
        <v>63</v>
      </c>
      <c r="C17" s="111" t="s">
        <v>37</v>
      </c>
      <c r="D17" s="111" t="s">
        <v>92</v>
      </c>
      <c r="E17" s="111" t="s">
        <v>93</v>
      </c>
      <c r="F17" s="111" t="s">
        <v>73</v>
      </c>
      <c r="G17" s="111" t="s">
        <v>74</v>
      </c>
      <c r="H17" s="112">
        <v>1</v>
      </c>
      <c r="I17" s="6"/>
      <c r="J17" s="110" t="s">
        <v>62</v>
      </c>
      <c r="K17" s="111" t="s">
        <v>63</v>
      </c>
      <c r="L17" s="111" t="s">
        <v>44</v>
      </c>
      <c r="M17" s="111" t="s">
        <v>104</v>
      </c>
      <c r="N17" s="111" t="s">
        <v>105</v>
      </c>
      <c r="O17" s="111" t="s">
        <v>73</v>
      </c>
      <c r="P17" s="111" t="s">
        <v>74</v>
      </c>
      <c r="Q17" s="112">
        <v>1</v>
      </c>
      <c r="R17" s="6"/>
      <c r="S17" s="110" t="s">
        <v>62</v>
      </c>
      <c r="T17" s="111" t="s">
        <v>63</v>
      </c>
      <c r="U17" s="111" t="s">
        <v>1941</v>
      </c>
      <c r="V17" s="111" t="s">
        <v>2924</v>
      </c>
      <c r="W17" s="111"/>
      <c r="X17" s="111" t="s">
        <v>134</v>
      </c>
      <c r="Y17" s="111" t="s">
        <v>135</v>
      </c>
      <c r="Z17" s="118"/>
      <c r="AA17" s="112">
        <v>-30</v>
      </c>
    </row>
    <row r="18" spans="1:27" s="1" customFormat="1" ht="18" hidden="1" customHeight="1" x14ac:dyDescent="0.2">
      <c r="A18" s="110" t="s">
        <v>62</v>
      </c>
      <c r="B18" s="111" t="s">
        <v>63</v>
      </c>
      <c r="C18" s="111" t="s">
        <v>37</v>
      </c>
      <c r="D18" s="111" t="s">
        <v>92</v>
      </c>
      <c r="E18" s="111" t="s">
        <v>93</v>
      </c>
      <c r="F18" s="111" t="s">
        <v>76</v>
      </c>
      <c r="G18" s="111" t="s">
        <v>77</v>
      </c>
      <c r="H18" s="112">
        <v>1</v>
      </c>
      <c r="I18" s="6"/>
      <c r="J18" s="110" t="s">
        <v>62</v>
      </c>
      <c r="K18" s="111" t="s">
        <v>63</v>
      </c>
      <c r="L18" s="111" t="s">
        <v>44</v>
      </c>
      <c r="M18" s="111" t="s">
        <v>64</v>
      </c>
      <c r="N18" s="111" t="s">
        <v>65</v>
      </c>
      <c r="O18" s="111" t="s">
        <v>13</v>
      </c>
      <c r="P18" s="111" t="s">
        <v>66</v>
      </c>
      <c r="Q18" s="112">
        <v>350</v>
      </c>
      <c r="R18" s="6"/>
      <c r="S18" s="110" t="s">
        <v>62</v>
      </c>
      <c r="T18" s="111" t="s">
        <v>63</v>
      </c>
      <c r="U18" s="111" t="s">
        <v>1941</v>
      </c>
      <c r="V18" s="111" t="s">
        <v>2924</v>
      </c>
      <c r="W18" s="111"/>
      <c r="X18" s="111" t="s">
        <v>67</v>
      </c>
      <c r="Y18" s="111" t="s">
        <v>68</v>
      </c>
      <c r="Z18" s="118"/>
      <c r="AA18" s="112">
        <v>4</v>
      </c>
    </row>
    <row r="19" spans="1:27" s="1" customFormat="1" ht="18" hidden="1" customHeight="1" x14ac:dyDescent="0.2">
      <c r="A19" s="110" t="s">
        <v>62</v>
      </c>
      <c r="B19" s="111" t="s">
        <v>63</v>
      </c>
      <c r="C19" s="111" t="s">
        <v>37</v>
      </c>
      <c r="D19" s="111" t="s">
        <v>92</v>
      </c>
      <c r="E19" s="111" t="s">
        <v>93</v>
      </c>
      <c r="F19" s="111" t="s">
        <v>82</v>
      </c>
      <c r="G19" s="111" t="s">
        <v>83</v>
      </c>
      <c r="H19" s="112">
        <v>1</v>
      </c>
      <c r="I19" s="6"/>
      <c r="J19" s="110" t="s">
        <v>62</v>
      </c>
      <c r="K19" s="111" t="s">
        <v>63</v>
      </c>
      <c r="L19" s="111" t="s">
        <v>44</v>
      </c>
      <c r="M19" s="111" t="s">
        <v>108</v>
      </c>
      <c r="N19" s="111" t="s">
        <v>109</v>
      </c>
      <c r="O19" s="111" t="s">
        <v>110</v>
      </c>
      <c r="P19" s="111" t="s">
        <v>111</v>
      </c>
      <c r="Q19" s="112">
        <v>0</v>
      </c>
      <c r="R19" s="6"/>
      <c r="S19" s="110" t="s">
        <v>62</v>
      </c>
      <c r="T19" s="111" t="s">
        <v>63</v>
      </c>
      <c r="U19" s="111" t="s">
        <v>1941</v>
      </c>
      <c r="V19" s="111" t="s">
        <v>2924</v>
      </c>
      <c r="W19" s="111"/>
      <c r="X19" s="111" t="s">
        <v>102</v>
      </c>
      <c r="Y19" s="111" t="s">
        <v>103</v>
      </c>
      <c r="Z19" s="118"/>
      <c r="AA19" s="112">
        <v>-200</v>
      </c>
    </row>
    <row r="20" spans="1:27" s="1" customFormat="1" ht="18" hidden="1" customHeight="1" x14ac:dyDescent="0.2">
      <c r="A20" s="110" t="s">
        <v>62</v>
      </c>
      <c r="B20" s="111" t="s">
        <v>63</v>
      </c>
      <c r="C20" s="111" t="s">
        <v>44</v>
      </c>
      <c r="D20" s="111" t="s">
        <v>92</v>
      </c>
      <c r="E20" s="111" t="s">
        <v>93</v>
      </c>
      <c r="F20" s="111" t="s">
        <v>13</v>
      </c>
      <c r="G20" s="111" t="s">
        <v>66</v>
      </c>
      <c r="H20" s="112">
        <v>100</v>
      </c>
      <c r="I20" s="6"/>
      <c r="J20" s="110" t="s">
        <v>62</v>
      </c>
      <c r="K20" s="111" t="s">
        <v>63</v>
      </c>
      <c r="L20" s="111" t="s">
        <v>44</v>
      </c>
      <c r="M20" s="111" t="s">
        <v>108</v>
      </c>
      <c r="N20" s="111" t="s">
        <v>109</v>
      </c>
      <c r="O20" s="111" t="s">
        <v>76</v>
      </c>
      <c r="P20" s="111" t="s">
        <v>77</v>
      </c>
      <c r="Q20" s="112">
        <v>3</v>
      </c>
      <c r="R20" s="6"/>
      <c r="S20" s="110" t="s">
        <v>62</v>
      </c>
      <c r="T20" s="111" t="s">
        <v>63</v>
      </c>
      <c r="U20" s="111" t="s">
        <v>1941</v>
      </c>
      <c r="V20" s="111" t="s">
        <v>2924</v>
      </c>
      <c r="W20" s="111"/>
      <c r="X20" s="111" t="s">
        <v>86</v>
      </c>
      <c r="Y20" s="111" t="s">
        <v>87</v>
      </c>
      <c r="Z20" s="118"/>
      <c r="AA20" s="112">
        <v>-50</v>
      </c>
    </row>
    <row r="21" spans="1:27" s="1" customFormat="1" ht="18" hidden="1" customHeight="1" x14ac:dyDescent="0.2">
      <c r="A21" s="110" t="s">
        <v>62</v>
      </c>
      <c r="B21" s="111" t="s">
        <v>63</v>
      </c>
      <c r="C21" s="111" t="s">
        <v>44</v>
      </c>
      <c r="D21" s="111" t="s">
        <v>92</v>
      </c>
      <c r="E21" s="111" t="s">
        <v>93</v>
      </c>
      <c r="F21" s="111" t="s">
        <v>106</v>
      </c>
      <c r="G21" s="111" t="s">
        <v>107</v>
      </c>
      <c r="H21" s="112">
        <v>25</v>
      </c>
      <c r="I21" s="6"/>
      <c r="J21" s="110" t="s">
        <v>62</v>
      </c>
      <c r="K21" s="111" t="s">
        <v>63</v>
      </c>
      <c r="L21" s="111" t="s">
        <v>44</v>
      </c>
      <c r="M21" s="111" t="s">
        <v>116</v>
      </c>
      <c r="N21" s="111" t="s">
        <v>117</v>
      </c>
      <c r="O21" s="111" t="s">
        <v>82</v>
      </c>
      <c r="P21" s="111" t="s">
        <v>83</v>
      </c>
      <c r="Q21" s="112">
        <v>3</v>
      </c>
      <c r="R21" s="6"/>
      <c r="S21" s="110" t="s">
        <v>62</v>
      </c>
      <c r="T21" s="111" t="s">
        <v>63</v>
      </c>
      <c r="U21" s="111" t="s">
        <v>1941</v>
      </c>
      <c r="V21" s="111" t="s">
        <v>2924</v>
      </c>
      <c r="W21" s="111"/>
      <c r="X21" s="111" t="s">
        <v>71</v>
      </c>
      <c r="Y21" s="111" t="s">
        <v>72</v>
      </c>
      <c r="Z21" s="118"/>
      <c r="AA21" s="112">
        <v>-30</v>
      </c>
    </row>
    <row r="22" spans="1:27" s="1" customFormat="1" ht="18" hidden="1" customHeight="1" x14ac:dyDescent="0.2">
      <c r="A22" s="110" t="s">
        <v>62</v>
      </c>
      <c r="B22" s="111" t="s">
        <v>63</v>
      </c>
      <c r="C22" s="111" t="s">
        <v>44</v>
      </c>
      <c r="D22" s="111" t="s">
        <v>92</v>
      </c>
      <c r="E22" s="111" t="s">
        <v>93</v>
      </c>
      <c r="F22" s="111" t="s">
        <v>67</v>
      </c>
      <c r="G22" s="111" t="s">
        <v>68</v>
      </c>
      <c r="H22" s="112">
        <v>4</v>
      </c>
      <c r="I22" s="6"/>
      <c r="J22" s="110" t="s">
        <v>62</v>
      </c>
      <c r="K22" s="111" t="s">
        <v>63</v>
      </c>
      <c r="L22" s="111" t="s">
        <v>44</v>
      </c>
      <c r="M22" s="111" t="s">
        <v>124</v>
      </c>
      <c r="N22" s="111" t="s">
        <v>125</v>
      </c>
      <c r="O22" s="111" t="s">
        <v>110</v>
      </c>
      <c r="P22" s="111" t="s">
        <v>111</v>
      </c>
      <c r="Q22" s="112">
        <v>0</v>
      </c>
      <c r="R22" s="6"/>
      <c r="S22" s="110" t="s">
        <v>62</v>
      </c>
      <c r="T22" s="111" t="s">
        <v>63</v>
      </c>
      <c r="U22" s="111" t="s">
        <v>1941</v>
      </c>
      <c r="V22" s="111" t="s">
        <v>2924</v>
      </c>
      <c r="W22" s="111"/>
      <c r="X22" s="111" t="s">
        <v>480</v>
      </c>
      <c r="Y22" s="111" t="s">
        <v>481</v>
      </c>
      <c r="Z22" s="118"/>
      <c r="AA22" s="112">
        <v>-10</v>
      </c>
    </row>
    <row r="23" spans="1:27" s="1" customFormat="1" ht="18" hidden="1" customHeight="1" x14ac:dyDescent="0.2">
      <c r="A23" s="110" t="s">
        <v>62</v>
      </c>
      <c r="B23" s="111" t="s">
        <v>63</v>
      </c>
      <c r="C23" s="111" t="s">
        <v>1941</v>
      </c>
      <c r="D23" s="111" t="s">
        <v>92</v>
      </c>
      <c r="E23" s="111" t="s">
        <v>93</v>
      </c>
      <c r="F23" s="111" t="s">
        <v>94</v>
      </c>
      <c r="G23" s="111" t="s">
        <v>95</v>
      </c>
      <c r="H23" s="112">
        <v>1</v>
      </c>
      <c r="I23" s="6"/>
      <c r="J23" s="110" t="s">
        <v>62</v>
      </c>
      <c r="K23" s="111" t="s">
        <v>63</v>
      </c>
      <c r="L23" s="111" t="s">
        <v>44</v>
      </c>
      <c r="M23" s="111" t="s">
        <v>124</v>
      </c>
      <c r="N23" s="111" t="s">
        <v>125</v>
      </c>
      <c r="O23" s="111" t="s">
        <v>76</v>
      </c>
      <c r="P23" s="111" t="s">
        <v>77</v>
      </c>
      <c r="Q23" s="112">
        <v>1</v>
      </c>
      <c r="R23" s="6"/>
      <c r="S23" s="110" t="s">
        <v>62</v>
      </c>
      <c r="T23" s="111" t="s">
        <v>63</v>
      </c>
      <c r="U23" s="111" t="s">
        <v>1941</v>
      </c>
      <c r="V23" s="111" t="s">
        <v>2924</v>
      </c>
      <c r="W23" s="111"/>
      <c r="X23" s="111" t="s">
        <v>17</v>
      </c>
      <c r="Y23" s="111" t="s">
        <v>75</v>
      </c>
      <c r="Z23" s="118"/>
      <c r="AA23" s="112">
        <v>-15</v>
      </c>
    </row>
    <row r="24" spans="1:27" s="1" customFormat="1" ht="18" hidden="1" customHeight="1" x14ac:dyDescent="0.2">
      <c r="A24" s="110" t="s">
        <v>62</v>
      </c>
      <c r="B24" s="111" t="s">
        <v>63</v>
      </c>
      <c r="C24" s="111" t="s">
        <v>1941</v>
      </c>
      <c r="D24" s="111" t="s">
        <v>92</v>
      </c>
      <c r="E24" s="111" t="s">
        <v>93</v>
      </c>
      <c r="F24" s="111" t="s">
        <v>73</v>
      </c>
      <c r="G24" s="111" t="s">
        <v>74</v>
      </c>
      <c r="H24" s="112">
        <v>1</v>
      </c>
      <c r="I24" s="6"/>
      <c r="J24" s="110" t="s">
        <v>62</v>
      </c>
      <c r="K24" s="111" t="s">
        <v>63</v>
      </c>
      <c r="L24" s="111" t="s">
        <v>44</v>
      </c>
      <c r="M24" s="111" t="s">
        <v>100</v>
      </c>
      <c r="N24" s="111" t="s">
        <v>101</v>
      </c>
      <c r="O24" s="111" t="s">
        <v>13</v>
      </c>
      <c r="P24" s="111" t="s">
        <v>66</v>
      </c>
      <c r="Q24" s="112">
        <v>100</v>
      </c>
      <c r="R24" s="6"/>
      <c r="S24" s="110" t="s">
        <v>62</v>
      </c>
      <c r="T24" s="111" t="s">
        <v>63</v>
      </c>
      <c r="U24" s="111" t="s">
        <v>1941</v>
      </c>
      <c r="V24" s="111" t="s">
        <v>2924</v>
      </c>
      <c r="W24" s="111"/>
      <c r="X24" s="111" t="s">
        <v>98</v>
      </c>
      <c r="Y24" s="111" t="s">
        <v>99</v>
      </c>
      <c r="Z24" s="118"/>
      <c r="AA24" s="112">
        <v>1</v>
      </c>
    </row>
    <row r="25" spans="1:27" s="1" customFormat="1" ht="18" hidden="1" customHeight="1" x14ac:dyDescent="0.2">
      <c r="A25" s="110" t="s">
        <v>62</v>
      </c>
      <c r="B25" s="111" t="s">
        <v>63</v>
      </c>
      <c r="C25" s="111" t="s">
        <v>1941</v>
      </c>
      <c r="D25" s="111" t="s">
        <v>92</v>
      </c>
      <c r="E25" s="111" t="s">
        <v>93</v>
      </c>
      <c r="F25" s="111" t="s">
        <v>76</v>
      </c>
      <c r="G25" s="111" t="s">
        <v>77</v>
      </c>
      <c r="H25" s="112">
        <v>1</v>
      </c>
      <c r="I25" s="6"/>
      <c r="J25" s="110" t="s">
        <v>62</v>
      </c>
      <c r="K25" s="111" t="s">
        <v>63</v>
      </c>
      <c r="L25" s="111" t="s">
        <v>44</v>
      </c>
      <c r="M25" s="111" t="s">
        <v>128</v>
      </c>
      <c r="N25" s="111" t="s">
        <v>129</v>
      </c>
      <c r="O25" s="111" t="s">
        <v>106</v>
      </c>
      <c r="P25" s="111" t="s">
        <v>107</v>
      </c>
      <c r="Q25" s="112">
        <v>75</v>
      </c>
      <c r="R25" s="6"/>
      <c r="S25" s="110" t="s">
        <v>62</v>
      </c>
      <c r="T25" s="111" t="s">
        <v>63</v>
      </c>
      <c r="U25" s="111" t="s">
        <v>1941</v>
      </c>
      <c r="V25" s="111" t="s">
        <v>2924</v>
      </c>
      <c r="W25" s="111"/>
      <c r="X25" s="111" t="s">
        <v>76</v>
      </c>
      <c r="Y25" s="111" t="s">
        <v>77</v>
      </c>
      <c r="Z25" s="118"/>
      <c r="AA25" s="112">
        <v>-8</v>
      </c>
    </row>
    <row r="26" spans="1:27" s="1" customFormat="1" ht="18" hidden="1" customHeight="1" x14ac:dyDescent="0.2">
      <c r="A26" s="110" t="s">
        <v>62</v>
      </c>
      <c r="B26" s="111" t="s">
        <v>63</v>
      </c>
      <c r="C26" s="111" t="s">
        <v>1941</v>
      </c>
      <c r="D26" s="111" t="s">
        <v>92</v>
      </c>
      <c r="E26" s="111" t="s">
        <v>93</v>
      </c>
      <c r="F26" s="111" t="s">
        <v>82</v>
      </c>
      <c r="G26" s="111" t="s">
        <v>83</v>
      </c>
      <c r="H26" s="112">
        <v>1</v>
      </c>
      <c r="I26" s="6"/>
      <c r="J26" s="110" t="s">
        <v>62</v>
      </c>
      <c r="K26" s="111" t="s">
        <v>63</v>
      </c>
      <c r="L26" s="111" t="s">
        <v>44</v>
      </c>
      <c r="M26" s="111" t="s">
        <v>130</v>
      </c>
      <c r="N26" s="111" t="s">
        <v>131</v>
      </c>
      <c r="O26" s="111" t="s">
        <v>13</v>
      </c>
      <c r="P26" s="111" t="s">
        <v>66</v>
      </c>
      <c r="Q26" s="112">
        <v>100</v>
      </c>
      <c r="R26" s="6"/>
      <c r="S26" s="110" t="s">
        <v>62</v>
      </c>
      <c r="T26" s="111" t="s">
        <v>63</v>
      </c>
      <c r="U26" s="111" t="s">
        <v>1941</v>
      </c>
      <c r="V26" s="111" t="s">
        <v>2924</v>
      </c>
      <c r="W26" s="111"/>
      <c r="X26" s="111" t="s">
        <v>82</v>
      </c>
      <c r="Y26" s="111" t="s">
        <v>83</v>
      </c>
      <c r="Z26" s="118"/>
      <c r="AA26" s="112">
        <v>-2</v>
      </c>
    </row>
    <row r="27" spans="1:27" s="1" customFormat="1" ht="18" hidden="1" customHeight="1" x14ac:dyDescent="0.2">
      <c r="A27" s="110" t="s">
        <v>112</v>
      </c>
      <c r="B27" s="111" t="s">
        <v>113</v>
      </c>
      <c r="C27" s="111" t="s">
        <v>3</v>
      </c>
      <c r="D27" s="111" t="s">
        <v>114</v>
      </c>
      <c r="E27" s="111" t="s">
        <v>115</v>
      </c>
      <c r="F27" s="111" t="s">
        <v>98</v>
      </c>
      <c r="G27" s="111" t="s">
        <v>99</v>
      </c>
      <c r="H27" s="112">
        <v>2</v>
      </c>
      <c r="I27" s="6"/>
      <c r="J27" s="110" t="s">
        <v>62</v>
      </c>
      <c r="K27" s="111" t="s">
        <v>63</v>
      </c>
      <c r="L27" s="111" t="s">
        <v>44</v>
      </c>
      <c r="M27" s="111" t="s">
        <v>132</v>
      </c>
      <c r="N27" s="111" t="s">
        <v>133</v>
      </c>
      <c r="O27" s="111" t="s">
        <v>134</v>
      </c>
      <c r="P27" s="111" t="s">
        <v>135</v>
      </c>
      <c r="Q27" s="112">
        <v>30</v>
      </c>
      <c r="R27" s="6"/>
      <c r="S27" s="110" t="s">
        <v>62</v>
      </c>
      <c r="T27" s="111" t="s">
        <v>63</v>
      </c>
      <c r="U27" s="111" t="s">
        <v>1941</v>
      </c>
      <c r="V27" s="111" t="s">
        <v>28</v>
      </c>
      <c r="W27" s="111"/>
      <c r="X27" s="111" t="s">
        <v>94</v>
      </c>
      <c r="Y27" s="111" t="s">
        <v>95</v>
      </c>
      <c r="Z27" s="118"/>
      <c r="AA27" s="112">
        <v>1</v>
      </c>
    </row>
    <row r="28" spans="1:27" s="1" customFormat="1" ht="18" hidden="1" customHeight="1" x14ac:dyDescent="0.2">
      <c r="A28" s="110" t="s">
        <v>118</v>
      </c>
      <c r="B28" s="111" t="s">
        <v>119</v>
      </c>
      <c r="C28" s="111" t="s">
        <v>3</v>
      </c>
      <c r="D28" s="111" t="s">
        <v>120</v>
      </c>
      <c r="E28" s="111" t="s">
        <v>121</v>
      </c>
      <c r="F28" s="111" t="s">
        <v>122</v>
      </c>
      <c r="G28" s="111" t="s">
        <v>123</v>
      </c>
      <c r="H28" s="112">
        <v>1</v>
      </c>
      <c r="I28" s="6"/>
      <c r="J28" s="110" t="s">
        <v>62</v>
      </c>
      <c r="K28" s="111" t="s">
        <v>63</v>
      </c>
      <c r="L28" s="111" t="s">
        <v>1941</v>
      </c>
      <c r="M28" s="111" t="s">
        <v>104</v>
      </c>
      <c r="N28" s="111" t="s">
        <v>105</v>
      </c>
      <c r="O28" s="111" t="s">
        <v>80</v>
      </c>
      <c r="P28" s="111" t="s">
        <v>81</v>
      </c>
      <c r="Q28" s="112">
        <v>75</v>
      </c>
      <c r="R28" s="6"/>
      <c r="S28" s="110" t="s">
        <v>142</v>
      </c>
      <c r="T28" s="111" t="s">
        <v>143</v>
      </c>
      <c r="U28" s="111" t="s">
        <v>1941</v>
      </c>
      <c r="V28" s="111" t="s">
        <v>2925</v>
      </c>
      <c r="W28" s="111"/>
      <c r="X28" s="111" t="s">
        <v>98</v>
      </c>
      <c r="Y28" s="111" t="s">
        <v>99</v>
      </c>
      <c r="Z28" s="118"/>
      <c r="AA28" s="112">
        <v>-2</v>
      </c>
    </row>
    <row r="29" spans="1:27" s="1" customFormat="1" ht="18" hidden="1" customHeight="1" x14ac:dyDescent="0.2">
      <c r="A29" s="110" t="s">
        <v>118</v>
      </c>
      <c r="B29" s="111" t="s">
        <v>119</v>
      </c>
      <c r="C29" s="111" t="s">
        <v>37</v>
      </c>
      <c r="D29" s="111" t="s">
        <v>120</v>
      </c>
      <c r="E29" s="111" t="s">
        <v>121</v>
      </c>
      <c r="F29" s="111" t="s">
        <v>33</v>
      </c>
      <c r="G29" s="111" t="s">
        <v>34</v>
      </c>
      <c r="H29" s="112">
        <v>10</v>
      </c>
      <c r="I29" s="6"/>
      <c r="J29" s="110" t="s">
        <v>62</v>
      </c>
      <c r="K29" s="111" t="s">
        <v>63</v>
      </c>
      <c r="L29" s="111" t="s">
        <v>1941</v>
      </c>
      <c r="M29" s="111" t="s">
        <v>64</v>
      </c>
      <c r="N29" s="111" t="s">
        <v>65</v>
      </c>
      <c r="O29" s="111" t="s">
        <v>13</v>
      </c>
      <c r="P29" s="111" t="s">
        <v>66</v>
      </c>
      <c r="Q29" s="112">
        <v>150</v>
      </c>
      <c r="R29" s="6"/>
      <c r="S29" s="110" t="s">
        <v>142</v>
      </c>
      <c r="T29" s="111" t="s">
        <v>143</v>
      </c>
      <c r="U29" s="111" t="s">
        <v>1941</v>
      </c>
      <c r="V29" s="111" t="s">
        <v>2925</v>
      </c>
      <c r="W29" s="111"/>
      <c r="X29" s="111" t="s">
        <v>73</v>
      </c>
      <c r="Y29" s="111" t="s">
        <v>74</v>
      </c>
      <c r="Z29" s="118"/>
      <c r="AA29" s="112">
        <v>-2</v>
      </c>
    </row>
    <row r="30" spans="1:27" s="1" customFormat="1" ht="18" hidden="1" customHeight="1" x14ac:dyDescent="0.2">
      <c r="A30" s="110" t="s">
        <v>118</v>
      </c>
      <c r="B30" s="111" t="s">
        <v>119</v>
      </c>
      <c r="C30" s="111" t="s">
        <v>44</v>
      </c>
      <c r="D30" s="111" t="s">
        <v>120</v>
      </c>
      <c r="E30" s="111" t="s">
        <v>121</v>
      </c>
      <c r="F30" s="111" t="s">
        <v>110</v>
      </c>
      <c r="G30" s="111" t="s">
        <v>111</v>
      </c>
      <c r="H30" s="112">
        <v>0</v>
      </c>
      <c r="I30" s="6"/>
      <c r="J30" s="110" t="s">
        <v>62</v>
      </c>
      <c r="K30" s="111" t="s">
        <v>63</v>
      </c>
      <c r="L30" s="111" t="s">
        <v>1941</v>
      </c>
      <c r="M30" s="111" t="s">
        <v>108</v>
      </c>
      <c r="N30" s="111" t="s">
        <v>109</v>
      </c>
      <c r="O30" s="111" t="s">
        <v>76</v>
      </c>
      <c r="P30" s="111" t="s">
        <v>77</v>
      </c>
      <c r="Q30" s="112">
        <v>1</v>
      </c>
      <c r="R30" s="6"/>
      <c r="S30" s="110" t="s">
        <v>142</v>
      </c>
      <c r="T30" s="111" t="s">
        <v>143</v>
      </c>
      <c r="U30" s="111" t="s">
        <v>1941</v>
      </c>
      <c r="V30" s="111" t="s">
        <v>2924</v>
      </c>
      <c r="W30" s="111"/>
      <c r="X30" s="111" t="s">
        <v>82</v>
      </c>
      <c r="Y30" s="111" t="s">
        <v>83</v>
      </c>
      <c r="Z30" s="118"/>
      <c r="AA30" s="112">
        <v>-1</v>
      </c>
    </row>
    <row r="31" spans="1:27" s="1" customFormat="1" ht="18" hidden="1" customHeight="1" x14ac:dyDescent="0.2">
      <c r="A31" s="110" t="s">
        <v>118</v>
      </c>
      <c r="B31" s="111" t="s">
        <v>119</v>
      </c>
      <c r="C31" s="111" t="s">
        <v>44</v>
      </c>
      <c r="D31" s="111" t="s">
        <v>120</v>
      </c>
      <c r="E31" s="111" t="s">
        <v>121</v>
      </c>
      <c r="F31" s="111" t="s">
        <v>126</v>
      </c>
      <c r="G31" s="111" t="s">
        <v>127</v>
      </c>
      <c r="H31" s="112">
        <v>50</v>
      </c>
      <c r="I31" s="6"/>
      <c r="J31" s="110" t="s">
        <v>62</v>
      </c>
      <c r="K31" s="111" t="s">
        <v>63</v>
      </c>
      <c r="L31" s="111" t="s">
        <v>1941</v>
      </c>
      <c r="M31" s="111" t="s">
        <v>96</v>
      </c>
      <c r="N31" s="111" t="s">
        <v>97</v>
      </c>
      <c r="O31" s="111" t="s">
        <v>13</v>
      </c>
      <c r="P31" s="111" t="s">
        <v>66</v>
      </c>
      <c r="Q31" s="112">
        <v>100</v>
      </c>
      <c r="R31" s="6"/>
      <c r="S31" s="110" t="s">
        <v>112</v>
      </c>
      <c r="T31" s="111" t="s">
        <v>113</v>
      </c>
      <c r="U31" s="111" t="s">
        <v>1941</v>
      </c>
      <c r="V31" s="111" t="s">
        <v>2924</v>
      </c>
      <c r="W31" s="111"/>
      <c r="X31" s="111" t="s">
        <v>340</v>
      </c>
      <c r="Y31" s="111" t="s">
        <v>341</v>
      </c>
      <c r="Z31" s="118"/>
      <c r="AA31" s="112">
        <v>-10</v>
      </c>
    </row>
    <row r="32" spans="1:27" s="1" customFormat="1" ht="18" hidden="1" customHeight="1" x14ac:dyDescent="0.2">
      <c r="A32" s="110" t="s">
        <v>118</v>
      </c>
      <c r="B32" s="111" t="s">
        <v>119</v>
      </c>
      <c r="C32" s="111" t="s">
        <v>44</v>
      </c>
      <c r="D32" s="111" t="s">
        <v>120</v>
      </c>
      <c r="E32" s="111" t="s">
        <v>121</v>
      </c>
      <c r="F32" s="111" t="s">
        <v>76</v>
      </c>
      <c r="G32" s="111" t="s">
        <v>77</v>
      </c>
      <c r="H32" s="112">
        <v>1</v>
      </c>
      <c r="I32" s="6"/>
      <c r="J32" s="110" t="s">
        <v>62</v>
      </c>
      <c r="K32" s="111" t="s">
        <v>63</v>
      </c>
      <c r="L32" s="111" t="s">
        <v>1941</v>
      </c>
      <c r="M32" s="111" t="s">
        <v>2835</v>
      </c>
      <c r="N32" s="111" t="s">
        <v>2836</v>
      </c>
      <c r="O32" s="111" t="s">
        <v>110</v>
      </c>
      <c r="P32" s="111" t="s">
        <v>111</v>
      </c>
      <c r="Q32" s="112">
        <v>0</v>
      </c>
      <c r="R32" s="6"/>
      <c r="S32" s="110" t="s">
        <v>112</v>
      </c>
      <c r="T32" s="111" t="s">
        <v>113</v>
      </c>
      <c r="U32" s="111" t="s">
        <v>1941</v>
      </c>
      <c r="V32" s="111" t="s">
        <v>2924</v>
      </c>
      <c r="W32" s="111"/>
      <c r="X32" s="111" t="s">
        <v>153</v>
      </c>
      <c r="Y32" s="111" t="s">
        <v>154</v>
      </c>
      <c r="Z32" s="118"/>
      <c r="AA32" s="112">
        <v>-10</v>
      </c>
    </row>
    <row r="33" spans="1:27" s="1" customFormat="1" ht="18" hidden="1" customHeight="1" x14ac:dyDescent="0.2">
      <c r="A33" s="110" t="s">
        <v>118</v>
      </c>
      <c r="B33" s="111" t="s">
        <v>119</v>
      </c>
      <c r="C33" s="111" t="s">
        <v>44</v>
      </c>
      <c r="D33" s="111" t="s">
        <v>120</v>
      </c>
      <c r="E33" s="111" t="s">
        <v>121</v>
      </c>
      <c r="F33" s="111" t="s">
        <v>82</v>
      </c>
      <c r="G33" s="111" t="s">
        <v>83</v>
      </c>
      <c r="H33" s="112">
        <v>1</v>
      </c>
      <c r="I33" s="6"/>
      <c r="J33" s="110" t="s">
        <v>62</v>
      </c>
      <c r="K33" s="111" t="s">
        <v>63</v>
      </c>
      <c r="L33" s="111" t="s">
        <v>1941</v>
      </c>
      <c r="M33" s="111" t="s">
        <v>2835</v>
      </c>
      <c r="N33" s="111" t="s">
        <v>2836</v>
      </c>
      <c r="O33" s="111" t="s">
        <v>480</v>
      </c>
      <c r="P33" s="111" t="s">
        <v>481</v>
      </c>
      <c r="Q33" s="112">
        <v>10</v>
      </c>
      <c r="R33" s="6"/>
      <c r="S33" s="110" t="s">
        <v>112</v>
      </c>
      <c r="T33" s="111" t="s">
        <v>113</v>
      </c>
      <c r="U33" s="111" t="s">
        <v>1941</v>
      </c>
      <c r="V33" s="111" t="s">
        <v>2924</v>
      </c>
      <c r="W33" s="111"/>
      <c r="X33" s="111" t="s">
        <v>73</v>
      </c>
      <c r="Y33" s="111" t="s">
        <v>74</v>
      </c>
      <c r="Z33" s="118"/>
      <c r="AA33" s="112">
        <v>-1</v>
      </c>
    </row>
    <row r="34" spans="1:27" s="1" customFormat="1" ht="18" hidden="1" customHeight="1" x14ac:dyDescent="0.2">
      <c r="A34" s="110" t="s">
        <v>165</v>
      </c>
      <c r="B34" s="111" t="s">
        <v>166</v>
      </c>
      <c r="C34" s="111" t="s">
        <v>1941</v>
      </c>
      <c r="D34" s="111" t="s">
        <v>855</v>
      </c>
      <c r="E34" s="111" t="s">
        <v>856</v>
      </c>
      <c r="F34" s="111" t="s">
        <v>2148</v>
      </c>
      <c r="G34" s="111" t="s">
        <v>2147</v>
      </c>
      <c r="H34" s="112">
        <v>4</v>
      </c>
      <c r="I34" s="6"/>
      <c r="J34" s="110" t="s">
        <v>62</v>
      </c>
      <c r="K34" s="111" t="s">
        <v>63</v>
      </c>
      <c r="L34" s="111" t="s">
        <v>1941</v>
      </c>
      <c r="M34" s="111" t="s">
        <v>2835</v>
      </c>
      <c r="N34" s="111" t="s">
        <v>2836</v>
      </c>
      <c r="O34" s="111" t="s">
        <v>76</v>
      </c>
      <c r="P34" s="111" t="s">
        <v>77</v>
      </c>
      <c r="Q34" s="112">
        <v>4</v>
      </c>
      <c r="R34" s="6"/>
      <c r="S34" s="110" t="s">
        <v>118</v>
      </c>
      <c r="T34" s="111" t="s">
        <v>119</v>
      </c>
      <c r="U34" s="111" t="s">
        <v>1941</v>
      </c>
      <c r="V34" s="111" t="s">
        <v>2925</v>
      </c>
      <c r="W34" s="111"/>
      <c r="X34" s="111" t="s">
        <v>12</v>
      </c>
      <c r="Y34" s="111" t="s">
        <v>57</v>
      </c>
      <c r="Z34" s="118"/>
      <c r="AA34" s="112">
        <v>-10</v>
      </c>
    </row>
    <row r="35" spans="1:27" s="1" customFormat="1" ht="18" hidden="1" customHeight="1" x14ac:dyDescent="0.2">
      <c r="A35" s="110" t="s">
        <v>165</v>
      </c>
      <c r="B35" s="111" t="s">
        <v>166</v>
      </c>
      <c r="C35" s="111" t="s">
        <v>1941</v>
      </c>
      <c r="D35" s="111" t="s">
        <v>855</v>
      </c>
      <c r="E35" s="111" t="s">
        <v>856</v>
      </c>
      <c r="F35" s="111" t="s">
        <v>67</v>
      </c>
      <c r="G35" s="111" t="s">
        <v>68</v>
      </c>
      <c r="H35" s="112">
        <v>7</v>
      </c>
      <c r="I35" s="6"/>
      <c r="J35" s="110" t="s">
        <v>62</v>
      </c>
      <c r="K35" s="111" t="s">
        <v>63</v>
      </c>
      <c r="L35" s="111" t="s">
        <v>1941</v>
      </c>
      <c r="M35" s="111" t="s">
        <v>130</v>
      </c>
      <c r="N35" s="111" t="s">
        <v>131</v>
      </c>
      <c r="O35" s="111" t="s">
        <v>13</v>
      </c>
      <c r="P35" s="111" t="s">
        <v>66</v>
      </c>
      <c r="Q35" s="112">
        <v>100</v>
      </c>
      <c r="R35" s="6"/>
      <c r="S35" s="110" t="s">
        <v>118</v>
      </c>
      <c r="T35" s="111" t="s">
        <v>119</v>
      </c>
      <c r="U35" s="111" t="s">
        <v>1941</v>
      </c>
      <c r="V35" s="111" t="s">
        <v>2925</v>
      </c>
      <c r="W35" s="111"/>
      <c r="X35" s="111" t="s">
        <v>110</v>
      </c>
      <c r="Y35" s="111" t="s">
        <v>111</v>
      </c>
      <c r="Z35" s="118"/>
      <c r="AA35" s="112">
        <v>-2</v>
      </c>
    </row>
    <row r="36" spans="1:27" s="1" customFormat="1" ht="18" hidden="1" customHeight="1" x14ac:dyDescent="0.2">
      <c r="A36" s="110" t="s">
        <v>136</v>
      </c>
      <c r="B36" s="111" t="s">
        <v>137</v>
      </c>
      <c r="C36" s="111" t="s">
        <v>44</v>
      </c>
      <c r="D36" s="111" t="s">
        <v>138</v>
      </c>
      <c r="E36" s="111" t="s">
        <v>139</v>
      </c>
      <c r="F36" s="111" t="s">
        <v>140</v>
      </c>
      <c r="G36" s="111" t="s">
        <v>141</v>
      </c>
      <c r="H36" s="112">
        <v>100</v>
      </c>
      <c r="I36" s="6"/>
      <c r="J36" s="110" t="s">
        <v>62</v>
      </c>
      <c r="K36" s="111" t="s">
        <v>63</v>
      </c>
      <c r="L36" s="111" t="s">
        <v>1941</v>
      </c>
      <c r="M36" s="111" t="s">
        <v>78</v>
      </c>
      <c r="N36" s="111" t="s">
        <v>79</v>
      </c>
      <c r="O36" s="111" t="s">
        <v>13</v>
      </c>
      <c r="P36" s="111" t="s">
        <v>66</v>
      </c>
      <c r="Q36" s="112">
        <v>150</v>
      </c>
      <c r="R36" s="6"/>
      <c r="S36" s="110" t="s">
        <v>118</v>
      </c>
      <c r="T36" s="111" t="s">
        <v>119</v>
      </c>
      <c r="U36" s="111" t="s">
        <v>1941</v>
      </c>
      <c r="V36" s="111" t="s">
        <v>2925</v>
      </c>
      <c r="W36" s="111"/>
      <c r="X36" s="111" t="s">
        <v>67</v>
      </c>
      <c r="Y36" s="111" t="s">
        <v>68</v>
      </c>
      <c r="Z36" s="118"/>
      <c r="AA36" s="112">
        <v>-2</v>
      </c>
    </row>
    <row r="37" spans="1:27" s="1" customFormat="1" ht="18" hidden="1" customHeight="1" x14ac:dyDescent="0.2">
      <c r="A37" s="110" t="s">
        <v>136</v>
      </c>
      <c r="B37" s="111" t="s">
        <v>137</v>
      </c>
      <c r="C37" s="111" t="s">
        <v>44</v>
      </c>
      <c r="D37" s="111" t="s">
        <v>138</v>
      </c>
      <c r="E37" s="111" t="s">
        <v>139</v>
      </c>
      <c r="F37" s="111" t="s">
        <v>76</v>
      </c>
      <c r="G37" s="111" t="s">
        <v>77</v>
      </c>
      <c r="H37" s="112">
        <v>4</v>
      </c>
      <c r="I37" s="6"/>
      <c r="J37" s="110" t="s">
        <v>62</v>
      </c>
      <c r="K37" s="111" t="s">
        <v>63</v>
      </c>
      <c r="L37" s="111" t="s">
        <v>1941</v>
      </c>
      <c r="M37" s="111" t="s">
        <v>2837</v>
      </c>
      <c r="N37" s="111" t="s">
        <v>2838</v>
      </c>
      <c r="O37" s="111" t="s">
        <v>13</v>
      </c>
      <c r="P37" s="111" t="s">
        <v>66</v>
      </c>
      <c r="Q37" s="112">
        <v>125</v>
      </c>
      <c r="R37" s="6"/>
      <c r="S37" s="110" t="s">
        <v>118</v>
      </c>
      <c r="T37" s="111" t="s">
        <v>119</v>
      </c>
      <c r="U37" s="111" t="s">
        <v>1941</v>
      </c>
      <c r="V37" s="111" t="s">
        <v>2925</v>
      </c>
      <c r="W37" s="111"/>
      <c r="X37" s="111" t="s">
        <v>122</v>
      </c>
      <c r="Y37" s="111" t="s">
        <v>123</v>
      </c>
      <c r="Z37" s="118"/>
      <c r="AA37" s="112">
        <v>-4</v>
      </c>
    </row>
    <row r="38" spans="1:27" s="1" customFormat="1" ht="18" hidden="1" customHeight="1" x14ac:dyDescent="0.2">
      <c r="A38" s="110" t="s">
        <v>136</v>
      </c>
      <c r="B38" s="111" t="s">
        <v>137</v>
      </c>
      <c r="C38" s="111" t="s">
        <v>1941</v>
      </c>
      <c r="D38" s="111" t="s">
        <v>138</v>
      </c>
      <c r="E38" s="111" t="s">
        <v>139</v>
      </c>
      <c r="F38" s="111" t="s">
        <v>134</v>
      </c>
      <c r="G38" s="111" t="s">
        <v>135</v>
      </c>
      <c r="H38" s="112">
        <v>30</v>
      </c>
      <c r="I38" s="6"/>
      <c r="J38" s="110" t="s">
        <v>142</v>
      </c>
      <c r="K38" s="111" t="s">
        <v>143</v>
      </c>
      <c r="L38" s="111" t="s">
        <v>37</v>
      </c>
      <c r="M38" s="111" t="s">
        <v>144</v>
      </c>
      <c r="N38" s="111" t="s">
        <v>145</v>
      </c>
      <c r="O38" s="111" t="s">
        <v>82</v>
      </c>
      <c r="P38" s="111" t="s">
        <v>83</v>
      </c>
      <c r="Q38" s="112">
        <v>1</v>
      </c>
      <c r="R38" s="6"/>
      <c r="S38" s="110" t="s">
        <v>118</v>
      </c>
      <c r="T38" s="111" t="s">
        <v>119</v>
      </c>
      <c r="U38" s="111" t="s">
        <v>1941</v>
      </c>
      <c r="V38" s="111" t="s">
        <v>2925</v>
      </c>
      <c r="W38" s="111"/>
      <c r="X38" s="111" t="s">
        <v>98</v>
      </c>
      <c r="Y38" s="111" t="s">
        <v>99</v>
      </c>
      <c r="Z38" s="118"/>
      <c r="AA38" s="112">
        <v>-1</v>
      </c>
    </row>
    <row r="39" spans="1:27" s="1" customFormat="1" ht="18" hidden="1" customHeight="1" x14ac:dyDescent="0.2">
      <c r="A39" s="110" t="s">
        <v>136</v>
      </c>
      <c r="B39" s="111" t="s">
        <v>137</v>
      </c>
      <c r="C39" s="111" t="s">
        <v>1941</v>
      </c>
      <c r="D39" s="111" t="s">
        <v>138</v>
      </c>
      <c r="E39" s="111" t="s">
        <v>139</v>
      </c>
      <c r="F39" s="111" t="s">
        <v>67</v>
      </c>
      <c r="G39" s="111" t="s">
        <v>68</v>
      </c>
      <c r="H39" s="112">
        <v>2</v>
      </c>
      <c r="I39" s="6"/>
      <c r="J39" s="110" t="s">
        <v>112</v>
      </c>
      <c r="K39" s="111" t="s">
        <v>113</v>
      </c>
      <c r="L39" s="111" t="s">
        <v>37</v>
      </c>
      <c r="M39" s="111" t="s">
        <v>146</v>
      </c>
      <c r="N39" s="111" t="s">
        <v>105</v>
      </c>
      <c r="O39" s="111" t="s">
        <v>73</v>
      </c>
      <c r="P39" s="111" t="s">
        <v>74</v>
      </c>
      <c r="Q39" s="112">
        <v>1</v>
      </c>
      <c r="R39" s="6"/>
      <c r="S39" s="110" t="s">
        <v>118</v>
      </c>
      <c r="T39" s="111" t="s">
        <v>119</v>
      </c>
      <c r="U39" s="111" t="s">
        <v>1941</v>
      </c>
      <c r="V39" s="111" t="s">
        <v>2925</v>
      </c>
      <c r="W39" s="111"/>
      <c r="X39" s="111" t="s">
        <v>73</v>
      </c>
      <c r="Y39" s="111" t="s">
        <v>74</v>
      </c>
      <c r="Z39" s="118"/>
      <c r="AA39" s="112">
        <v>-1</v>
      </c>
    </row>
    <row r="40" spans="1:27" s="1" customFormat="1" ht="18" hidden="1" customHeight="1" x14ac:dyDescent="0.2">
      <c r="A40" s="110" t="s">
        <v>136</v>
      </c>
      <c r="B40" s="111" t="s">
        <v>137</v>
      </c>
      <c r="C40" s="111" t="s">
        <v>1941</v>
      </c>
      <c r="D40" s="111" t="s">
        <v>138</v>
      </c>
      <c r="E40" s="111" t="s">
        <v>139</v>
      </c>
      <c r="F40" s="111" t="s">
        <v>82</v>
      </c>
      <c r="G40" s="111" t="s">
        <v>83</v>
      </c>
      <c r="H40" s="112">
        <v>1</v>
      </c>
      <c r="I40" s="6"/>
      <c r="J40" s="110" t="s">
        <v>112</v>
      </c>
      <c r="K40" s="111" t="s">
        <v>113</v>
      </c>
      <c r="L40" s="111" t="s">
        <v>37</v>
      </c>
      <c r="M40" s="111" t="s">
        <v>151</v>
      </c>
      <c r="N40" s="111" t="s">
        <v>152</v>
      </c>
      <c r="O40" s="111" t="s">
        <v>153</v>
      </c>
      <c r="P40" s="111" t="s">
        <v>154</v>
      </c>
      <c r="Q40" s="112">
        <v>10</v>
      </c>
      <c r="R40" s="6"/>
      <c r="S40" s="110" t="s">
        <v>118</v>
      </c>
      <c r="T40" s="111" t="s">
        <v>119</v>
      </c>
      <c r="U40" s="111" t="s">
        <v>1941</v>
      </c>
      <c r="V40" s="111" t="s">
        <v>2925</v>
      </c>
      <c r="W40" s="111"/>
      <c r="X40" s="111" t="s">
        <v>82</v>
      </c>
      <c r="Y40" s="111" t="s">
        <v>83</v>
      </c>
      <c r="Z40" s="118"/>
      <c r="AA40" s="112">
        <v>-1</v>
      </c>
    </row>
    <row r="41" spans="1:27" s="1" customFormat="1" ht="18" hidden="1" customHeight="1" x14ac:dyDescent="0.2">
      <c r="A41" s="110" t="s">
        <v>147</v>
      </c>
      <c r="B41" s="111" t="s">
        <v>148</v>
      </c>
      <c r="C41" s="111" t="s">
        <v>37</v>
      </c>
      <c r="D41" s="111" t="s">
        <v>149</v>
      </c>
      <c r="E41" s="111" t="s">
        <v>150</v>
      </c>
      <c r="F41" s="111" t="s">
        <v>73</v>
      </c>
      <c r="G41" s="111" t="s">
        <v>74</v>
      </c>
      <c r="H41" s="112">
        <v>1</v>
      </c>
      <c r="I41" s="6"/>
      <c r="J41" s="110" t="s">
        <v>112</v>
      </c>
      <c r="K41" s="111" t="s">
        <v>113</v>
      </c>
      <c r="L41" s="111" t="s">
        <v>37</v>
      </c>
      <c r="M41" s="111" t="s">
        <v>155</v>
      </c>
      <c r="N41" s="111" t="s">
        <v>156</v>
      </c>
      <c r="O41" s="111" t="s">
        <v>98</v>
      </c>
      <c r="P41" s="111" t="s">
        <v>99</v>
      </c>
      <c r="Q41" s="112">
        <v>1</v>
      </c>
      <c r="R41" s="6"/>
      <c r="S41" s="110" t="s">
        <v>118</v>
      </c>
      <c r="T41" s="111" t="s">
        <v>119</v>
      </c>
      <c r="U41" s="111" t="s">
        <v>1941</v>
      </c>
      <c r="V41" s="111" t="s">
        <v>2928</v>
      </c>
      <c r="W41" s="111"/>
      <c r="X41" s="111" t="s">
        <v>126</v>
      </c>
      <c r="Y41" s="111" t="s">
        <v>127</v>
      </c>
      <c r="Z41" s="118"/>
      <c r="AA41" s="112">
        <v>50</v>
      </c>
    </row>
    <row r="42" spans="1:27" s="1" customFormat="1" ht="18" hidden="1" customHeight="1" x14ac:dyDescent="0.2">
      <c r="A42" s="110" t="s">
        <v>147</v>
      </c>
      <c r="B42" s="111" t="s">
        <v>148</v>
      </c>
      <c r="C42" s="111" t="s">
        <v>37</v>
      </c>
      <c r="D42" s="111" t="s">
        <v>149</v>
      </c>
      <c r="E42" s="111" t="s">
        <v>150</v>
      </c>
      <c r="F42" s="111" t="s">
        <v>82</v>
      </c>
      <c r="G42" s="111" t="s">
        <v>83</v>
      </c>
      <c r="H42" s="112">
        <v>2</v>
      </c>
      <c r="I42" s="6"/>
      <c r="J42" s="110" t="s">
        <v>112</v>
      </c>
      <c r="K42" s="111" t="s">
        <v>113</v>
      </c>
      <c r="L42" s="111" t="s">
        <v>1941</v>
      </c>
      <c r="M42" s="111" t="s">
        <v>2839</v>
      </c>
      <c r="N42" s="111" t="s">
        <v>2840</v>
      </c>
      <c r="O42" s="111" t="s">
        <v>340</v>
      </c>
      <c r="P42" s="111" t="s">
        <v>341</v>
      </c>
      <c r="Q42" s="112">
        <v>10</v>
      </c>
      <c r="R42" s="6"/>
      <c r="S42" s="110" t="s">
        <v>165</v>
      </c>
      <c r="T42" s="111" t="s">
        <v>166</v>
      </c>
      <c r="U42" s="111" t="s">
        <v>1941</v>
      </c>
      <c r="V42" s="111" t="s">
        <v>2925</v>
      </c>
      <c r="W42" s="111"/>
      <c r="X42" s="111" t="s">
        <v>169</v>
      </c>
      <c r="Y42" s="111" t="s">
        <v>170</v>
      </c>
      <c r="Z42" s="118"/>
      <c r="AA42" s="112">
        <v>-4</v>
      </c>
    </row>
    <row r="43" spans="1:27" s="1" customFormat="1" ht="18" hidden="1" customHeight="1" x14ac:dyDescent="0.2">
      <c r="A43" s="110" t="s">
        <v>147</v>
      </c>
      <c r="B43" s="111" t="s">
        <v>148</v>
      </c>
      <c r="C43" s="111" t="s">
        <v>44</v>
      </c>
      <c r="D43" s="111" t="s">
        <v>149</v>
      </c>
      <c r="E43" s="111" t="s">
        <v>150</v>
      </c>
      <c r="F43" s="111" t="s">
        <v>82</v>
      </c>
      <c r="G43" s="111" t="s">
        <v>83</v>
      </c>
      <c r="H43" s="112">
        <v>2</v>
      </c>
      <c r="I43" s="6"/>
      <c r="J43" s="110" t="s">
        <v>118</v>
      </c>
      <c r="K43" s="111" t="s">
        <v>119</v>
      </c>
      <c r="L43" s="111" t="s">
        <v>44</v>
      </c>
      <c r="M43" s="111" t="s">
        <v>157</v>
      </c>
      <c r="N43" s="111" t="s">
        <v>158</v>
      </c>
      <c r="O43" s="111" t="s">
        <v>82</v>
      </c>
      <c r="P43" s="111" t="s">
        <v>83</v>
      </c>
      <c r="Q43" s="112">
        <v>1</v>
      </c>
      <c r="R43" s="6"/>
      <c r="S43" s="110" t="s">
        <v>165</v>
      </c>
      <c r="T43" s="111" t="s">
        <v>166</v>
      </c>
      <c r="U43" s="111" t="s">
        <v>1941</v>
      </c>
      <c r="V43" s="111" t="s">
        <v>2925</v>
      </c>
      <c r="W43" s="111"/>
      <c r="X43" s="111" t="s">
        <v>98</v>
      </c>
      <c r="Y43" s="111" t="s">
        <v>99</v>
      </c>
      <c r="Z43" s="118"/>
      <c r="AA43" s="112">
        <v>-3</v>
      </c>
    </row>
    <row r="44" spans="1:27" s="1" customFormat="1" ht="18" hidden="1" customHeight="1" x14ac:dyDescent="0.2">
      <c r="A44" s="110" t="s">
        <v>147</v>
      </c>
      <c r="B44" s="111" t="s">
        <v>148</v>
      </c>
      <c r="C44" s="111" t="s">
        <v>1941</v>
      </c>
      <c r="D44" s="111" t="s">
        <v>149</v>
      </c>
      <c r="E44" s="111" t="s">
        <v>150</v>
      </c>
      <c r="F44" s="111" t="s">
        <v>67</v>
      </c>
      <c r="G44" s="111" t="s">
        <v>68</v>
      </c>
      <c r="H44" s="112">
        <v>11</v>
      </c>
      <c r="I44" s="6"/>
      <c r="J44" s="110" t="s">
        <v>118</v>
      </c>
      <c r="K44" s="111" t="s">
        <v>119</v>
      </c>
      <c r="L44" s="111" t="s">
        <v>44</v>
      </c>
      <c r="M44" s="111" t="s">
        <v>162</v>
      </c>
      <c r="N44" s="111" t="s">
        <v>163</v>
      </c>
      <c r="O44" s="111" t="s">
        <v>33</v>
      </c>
      <c r="P44" s="111" t="s">
        <v>34</v>
      </c>
      <c r="Q44" s="112">
        <v>10</v>
      </c>
      <c r="R44" s="6"/>
      <c r="S44" s="110" t="s">
        <v>165</v>
      </c>
      <c r="T44" s="111" t="s">
        <v>166</v>
      </c>
      <c r="U44" s="111" t="s">
        <v>1941</v>
      </c>
      <c r="V44" s="111" t="s">
        <v>2925</v>
      </c>
      <c r="W44" s="111"/>
      <c r="X44" s="111" t="s">
        <v>82</v>
      </c>
      <c r="Y44" s="111" t="s">
        <v>83</v>
      </c>
      <c r="Z44" s="118"/>
      <c r="AA44" s="112">
        <v>-5</v>
      </c>
    </row>
    <row r="45" spans="1:27" s="1" customFormat="1" ht="18" hidden="1" customHeight="1" x14ac:dyDescent="0.2">
      <c r="A45" s="110" t="s">
        <v>147</v>
      </c>
      <c r="B45" s="111" t="s">
        <v>148</v>
      </c>
      <c r="C45" s="111" t="s">
        <v>1941</v>
      </c>
      <c r="D45" s="111" t="s">
        <v>149</v>
      </c>
      <c r="E45" s="111" t="s">
        <v>150</v>
      </c>
      <c r="F45" s="111" t="s">
        <v>82</v>
      </c>
      <c r="G45" s="111" t="s">
        <v>83</v>
      </c>
      <c r="H45" s="112">
        <v>1</v>
      </c>
      <c r="I45" s="6"/>
      <c r="J45" s="110" t="s">
        <v>118</v>
      </c>
      <c r="K45" s="111" t="s">
        <v>119</v>
      </c>
      <c r="L45" s="111" t="s">
        <v>1941</v>
      </c>
      <c r="M45" s="111" t="s">
        <v>2841</v>
      </c>
      <c r="N45" s="111" t="s">
        <v>2842</v>
      </c>
      <c r="O45" s="111" t="s">
        <v>67</v>
      </c>
      <c r="P45" s="111" t="s">
        <v>68</v>
      </c>
      <c r="Q45" s="112">
        <v>2</v>
      </c>
      <c r="R45" s="6"/>
      <c r="S45" s="110" t="s">
        <v>165</v>
      </c>
      <c r="T45" s="111" t="s">
        <v>166</v>
      </c>
      <c r="U45" s="111" t="s">
        <v>1941</v>
      </c>
      <c r="V45" s="111" t="s">
        <v>2924</v>
      </c>
      <c r="W45" s="111"/>
      <c r="X45" s="111" t="s">
        <v>175</v>
      </c>
      <c r="Y45" s="111" t="s">
        <v>176</v>
      </c>
      <c r="Z45" s="118"/>
      <c r="AA45" s="112">
        <v>-120</v>
      </c>
    </row>
    <row r="46" spans="1:27" s="1" customFormat="1" ht="18" hidden="1" customHeight="1" x14ac:dyDescent="0.2">
      <c r="A46" s="110" t="s">
        <v>159</v>
      </c>
      <c r="B46" s="111" t="s">
        <v>4</v>
      </c>
      <c r="C46" s="111" t="s">
        <v>3</v>
      </c>
      <c r="D46" s="111" t="s">
        <v>160</v>
      </c>
      <c r="E46" s="111" t="s">
        <v>161</v>
      </c>
      <c r="F46" s="111" t="s">
        <v>12</v>
      </c>
      <c r="G46" s="111" t="s">
        <v>57</v>
      </c>
      <c r="H46" s="112">
        <v>10</v>
      </c>
      <c r="I46" s="6"/>
      <c r="J46" s="110" t="s">
        <v>165</v>
      </c>
      <c r="K46" s="111" t="s">
        <v>166</v>
      </c>
      <c r="L46" s="111" t="s">
        <v>3</v>
      </c>
      <c r="M46" s="111" t="s">
        <v>167</v>
      </c>
      <c r="N46" s="111" t="s">
        <v>168</v>
      </c>
      <c r="O46" s="111" t="s">
        <v>169</v>
      </c>
      <c r="P46" s="111" t="s">
        <v>170</v>
      </c>
      <c r="Q46" s="112">
        <v>1</v>
      </c>
      <c r="R46" s="6"/>
      <c r="S46" s="110" t="s">
        <v>165</v>
      </c>
      <c r="T46" s="111" t="s">
        <v>166</v>
      </c>
      <c r="U46" s="111" t="s">
        <v>1941</v>
      </c>
      <c r="V46" s="111" t="s">
        <v>2924</v>
      </c>
      <c r="W46" s="111"/>
      <c r="X46" s="111" t="s">
        <v>67</v>
      </c>
      <c r="Y46" s="111" t="s">
        <v>68</v>
      </c>
      <c r="Z46" s="118"/>
      <c r="AA46" s="112">
        <v>2</v>
      </c>
    </row>
    <row r="47" spans="1:27" s="1" customFormat="1" ht="18" hidden="1" customHeight="1" x14ac:dyDescent="0.2">
      <c r="A47" s="110" t="s">
        <v>159</v>
      </c>
      <c r="B47" s="111" t="s">
        <v>4</v>
      </c>
      <c r="C47" s="111" t="s">
        <v>3</v>
      </c>
      <c r="D47" s="111" t="s">
        <v>160</v>
      </c>
      <c r="E47" s="111" t="s">
        <v>161</v>
      </c>
      <c r="F47" s="111" t="s">
        <v>15</v>
      </c>
      <c r="G47" s="111" t="s">
        <v>164</v>
      </c>
      <c r="H47" s="112">
        <v>66</v>
      </c>
      <c r="I47" s="6"/>
      <c r="J47" s="110" t="s">
        <v>165</v>
      </c>
      <c r="K47" s="111" t="s">
        <v>166</v>
      </c>
      <c r="L47" s="111" t="s">
        <v>3</v>
      </c>
      <c r="M47" s="111" t="s">
        <v>173</v>
      </c>
      <c r="N47" s="111" t="s">
        <v>174</v>
      </c>
      <c r="O47" s="111" t="s">
        <v>175</v>
      </c>
      <c r="P47" s="111" t="s">
        <v>176</v>
      </c>
      <c r="Q47" s="112">
        <v>120</v>
      </c>
      <c r="R47" s="6"/>
      <c r="S47" s="110" t="s">
        <v>165</v>
      </c>
      <c r="T47" s="111" t="s">
        <v>166</v>
      </c>
      <c r="U47" s="111" t="s">
        <v>1941</v>
      </c>
      <c r="V47" s="111" t="s">
        <v>2924</v>
      </c>
      <c r="W47" s="111"/>
      <c r="X47" s="111" t="s">
        <v>16</v>
      </c>
      <c r="Y47" s="111" t="s">
        <v>177</v>
      </c>
      <c r="Z47" s="118"/>
      <c r="AA47" s="112">
        <v>-100</v>
      </c>
    </row>
    <row r="48" spans="1:27" s="1" customFormat="1" ht="18" hidden="1" customHeight="1" x14ac:dyDescent="0.2">
      <c r="A48" s="110" t="s">
        <v>159</v>
      </c>
      <c r="B48" s="111" t="s">
        <v>4</v>
      </c>
      <c r="C48" s="111" t="s">
        <v>37</v>
      </c>
      <c r="D48" s="111" t="s">
        <v>160</v>
      </c>
      <c r="E48" s="111" t="s">
        <v>161</v>
      </c>
      <c r="F48" s="111" t="s">
        <v>171</v>
      </c>
      <c r="G48" s="111" t="s">
        <v>172</v>
      </c>
      <c r="H48" s="112">
        <v>48</v>
      </c>
      <c r="I48" s="6"/>
      <c r="J48" s="110" t="s">
        <v>165</v>
      </c>
      <c r="K48" s="111" t="s">
        <v>166</v>
      </c>
      <c r="L48" s="111" t="s">
        <v>3</v>
      </c>
      <c r="M48" s="111" t="s">
        <v>173</v>
      </c>
      <c r="N48" s="111" t="s">
        <v>174</v>
      </c>
      <c r="O48" s="111" t="s">
        <v>16</v>
      </c>
      <c r="P48" s="111" t="s">
        <v>177</v>
      </c>
      <c r="Q48" s="112">
        <v>100</v>
      </c>
      <c r="R48" s="6"/>
      <c r="S48" s="110" t="s">
        <v>165</v>
      </c>
      <c r="T48" s="111" t="s">
        <v>166</v>
      </c>
      <c r="U48" s="111" t="s">
        <v>1941</v>
      </c>
      <c r="V48" s="111" t="s">
        <v>2924</v>
      </c>
      <c r="W48" s="111"/>
      <c r="X48" s="111" t="s">
        <v>71</v>
      </c>
      <c r="Y48" s="111" t="s">
        <v>72</v>
      </c>
      <c r="Z48" s="118"/>
      <c r="AA48" s="112">
        <v>-30</v>
      </c>
    </row>
    <row r="49" spans="1:27" s="1" customFormat="1" ht="18" hidden="1" customHeight="1" x14ac:dyDescent="0.2">
      <c r="A49" s="110" t="s">
        <v>159</v>
      </c>
      <c r="B49" s="111" t="s">
        <v>4</v>
      </c>
      <c r="C49" s="111" t="s">
        <v>37</v>
      </c>
      <c r="D49" s="111" t="s">
        <v>160</v>
      </c>
      <c r="E49" s="111" t="s">
        <v>161</v>
      </c>
      <c r="F49" s="111" t="s">
        <v>51</v>
      </c>
      <c r="G49" s="111" t="s">
        <v>52</v>
      </c>
      <c r="H49" s="112">
        <v>60</v>
      </c>
      <c r="I49" s="6"/>
      <c r="J49" s="110" t="s">
        <v>165</v>
      </c>
      <c r="K49" s="111" t="s">
        <v>166</v>
      </c>
      <c r="L49" s="111" t="s">
        <v>3</v>
      </c>
      <c r="M49" s="111" t="s">
        <v>173</v>
      </c>
      <c r="N49" s="111" t="s">
        <v>174</v>
      </c>
      <c r="O49" s="111" t="s">
        <v>169</v>
      </c>
      <c r="P49" s="111" t="s">
        <v>170</v>
      </c>
      <c r="Q49" s="112">
        <v>2</v>
      </c>
      <c r="R49" s="6"/>
      <c r="S49" s="110" t="s">
        <v>165</v>
      </c>
      <c r="T49" s="111" t="s">
        <v>166</v>
      </c>
      <c r="U49" s="111" t="s">
        <v>1941</v>
      </c>
      <c r="V49" s="111" t="s">
        <v>2924</v>
      </c>
      <c r="W49" s="111"/>
      <c r="X49" s="111" t="s">
        <v>169</v>
      </c>
      <c r="Y49" s="111" t="s">
        <v>170</v>
      </c>
      <c r="Z49" s="118"/>
      <c r="AA49" s="112">
        <v>-6</v>
      </c>
    </row>
    <row r="50" spans="1:27" s="1" customFormat="1" ht="18" hidden="1" customHeight="1" x14ac:dyDescent="0.2">
      <c r="A50" s="110" t="s">
        <v>178</v>
      </c>
      <c r="B50" s="111" t="s">
        <v>179</v>
      </c>
      <c r="C50" s="111" t="s">
        <v>3</v>
      </c>
      <c r="D50" s="111" t="s">
        <v>180</v>
      </c>
      <c r="E50" s="111" t="s">
        <v>181</v>
      </c>
      <c r="F50" s="111" t="s">
        <v>98</v>
      </c>
      <c r="G50" s="111" t="s">
        <v>99</v>
      </c>
      <c r="H50" s="112">
        <v>1</v>
      </c>
      <c r="I50" s="6"/>
      <c r="J50" s="110" t="s">
        <v>165</v>
      </c>
      <c r="K50" s="111" t="s">
        <v>166</v>
      </c>
      <c r="L50" s="111" t="s">
        <v>3</v>
      </c>
      <c r="M50" s="111" t="s">
        <v>184</v>
      </c>
      <c r="N50" s="111" t="s">
        <v>185</v>
      </c>
      <c r="O50" s="111" t="s">
        <v>71</v>
      </c>
      <c r="P50" s="111" t="s">
        <v>72</v>
      </c>
      <c r="Q50" s="112">
        <v>30</v>
      </c>
      <c r="R50" s="6"/>
      <c r="S50" s="110" t="s">
        <v>136</v>
      </c>
      <c r="T50" s="111" t="s">
        <v>137</v>
      </c>
      <c r="U50" s="111" t="s">
        <v>1941</v>
      </c>
      <c r="V50" s="111" t="s">
        <v>2925</v>
      </c>
      <c r="W50" s="111"/>
      <c r="X50" s="111" t="s">
        <v>94</v>
      </c>
      <c r="Y50" s="111" t="s">
        <v>95</v>
      </c>
      <c r="Z50" s="118"/>
      <c r="AA50" s="112">
        <v>-1</v>
      </c>
    </row>
    <row r="51" spans="1:27" s="1" customFormat="1" ht="18" hidden="1" customHeight="1" x14ac:dyDescent="0.2">
      <c r="A51" s="110" t="s">
        <v>178</v>
      </c>
      <c r="B51" s="111" t="s">
        <v>179</v>
      </c>
      <c r="C51" s="111" t="s">
        <v>3</v>
      </c>
      <c r="D51" s="111" t="s">
        <v>180</v>
      </c>
      <c r="E51" s="111" t="s">
        <v>181</v>
      </c>
      <c r="F51" s="111" t="s">
        <v>82</v>
      </c>
      <c r="G51" s="111" t="s">
        <v>83</v>
      </c>
      <c r="H51" s="112">
        <v>1</v>
      </c>
      <c r="I51" s="6"/>
      <c r="J51" s="110" t="s">
        <v>165</v>
      </c>
      <c r="K51" s="111" t="s">
        <v>166</v>
      </c>
      <c r="L51" s="111" t="s">
        <v>1941</v>
      </c>
      <c r="M51" s="111" t="s">
        <v>2843</v>
      </c>
      <c r="N51" s="111" t="s">
        <v>2844</v>
      </c>
      <c r="O51" s="111" t="s">
        <v>169</v>
      </c>
      <c r="P51" s="111" t="s">
        <v>170</v>
      </c>
      <c r="Q51" s="112">
        <v>1</v>
      </c>
      <c r="R51" s="6"/>
      <c r="S51" s="110" t="s">
        <v>136</v>
      </c>
      <c r="T51" s="111" t="s">
        <v>137</v>
      </c>
      <c r="U51" s="111" t="s">
        <v>1941</v>
      </c>
      <c r="V51" s="111" t="s">
        <v>2925</v>
      </c>
      <c r="W51" s="111"/>
      <c r="X51" s="111" t="s">
        <v>98</v>
      </c>
      <c r="Y51" s="111" t="s">
        <v>99</v>
      </c>
      <c r="Z51" s="118"/>
      <c r="AA51" s="112">
        <v>-1</v>
      </c>
    </row>
    <row r="52" spans="1:27" s="1" customFormat="1" ht="18" hidden="1" customHeight="1" x14ac:dyDescent="0.2">
      <c r="A52" s="110" t="s">
        <v>178</v>
      </c>
      <c r="B52" s="111" t="s">
        <v>179</v>
      </c>
      <c r="C52" s="111" t="s">
        <v>44</v>
      </c>
      <c r="D52" s="111" t="s">
        <v>180</v>
      </c>
      <c r="E52" s="111" t="s">
        <v>181</v>
      </c>
      <c r="F52" s="111" t="s">
        <v>12</v>
      </c>
      <c r="G52" s="111" t="s">
        <v>57</v>
      </c>
      <c r="H52" s="112">
        <v>20</v>
      </c>
      <c r="I52" s="6"/>
      <c r="J52" s="110" t="s">
        <v>165</v>
      </c>
      <c r="K52" s="111" t="s">
        <v>166</v>
      </c>
      <c r="L52" s="111" t="s">
        <v>1941</v>
      </c>
      <c r="M52" s="111" t="s">
        <v>2845</v>
      </c>
      <c r="N52" s="111" t="s">
        <v>2846</v>
      </c>
      <c r="O52" s="111" t="s">
        <v>169</v>
      </c>
      <c r="P52" s="111" t="s">
        <v>170</v>
      </c>
      <c r="Q52" s="112">
        <v>2</v>
      </c>
      <c r="R52" s="6"/>
      <c r="S52" s="110" t="s">
        <v>136</v>
      </c>
      <c r="T52" s="111" t="s">
        <v>137</v>
      </c>
      <c r="U52" s="111" t="s">
        <v>1941</v>
      </c>
      <c r="V52" s="111" t="s">
        <v>2925</v>
      </c>
      <c r="W52" s="111"/>
      <c r="X52" s="111" t="s">
        <v>82</v>
      </c>
      <c r="Y52" s="111" t="s">
        <v>83</v>
      </c>
      <c r="Z52" s="118"/>
      <c r="AA52" s="112">
        <v>-2</v>
      </c>
    </row>
    <row r="53" spans="1:27" s="1" customFormat="1" ht="18" hidden="1" customHeight="1" x14ac:dyDescent="0.2">
      <c r="A53" s="110" t="s">
        <v>210</v>
      </c>
      <c r="B53" s="111" t="s">
        <v>211</v>
      </c>
      <c r="C53" s="111" t="s">
        <v>3</v>
      </c>
      <c r="D53" s="111" t="s">
        <v>212</v>
      </c>
      <c r="E53" s="111" t="s">
        <v>213</v>
      </c>
      <c r="F53" s="111" t="s">
        <v>214</v>
      </c>
      <c r="G53" s="111" t="s">
        <v>215</v>
      </c>
      <c r="H53" s="112">
        <v>25</v>
      </c>
      <c r="I53" s="6"/>
      <c r="J53" s="110" t="s">
        <v>136</v>
      </c>
      <c r="K53" s="111" t="s">
        <v>137</v>
      </c>
      <c r="L53" s="111" t="s">
        <v>3</v>
      </c>
      <c r="M53" s="111" t="s">
        <v>186</v>
      </c>
      <c r="N53" s="111" t="s">
        <v>187</v>
      </c>
      <c r="O53" s="111" t="s">
        <v>188</v>
      </c>
      <c r="P53" s="111" t="s">
        <v>189</v>
      </c>
      <c r="Q53" s="112">
        <v>2</v>
      </c>
      <c r="R53" s="6"/>
      <c r="S53" s="110" t="s">
        <v>136</v>
      </c>
      <c r="T53" s="111" t="s">
        <v>137</v>
      </c>
      <c r="U53" s="111" t="s">
        <v>1941</v>
      </c>
      <c r="V53" s="111" t="s">
        <v>2924</v>
      </c>
      <c r="W53" s="111"/>
      <c r="X53" s="111" t="s">
        <v>188</v>
      </c>
      <c r="Y53" s="111" t="s">
        <v>189</v>
      </c>
      <c r="Z53" s="118"/>
      <c r="AA53" s="112">
        <v>-2</v>
      </c>
    </row>
    <row r="54" spans="1:27" s="1" customFormat="1" ht="18" hidden="1" customHeight="1" x14ac:dyDescent="0.2">
      <c r="A54" s="110" t="s">
        <v>210</v>
      </c>
      <c r="B54" s="111" t="s">
        <v>211</v>
      </c>
      <c r="C54" s="111" t="s">
        <v>3</v>
      </c>
      <c r="D54" s="111" t="s">
        <v>212</v>
      </c>
      <c r="E54" s="111" t="s">
        <v>213</v>
      </c>
      <c r="F54" s="111" t="s">
        <v>106</v>
      </c>
      <c r="G54" s="111" t="s">
        <v>107</v>
      </c>
      <c r="H54" s="112">
        <v>75</v>
      </c>
      <c r="I54" s="6"/>
      <c r="J54" s="110" t="s">
        <v>192</v>
      </c>
      <c r="K54" s="111" t="s">
        <v>193</v>
      </c>
      <c r="L54" s="111" t="s">
        <v>3</v>
      </c>
      <c r="M54" s="111" t="s">
        <v>194</v>
      </c>
      <c r="N54" s="111" t="s">
        <v>195</v>
      </c>
      <c r="O54" s="111" t="s">
        <v>196</v>
      </c>
      <c r="P54" s="111" t="s">
        <v>197</v>
      </c>
      <c r="Q54" s="112">
        <v>20</v>
      </c>
      <c r="R54" s="6"/>
      <c r="S54" s="110" t="s">
        <v>136</v>
      </c>
      <c r="T54" s="111" t="s">
        <v>137</v>
      </c>
      <c r="U54" s="111" t="s">
        <v>1941</v>
      </c>
      <c r="V54" s="111" t="s">
        <v>2924</v>
      </c>
      <c r="W54" s="111"/>
      <c r="X54" s="111" t="s">
        <v>140</v>
      </c>
      <c r="Y54" s="111" t="s">
        <v>141</v>
      </c>
      <c r="Z54" s="118"/>
      <c r="AA54" s="112">
        <v>100</v>
      </c>
    </row>
    <row r="55" spans="1:27" s="1" customFormat="1" ht="18" hidden="1" customHeight="1" x14ac:dyDescent="0.2">
      <c r="A55" s="110" t="s">
        <v>210</v>
      </c>
      <c r="B55" s="111" t="s">
        <v>211</v>
      </c>
      <c r="C55" s="111" t="s">
        <v>3</v>
      </c>
      <c r="D55" s="111" t="s">
        <v>212</v>
      </c>
      <c r="E55" s="111" t="s">
        <v>213</v>
      </c>
      <c r="F55" s="111" t="s">
        <v>71</v>
      </c>
      <c r="G55" s="111" t="s">
        <v>72</v>
      </c>
      <c r="H55" s="112">
        <v>30</v>
      </c>
      <c r="I55" s="6"/>
      <c r="J55" s="110" t="s">
        <v>192</v>
      </c>
      <c r="K55" s="111" t="s">
        <v>193</v>
      </c>
      <c r="L55" s="111" t="s">
        <v>1941</v>
      </c>
      <c r="M55" s="111" t="s">
        <v>2847</v>
      </c>
      <c r="N55" s="111" t="s">
        <v>2848</v>
      </c>
      <c r="O55" s="111" t="s">
        <v>71</v>
      </c>
      <c r="P55" s="111" t="s">
        <v>72</v>
      </c>
      <c r="Q55" s="112">
        <v>15</v>
      </c>
      <c r="R55" s="6"/>
      <c r="S55" s="110" t="s">
        <v>192</v>
      </c>
      <c r="T55" s="111" t="s">
        <v>193</v>
      </c>
      <c r="U55" s="111" t="s">
        <v>1941</v>
      </c>
      <c r="V55" s="111" t="s">
        <v>2924</v>
      </c>
      <c r="W55" s="111"/>
      <c r="X55" s="111" t="s">
        <v>296</v>
      </c>
      <c r="Y55" s="111" t="s">
        <v>297</v>
      </c>
      <c r="Z55" s="118"/>
      <c r="AA55" s="112">
        <v>-100</v>
      </c>
    </row>
    <row r="56" spans="1:27" s="1" customFormat="1" ht="18" hidden="1" customHeight="1" x14ac:dyDescent="0.2">
      <c r="A56" s="110" t="s">
        <v>210</v>
      </c>
      <c r="B56" s="111" t="s">
        <v>211</v>
      </c>
      <c r="C56" s="111" t="s">
        <v>3</v>
      </c>
      <c r="D56" s="111" t="s">
        <v>212</v>
      </c>
      <c r="E56" s="111" t="s">
        <v>213</v>
      </c>
      <c r="F56" s="111" t="s">
        <v>220</v>
      </c>
      <c r="G56" s="111" t="s">
        <v>221</v>
      </c>
      <c r="H56" s="112">
        <v>50</v>
      </c>
      <c r="I56" s="6"/>
      <c r="J56" s="110" t="s">
        <v>192</v>
      </c>
      <c r="K56" s="111" t="s">
        <v>193</v>
      </c>
      <c r="L56" s="111" t="s">
        <v>1941</v>
      </c>
      <c r="M56" s="111" t="s">
        <v>2847</v>
      </c>
      <c r="N56" s="111" t="s">
        <v>2848</v>
      </c>
      <c r="O56" s="111" t="s">
        <v>17</v>
      </c>
      <c r="P56" s="111" t="s">
        <v>75</v>
      </c>
      <c r="Q56" s="112">
        <v>15</v>
      </c>
      <c r="R56" s="6"/>
      <c r="S56" s="110" t="s">
        <v>192</v>
      </c>
      <c r="T56" s="111" t="s">
        <v>193</v>
      </c>
      <c r="U56" s="111" t="s">
        <v>1941</v>
      </c>
      <c r="V56" s="111" t="s">
        <v>2924</v>
      </c>
      <c r="W56" s="111"/>
      <c r="X56" s="111" t="s">
        <v>71</v>
      </c>
      <c r="Y56" s="111" t="s">
        <v>72</v>
      </c>
      <c r="Z56" s="118"/>
      <c r="AA56" s="112">
        <v>-15</v>
      </c>
    </row>
    <row r="57" spans="1:27" s="1" customFormat="1" ht="18" hidden="1" customHeight="1" x14ac:dyDescent="0.2">
      <c r="A57" s="110" t="s">
        <v>210</v>
      </c>
      <c r="B57" s="111" t="s">
        <v>211</v>
      </c>
      <c r="C57" s="111" t="s">
        <v>3</v>
      </c>
      <c r="D57" s="111" t="s">
        <v>212</v>
      </c>
      <c r="E57" s="111" t="s">
        <v>213</v>
      </c>
      <c r="F57" s="111" t="s">
        <v>82</v>
      </c>
      <c r="G57" s="111" t="s">
        <v>83</v>
      </c>
      <c r="H57" s="112">
        <v>1</v>
      </c>
      <c r="I57" s="6"/>
      <c r="J57" s="110" t="s">
        <v>192</v>
      </c>
      <c r="K57" s="111" t="s">
        <v>193</v>
      </c>
      <c r="L57" s="111" t="s">
        <v>1941</v>
      </c>
      <c r="M57" s="111" t="s">
        <v>2849</v>
      </c>
      <c r="N57" s="111" t="s">
        <v>2850</v>
      </c>
      <c r="O57" s="111" t="s">
        <v>296</v>
      </c>
      <c r="P57" s="111" t="s">
        <v>297</v>
      </c>
      <c r="Q57" s="112">
        <v>100</v>
      </c>
      <c r="R57" s="6"/>
      <c r="S57" s="110" t="s">
        <v>192</v>
      </c>
      <c r="T57" s="111" t="s">
        <v>193</v>
      </c>
      <c r="U57" s="111" t="s">
        <v>1941</v>
      </c>
      <c r="V57" s="111" t="s">
        <v>2924</v>
      </c>
      <c r="W57" s="111"/>
      <c r="X57" s="111" t="s">
        <v>196</v>
      </c>
      <c r="Y57" s="111" t="s">
        <v>197</v>
      </c>
      <c r="Z57" s="118"/>
      <c r="AA57" s="112">
        <v>-20</v>
      </c>
    </row>
    <row r="58" spans="1:27" s="1" customFormat="1" ht="18" hidden="1" customHeight="1" x14ac:dyDescent="0.2">
      <c r="A58" s="110" t="s">
        <v>210</v>
      </c>
      <c r="B58" s="111" t="s">
        <v>211</v>
      </c>
      <c r="C58" s="111" t="s">
        <v>37</v>
      </c>
      <c r="D58" s="111" t="s">
        <v>212</v>
      </c>
      <c r="E58" s="111" t="s">
        <v>213</v>
      </c>
      <c r="F58" s="111" t="s">
        <v>47</v>
      </c>
      <c r="G58" s="111" t="s">
        <v>48</v>
      </c>
      <c r="H58" s="112">
        <v>40</v>
      </c>
      <c r="I58" s="6"/>
      <c r="J58" s="110" t="s">
        <v>192</v>
      </c>
      <c r="K58" s="111" t="s">
        <v>193</v>
      </c>
      <c r="L58" s="111" t="s">
        <v>1941</v>
      </c>
      <c r="M58" s="111" t="s">
        <v>2849</v>
      </c>
      <c r="N58" s="111" t="s">
        <v>2850</v>
      </c>
      <c r="O58" s="111" t="s">
        <v>153</v>
      </c>
      <c r="P58" s="111" t="s">
        <v>154</v>
      </c>
      <c r="Q58" s="112">
        <v>10</v>
      </c>
      <c r="R58" s="6"/>
      <c r="S58" s="110" t="s">
        <v>192</v>
      </c>
      <c r="T58" s="111" t="s">
        <v>193</v>
      </c>
      <c r="U58" s="111" t="s">
        <v>1941</v>
      </c>
      <c r="V58" s="111" t="s">
        <v>2924</v>
      </c>
      <c r="W58" s="111"/>
      <c r="X58" s="111" t="s">
        <v>153</v>
      </c>
      <c r="Y58" s="111" t="s">
        <v>154</v>
      </c>
      <c r="Z58" s="118"/>
      <c r="AA58" s="112">
        <v>-10</v>
      </c>
    </row>
    <row r="59" spans="1:27" s="1" customFormat="1" ht="18" hidden="1" customHeight="1" x14ac:dyDescent="0.2">
      <c r="A59" s="110" t="s">
        <v>210</v>
      </c>
      <c r="B59" s="111" t="s">
        <v>211</v>
      </c>
      <c r="C59" s="111" t="s">
        <v>37</v>
      </c>
      <c r="D59" s="111" t="s">
        <v>212</v>
      </c>
      <c r="E59" s="111" t="s">
        <v>213</v>
      </c>
      <c r="F59" s="111" t="s">
        <v>226</v>
      </c>
      <c r="G59" s="111" t="s">
        <v>227</v>
      </c>
      <c r="H59" s="112">
        <v>75</v>
      </c>
      <c r="I59" s="6"/>
      <c r="J59" s="110" t="s">
        <v>147</v>
      </c>
      <c r="K59" s="111" t="s">
        <v>148</v>
      </c>
      <c r="L59" s="111" t="s">
        <v>37</v>
      </c>
      <c r="M59" s="111" t="s">
        <v>206</v>
      </c>
      <c r="N59" s="111" t="s">
        <v>207</v>
      </c>
      <c r="O59" s="111" t="s">
        <v>82</v>
      </c>
      <c r="P59" s="111" t="s">
        <v>83</v>
      </c>
      <c r="Q59" s="112">
        <v>1</v>
      </c>
      <c r="R59" s="6"/>
      <c r="S59" s="110" t="s">
        <v>192</v>
      </c>
      <c r="T59" s="111" t="s">
        <v>193</v>
      </c>
      <c r="U59" s="111" t="s">
        <v>1941</v>
      </c>
      <c r="V59" s="111" t="s">
        <v>2924</v>
      </c>
      <c r="W59" s="111"/>
      <c r="X59" s="111" t="s">
        <v>17</v>
      </c>
      <c r="Y59" s="111" t="s">
        <v>75</v>
      </c>
      <c r="Z59" s="118"/>
      <c r="AA59" s="112">
        <v>-15</v>
      </c>
    </row>
    <row r="60" spans="1:27" s="1" customFormat="1" ht="18" hidden="1" customHeight="1" x14ac:dyDescent="0.2">
      <c r="A60" s="110" t="s">
        <v>210</v>
      </c>
      <c r="B60" s="111" t="s">
        <v>211</v>
      </c>
      <c r="C60" s="111" t="s">
        <v>37</v>
      </c>
      <c r="D60" s="111" t="s">
        <v>212</v>
      </c>
      <c r="E60" s="111" t="s">
        <v>213</v>
      </c>
      <c r="F60" s="111" t="s">
        <v>230</v>
      </c>
      <c r="G60" s="111" t="s">
        <v>231</v>
      </c>
      <c r="H60" s="112">
        <v>50</v>
      </c>
      <c r="I60" s="6"/>
      <c r="J60" s="110" t="s">
        <v>147</v>
      </c>
      <c r="K60" s="111" t="s">
        <v>148</v>
      </c>
      <c r="L60" s="111" t="s">
        <v>37</v>
      </c>
      <c r="M60" s="111" t="s">
        <v>208</v>
      </c>
      <c r="N60" s="111" t="s">
        <v>209</v>
      </c>
      <c r="O60" s="111" t="s">
        <v>82</v>
      </c>
      <c r="P60" s="111" t="s">
        <v>83</v>
      </c>
      <c r="Q60" s="112">
        <v>16</v>
      </c>
      <c r="R60" s="6"/>
      <c r="S60" s="110" t="s">
        <v>147</v>
      </c>
      <c r="T60" s="111" t="s">
        <v>148</v>
      </c>
      <c r="U60" s="111" t="s">
        <v>1941</v>
      </c>
      <c r="V60" s="111" t="s">
        <v>2925</v>
      </c>
      <c r="W60" s="111"/>
      <c r="X60" s="111" t="s">
        <v>12</v>
      </c>
      <c r="Y60" s="111" t="s">
        <v>57</v>
      </c>
      <c r="Z60" s="118"/>
      <c r="AA60" s="112">
        <v>-8</v>
      </c>
    </row>
    <row r="61" spans="1:27" s="1" customFormat="1" ht="18" hidden="1" customHeight="1" x14ac:dyDescent="0.2">
      <c r="A61" s="110" t="s">
        <v>210</v>
      </c>
      <c r="B61" s="111" t="s">
        <v>211</v>
      </c>
      <c r="C61" s="111" t="s">
        <v>37</v>
      </c>
      <c r="D61" s="111" t="s">
        <v>212</v>
      </c>
      <c r="E61" s="111" t="s">
        <v>213</v>
      </c>
      <c r="F61" s="111" t="s">
        <v>236</v>
      </c>
      <c r="G61" s="111" t="s">
        <v>237</v>
      </c>
      <c r="H61" s="112">
        <v>175</v>
      </c>
      <c r="I61" s="6"/>
      <c r="J61" s="110" t="s">
        <v>147</v>
      </c>
      <c r="K61" s="111" t="s">
        <v>148</v>
      </c>
      <c r="L61" s="111" t="s">
        <v>37</v>
      </c>
      <c r="M61" s="111" t="s">
        <v>216</v>
      </c>
      <c r="N61" s="111" t="s">
        <v>217</v>
      </c>
      <c r="O61" s="111" t="s">
        <v>73</v>
      </c>
      <c r="P61" s="111" t="s">
        <v>74</v>
      </c>
      <c r="Q61" s="112">
        <v>1</v>
      </c>
      <c r="R61" s="6"/>
      <c r="S61" s="110" t="s">
        <v>147</v>
      </c>
      <c r="T61" s="111" t="s">
        <v>148</v>
      </c>
      <c r="U61" s="111" t="s">
        <v>1941</v>
      </c>
      <c r="V61" s="111" t="s">
        <v>2925</v>
      </c>
      <c r="W61" s="111"/>
      <c r="X61" s="111" t="s">
        <v>82</v>
      </c>
      <c r="Y61" s="111" t="s">
        <v>83</v>
      </c>
      <c r="Z61" s="118"/>
      <c r="AA61" s="112">
        <v>-1</v>
      </c>
    </row>
    <row r="62" spans="1:27" s="1" customFormat="1" ht="18" hidden="1" customHeight="1" x14ac:dyDescent="0.2">
      <c r="A62" s="110" t="s">
        <v>210</v>
      </c>
      <c r="B62" s="111" t="s">
        <v>211</v>
      </c>
      <c r="C62" s="111" t="s">
        <v>37</v>
      </c>
      <c r="D62" s="111" t="s">
        <v>212</v>
      </c>
      <c r="E62" s="111" t="s">
        <v>213</v>
      </c>
      <c r="F62" s="111" t="s">
        <v>33</v>
      </c>
      <c r="G62" s="111" t="s">
        <v>34</v>
      </c>
      <c r="H62" s="112">
        <v>20</v>
      </c>
      <c r="I62" s="6"/>
      <c r="J62" s="110" t="s">
        <v>147</v>
      </c>
      <c r="K62" s="111" t="s">
        <v>148</v>
      </c>
      <c r="L62" s="111" t="s">
        <v>37</v>
      </c>
      <c r="M62" s="111" t="s">
        <v>216</v>
      </c>
      <c r="N62" s="111" t="s">
        <v>217</v>
      </c>
      <c r="O62" s="111" t="s">
        <v>82</v>
      </c>
      <c r="P62" s="111" t="s">
        <v>83</v>
      </c>
      <c r="Q62" s="112">
        <v>1</v>
      </c>
      <c r="R62" s="6"/>
      <c r="S62" s="110" t="s">
        <v>147</v>
      </c>
      <c r="T62" s="111" t="s">
        <v>148</v>
      </c>
      <c r="U62" s="111" t="s">
        <v>1941</v>
      </c>
      <c r="V62" s="111" t="s">
        <v>2937</v>
      </c>
      <c r="W62" s="111"/>
      <c r="X62" s="111" t="s">
        <v>67</v>
      </c>
      <c r="Y62" s="111" t="s">
        <v>68</v>
      </c>
      <c r="Z62" s="118"/>
      <c r="AA62" s="112">
        <v>11</v>
      </c>
    </row>
    <row r="63" spans="1:27" s="1" customFormat="1" ht="18" customHeight="1" x14ac:dyDescent="0.2">
      <c r="A63" s="110" t="s">
        <v>210</v>
      </c>
      <c r="B63" s="111" t="s">
        <v>211</v>
      </c>
      <c r="C63" s="111" t="s">
        <v>37</v>
      </c>
      <c r="D63" s="111" t="s">
        <v>212</v>
      </c>
      <c r="E63" s="111" t="s">
        <v>213</v>
      </c>
      <c r="F63" s="111" t="s">
        <v>242</v>
      </c>
      <c r="G63" s="111" t="s">
        <v>243</v>
      </c>
      <c r="H63" s="112">
        <v>100</v>
      </c>
      <c r="I63" s="6"/>
      <c r="J63" s="110" t="s">
        <v>147</v>
      </c>
      <c r="K63" s="111" t="s">
        <v>148</v>
      </c>
      <c r="L63" s="111" t="s">
        <v>44</v>
      </c>
      <c r="M63" s="111" t="s">
        <v>218</v>
      </c>
      <c r="N63" s="111" t="s">
        <v>219</v>
      </c>
      <c r="O63" s="111" t="s">
        <v>82</v>
      </c>
      <c r="P63" s="111" t="s">
        <v>83</v>
      </c>
      <c r="Q63" s="112">
        <v>1</v>
      </c>
      <c r="R63" s="6"/>
      <c r="S63" s="110" t="s">
        <v>159</v>
      </c>
      <c r="T63" s="111" t="s">
        <v>4</v>
      </c>
      <c r="U63" s="111" t="s">
        <v>1941</v>
      </c>
      <c r="V63" s="111" t="s">
        <v>2925</v>
      </c>
      <c r="W63" s="111"/>
      <c r="X63" s="111" t="s">
        <v>153</v>
      </c>
      <c r="Y63" s="111" t="s">
        <v>154</v>
      </c>
      <c r="Z63" s="118"/>
      <c r="AA63" s="112">
        <v>-10</v>
      </c>
    </row>
    <row r="64" spans="1:27" s="1" customFormat="1" ht="18" customHeight="1" x14ac:dyDescent="0.2">
      <c r="A64" s="110" t="s">
        <v>210</v>
      </c>
      <c r="B64" s="111" t="s">
        <v>211</v>
      </c>
      <c r="C64" s="111" t="s">
        <v>37</v>
      </c>
      <c r="D64" s="111" t="s">
        <v>212</v>
      </c>
      <c r="E64" s="111" t="s">
        <v>213</v>
      </c>
      <c r="F64" s="111" t="s">
        <v>246</v>
      </c>
      <c r="G64" s="111" t="s">
        <v>247</v>
      </c>
      <c r="H64" s="112">
        <v>100</v>
      </c>
      <c r="I64" s="6"/>
      <c r="J64" s="110" t="s">
        <v>147</v>
      </c>
      <c r="K64" s="111" t="s">
        <v>148</v>
      </c>
      <c r="L64" s="111" t="s">
        <v>44</v>
      </c>
      <c r="M64" s="111" t="s">
        <v>208</v>
      </c>
      <c r="N64" s="111" t="s">
        <v>209</v>
      </c>
      <c r="O64" s="111" t="s">
        <v>82</v>
      </c>
      <c r="P64" s="111" t="s">
        <v>83</v>
      </c>
      <c r="Q64" s="112">
        <v>-14</v>
      </c>
      <c r="R64" s="6"/>
      <c r="S64" s="110" t="s">
        <v>159</v>
      </c>
      <c r="T64" s="111" t="s">
        <v>4</v>
      </c>
      <c r="U64" s="111" t="s">
        <v>1941</v>
      </c>
      <c r="V64" s="111" t="s">
        <v>2925</v>
      </c>
      <c r="W64" s="111"/>
      <c r="X64" s="111" t="s">
        <v>98</v>
      </c>
      <c r="Y64" s="111" t="s">
        <v>99</v>
      </c>
      <c r="Z64" s="118"/>
      <c r="AA64" s="112">
        <v>-1</v>
      </c>
    </row>
    <row r="65" spans="1:27" s="1" customFormat="1" ht="18" customHeight="1" x14ac:dyDescent="0.2">
      <c r="A65" s="110" t="s">
        <v>210</v>
      </c>
      <c r="B65" s="111" t="s">
        <v>211</v>
      </c>
      <c r="C65" s="111" t="s">
        <v>37</v>
      </c>
      <c r="D65" s="111" t="s">
        <v>212</v>
      </c>
      <c r="E65" s="111" t="s">
        <v>213</v>
      </c>
      <c r="F65" s="111" t="s">
        <v>250</v>
      </c>
      <c r="G65" s="111" t="s">
        <v>251</v>
      </c>
      <c r="H65" s="112">
        <v>100</v>
      </c>
      <c r="I65" s="6"/>
      <c r="J65" s="110" t="s">
        <v>159</v>
      </c>
      <c r="K65" s="111" t="s">
        <v>4</v>
      </c>
      <c r="L65" s="111" t="s">
        <v>3</v>
      </c>
      <c r="M65" s="111" t="s">
        <v>222</v>
      </c>
      <c r="N65" s="111" t="s">
        <v>223</v>
      </c>
      <c r="O65" s="111" t="s">
        <v>16</v>
      </c>
      <c r="P65" s="111" t="s">
        <v>177</v>
      </c>
      <c r="Q65" s="112">
        <v>25</v>
      </c>
      <c r="R65" s="6"/>
      <c r="S65" s="110" t="s">
        <v>159</v>
      </c>
      <c r="T65" s="111" t="s">
        <v>4</v>
      </c>
      <c r="U65" s="111" t="s">
        <v>1941</v>
      </c>
      <c r="V65" s="111" t="s">
        <v>2925</v>
      </c>
      <c r="W65" s="111"/>
      <c r="X65" s="111" t="s">
        <v>82</v>
      </c>
      <c r="Y65" s="111" t="s">
        <v>83</v>
      </c>
      <c r="Z65" s="118"/>
      <c r="AA65" s="112">
        <v>-1</v>
      </c>
    </row>
    <row r="66" spans="1:27" s="1" customFormat="1" ht="18" customHeight="1" x14ac:dyDescent="0.2">
      <c r="A66" s="110" t="s">
        <v>210</v>
      </c>
      <c r="B66" s="111" t="s">
        <v>211</v>
      </c>
      <c r="C66" s="111" t="s">
        <v>37</v>
      </c>
      <c r="D66" s="111" t="s">
        <v>212</v>
      </c>
      <c r="E66" s="111" t="s">
        <v>213</v>
      </c>
      <c r="F66" s="111" t="s">
        <v>126</v>
      </c>
      <c r="G66" s="111" t="s">
        <v>127</v>
      </c>
      <c r="H66" s="112">
        <v>100</v>
      </c>
      <c r="I66" s="6"/>
      <c r="J66" s="110" t="s">
        <v>159</v>
      </c>
      <c r="K66" s="111" t="s">
        <v>4</v>
      </c>
      <c r="L66" s="111" t="s">
        <v>3</v>
      </c>
      <c r="M66" s="111" t="s">
        <v>224</v>
      </c>
      <c r="N66" s="111" t="s">
        <v>225</v>
      </c>
      <c r="O66" s="111" t="s">
        <v>13</v>
      </c>
      <c r="P66" s="111" t="s">
        <v>66</v>
      </c>
      <c r="Q66" s="112">
        <v>100</v>
      </c>
      <c r="R66" s="6"/>
      <c r="S66" s="110" t="s">
        <v>159</v>
      </c>
      <c r="T66" s="111" t="s">
        <v>4</v>
      </c>
      <c r="U66" s="111" t="s">
        <v>1941</v>
      </c>
      <c r="V66" s="111" t="s">
        <v>2927</v>
      </c>
      <c r="W66" s="111"/>
      <c r="X66" s="111" t="s">
        <v>12</v>
      </c>
      <c r="Y66" s="111" t="s">
        <v>57</v>
      </c>
      <c r="Z66" s="118"/>
      <c r="AA66" s="112">
        <v>10</v>
      </c>
    </row>
    <row r="67" spans="1:27" s="1" customFormat="1" ht="18" customHeight="1" x14ac:dyDescent="0.2">
      <c r="A67" s="110" t="s">
        <v>210</v>
      </c>
      <c r="B67" s="111" t="s">
        <v>211</v>
      </c>
      <c r="C67" s="111" t="s">
        <v>37</v>
      </c>
      <c r="D67" s="111" t="s">
        <v>212</v>
      </c>
      <c r="E67" s="111" t="s">
        <v>213</v>
      </c>
      <c r="F67" s="111" t="s">
        <v>71</v>
      </c>
      <c r="G67" s="111" t="s">
        <v>72</v>
      </c>
      <c r="H67" s="112">
        <v>15</v>
      </c>
      <c r="I67" s="6"/>
      <c r="J67" s="110" t="s">
        <v>159</v>
      </c>
      <c r="K67" s="111" t="s">
        <v>4</v>
      </c>
      <c r="L67" s="111" t="s">
        <v>3</v>
      </c>
      <c r="M67" s="111" t="s">
        <v>228</v>
      </c>
      <c r="N67" s="111" t="s">
        <v>229</v>
      </c>
      <c r="O67" s="111" t="s">
        <v>17</v>
      </c>
      <c r="P67" s="111" t="s">
        <v>75</v>
      </c>
      <c r="Q67" s="112">
        <v>45</v>
      </c>
      <c r="R67" s="6"/>
      <c r="S67" s="110" t="s">
        <v>159</v>
      </c>
      <c r="T67" s="111" t="s">
        <v>4</v>
      </c>
      <c r="U67" s="111" t="s">
        <v>1941</v>
      </c>
      <c r="V67" s="111" t="s">
        <v>2924</v>
      </c>
      <c r="W67" s="111"/>
      <c r="X67" s="111" t="s">
        <v>13</v>
      </c>
      <c r="Y67" s="111" t="s">
        <v>66</v>
      </c>
      <c r="Z67" s="118"/>
      <c r="AA67" s="112">
        <v>-100</v>
      </c>
    </row>
    <row r="68" spans="1:27" s="1" customFormat="1" ht="18" customHeight="1" x14ac:dyDescent="0.2">
      <c r="A68" s="110" t="s">
        <v>210</v>
      </c>
      <c r="B68" s="111" t="s">
        <v>211</v>
      </c>
      <c r="C68" s="111" t="s">
        <v>37</v>
      </c>
      <c r="D68" s="111" t="s">
        <v>212</v>
      </c>
      <c r="E68" s="111" t="s">
        <v>213</v>
      </c>
      <c r="F68" s="111" t="s">
        <v>260</v>
      </c>
      <c r="G68" s="111" t="s">
        <v>261</v>
      </c>
      <c r="H68" s="112">
        <v>12</v>
      </c>
      <c r="I68" s="6"/>
      <c r="J68" s="110" t="s">
        <v>159</v>
      </c>
      <c r="K68" s="111" t="s">
        <v>4</v>
      </c>
      <c r="L68" s="111" t="s">
        <v>3</v>
      </c>
      <c r="M68" s="111" t="s">
        <v>232</v>
      </c>
      <c r="N68" s="111" t="s">
        <v>233</v>
      </c>
      <c r="O68" s="111" t="s">
        <v>234</v>
      </c>
      <c r="P68" s="111" t="s">
        <v>235</v>
      </c>
      <c r="Q68" s="112">
        <v>40</v>
      </c>
      <c r="R68" s="6"/>
      <c r="S68" s="110" t="s">
        <v>159</v>
      </c>
      <c r="T68" s="111" t="s">
        <v>4</v>
      </c>
      <c r="U68" s="111" t="s">
        <v>1941</v>
      </c>
      <c r="V68" s="111" t="s">
        <v>2924</v>
      </c>
      <c r="W68" s="111"/>
      <c r="X68" s="111" t="s">
        <v>2057</v>
      </c>
      <c r="Y68" s="111" t="s">
        <v>2056</v>
      </c>
      <c r="Z68" s="118"/>
      <c r="AA68" s="112">
        <v>-5</v>
      </c>
    </row>
    <row r="69" spans="1:27" s="1" customFormat="1" ht="18" customHeight="1" x14ac:dyDescent="0.2">
      <c r="A69" s="110" t="s">
        <v>210</v>
      </c>
      <c r="B69" s="111" t="s">
        <v>211</v>
      </c>
      <c r="C69" s="111" t="s">
        <v>37</v>
      </c>
      <c r="D69" s="111" t="s">
        <v>212</v>
      </c>
      <c r="E69" s="111" t="s">
        <v>213</v>
      </c>
      <c r="F69" s="111" t="s">
        <v>220</v>
      </c>
      <c r="G69" s="111" t="s">
        <v>221</v>
      </c>
      <c r="H69" s="112">
        <v>50</v>
      </c>
      <c r="I69" s="6"/>
      <c r="J69" s="110" t="s">
        <v>159</v>
      </c>
      <c r="K69" s="111" t="s">
        <v>4</v>
      </c>
      <c r="L69" s="111" t="s">
        <v>44</v>
      </c>
      <c r="M69" s="111" t="s">
        <v>238</v>
      </c>
      <c r="N69" s="111" t="s">
        <v>239</v>
      </c>
      <c r="O69" s="111" t="s">
        <v>15</v>
      </c>
      <c r="P69" s="111" t="s">
        <v>164</v>
      </c>
      <c r="Q69" s="112">
        <v>66</v>
      </c>
      <c r="R69" s="6"/>
      <c r="S69" s="110" t="s">
        <v>159</v>
      </c>
      <c r="T69" s="111" t="s">
        <v>4</v>
      </c>
      <c r="U69" s="111" t="s">
        <v>1941</v>
      </c>
      <c r="V69" s="111" t="s">
        <v>2924</v>
      </c>
      <c r="W69" s="111"/>
      <c r="X69" s="111" t="s">
        <v>16</v>
      </c>
      <c r="Y69" s="111" t="s">
        <v>177</v>
      </c>
      <c r="Z69" s="118"/>
      <c r="AA69" s="112">
        <v>-25</v>
      </c>
    </row>
    <row r="70" spans="1:27" s="1" customFormat="1" ht="18" customHeight="1" x14ac:dyDescent="0.2">
      <c r="A70" s="110" t="s">
        <v>210</v>
      </c>
      <c r="B70" s="111" t="s">
        <v>211</v>
      </c>
      <c r="C70" s="111" t="s">
        <v>37</v>
      </c>
      <c r="D70" s="111" t="s">
        <v>212</v>
      </c>
      <c r="E70" s="111" t="s">
        <v>213</v>
      </c>
      <c r="F70" s="111" t="s">
        <v>268</v>
      </c>
      <c r="G70" s="111" t="s">
        <v>269</v>
      </c>
      <c r="H70" s="112">
        <v>25</v>
      </c>
      <c r="I70" s="6"/>
      <c r="J70" s="110" t="s">
        <v>159</v>
      </c>
      <c r="K70" s="111" t="s">
        <v>4</v>
      </c>
      <c r="L70" s="111" t="s">
        <v>44</v>
      </c>
      <c r="M70" s="111" t="s">
        <v>240</v>
      </c>
      <c r="N70" s="111" t="s">
        <v>241</v>
      </c>
      <c r="O70" s="111" t="s">
        <v>73</v>
      </c>
      <c r="P70" s="111" t="s">
        <v>74</v>
      </c>
      <c r="Q70" s="112">
        <v>1</v>
      </c>
      <c r="R70" s="6"/>
      <c r="S70" s="110" t="s">
        <v>159</v>
      </c>
      <c r="T70" s="111" t="s">
        <v>4</v>
      </c>
      <c r="U70" s="111" t="s">
        <v>1941</v>
      </c>
      <c r="V70" s="111" t="s">
        <v>2924</v>
      </c>
      <c r="W70" s="111"/>
      <c r="X70" s="111" t="s">
        <v>17</v>
      </c>
      <c r="Y70" s="111" t="s">
        <v>75</v>
      </c>
      <c r="Z70" s="118"/>
      <c r="AA70" s="112">
        <v>-45</v>
      </c>
    </row>
    <row r="71" spans="1:27" s="1" customFormat="1" ht="18" customHeight="1" x14ac:dyDescent="0.2">
      <c r="A71" s="110" t="s">
        <v>210</v>
      </c>
      <c r="B71" s="111" t="s">
        <v>211</v>
      </c>
      <c r="C71" s="111" t="s">
        <v>37</v>
      </c>
      <c r="D71" s="111" t="s">
        <v>212</v>
      </c>
      <c r="E71" s="111" t="s">
        <v>213</v>
      </c>
      <c r="F71" s="111" t="s">
        <v>82</v>
      </c>
      <c r="G71" s="111" t="s">
        <v>83</v>
      </c>
      <c r="H71" s="112">
        <v>3</v>
      </c>
      <c r="I71" s="6"/>
      <c r="J71" s="110" t="s">
        <v>159</v>
      </c>
      <c r="K71" s="111" t="s">
        <v>4</v>
      </c>
      <c r="L71" s="111" t="s">
        <v>1941</v>
      </c>
      <c r="M71" s="111" t="s">
        <v>238</v>
      </c>
      <c r="N71" s="111" t="s">
        <v>239</v>
      </c>
      <c r="O71" s="111" t="s">
        <v>2057</v>
      </c>
      <c r="P71" s="111" t="s">
        <v>2056</v>
      </c>
      <c r="Q71" s="112">
        <v>5</v>
      </c>
      <c r="R71" s="6"/>
      <c r="S71" s="110" t="s">
        <v>159</v>
      </c>
      <c r="T71" s="111" t="s">
        <v>4</v>
      </c>
      <c r="U71" s="111" t="s">
        <v>1941</v>
      </c>
      <c r="V71" s="111" t="s">
        <v>2924</v>
      </c>
      <c r="W71" s="111"/>
      <c r="X71" s="111" t="s">
        <v>234</v>
      </c>
      <c r="Y71" s="111" t="s">
        <v>235</v>
      </c>
      <c r="Z71" s="118"/>
      <c r="AA71" s="112">
        <v>-40</v>
      </c>
    </row>
    <row r="72" spans="1:27" s="1" customFormat="1" ht="18" customHeight="1" x14ac:dyDescent="0.2">
      <c r="A72" s="110" t="s">
        <v>210</v>
      </c>
      <c r="B72" s="111" t="s">
        <v>211</v>
      </c>
      <c r="C72" s="111" t="s">
        <v>44</v>
      </c>
      <c r="D72" s="111" t="s">
        <v>212</v>
      </c>
      <c r="E72" s="111" t="s">
        <v>213</v>
      </c>
      <c r="F72" s="111" t="s">
        <v>272</v>
      </c>
      <c r="G72" s="111" t="s">
        <v>273</v>
      </c>
      <c r="H72" s="112">
        <v>150</v>
      </c>
      <c r="I72" s="6"/>
      <c r="J72" s="110" t="s">
        <v>178</v>
      </c>
      <c r="K72" s="111" t="s">
        <v>179</v>
      </c>
      <c r="L72" s="111" t="s">
        <v>3</v>
      </c>
      <c r="M72" s="111" t="s">
        <v>244</v>
      </c>
      <c r="N72" s="111" t="s">
        <v>245</v>
      </c>
      <c r="O72" s="111" t="s">
        <v>86</v>
      </c>
      <c r="P72" s="111" t="s">
        <v>87</v>
      </c>
      <c r="Q72" s="112">
        <v>50</v>
      </c>
      <c r="R72" s="6"/>
      <c r="S72" s="110" t="s">
        <v>159</v>
      </c>
      <c r="T72" s="111" t="s">
        <v>4</v>
      </c>
      <c r="U72" s="111" t="s">
        <v>1941</v>
      </c>
      <c r="V72" s="111" t="s">
        <v>2924</v>
      </c>
      <c r="W72" s="111"/>
      <c r="X72" s="111" t="s">
        <v>73</v>
      </c>
      <c r="Y72" s="111" t="s">
        <v>74</v>
      </c>
      <c r="Z72" s="118"/>
      <c r="AA72" s="112">
        <v>-1</v>
      </c>
    </row>
    <row r="73" spans="1:27" s="1" customFormat="1" ht="18" hidden="1" customHeight="1" x14ac:dyDescent="0.2">
      <c r="A73" s="110" t="s">
        <v>210</v>
      </c>
      <c r="B73" s="111" t="s">
        <v>211</v>
      </c>
      <c r="C73" s="111" t="s">
        <v>44</v>
      </c>
      <c r="D73" s="111" t="s">
        <v>212</v>
      </c>
      <c r="E73" s="111" t="s">
        <v>213</v>
      </c>
      <c r="F73" s="111" t="s">
        <v>47</v>
      </c>
      <c r="G73" s="111" t="s">
        <v>48</v>
      </c>
      <c r="H73" s="112">
        <v>200</v>
      </c>
      <c r="I73" s="6"/>
      <c r="J73" s="110" t="s">
        <v>178</v>
      </c>
      <c r="K73" s="111" t="s">
        <v>179</v>
      </c>
      <c r="L73" s="111" t="s">
        <v>44</v>
      </c>
      <c r="M73" s="111" t="s">
        <v>248</v>
      </c>
      <c r="N73" s="111" t="s">
        <v>249</v>
      </c>
      <c r="O73" s="111" t="s">
        <v>67</v>
      </c>
      <c r="P73" s="111" t="s">
        <v>68</v>
      </c>
      <c r="Q73" s="112">
        <v>2</v>
      </c>
      <c r="R73" s="6"/>
      <c r="S73" s="110" t="s">
        <v>178</v>
      </c>
      <c r="T73" s="111" t="s">
        <v>179</v>
      </c>
      <c r="U73" s="111" t="s">
        <v>1941</v>
      </c>
      <c r="V73" s="111" t="s">
        <v>2924</v>
      </c>
      <c r="W73" s="111"/>
      <c r="X73" s="111" t="s">
        <v>12</v>
      </c>
      <c r="Y73" s="111" t="s">
        <v>57</v>
      </c>
      <c r="Z73" s="118"/>
      <c r="AA73" s="112">
        <v>20</v>
      </c>
    </row>
    <row r="74" spans="1:27" s="1" customFormat="1" ht="18" hidden="1" customHeight="1" x14ac:dyDescent="0.2">
      <c r="A74" s="110" t="s">
        <v>210</v>
      </c>
      <c r="B74" s="111" t="s">
        <v>211</v>
      </c>
      <c r="C74" s="111" t="s">
        <v>44</v>
      </c>
      <c r="D74" s="111" t="s">
        <v>212</v>
      </c>
      <c r="E74" s="111" t="s">
        <v>213</v>
      </c>
      <c r="F74" s="111" t="s">
        <v>226</v>
      </c>
      <c r="G74" s="111" t="s">
        <v>227</v>
      </c>
      <c r="H74" s="112">
        <v>350</v>
      </c>
      <c r="I74" s="6"/>
      <c r="J74" s="110" t="s">
        <v>178</v>
      </c>
      <c r="K74" s="111" t="s">
        <v>179</v>
      </c>
      <c r="L74" s="111" t="s">
        <v>44</v>
      </c>
      <c r="M74" s="111" t="s">
        <v>252</v>
      </c>
      <c r="N74" s="111" t="s">
        <v>253</v>
      </c>
      <c r="O74" s="111" t="s">
        <v>13</v>
      </c>
      <c r="P74" s="111" t="s">
        <v>66</v>
      </c>
      <c r="Q74" s="112">
        <v>200</v>
      </c>
      <c r="R74" s="6"/>
      <c r="S74" s="110" t="s">
        <v>178</v>
      </c>
      <c r="T74" s="111" t="s">
        <v>179</v>
      </c>
      <c r="U74" s="111" t="s">
        <v>1941</v>
      </c>
      <c r="V74" s="111" t="s">
        <v>2924</v>
      </c>
      <c r="W74" s="111"/>
      <c r="X74" s="111" t="s">
        <v>13</v>
      </c>
      <c r="Y74" s="111" t="s">
        <v>66</v>
      </c>
      <c r="Z74" s="118"/>
      <c r="AA74" s="112">
        <v>-400</v>
      </c>
    </row>
    <row r="75" spans="1:27" s="1" customFormat="1" ht="18" hidden="1" customHeight="1" x14ac:dyDescent="0.2">
      <c r="A75" s="110" t="s">
        <v>210</v>
      </c>
      <c r="B75" s="111" t="s">
        <v>211</v>
      </c>
      <c r="C75" s="111" t="s">
        <v>44</v>
      </c>
      <c r="D75" s="111" t="s">
        <v>212</v>
      </c>
      <c r="E75" s="111" t="s">
        <v>213</v>
      </c>
      <c r="F75" s="111" t="s">
        <v>12</v>
      </c>
      <c r="G75" s="111" t="s">
        <v>57</v>
      </c>
      <c r="H75" s="112">
        <v>10</v>
      </c>
      <c r="I75" s="6"/>
      <c r="J75" s="110" t="s">
        <v>178</v>
      </c>
      <c r="K75" s="111" t="s">
        <v>179</v>
      </c>
      <c r="L75" s="111" t="s">
        <v>1941</v>
      </c>
      <c r="M75" s="111" t="s">
        <v>252</v>
      </c>
      <c r="N75" s="111" t="s">
        <v>253</v>
      </c>
      <c r="O75" s="111" t="s">
        <v>13</v>
      </c>
      <c r="P75" s="111" t="s">
        <v>66</v>
      </c>
      <c r="Q75" s="112">
        <v>200</v>
      </c>
      <c r="R75" s="6"/>
      <c r="S75" s="110" t="s">
        <v>178</v>
      </c>
      <c r="T75" s="111" t="s">
        <v>179</v>
      </c>
      <c r="U75" s="111" t="s">
        <v>1941</v>
      </c>
      <c r="V75" s="111" t="s">
        <v>2924</v>
      </c>
      <c r="W75" s="111"/>
      <c r="X75" s="111" t="s">
        <v>67</v>
      </c>
      <c r="Y75" s="111" t="s">
        <v>68</v>
      </c>
      <c r="Z75" s="118"/>
      <c r="AA75" s="112">
        <v>-2</v>
      </c>
    </row>
    <row r="76" spans="1:27" s="1" customFormat="1" ht="18" hidden="1" customHeight="1" x14ac:dyDescent="0.2">
      <c r="A76" s="110" t="s">
        <v>210</v>
      </c>
      <c r="B76" s="111" t="s">
        <v>211</v>
      </c>
      <c r="C76" s="111" t="s">
        <v>44</v>
      </c>
      <c r="D76" s="111" t="s">
        <v>212</v>
      </c>
      <c r="E76" s="111" t="s">
        <v>213</v>
      </c>
      <c r="F76" s="111" t="s">
        <v>278</v>
      </c>
      <c r="G76" s="111" t="s">
        <v>279</v>
      </c>
      <c r="H76" s="112">
        <v>10</v>
      </c>
      <c r="I76" s="6"/>
      <c r="J76" s="110" t="s">
        <v>202</v>
      </c>
      <c r="K76" s="111" t="s">
        <v>203</v>
      </c>
      <c r="L76" s="111" t="s">
        <v>44</v>
      </c>
      <c r="M76" s="111" t="s">
        <v>254</v>
      </c>
      <c r="N76" s="111" t="s">
        <v>255</v>
      </c>
      <c r="O76" s="111" t="s">
        <v>82</v>
      </c>
      <c r="P76" s="111" t="s">
        <v>83</v>
      </c>
      <c r="Q76" s="112">
        <v>1</v>
      </c>
      <c r="R76" s="6"/>
      <c r="S76" s="110" t="s">
        <v>178</v>
      </c>
      <c r="T76" s="111" t="s">
        <v>179</v>
      </c>
      <c r="U76" s="111" t="s">
        <v>1941</v>
      </c>
      <c r="V76" s="111" t="s">
        <v>2924</v>
      </c>
      <c r="W76" s="111"/>
      <c r="X76" s="111" t="s">
        <v>86</v>
      </c>
      <c r="Y76" s="111" t="s">
        <v>87</v>
      </c>
      <c r="Z76" s="118"/>
      <c r="AA76" s="112">
        <v>-50</v>
      </c>
    </row>
    <row r="77" spans="1:27" s="1" customFormat="1" ht="18" hidden="1" customHeight="1" x14ac:dyDescent="0.2">
      <c r="A77" s="110" t="s">
        <v>210</v>
      </c>
      <c r="B77" s="111" t="s">
        <v>211</v>
      </c>
      <c r="C77" s="111" t="s">
        <v>44</v>
      </c>
      <c r="D77" s="111" t="s">
        <v>212</v>
      </c>
      <c r="E77" s="111" t="s">
        <v>213</v>
      </c>
      <c r="F77" s="111" t="s">
        <v>230</v>
      </c>
      <c r="G77" s="111" t="s">
        <v>231</v>
      </c>
      <c r="H77" s="112">
        <v>25</v>
      </c>
      <c r="I77" s="6"/>
      <c r="J77" s="110" t="s">
        <v>256</v>
      </c>
      <c r="K77" s="111" t="s">
        <v>257</v>
      </c>
      <c r="L77" s="111" t="s">
        <v>44</v>
      </c>
      <c r="M77" s="111" t="s">
        <v>258</v>
      </c>
      <c r="N77" s="111" t="s">
        <v>259</v>
      </c>
      <c r="O77" s="111" t="s">
        <v>45</v>
      </c>
      <c r="P77" s="111" t="s">
        <v>46</v>
      </c>
      <c r="Q77" s="112">
        <v>50</v>
      </c>
      <c r="R77" s="6"/>
      <c r="S77" s="110" t="s">
        <v>202</v>
      </c>
      <c r="T77" s="111" t="s">
        <v>203</v>
      </c>
      <c r="U77" s="111" t="s">
        <v>1941</v>
      </c>
      <c r="V77" s="111" t="s">
        <v>2924</v>
      </c>
      <c r="W77" s="111"/>
      <c r="X77" s="111" t="s">
        <v>82</v>
      </c>
      <c r="Y77" s="111" t="s">
        <v>83</v>
      </c>
      <c r="Z77" s="118"/>
      <c r="AA77" s="112">
        <v>-1</v>
      </c>
    </row>
    <row r="78" spans="1:27" s="1" customFormat="1" ht="18" hidden="1" customHeight="1" x14ac:dyDescent="0.2">
      <c r="A78" s="110" t="s">
        <v>210</v>
      </c>
      <c r="B78" s="111" t="s">
        <v>211</v>
      </c>
      <c r="C78" s="111" t="s">
        <v>44</v>
      </c>
      <c r="D78" s="111" t="s">
        <v>212</v>
      </c>
      <c r="E78" s="111" t="s">
        <v>213</v>
      </c>
      <c r="F78" s="111" t="s">
        <v>282</v>
      </c>
      <c r="G78" s="111" t="s">
        <v>283</v>
      </c>
      <c r="H78" s="112">
        <v>25</v>
      </c>
      <c r="I78" s="6"/>
      <c r="J78" s="110" t="s">
        <v>256</v>
      </c>
      <c r="K78" s="111" t="s">
        <v>257</v>
      </c>
      <c r="L78" s="111" t="s">
        <v>44</v>
      </c>
      <c r="M78" s="111" t="s">
        <v>258</v>
      </c>
      <c r="N78" s="111" t="s">
        <v>259</v>
      </c>
      <c r="O78" s="111" t="s">
        <v>262</v>
      </c>
      <c r="P78" s="111" t="s">
        <v>263</v>
      </c>
      <c r="Q78" s="112">
        <v>100</v>
      </c>
      <c r="R78" s="6"/>
      <c r="S78" s="110" t="s">
        <v>256</v>
      </c>
      <c r="T78" s="111" t="s">
        <v>257</v>
      </c>
      <c r="U78" s="111" t="s">
        <v>1941</v>
      </c>
      <c r="V78" s="111" t="s">
        <v>2925</v>
      </c>
      <c r="W78" s="111"/>
      <c r="X78" s="111" t="s">
        <v>45</v>
      </c>
      <c r="Y78" s="111" t="s">
        <v>46</v>
      </c>
      <c r="Z78" s="118"/>
      <c r="AA78" s="112">
        <v>-50</v>
      </c>
    </row>
    <row r="79" spans="1:27" s="1" customFormat="1" ht="18" hidden="1" customHeight="1" x14ac:dyDescent="0.2">
      <c r="A79" s="110" t="s">
        <v>210</v>
      </c>
      <c r="B79" s="111" t="s">
        <v>211</v>
      </c>
      <c r="C79" s="111" t="s">
        <v>44</v>
      </c>
      <c r="D79" s="111" t="s">
        <v>212</v>
      </c>
      <c r="E79" s="111" t="s">
        <v>213</v>
      </c>
      <c r="F79" s="111" t="s">
        <v>286</v>
      </c>
      <c r="G79" s="111" t="s">
        <v>287</v>
      </c>
      <c r="H79" s="112">
        <v>50</v>
      </c>
      <c r="I79" s="6"/>
      <c r="J79" s="110" t="s">
        <v>210</v>
      </c>
      <c r="K79" s="111" t="s">
        <v>211</v>
      </c>
      <c r="L79" s="111" t="s">
        <v>3</v>
      </c>
      <c r="M79" s="111" t="s">
        <v>403</v>
      </c>
      <c r="N79" s="111" t="s">
        <v>404</v>
      </c>
      <c r="O79" s="111" t="s">
        <v>250</v>
      </c>
      <c r="P79" s="111" t="s">
        <v>251</v>
      </c>
      <c r="Q79" s="112">
        <v>300</v>
      </c>
      <c r="R79" s="6"/>
      <c r="S79" s="110" t="s">
        <v>256</v>
      </c>
      <c r="T79" s="111" t="s">
        <v>257</v>
      </c>
      <c r="U79" s="111" t="s">
        <v>1941</v>
      </c>
      <c r="V79" s="111" t="s">
        <v>2925</v>
      </c>
      <c r="W79" s="111"/>
      <c r="X79" s="111" t="s">
        <v>262</v>
      </c>
      <c r="Y79" s="111" t="s">
        <v>263</v>
      </c>
      <c r="Z79" s="118"/>
      <c r="AA79" s="112">
        <v>-100</v>
      </c>
    </row>
    <row r="80" spans="1:27" s="1" customFormat="1" ht="18" hidden="1" customHeight="1" x14ac:dyDescent="0.2">
      <c r="A80" s="110" t="s">
        <v>210</v>
      </c>
      <c r="B80" s="111" t="s">
        <v>211</v>
      </c>
      <c r="C80" s="111" t="s">
        <v>44</v>
      </c>
      <c r="D80" s="111" t="s">
        <v>212</v>
      </c>
      <c r="E80" s="111" t="s">
        <v>213</v>
      </c>
      <c r="F80" s="111" t="s">
        <v>288</v>
      </c>
      <c r="G80" s="111" t="s">
        <v>289</v>
      </c>
      <c r="H80" s="112">
        <v>50</v>
      </c>
      <c r="I80" s="6"/>
      <c r="J80" s="110" t="s">
        <v>210</v>
      </c>
      <c r="K80" s="111" t="s">
        <v>211</v>
      </c>
      <c r="L80" s="111" t="s">
        <v>3</v>
      </c>
      <c r="M80" s="111" t="s">
        <v>264</v>
      </c>
      <c r="N80" s="111" t="s">
        <v>265</v>
      </c>
      <c r="O80" s="111" t="s">
        <v>266</v>
      </c>
      <c r="P80" s="111" t="s">
        <v>267</v>
      </c>
      <c r="Q80" s="112">
        <v>24</v>
      </c>
      <c r="R80" s="6"/>
      <c r="S80" s="110" t="s">
        <v>210</v>
      </c>
      <c r="T80" s="111" t="s">
        <v>211</v>
      </c>
      <c r="U80" s="111" t="s">
        <v>1941</v>
      </c>
      <c r="V80" s="111" t="s">
        <v>2930</v>
      </c>
      <c r="W80" s="111"/>
      <c r="X80" s="111" t="s">
        <v>33</v>
      </c>
      <c r="Y80" s="111" t="s">
        <v>34</v>
      </c>
      <c r="Z80" s="118">
        <v>-5</v>
      </c>
      <c r="AA80" s="112"/>
    </row>
    <row r="81" spans="1:27" s="1" customFormat="1" ht="18" hidden="1" customHeight="1" x14ac:dyDescent="0.2">
      <c r="A81" s="110" t="s">
        <v>210</v>
      </c>
      <c r="B81" s="111" t="s">
        <v>211</v>
      </c>
      <c r="C81" s="111" t="s">
        <v>44</v>
      </c>
      <c r="D81" s="111" t="s">
        <v>212</v>
      </c>
      <c r="E81" s="111" t="s">
        <v>213</v>
      </c>
      <c r="F81" s="111" t="s">
        <v>42</v>
      </c>
      <c r="G81" s="111" t="s">
        <v>43</v>
      </c>
      <c r="H81" s="112">
        <v>50</v>
      </c>
      <c r="I81" s="6"/>
      <c r="J81" s="110" t="s">
        <v>210</v>
      </c>
      <c r="K81" s="111" t="s">
        <v>211</v>
      </c>
      <c r="L81" s="111" t="s">
        <v>3</v>
      </c>
      <c r="M81" s="111" t="s">
        <v>270</v>
      </c>
      <c r="N81" s="111" t="s">
        <v>271</v>
      </c>
      <c r="O81" s="111" t="s">
        <v>214</v>
      </c>
      <c r="P81" s="111" t="s">
        <v>215</v>
      </c>
      <c r="Q81" s="112">
        <v>25</v>
      </c>
      <c r="R81" s="6"/>
      <c r="S81" s="110" t="s">
        <v>210</v>
      </c>
      <c r="T81" s="111" t="s">
        <v>211</v>
      </c>
      <c r="U81" s="111" t="s">
        <v>1941</v>
      </c>
      <c r="V81" s="111" t="s">
        <v>2925</v>
      </c>
      <c r="W81" s="111"/>
      <c r="X81" s="111" t="s">
        <v>106</v>
      </c>
      <c r="Y81" s="111" t="s">
        <v>107</v>
      </c>
      <c r="Z81" s="118"/>
      <c r="AA81" s="112">
        <v>-50</v>
      </c>
    </row>
    <row r="82" spans="1:27" s="1" customFormat="1" ht="18" hidden="1" customHeight="1" x14ac:dyDescent="0.2">
      <c r="A82" s="110" t="s">
        <v>210</v>
      </c>
      <c r="B82" s="111" t="s">
        <v>211</v>
      </c>
      <c r="C82" s="111" t="s">
        <v>44</v>
      </c>
      <c r="D82" s="111" t="s">
        <v>212</v>
      </c>
      <c r="E82" s="111" t="s">
        <v>213</v>
      </c>
      <c r="F82" s="111" t="s">
        <v>82</v>
      </c>
      <c r="G82" s="111" t="s">
        <v>83</v>
      </c>
      <c r="H82" s="112">
        <v>9</v>
      </c>
      <c r="I82" s="6"/>
      <c r="J82" s="110" t="s">
        <v>210</v>
      </c>
      <c r="K82" s="111" t="s">
        <v>211</v>
      </c>
      <c r="L82" s="111" t="s">
        <v>3</v>
      </c>
      <c r="M82" s="111" t="s">
        <v>270</v>
      </c>
      <c r="N82" s="111" t="s">
        <v>271</v>
      </c>
      <c r="O82" s="111" t="s">
        <v>71</v>
      </c>
      <c r="P82" s="111" t="s">
        <v>72</v>
      </c>
      <c r="Q82" s="112">
        <v>15</v>
      </c>
      <c r="R82" s="6"/>
      <c r="S82" s="110" t="s">
        <v>210</v>
      </c>
      <c r="T82" s="111" t="s">
        <v>211</v>
      </c>
      <c r="U82" s="111" t="s">
        <v>1941</v>
      </c>
      <c r="V82" s="111" t="s">
        <v>2925</v>
      </c>
      <c r="W82" s="111"/>
      <c r="X82" s="111" t="s">
        <v>73</v>
      </c>
      <c r="Y82" s="111" t="s">
        <v>74</v>
      </c>
      <c r="Z82" s="118"/>
      <c r="AA82" s="112">
        <v>-1</v>
      </c>
    </row>
    <row r="83" spans="1:27" s="1" customFormat="1" ht="18" hidden="1" customHeight="1" x14ac:dyDescent="0.2">
      <c r="A83" s="110" t="s">
        <v>342</v>
      </c>
      <c r="B83" s="111" t="s">
        <v>343</v>
      </c>
      <c r="C83" s="111" t="s">
        <v>1941</v>
      </c>
      <c r="D83" s="111" t="s">
        <v>2469</v>
      </c>
      <c r="E83" s="111" t="s">
        <v>2470</v>
      </c>
      <c r="F83" s="111" t="s">
        <v>2379</v>
      </c>
      <c r="G83" s="111" t="s">
        <v>2373</v>
      </c>
      <c r="H83" s="112">
        <v>300</v>
      </c>
      <c r="I83" s="6"/>
      <c r="J83" s="110" t="s">
        <v>210</v>
      </c>
      <c r="K83" s="111" t="s">
        <v>211</v>
      </c>
      <c r="L83" s="111" t="s">
        <v>3</v>
      </c>
      <c r="M83" s="111" t="s">
        <v>270</v>
      </c>
      <c r="N83" s="111" t="s">
        <v>271</v>
      </c>
      <c r="O83" s="111" t="s">
        <v>42</v>
      </c>
      <c r="P83" s="111" t="s">
        <v>43</v>
      </c>
      <c r="Q83" s="112">
        <v>50</v>
      </c>
      <c r="R83" s="6"/>
      <c r="S83" s="110" t="s">
        <v>210</v>
      </c>
      <c r="T83" s="111" t="s">
        <v>211</v>
      </c>
      <c r="U83" s="111" t="s">
        <v>1941</v>
      </c>
      <c r="V83" s="111" t="s">
        <v>2925</v>
      </c>
      <c r="W83" s="111"/>
      <c r="X83" s="111" t="s">
        <v>82</v>
      </c>
      <c r="Y83" s="111" t="s">
        <v>83</v>
      </c>
      <c r="Z83" s="118"/>
      <c r="AA83" s="112">
        <v>-1</v>
      </c>
    </row>
    <row r="84" spans="1:27" s="1" customFormat="1" ht="18" hidden="1" customHeight="1" x14ac:dyDescent="0.2">
      <c r="A84" s="110" t="s">
        <v>292</v>
      </c>
      <c r="B84" s="111" t="s">
        <v>293</v>
      </c>
      <c r="C84" s="111" t="s">
        <v>3</v>
      </c>
      <c r="D84" s="111" t="s">
        <v>294</v>
      </c>
      <c r="E84" s="111" t="s">
        <v>295</v>
      </c>
      <c r="F84" s="111" t="s">
        <v>13</v>
      </c>
      <c r="G84" s="111" t="s">
        <v>66</v>
      </c>
      <c r="H84" s="112">
        <v>25</v>
      </c>
      <c r="I84" s="6"/>
      <c r="J84" s="110" t="s">
        <v>210</v>
      </c>
      <c r="K84" s="111" t="s">
        <v>211</v>
      </c>
      <c r="L84" s="111" t="s">
        <v>3</v>
      </c>
      <c r="M84" s="111" t="s">
        <v>270</v>
      </c>
      <c r="N84" s="111" t="s">
        <v>271</v>
      </c>
      <c r="O84" s="111" t="s">
        <v>82</v>
      </c>
      <c r="P84" s="111" t="s">
        <v>83</v>
      </c>
      <c r="Q84" s="112">
        <v>1</v>
      </c>
      <c r="R84" s="6"/>
      <c r="S84" s="110" t="s">
        <v>210</v>
      </c>
      <c r="T84" s="111" t="s">
        <v>211</v>
      </c>
      <c r="U84" s="111" t="s">
        <v>1941</v>
      </c>
      <c r="V84" s="111" t="s">
        <v>2925</v>
      </c>
      <c r="W84" s="111"/>
      <c r="X84" s="111" t="s">
        <v>781</v>
      </c>
      <c r="Y84" s="111" t="s">
        <v>782</v>
      </c>
      <c r="Z84" s="118"/>
      <c r="AA84" s="112">
        <v>-1</v>
      </c>
    </row>
    <row r="85" spans="1:27" s="1" customFormat="1" ht="18" hidden="1" customHeight="1" x14ac:dyDescent="0.2">
      <c r="A85" s="110" t="s">
        <v>292</v>
      </c>
      <c r="B85" s="111" t="s">
        <v>293</v>
      </c>
      <c r="C85" s="111" t="s">
        <v>3</v>
      </c>
      <c r="D85" s="111" t="s">
        <v>294</v>
      </c>
      <c r="E85" s="111" t="s">
        <v>295</v>
      </c>
      <c r="F85" s="111" t="s">
        <v>296</v>
      </c>
      <c r="G85" s="111" t="s">
        <v>297</v>
      </c>
      <c r="H85" s="112">
        <v>25</v>
      </c>
      <c r="I85" s="6"/>
      <c r="J85" s="110" t="s">
        <v>210</v>
      </c>
      <c r="K85" s="111" t="s">
        <v>211</v>
      </c>
      <c r="L85" s="111" t="s">
        <v>3</v>
      </c>
      <c r="M85" s="111" t="s">
        <v>274</v>
      </c>
      <c r="N85" s="111" t="s">
        <v>275</v>
      </c>
      <c r="O85" s="111" t="s">
        <v>71</v>
      </c>
      <c r="P85" s="111" t="s">
        <v>72</v>
      </c>
      <c r="Q85" s="112">
        <v>45</v>
      </c>
      <c r="R85" s="6"/>
      <c r="S85" s="110" t="s">
        <v>210</v>
      </c>
      <c r="T85" s="111" t="s">
        <v>211</v>
      </c>
      <c r="U85" s="111" t="s">
        <v>1941</v>
      </c>
      <c r="V85" s="111" t="s">
        <v>2924</v>
      </c>
      <c r="W85" s="111"/>
      <c r="X85" s="111" t="s">
        <v>330</v>
      </c>
      <c r="Y85" s="111" t="s">
        <v>331</v>
      </c>
      <c r="Z85" s="118"/>
      <c r="AA85" s="112">
        <v>-100</v>
      </c>
    </row>
    <row r="86" spans="1:27" s="1" customFormat="1" ht="18" hidden="1" customHeight="1" x14ac:dyDescent="0.2">
      <c r="A86" s="110" t="s">
        <v>292</v>
      </c>
      <c r="B86" s="111" t="s">
        <v>293</v>
      </c>
      <c r="C86" s="111" t="s">
        <v>3</v>
      </c>
      <c r="D86" s="111" t="s">
        <v>294</v>
      </c>
      <c r="E86" s="111" t="s">
        <v>295</v>
      </c>
      <c r="F86" s="111" t="s">
        <v>200</v>
      </c>
      <c r="G86" s="111" t="s">
        <v>201</v>
      </c>
      <c r="H86" s="112">
        <v>75</v>
      </c>
      <c r="I86" s="6"/>
      <c r="J86" s="110" t="s">
        <v>210</v>
      </c>
      <c r="K86" s="111" t="s">
        <v>211</v>
      </c>
      <c r="L86" s="111" t="s">
        <v>3</v>
      </c>
      <c r="M86" s="111" t="s">
        <v>276</v>
      </c>
      <c r="N86" s="111" t="s">
        <v>277</v>
      </c>
      <c r="O86" s="111" t="s">
        <v>169</v>
      </c>
      <c r="P86" s="111" t="s">
        <v>170</v>
      </c>
      <c r="Q86" s="112">
        <v>2</v>
      </c>
      <c r="R86" s="6"/>
      <c r="S86" s="110" t="s">
        <v>210</v>
      </c>
      <c r="T86" s="111" t="s">
        <v>211</v>
      </c>
      <c r="U86" s="111" t="s">
        <v>1941</v>
      </c>
      <c r="V86" s="111" t="s">
        <v>2924</v>
      </c>
      <c r="W86" s="111"/>
      <c r="X86" s="111" t="s">
        <v>226</v>
      </c>
      <c r="Y86" s="111" t="s">
        <v>227</v>
      </c>
      <c r="Z86" s="118"/>
      <c r="AA86" s="112">
        <v>200</v>
      </c>
    </row>
    <row r="87" spans="1:27" s="1" customFormat="1" ht="18" hidden="1" customHeight="1" x14ac:dyDescent="0.2">
      <c r="A87" s="110" t="s">
        <v>292</v>
      </c>
      <c r="B87" s="111" t="s">
        <v>293</v>
      </c>
      <c r="C87" s="111" t="s">
        <v>37</v>
      </c>
      <c r="D87" s="111" t="s">
        <v>294</v>
      </c>
      <c r="E87" s="111" t="s">
        <v>295</v>
      </c>
      <c r="F87" s="111" t="s">
        <v>200</v>
      </c>
      <c r="G87" s="111" t="s">
        <v>201</v>
      </c>
      <c r="H87" s="112">
        <v>75</v>
      </c>
      <c r="I87" s="6"/>
      <c r="J87" s="110" t="s">
        <v>210</v>
      </c>
      <c r="K87" s="111" t="s">
        <v>211</v>
      </c>
      <c r="L87" s="111" t="s">
        <v>3</v>
      </c>
      <c r="M87" s="111" t="s">
        <v>276</v>
      </c>
      <c r="N87" s="111" t="s">
        <v>277</v>
      </c>
      <c r="O87" s="111" t="s">
        <v>17</v>
      </c>
      <c r="P87" s="111" t="s">
        <v>75</v>
      </c>
      <c r="Q87" s="112">
        <v>-30</v>
      </c>
      <c r="R87" s="6"/>
      <c r="S87" s="110" t="s">
        <v>210</v>
      </c>
      <c r="T87" s="111" t="s">
        <v>211</v>
      </c>
      <c r="U87" s="111" t="s">
        <v>1941</v>
      </c>
      <c r="V87" s="111" t="s">
        <v>2924</v>
      </c>
      <c r="W87" s="111"/>
      <c r="X87" s="111" t="s">
        <v>12</v>
      </c>
      <c r="Y87" s="111" t="s">
        <v>57</v>
      </c>
      <c r="Z87" s="118"/>
      <c r="AA87" s="112">
        <v>5</v>
      </c>
    </row>
    <row r="88" spans="1:27" s="1" customFormat="1" ht="18" hidden="1" customHeight="1" x14ac:dyDescent="0.2">
      <c r="A88" s="110" t="s">
        <v>298</v>
      </c>
      <c r="B88" s="111" t="s">
        <v>299</v>
      </c>
      <c r="C88" s="111" t="s">
        <v>37</v>
      </c>
      <c r="D88" s="111" t="s">
        <v>300</v>
      </c>
      <c r="E88" s="111" t="s">
        <v>301</v>
      </c>
      <c r="F88" s="111" t="s">
        <v>12</v>
      </c>
      <c r="G88" s="111" t="s">
        <v>57</v>
      </c>
      <c r="H88" s="112">
        <v>10</v>
      </c>
      <c r="I88" s="6"/>
      <c r="J88" s="110" t="s">
        <v>210</v>
      </c>
      <c r="K88" s="111" t="s">
        <v>211</v>
      </c>
      <c r="L88" s="111" t="s">
        <v>3</v>
      </c>
      <c r="M88" s="111" t="s">
        <v>280</v>
      </c>
      <c r="N88" s="111" t="s">
        <v>281</v>
      </c>
      <c r="O88" s="111" t="s">
        <v>106</v>
      </c>
      <c r="P88" s="111" t="s">
        <v>107</v>
      </c>
      <c r="Q88" s="112">
        <v>100</v>
      </c>
      <c r="R88" s="6"/>
      <c r="S88" s="110" t="s">
        <v>210</v>
      </c>
      <c r="T88" s="111" t="s">
        <v>211</v>
      </c>
      <c r="U88" s="111" t="s">
        <v>1941</v>
      </c>
      <c r="V88" s="111" t="s">
        <v>2924</v>
      </c>
      <c r="W88" s="111"/>
      <c r="X88" s="111" t="s">
        <v>278</v>
      </c>
      <c r="Y88" s="111" t="s">
        <v>279</v>
      </c>
      <c r="Z88" s="118"/>
      <c r="AA88" s="112">
        <v>10</v>
      </c>
    </row>
    <row r="89" spans="1:27" s="1" customFormat="1" ht="18" hidden="1" customHeight="1" x14ac:dyDescent="0.2">
      <c r="A89" s="110" t="s">
        <v>385</v>
      </c>
      <c r="B89" s="111" t="s">
        <v>386</v>
      </c>
      <c r="C89" s="111" t="s">
        <v>1941</v>
      </c>
      <c r="D89" s="111" t="s">
        <v>853</v>
      </c>
      <c r="E89" s="111" t="s">
        <v>854</v>
      </c>
      <c r="F89" s="111" t="s">
        <v>169</v>
      </c>
      <c r="G89" s="111" t="s">
        <v>170</v>
      </c>
      <c r="H89" s="112">
        <v>3</v>
      </c>
      <c r="I89" s="6"/>
      <c r="J89" s="110" t="s">
        <v>210</v>
      </c>
      <c r="K89" s="111" t="s">
        <v>211</v>
      </c>
      <c r="L89" s="111" t="s">
        <v>3</v>
      </c>
      <c r="M89" s="111" t="s">
        <v>284</v>
      </c>
      <c r="N89" s="111" t="s">
        <v>285</v>
      </c>
      <c r="O89" s="111" t="s">
        <v>71</v>
      </c>
      <c r="P89" s="111" t="s">
        <v>72</v>
      </c>
      <c r="Q89" s="112">
        <v>15</v>
      </c>
      <c r="R89" s="6"/>
      <c r="S89" s="110" t="s">
        <v>210</v>
      </c>
      <c r="T89" s="111" t="s">
        <v>211</v>
      </c>
      <c r="U89" s="111" t="s">
        <v>1941</v>
      </c>
      <c r="V89" s="111" t="s">
        <v>2924</v>
      </c>
      <c r="W89" s="111"/>
      <c r="X89" s="111" t="s">
        <v>106</v>
      </c>
      <c r="Y89" s="111" t="s">
        <v>107</v>
      </c>
      <c r="Z89" s="118"/>
      <c r="AA89" s="112">
        <v>-75</v>
      </c>
    </row>
    <row r="90" spans="1:27" s="1" customFormat="1" ht="18" hidden="1" customHeight="1" x14ac:dyDescent="0.2">
      <c r="A90" s="110" t="s">
        <v>312</v>
      </c>
      <c r="B90" s="111" t="s">
        <v>313</v>
      </c>
      <c r="C90" s="111" t="s">
        <v>44</v>
      </c>
      <c r="D90" s="111" t="s">
        <v>314</v>
      </c>
      <c r="E90" s="111" t="s">
        <v>315</v>
      </c>
      <c r="F90" s="111" t="s">
        <v>316</v>
      </c>
      <c r="G90" s="111" t="s">
        <v>317</v>
      </c>
      <c r="H90" s="112">
        <v>40</v>
      </c>
      <c r="I90" s="6"/>
      <c r="J90" s="110" t="s">
        <v>210</v>
      </c>
      <c r="K90" s="111" t="s">
        <v>211</v>
      </c>
      <c r="L90" s="111" t="s">
        <v>3</v>
      </c>
      <c r="M90" s="111" t="s">
        <v>284</v>
      </c>
      <c r="N90" s="111" t="s">
        <v>285</v>
      </c>
      <c r="O90" s="111" t="s">
        <v>82</v>
      </c>
      <c r="P90" s="111" t="s">
        <v>83</v>
      </c>
      <c r="Q90" s="112">
        <v>1</v>
      </c>
      <c r="R90" s="6"/>
      <c r="S90" s="110" t="s">
        <v>210</v>
      </c>
      <c r="T90" s="111" t="s">
        <v>211</v>
      </c>
      <c r="U90" s="111" t="s">
        <v>1941</v>
      </c>
      <c r="V90" s="111" t="s">
        <v>2924</v>
      </c>
      <c r="W90" s="111"/>
      <c r="X90" s="111" t="s">
        <v>236</v>
      </c>
      <c r="Y90" s="111" t="s">
        <v>237</v>
      </c>
      <c r="Z90" s="118"/>
      <c r="AA90" s="112">
        <v>25</v>
      </c>
    </row>
    <row r="91" spans="1:27" s="1" customFormat="1" ht="18" hidden="1" customHeight="1" x14ac:dyDescent="0.2">
      <c r="A91" s="110" t="s">
        <v>312</v>
      </c>
      <c r="B91" s="111" t="s">
        <v>313</v>
      </c>
      <c r="C91" s="111" t="s">
        <v>44</v>
      </c>
      <c r="D91" s="111" t="s">
        <v>314</v>
      </c>
      <c r="E91" s="111" t="s">
        <v>315</v>
      </c>
      <c r="F91" s="111" t="s">
        <v>282</v>
      </c>
      <c r="G91" s="111" t="s">
        <v>283</v>
      </c>
      <c r="H91" s="112">
        <v>25</v>
      </c>
      <c r="I91" s="6"/>
      <c r="J91" s="110" t="s">
        <v>210</v>
      </c>
      <c r="K91" s="111" t="s">
        <v>211</v>
      </c>
      <c r="L91" s="111" t="s">
        <v>37</v>
      </c>
      <c r="M91" s="111" t="s">
        <v>290</v>
      </c>
      <c r="N91" s="111" t="s">
        <v>291</v>
      </c>
      <c r="O91" s="111" t="s">
        <v>33</v>
      </c>
      <c r="P91" s="111" t="s">
        <v>34</v>
      </c>
      <c r="Q91" s="112">
        <v>10</v>
      </c>
      <c r="R91" s="6"/>
      <c r="S91" s="110" t="s">
        <v>210</v>
      </c>
      <c r="T91" s="111" t="s">
        <v>211</v>
      </c>
      <c r="U91" s="111" t="s">
        <v>1941</v>
      </c>
      <c r="V91" s="111" t="s">
        <v>2924</v>
      </c>
      <c r="W91" s="111"/>
      <c r="X91" s="111" t="s">
        <v>282</v>
      </c>
      <c r="Y91" s="111" t="s">
        <v>283</v>
      </c>
      <c r="Z91" s="118"/>
      <c r="AA91" s="112">
        <v>25</v>
      </c>
    </row>
    <row r="92" spans="1:27" s="1" customFormat="1" ht="18" hidden="1" customHeight="1" x14ac:dyDescent="0.2">
      <c r="A92" s="110" t="s">
        <v>312</v>
      </c>
      <c r="B92" s="111" t="s">
        <v>313</v>
      </c>
      <c r="C92" s="111" t="s">
        <v>44</v>
      </c>
      <c r="D92" s="111" t="s">
        <v>314</v>
      </c>
      <c r="E92" s="111" t="s">
        <v>315</v>
      </c>
      <c r="F92" s="111" t="s">
        <v>318</v>
      </c>
      <c r="G92" s="111" t="s">
        <v>319</v>
      </c>
      <c r="H92" s="112">
        <v>250</v>
      </c>
      <c r="I92" s="6"/>
      <c r="J92" s="110" t="s">
        <v>210</v>
      </c>
      <c r="K92" s="111" t="s">
        <v>211</v>
      </c>
      <c r="L92" s="111" t="s">
        <v>44</v>
      </c>
      <c r="M92" s="111" t="s">
        <v>270</v>
      </c>
      <c r="N92" s="111" t="s">
        <v>271</v>
      </c>
      <c r="O92" s="111" t="s">
        <v>226</v>
      </c>
      <c r="P92" s="111" t="s">
        <v>227</v>
      </c>
      <c r="Q92" s="112">
        <v>75</v>
      </c>
      <c r="R92" s="6"/>
      <c r="S92" s="110" t="s">
        <v>210</v>
      </c>
      <c r="T92" s="111" t="s">
        <v>211</v>
      </c>
      <c r="U92" s="111" t="s">
        <v>1941</v>
      </c>
      <c r="V92" s="111" t="s">
        <v>2924</v>
      </c>
      <c r="W92" s="111"/>
      <c r="X92" s="111" t="s">
        <v>286</v>
      </c>
      <c r="Y92" s="111" t="s">
        <v>287</v>
      </c>
      <c r="Z92" s="118"/>
      <c r="AA92" s="112">
        <v>50</v>
      </c>
    </row>
    <row r="93" spans="1:27" s="1" customFormat="1" ht="18" hidden="1" customHeight="1" x14ac:dyDescent="0.2">
      <c r="A93" s="110" t="s">
        <v>312</v>
      </c>
      <c r="B93" s="111" t="s">
        <v>313</v>
      </c>
      <c r="C93" s="111" t="s">
        <v>1941</v>
      </c>
      <c r="D93" s="111" t="s">
        <v>314</v>
      </c>
      <c r="E93" s="111" t="s">
        <v>315</v>
      </c>
      <c r="F93" s="111" t="s">
        <v>318</v>
      </c>
      <c r="G93" s="111" t="s">
        <v>319</v>
      </c>
      <c r="H93" s="112">
        <v>250</v>
      </c>
      <c r="I93" s="6"/>
      <c r="J93" s="110" t="s">
        <v>210</v>
      </c>
      <c r="K93" s="111" t="s">
        <v>211</v>
      </c>
      <c r="L93" s="111" t="s">
        <v>44</v>
      </c>
      <c r="M93" s="111" t="s">
        <v>270</v>
      </c>
      <c r="N93" s="111" t="s">
        <v>271</v>
      </c>
      <c r="O93" s="111" t="s">
        <v>106</v>
      </c>
      <c r="P93" s="111" t="s">
        <v>107</v>
      </c>
      <c r="Q93" s="112">
        <v>50</v>
      </c>
      <c r="R93" s="6"/>
      <c r="S93" s="110" t="s">
        <v>210</v>
      </c>
      <c r="T93" s="111" t="s">
        <v>211</v>
      </c>
      <c r="U93" s="111" t="s">
        <v>1941</v>
      </c>
      <c r="V93" s="111" t="s">
        <v>2924</v>
      </c>
      <c r="W93" s="111"/>
      <c r="X93" s="111" t="s">
        <v>288</v>
      </c>
      <c r="Y93" s="111" t="s">
        <v>289</v>
      </c>
      <c r="Z93" s="118"/>
      <c r="AA93" s="112">
        <v>50</v>
      </c>
    </row>
    <row r="94" spans="1:27" s="1" customFormat="1" ht="18" hidden="1" customHeight="1" x14ac:dyDescent="0.2">
      <c r="A94" s="110" t="s">
        <v>312</v>
      </c>
      <c r="B94" s="111" t="s">
        <v>313</v>
      </c>
      <c r="C94" s="111" t="s">
        <v>1941</v>
      </c>
      <c r="D94" s="111" t="s">
        <v>314</v>
      </c>
      <c r="E94" s="111" t="s">
        <v>315</v>
      </c>
      <c r="F94" s="111" t="s">
        <v>1283</v>
      </c>
      <c r="G94" s="111" t="s">
        <v>1282</v>
      </c>
      <c r="H94" s="112">
        <v>100</v>
      </c>
      <c r="I94" s="6"/>
      <c r="J94" s="110" t="s">
        <v>210</v>
      </c>
      <c r="K94" s="111" t="s">
        <v>211</v>
      </c>
      <c r="L94" s="111" t="s">
        <v>44</v>
      </c>
      <c r="M94" s="111" t="s">
        <v>270</v>
      </c>
      <c r="N94" s="111" t="s">
        <v>271</v>
      </c>
      <c r="O94" s="111" t="s">
        <v>236</v>
      </c>
      <c r="P94" s="111" t="s">
        <v>237</v>
      </c>
      <c r="Q94" s="112">
        <v>150</v>
      </c>
      <c r="R94" s="6"/>
      <c r="S94" s="110" t="s">
        <v>210</v>
      </c>
      <c r="T94" s="111" t="s">
        <v>211</v>
      </c>
      <c r="U94" s="111" t="s">
        <v>1941</v>
      </c>
      <c r="V94" s="111" t="s">
        <v>2924</v>
      </c>
      <c r="W94" s="111"/>
      <c r="X94" s="111" t="s">
        <v>242</v>
      </c>
      <c r="Y94" s="111" t="s">
        <v>243</v>
      </c>
      <c r="Z94" s="118"/>
      <c r="AA94" s="112">
        <v>100</v>
      </c>
    </row>
    <row r="95" spans="1:27" s="1" customFormat="1" ht="18" hidden="1" customHeight="1" x14ac:dyDescent="0.2">
      <c r="A95" s="110" t="s">
        <v>320</v>
      </c>
      <c r="B95" s="111" t="s">
        <v>321</v>
      </c>
      <c r="C95" s="111" t="s">
        <v>3</v>
      </c>
      <c r="D95" s="111" t="s">
        <v>322</v>
      </c>
      <c r="E95" s="111" t="s">
        <v>323</v>
      </c>
      <c r="F95" s="111" t="s">
        <v>324</v>
      </c>
      <c r="G95" s="111" t="s">
        <v>325</v>
      </c>
      <c r="H95" s="112">
        <v>350</v>
      </c>
      <c r="I95" s="6"/>
      <c r="J95" s="110" t="s">
        <v>210</v>
      </c>
      <c r="K95" s="111" t="s">
        <v>211</v>
      </c>
      <c r="L95" s="111" t="s">
        <v>44</v>
      </c>
      <c r="M95" s="111" t="s">
        <v>270</v>
      </c>
      <c r="N95" s="111" t="s">
        <v>271</v>
      </c>
      <c r="O95" s="111" t="s">
        <v>246</v>
      </c>
      <c r="P95" s="111" t="s">
        <v>247</v>
      </c>
      <c r="Q95" s="112">
        <v>100</v>
      </c>
      <c r="R95" s="6"/>
      <c r="S95" s="110" t="s">
        <v>210</v>
      </c>
      <c r="T95" s="111" t="s">
        <v>211</v>
      </c>
      <c r="U95" s="111" t="s">
        <v>1941</v>
      </c>
      <c r="V95" s="111" t="s">
        <v>2924</v>
      </c>
      <c r="W95" s="111"/>
      <c r="X95" s="111" t="s">
        <v>250</v>
      </c>
      <c r="Y95" s="111" t="s">
        <v>251</v>
      </c>
      <c r="Z95" s="118"/>
      <c r="AA95" s="112">
        <v>-200</v>
      </c>
    </row>
    <row r="96" spans="1:27" s="1" customFormat="1" ht="18" hidden="1" customHeight="1" x14ac:dyDescent="0.2">
      <c r="A96" s="110" t="s">
        <v>320</v>
      </c>
      <c r="B96" s="111" t="s">
        <v>321</v>
      </c>
      <c r="C96" s="111" t="s">
        <v>44</v>
      </c>
      <c r="D96" s="111" t="s">
        <v>322</v>
      </c>
      <c r="E96" s="111" t="s">
        <v>323</v>
      </c>
      <c r="F96" s="111" t="s">
        <v>326</v>
      </c>
      <c r="G96" s="111" t="s">
        <v>327</v>
      </c>
      <c r="H96" s="112">
        <v>300</v>
      </c>
      <c r="I96" s="6"/>
      <c r="J96" s="110" t="s">
        <v>210</v>
      </c>
      <c r="K96" s="111" t="s">
        <v>211</v>
      </c>
      <c r="L96" s="111" t="s">
        <v>44</v>
      </c>
      <c r="M96" s="111" t="s">
        <v>270</v>
      </c>
      <c r="N96" s="111" t="s">
        <v>271</v>
      </c>
      <c r="O96" s="111" t="s">
        <v>169</v>
      </c>
      <c r="P96" s="111" t="s">
        <v>170</v>
      </c>
      <c r="Q96" s="112">
        <v>1</v>
      </c>
      <c r="R96" s="6"/>
      <c r="S96" s="110" t="s">
        <v>210</v>
      </c>
      <c r="T96" s="111" t="s">
        <v>211</v>
      </c>
      <c r="U96" s="111" t="s">
        <v>1941</v>
      </c>
      <c r="V96" s="111" t="s">
        <v>2924</v>
      </c>
      <c r="W96" s="111"/>
      <c r="X96" s="111" t="s">
        <v>126</v>
      </c>
      <c r="Y96" s="111" t="s">
        <v>127</v>
      </c>
      <c r="Z96" s="118"/>
      <c r="AA96" s="112">
        <v>100</v>
      </c>
    </row>
    <row r="97" spans="1:27" s="1" customFormat="1" ht="18" hidden="1" customHeight="1" x14ac:dyDescent="0.2">
      <c r="A97" s="110" t="s">
        <v>332</v>
      </c>
      <c r="B97" s="111" t="s">
        <v>333</v>
      </c>
      <c r="C97" s="111" t="s">
        <v>37</v>
      </c>
      <c r="D97" s="111" t="s">
        <v>334</v>
      </c>
      <c r="E97" s="111" t="s">
        <v>335</v>
      </c>
      <c r="F97" s="111" t="s">
        <v>336</v>
      </c>
      <c r="G97" s="111" t="s">
        <v>337</v>
      </c>
      <c r="H97" s="112">
        <v>10</v>
      </c>
      <c r="I97" s="6"/>
      <c r="J97" s="110" t="s">
        <v>210</v>
      </c>
      <c r="K97" s="111" t="s">
        <v>211</v>
      </c>
      <c r="L97" s="111" t="s">
        <v>44</v>
      </c>
      <c r="M97" s="111" t="s">
        <v>270</v>
      </c>
      <c r="N97" s="111" t="s">
        <v>271</v>
      </c>
      <c r="O97" s="111" t="s">
        <v>42</v>
      </c>
      <c r="P97" s="111" t="s">
        <v>43</v>
      </c>
      <c r="Q97" s="112">
        <v>25</v>
      </c>
      <c r="R97" s="6"/>
      <c r="S97" s="110" t="s">
        <v>210</v>
      </c>
      <c r="T97" s="111" t="s">
        <v>211</v>
      </c>
      <c r="U97" s="111" t="s">
        <v>1941</v>
      </c>
      <c r="V97" s="111" t="s">
        <v>2924</v>
      </c>
      <c r="W97" s="111"/>
      <c r="X97" s="111" t="s">
        <v>134</v>
      </c>
      <c r="Y97" s="111" t="s">
        <v>135</v>
      </c>
      <c r="Z97" s="118"/>
      <c r="AA97" s="112">
        <v>-30</v>
      </c>
    </row>
    <row r="98" spans="1:27" s="1" customFormat="1" ht="18" hidden="1" customHeight="1" x14ac:dyDescent="0.2">
      <c r="A98" s="110" t="s">
        <v>332</v>
      </c>
      <c r="B98" s="111" t="s">
        <v>333</v>
      </c>
      <c r="C98" s="111" t="s">
        <v>37</v>
      </c>
      <c r="D98" s="111" t="s">
        <v>334</v>
      </c>
      <c r="E98" s="111" t="s">
        <v>335</v>
      </c>
      <c r="F98" s="111" t="s">
        <v>340</v>
      </c>
      <c r="G98" s="111" t="s">
        <v>341</v>
      </c>
      <c r="H98" s="112">
        <v>10</v>
      </c>
      <c r="I98" s="6"/>
      <c r="J98" s="110" t="s">
        <v>210</v>
      </c>
      <c r="K98" s="111" t="s">
        <v>211</v>
      </c>
      <c r="L98" s="111" t="s">
        <v>44</v>
      </c>
      <c r="M98" s="111" t="s">
        <v>302</v>
      </c>
      <c r="N98" s="111" t="s">
        <v>303</v>
      </c>
      <c r="O98" s="111" t="s">
        <v>230</v>
      </c>
      <c r="P98" s="111" t="s">
        <v>231</v>
      </c>
      <c r="Q98" s="112">
        <v>50</v>
      </c>
      <c r="R98" s="6"/>
      <c r="S98" s="110" t="s">
        <v>210</v>
      </c>
      <c r="T98" s="111" t="s">
        <v>211</v>
      </c>
      <c r="U98" s="111" t="s">
        <v>1941</v>
      </c>
      <c r="V98" s="111" t="s">
        <v>2924</v>
      </c>
      <c r="W98" s="111"/>
      <c r="X98" s="111" t="s">
        <v>71</v>
      </c>
      <c r="Y98" s="111" t="s">
        <v>72</v>
      </c>
      <c r="Z98" s="118"/>
      <c r="AA98" s="112">
        <v>-45</v>
      </c>
    </row>
    <row r="99" spans="1:27" s="1" customFormat="1" ht="18" hidden="1" customHeight="1" x14ac:dyDescent="0.2">
      <c r="A99" s="110" t="s">
        <v>332</v>
      </c>
      <c r="B99" s="111" t="s">
        <v>333</v>
      </c>
      <c r="C99" s="111" t="s">
        <v>37</v>
      </c>
      <c r="D99" s="111" t="s">
        <v>334</v>
      </c>
      <c r="E99" s="111" t="s">
        <v>335</v>
      </c>
      <c r="F99" s="111" t="s">
        <v>12</v>
      </c>
      <c r="G99" s="111" t="s">
        <v>57</v>
      </c>
      <c r="H99" s="112">
        <v>20</v>
      </c>
      <c r="I99" s="6"/>
      <c r="J99" s="110" t="s">
        <v>210</v>
      </c>
      <c r="K99" s="111" t="s">
        <v>211</v>
      </c>
      <c r="L99" s="111" t="s">
        <v>44</v>
      </c>
      <c r="M99" s="111" t="s">
        <v>276</v>
      </c>
      <c r="N99" s="111" t="s">
        <v>277</v>
      </c>
      <c r="O99" s="111" t="s">
        <v>47</v>
      </c>
      <c r="P99" s="111" t="s">
        <v>48</v>
      </c>
      <c r="Q99" s="112">
        <v>40</v>
      </c>
      <c r="R99" s="6"/>
      <c r="S99" s="110" t="s">
        <v>210</v>
      </c>
      <c r="T99" s="111" t="s">
        <v>211</v>
      </c>
      <c r="U99" s="111" t="s">
        <v>1941</v>
      </c>
      <c r="V99" s="111" t="s">
        <v>2924</v>
      </c>
      <c r="W99" s="111"/>
      <c r="X99" s="111" t="s">
        <v>169</v>
      </c>
      <c r="Y99" s="111" t="s">
        <v>170</v>
      </c>
      <c r="Z99" s="118"/>
      <c r="AA99" s="112">
        <v>-4</v>
      </c>
    </row>
    <row r="100" spans="1:27" s="1" customFormat="1" ht="18" hidden="1" customHeight="1" x14ac:dyDescent="0.2">
      <c r="A100" s="110" t="s">
        <v>332</v>
      </c>
      <c r="B100" s="111" t="s">
        <v>333</v>
      </c>
      <c r="C100" s="111" t="s">
        <v>37</v>
      </c>
      <c r="D100" s="111" t="s">
        <v>334</v>
      </c>
      <c r="E100" s="111" t="s">
        <v>335</v>
      </c>
      <c r="F100" s="111" t="s">
        <v>346</v>
      </c>
      <c r="G100" s="111" t="s">
        <v>347</v>
      </c>
      <c r="H100" s="112">
        <v>125</v>
      </c>
      <c r="I100" s="6"/>
      <c r="J100" s="110" t="s">
        <v>210</v>
      </c>
      <c r="K100" s="111" t="s">
        <v>211</v>
      </c>
      <c r="L100" s="111" t="s">
        <v>44</v>
      </c>
      <c r="M100" s="111" t="s">
        <v>308</v>
      </c>
      <c r="N100" s="111" t="s">
        <v>309</v>
      </c>
      <c r="O100" s="111" t="s">
        <v>310</v>
      </c>
      <c r="P100" s="111" t="s">
        <v>311</v>
      </c>
      <c r="Q100" s="112">
        <v>50</v>
      </c>
      <c r="R100" s="6"/>
      <c r="S100" s="110" t="s">
        <v>210</v>
      </c>
      <c r="T100" s="111" t="s">
        <v>211</v>
      </c>
      <c r="U100" s="111" t="s">
        <v>1941</v>
      </c>
      <c r="V100" s="111" t="s">
        <v>2924</v>
      </c>
      <c r="W100" s="111"/>
      <c r="X100" s="111" t="s">
        <v>266</v>
      </c>
      <c r="Y100" s="111" t="s">
        <v>267</v>
      </c>
      <c r="Z100" s="118"/>
      <c r="AA100" s="112">
        <v>-24</v>
      </c>
    </row>
    <row r="101" spans="1:27" s="1" customFormat="1" ht="18" hidden="1" customHeight="1" x14ac:dyDescent="0.2">
      <c r="A101" s="110" t="s">
        <v>332</v>
      </c>
      <c r="B101" s="111" t="s">
        <v>333</v>
      </c>
      <c r="C101" s="111" t="s">
        <v>37</v>
      </c>
      <c r="D101" s="111" t="s">
        <v>334</v>
      </c>
      <c r="E101" s="111" t="s">
        <v>335</v>
      </c>
      <c r="F101" s="111" t="s">
        <v>326</v>
      </c>
      <c r="G101" s="111" t="s">
        <v>327</v>
      </c>
      <c r="H101" s="112">
        <v>100</v>
      </c>
      <c r="I101" s="6"/>
      <c r="J101" s="110" t="s">
        <v>210</v>
      </c>
      <c r="K101" s="111" t="s">
        <v>211</v>
      </c>
      <c r="L101" s="111" t="s">
        <v>44</v>
      </c>
      <c r="M101" s="111" t="s">
        <v>280</v>
      </c>
      <c r="N101" s="111" t="s">
        <v>281</v>
      </c>
      <c r="O101" s="111" t="s">
        <v>134</v>
      </c>
      <c r="P101" s="111" t="s">
        <v>135</v>
      </c>
      <c r="Q101" s="112">
        <v>30</v>
      </c>
      <c r="R101" s="6"/>
      <c r="S101" s="110" t="s">
        <v>210</v>
      </c>
      <c r="T101" s="111" t="s">
        <v>211</v>
      </c>
      <c r="U101" s="111" t="s">
        <v>1941</v>
      </c>
      <c r="V101" s="111" t="s">
        <v>2924</v>
      </c>
      <c r="W101" s="111"/>
      <c r="X101" s="111" t="s">
        <v>310</v>
      </c>
      <c r="Y101" s="111" t="s">
        <v>311</v>
      </c>
      <c r="Z101" s="118"/>
      <c r="AA101" s="112">
        <v>-100</v>
      </c>
    </row>
    <row r="102" spans="1:27" s="1" customFormat="1" ht="18" hidden="1" customHeight="1" x14ac:dyDescent="0.2">
      <c r="A102" s="110" t="s">
        <v>332</v>
      </c>
      <c r="B102" s="111" t="s">
        <v>333</v>
      </c>
      <c r="C102" s="111" t="s">
        <v>44</v>
      </c>
      <c r="D102" s="111" t="s">
        <v>334</v>
      </c>
      <c r="E102" s="111" t="s">
        <v>335</v>
      </c>
      <c r="F102" s="111" t="s">
        <v>352</v>
      </c>
      <c r="G102" s="111" t="s">
        <v>353</v>
      </c>
      <c r="H102" s="112">
        <v>25</v>
      </c>
      <c r="I102" s="6"/>
      <c r="J102" s="110" t="s">
        <v>210</v>
      </c>
      <c r="K102" s="111" t="s">
        <v>211</v>
      </c>
      <c r="L102" s="111" t="s">
        <v>44</v>
      </c>
      <c r="M102" s="111" t="s">
        <v>280</v>
      </c>
      <c r="N102" s="111" t="s">
        <v>281</v>
      </c>
      <c r="O102" s="111" t="s">
        <v>220</v>
      </c>
      <c r="P102" s="111" t="s">
        <v>221</v>
      </c>
      <c r="Q102" s="112">
        <v>25</v>
      </c>
      <c r="R102" s="6"/>
      <c r="S102" s="110" t="s">
        <v>210</v>
      </c>
      <c r="T102" s="111" t="s">
        <v>211</v>
      </c>
      <c r="U102" s="111" t="s">
        <v>1941</v>
      </c>
      <c r="V102" s="111" t="s">
        <v>2924</v>
      </c>
      <c r="W102" s="111"/>
      <c r="X102" s="111" t="s">
        <v>260</v>
      </c>
      <c r="Y102" s="111" t="s">
        <v>261</v>
      </c>
      <c r="Z102" s="118"/>
      <c r="AA102" s="112">
        <v>12</v>
      </c>
    </row>
    <row r="103" spans="1:27" s="1" customFormat="1" ht="18" hidden="1" customHeight="1" x14ac:dyDescent="0.2">
      <c r="A103" s="110" t="s">
        <v>332</v>
      </c>
      <c r="B103" s="111" t="s">
        <v>333</v>
      </c>
      <c r="C103" s="111" t="s">
        <v>44</v>
      </c>
      <c r="D103" s="111" t="s">
        <v>334</v>
      </c>
      <c r="E103" s="111" t="s">
        <v>335</v>
      </c>
      <c r="F103" s="111" t="s">
        <v>356</v>
      </c>
      <c r="G103" s="111" t="s">
        <v>357</v>
      </c>
      <c r="H103" s="112">
        <v>25</v>
      </c>
      <c r="I103" s="6"/>
      <c r="J103" s="110" t="s">
        <v>210</v>
      </c>
      <c r="K103" s="111" t="s">
        <v>211</v>
      </c>
      <c r="L103" s="111" t="s">
        <v>44</v>
      </c>
      <c r="M103" s="111" t="s">
        <v>284</v>
      </c>
      <c r="N103" s="111" t="s">
        <v>285</v>
      </c>
      <c r="O103" s="111" t="s">
        <v>71</v>
      </c>
      <c r="P103" s="111" t="s">
        <v>72</v>
      </c>
      <c r="Q103" s="112">
        <v>15</v>
      </c>
      <c r="R103" s="6"/>
      <c r="S103" s="110" t="s">
        <v>210</v>
      </c>
      <c r="T103" s="111" t="s">
        <v>211</v>
      </c>
      <c r="U103" s="111" t="s">
        <v>1941</v>
      </c>
      <c r="V103" s="111" t="s">
        <v>2924</v>
      </c>
      <c r="W103" s="111"/>
      <c r="X103" s="111" t="s">
        <v>220</v>
      </c>
      <c r="Y103" s="111" t="s">
        <v>221</v>
      </c>
      <c r="Z103" s="118"/>
      <c r="AA103" s="112">
        <v>75</v>
      </c>
    </row>
    <row r="104" spans="1:27" s="1" customFormat="1" ht="18" hidden="1" customHeight="1" x14ac:dyDescent="0.2">
      <c r="A104" s="110" t="s">
        <v>332</v>
      </c>
      <c r="B104" s="111" t="s">
        <v>333</v>
      </c>
      <c r="C104" s="111" t="s">
        <v>44</v>
      </c>
      <c r="D104" s="111" t="s">
        <v>334</v>
      </c>
      <c r="E104" s="111" t="s">
        <v>335</v>
      </c>
      <c r="F104" s="111" t="s">
        <v>360</v>
      </c>
      <c r="G104" s="111" t="s">
        <v>361</v>
      </c>
      <c r="H104" s="112">
        <v>25</v>
      </c>
      <c r="I104" s="6"/>
      <c r="J104" s="110" t="s">
        <v>210</v>
      </c>
      <c r="K104" s="111" t="s">
        <v>211</v>
      </c>
      <c r="L104" s="111" t="s">
        <v>44</v>
      </c>
      <c r="M104" s="111" t="s">
        <v>284</v>
      </c>
      <c r="N104" s="111" t="s">
        <v>285</v>
      </c>
      <c r="O104" s="111" t="s">
        <v>268</v>
      </c>
      <c r="P104" s="111" t="s">
        <v>269</v>
      </c>
      <c r="Q104" s="112">
        <v>25</v>
      </c>
      <c r="R104" s="6"/>
      <c r="S104" s="110" t="s">
        <v>210</v>
      </c>
      <c r="T104" s="111" t="s">
        <v>211</v>
      </c>
      <c r="U104" s="111" t="s">
        <v>1941</v>
      </c>
      <c r="V104" s="111" t="s">
        <v>2924</v>
      </c>
      <c r="W104" s="111"/>
      <c r="X104" s="111" t="s">
        <v>17</v>
      </c>
      <c r="Y104" s="111" t="s">
        <v>75</v>
      </c>
      <c r="Z104" s="118"/>
      <c r="AA104" s="112">
        <v>30</v>
      </c>
    </row>
    <row r="105" spans="1:27" s="1" customFormat="1" ht="18" hidden="1" customHeight="1" x14ac:dyDescent="0.2">
      <c r="A105" s="110" t="s">
        <v>332</v>
      </c>
      <c r="B105" s="111" t="s">
        <v>333</v>
      </c>
      <c r="C105" s="111" t="s">
        <v>44</v>
      </c>
      <c r="D105" s="111" t="s">
        <v>334</v>
      </c>
      <c r="E105" s="111" t="s">
        <v>335</v>
      </c>
      <c r="F105" s="111" t="s">
        <v>364</v>
      </c>
      <c r="G105" s="111" t="s">
        <v>365</v>
      </c>
      <c r="H105" s="112">
        <v>25</v>
      </c>
      <c r="I105" s="6"/>
      <c r="J105" s="110" t="s">
        <v>210</v>
      </c>
      <c r="K105" s="111" t="s">
        <v>211</v>
      </c>
      <c r="L105" s="111" t="s">
        <v>44</v>
      </c>
      <c r="M105" s="111" t="s">
        <v>284</v>
      </c>
      <c r="N105" s="111" t="s">
        <v>285</v>
      </c>
      <c r="O105" s="111" t="s">
        <v>82</v>
      </c>
      <c r="P105" s="111" t="s">
        <v>83</v>
      </c>
      <c r="Q105" s="112">
        <v>1</v>
      </c>
      <c r="R105" s="6"/>
      <c r="S105" s="110" t="s">
        <v>210</v>
      </c>
      <c r="T105" s="111" t="s">
        <v>211</v>
      </c>
      <c r="U105" s="111" t="s">
        <v>1941</v>
      </c>
      <c r="V105" s="111" t="s">
        <v>2924</v>
      </c>
      <c r="W105" s="111"/>
      <c r="X105" s="111" t="s">
        <v>42</v>
      </c>
      <c r="Y105" s="111" t="s">
        <v>43</v>
      </c>
      <c r="Z105" s="118"/>
      <c r="AA105" s="112">
        <v>-25</v>
      </c>
    </row>
    <row r="106" spans="1:27" s="1" customFormat="1" ht="18" hidden="1" customHeight="1" x14ac:dyDescent="0.2">
      <c r="A106" s="110" t="s">
        <v>332</v>
      </c>
      <c r="B106" s="111" t="s">
        <v>333</v>
      </c>
      <c r="C106" s="111" t="s">
        <v>44</v>
      </c>
      <c r="D106" s="111" t="s">
        <v>334</v>
      </c>
      <c r="E106" s="111" t="s">
        <v>335</v>
      </c>
      <c r="F106" s="111" t="s">
        <v>368</v>
      </c>
      <c r="G106" s="111" t="s">
        <v>325</v>
      </c>
      <c r="H106" s="112">
        <v>25</v>
      </c>
      <c r="I106" s="6"/>
      <c r="J106" s="110" t="s">
        <v>210</v>
      </c>
      <c r="K106" s="111" t="s">
        <v>211</v>
      </c>
      <c r="L106" s="111" t="s">
        <v>44</v>
      </c>
      <c r="M106" s="111" t="s">
        <v>328</v>
      </c>
      <c r="N106" s="111" t="s">
        <v>329</v>
      </c>
      <c r="O106" s="111" t="s">
        <v>330</v>
      </c>
      <c r="P106" s="111" t="s">
        <v>331</v>
      </c>
      <c r="Q106" s="112">
        <v>100</v>
      </c>
      <c r="R106" s="6"/>
      <c r="S106" s="110" t="s">
        <v>210</v>
      </c>
      <c r="T106" s="111" t="s">
        <v>211</v>
      </c>
      <c r="U106" s="111" t="s">
        <v>1941</v>
      </c>
      <c r="V106" s="111" t="s">
        <v>2924</v>
      </c>
      <c r="W106" s="111"/>
      <c r="X106" s="111" t="s">
        <v>73</v>
      </c>
      <c r="Y106" s="111" t="s">
        <v>74</v>
      </c>
      <c r="Z106" s="118"/>
      <c r="AA106" s="112">
        <v>-1</v>
      </c>
    </row>
    <row r="107" spans="1:27" s="1" customFormat="1" ht="18" hidden="1" customHeight="1" x14ac:dyDescent="0.2">
      <c r="A107" s="110" t="s">
        <v>332</v>
      </c>
      <c r="B107" s="111" t="s">
        <v>333</v>
      </c>
      <c r="C107" s="111" t="s">
        <v>44</v>
      </c>
      <c r="D107" s="111" t="s">
        <v>334</v>
      </c>
      <c r="E107" s="111" t="s">
        <v>335</v>
      </c>
      <c r="F107" s="111" t="s">
        <v>324</v>
      </c>
      <c r="G107" s="111" t="s">
        <v>325</v>
      </c>
      <c r="H107" s="112">
        <v>25</v>
      </c>
      <c r="I107" s="6"/>
      <c r="J107" s="110" t="s">
        <v>210</v>
      </c>
      <c r="K107" s="111" t="s">
        <v>211</v>
      </c>
      <c r="L107" s="111" t="s">
        <v>44</v>
      </c>
      <c r="M107" s="111" t="s">
        <v>338</v>
      </c>
      <c r="N107" s="111" t="s">
        <v>339</v>
      </c>
      <c r="O107" s="111" t="s">
        <v>169</v>
      </c>
      <c r="P107" s="111" t="s">
        <v>170</v>
      </c>
      <c r="Q107" s="112">
        <v>1</v>
      </c>
      <c r="R107" s="6"/>
      <c r="S107" s="110" t="s">
        <v>210</v>
      </c>
      <c r="T107" s="111" t="s">
        <v>211</v>
      </c>
      <c r="U107" s="111" t="s">
        <v>1941</v>
      </c>
      <c r="V107" s="111" t="s">
        <v>2924</v>
      </c>
      <c r="W107" s="111"/>
      <c r="X107" s="111" t="s">
        <v>82</v>
      </c>
      <c r="Y107" s="111" t="s">
        <v>83</v>
      </c>
      <c r="Z107" s="118"/>
      <c r="AA107" s="112">
        <v>-1</v>
      </c>
    </row>
    <row r="108" spans="1:27" s="1" customFormat="1" ht="18" hidden="1" customHeight="1" x14ac:dyDescent="0.2">
      <c r="A108" s="110" t="s">
        <v>332</v>
      </c>
      <c r="B108" s="111" t="s">
        <v>333</v>
      </c>
      <c r="C108" s="111" t="s">
        <v>1941</v>
      </c>
      <c r="D108" s="111" t="s">
        <v>334</v>
      </c>
      <c r="E108" s="111" t="s">
        <v>335</v>
      </c>
      <c r="F108" s="111" t="s">
        <v>340</v>
      </c>
      <c r="G108" s="111" t="s">
        <v>341</v>
      </c>
      <c r="H108" s="112">
        <v>10</v>
      </c>
      <c r="I108" s="6"/>
      <c r="J108" s="110" t="s">
        <v>210</v>
      </c>
      <c r="K108" s="111" t="s">
        <v>211</v>
      </c>
      <c r="L108" s="111" t="s">
        <v>44</v>
      </c>
      <c r="M108" s="111" t="s">
        <v>338</v>
      </c>
      <c r="N108" s="111" t="s">
        <v>339</v>
      </c>
      <c r="O108" s="111" t="s">
        <v>82</v>
      </c>
      <c r="P108" s="111" t="s">
        <v>83</v>
      </c>
      <c r="Q108" s="112">
        <v>1</v>
      </c>
      <c r="R108" s="6"/>
      <c r="S108" s="110" t="s">
        <v>342</v>
      </c>
      <c r="T108" s="111" t="s">
        <v>343</v>
      </c>
      <c r="U108" s="111" t="s">
        <v>1941</v>
      </c>
      <c r="V108" s="111" t="s">
        <v>2924</v>
      </c>
      <c r="W108" s="111"/>
      <c r="X108" s="111" t="s">
        <v>98</v>
      </c>
      <c r="Y108" s="111" t="s">
        <v>99</v>
      </c>
      <c r="Z108" s="118"/>
      <c r="AA108" s="112">
        <v>-1</v>
      </c>
    </row>
    <row r="109" spans="1:27" s="1" customFormat="1" ht="18" hidden="1" customHeight="1" x14ac:dyDescent="0.2">
      <c r="A109" s="110" t="s">
        <v>332</v>
      </c>
      <c r="B109" s="111" t="s">
        <v>333</v>
      </c>
      <c r="C109" s="111" t="s">
        <v>1941</v>
      </c>
      <c r="D109" s="111" t="s">
        <v>334</v>
      </c>
      <c r="E109" s="111" t="s">
        <v>335</v>
      </c>
      <c r="F109" s="111" t="s">
        <v>12</v>
      </c>
      <c r="G109" s="111" t="s">
        <v>57</v>
      </c>
      <c r="H109" s="112">
        <v>10</v>
      </c>
      <c r="I109" s="6"/>
      <c r="J109" s="110" t="s">
        <v>210</v>
      </c>
      <c r="K109" s="111" t="s">
        <v>211</v>
      </c>
      <c r="L109" s="111" t="s">
        <v>1941</v>
      </c>
      <c r="M109" s="111" t="s">
        <v>290</v>
      </c>
      <c r="N109" s="111" t="s">
        <v>291</v>
      </c>
      <c r="O109" s="111" t="s">
        <v>226</v>
      </c>
      <c r="P109" s="111" t="s">
        <v>227</v>
      </c>
      <c r="Q109" s="112">
        <v>150</v>
      </c>
      <c r="R109" s="6"/>
      <c r="S109" s="110" t="s">
        <v>342</v>
      </c>
      <c r="T109" s="111" t="s">
        <v>343</v>
      </c>
      <c r="U109" s="111" t="s">
        <v>1941</v>
      </c>
      <c r="V109" s="111" t="s">
        <v>2924</v>
      </c>
      <c r="W109" s="111"/>
      <c r="X109" s="111" t="s">
        <v>73</v>
      </c>
      <c r="Y109" s="111" t="s">
        <v>74</v>
      </c>
      <c r="Z109" s="118"/>
      <c r="AA109" s="112">
        <v>-1</v>
      </c>
    </row>
    <row r="110" spans="1:27" s="1" customFormat="1" ht="18" hidden="1" customHeight="1" x14ac:dyDescent="0.2">
      <c r="A110" s="110" t="s">
        <v>332</v>
      </c>
      <c r="B110" s="111" t="s">
        <v>333</v>
      </c>
      <c r="C110" s="111" t="s">
        <v>1941</v>
      </c>
      <c r="D110" s="111" t="s">
        <v>334</v>
      </c>
      <c r="E110" s="111" t="s">
        <v>335</v>
      </c>
      <c r="F110" s="111" t="s">
        <v>346</v>
      </c>
      <c r="G110" s="111" t="s">
        <v>347</v>
      </c>
      <c r="H110" s="112">
        <v>75</v>
      </c>
      <c r="I110" s="6"/>
      <c r="J110" s="110" t="s">
        <v>210</v>
      </c>
      <c r="K110" s="111" t="s">
        <v>211</v>
      </c>
      <c r="L110" s="111" t="s">
        <v>1941</v>
      </c>
      <c r="M110" s="111" t="s">
        <v>2851</v>
      </c>
      <c r="N110" s="111" t="s">
        <v>2852</v>
      </c>
      <c r="O110" s="111" t="s">
        <v>272</v>
      </c>
      <c r="P110" s="111" t="s">
        <v>273</v>
      </c>
      <c r="Q110" s="112">
        <v>150</v>
      </c>
      <c r="R110" s="6"/>
      <c r="S110" s="110" t="s">
        <v>342</v>
      </c>
      <c r="T110" s="111" t="s">
        <v>343</v>
      </c>
      <c r="U110" s="111" t="s">
        <v>1941</v>
      </c>
      <c r="V110" s="111" t="s">
        <v>28</v>
      </c>
      <c r="W110" s="111"/>
      <c r="X110" s="111" t="s">
        <v>2379</v>
      </c>
      <c r="Y110" s="111" t="s">
        <v>2373</v>
      </c>
      <c r="Z110" s="118"/>
      <c r="AA110" s="112">
        <v>50</v>
      </c>
    </row>
    <row r="111" spans="1:27" s="1" customFormat="1" ht="18" hidden="1" customHeight="1" x14ac:dyDescent="0.2">
      <c r="A111" s="110" t="s">
        <v>472</v>
      </c>
      <c r="B111" s="111" t="s">
        <v>473</v>
      </c>
      <c r="C111" s="111" t="s">
        <v>1941</v>
      </c>
      <c r="D111" s="111" t="s">
        <v>2904</v>
      </c>
      <c r="E111" s="111" t="s">
        <v>2905</v>
      </c>
      <c r="F111" s="111" t="s">
        <v>13</v>
      </c>
      <c r="G111" s="111" t="s">
        <v>66</v>
      </c>
      <c r="H111" s="112">
        <v>625</v>
      </c>
      <c r="I111" s="6"/>
      <c r="J111" s="110" t="s">
        <v>210</v>
      </c>
      <c r="K111" s="111" t="s">
        <v>211</v>
      </c>
      <c r="L111" s="111" t="s">
        <v>1941</v>
      </c>
      <c r="M111" s="111" t="s">
        <v>302</v>
      </c>
      <c r="N111" s="111" t="s">
        <v>303</v>
      </c>
      <c r="O111" s="111" t="s">
        <v>47</v>
      </c>
      <c r="P111" s="111" t="s">
        <v>48</v>
      </c>
      <c r="Q111" s="112">
        <v>200</v>
      </c>
      <c r="R111" s="6"/>
      <c r="S111" s="110" t="s">
        <v>292</v>
      </c>
      <c r="T111" s="111" t="s">
        <v>293</v>
      </c>
      <c r="U111" s="111" t="s">
        <v>1941</v>
      </c>
      <c r="V111" s="111" t="s">
        <v>2925</v>
      </c>
      <c r="W111" s="111"/>
      <c r="X111" s="111" t="s">
        <v>82</v>
      </c>
      <c r="Y111" s="111" t="s">
        <v>83</v>
      </c>
      <c r="Z111" s="118"/>
      <c r="AA111" s="112">
        <v>-1</v>
      </c>
    </row>
    <row r="112" spans="1:27" s="1" customFormat="1" ht="18" hidden="1" customHeight="1" x14ac:dyDescent="0.2">
      <c r="A112" s="110" t="s">
        <v>472</v>
      </c>
      <c r="B112" s="111" t="s">
        <v>473</v>
      </c>
      <c r="C112" s="111" t="s">
        <v>1941</v>
      </c>
      <c r="D112" s="111" t="s">
        <v>2904</v>
      </c>
      <c r="E112" s="111" t="s">
        <v>2905</v>
      </c>
      <c r="F112" s="111" t="s">
        <v>67</v>
      </c>
      <c r="G112" s="111" t="s">
        <v>68</v>
      </c>
      <c r="H112" s="112">
        <v>65</v>
      </c>
      <c r="I112" s="6"/>
      <c r="J112" s="110" t="s">
        <v>210</v>
      </c>
      <c r="K112" s="111" t="s">
        <v>211</v>
      </c>
      <c r="L112" s="111" t="s">
        <v>1941</v>
      </c>
      <c r="M112" s="111" t="s">
        <v>302</v>
      </c>
      <c r="N112" s="111" t="s">
        <v>303</v>
      </c>
      <c r="O112" s="111" t="s">
        <v>230</v>
      </c>
      <c r="P112" s="111" t="s">
        <v>231</v>
      </c>
      <c r="Q112" s="112">
        <v>25</v>
      </c>
      <c r="R112" s="6"/>
      <c r="S112" s="110" t="s">
        <v>292</v>
      </c>
      <c r="T112" s="111" t="s">
        <v>293</v>
      </c>
      <c r="U112" s="111" t="s">
        <v>1941</v>
      </c>
      <c r="V112" s="111" t="s">
        <v>2924</v>
      </c>
      <c r="W112" s="111"/>
      <c r="X112" s="111" t="s">
        <v>33</v>
      </c>
      <c r="Y112" s="111" t="s">
        <v>34</v>
      </c>
      <c r="Z112" s="118"/>
      <c r="AA112" s="112">
        <v>-10</v>
      </c>
    </row>
    <row r="113" spans="1:27" s="1" customFormat="1" ht="18" hidden="1" customHeight="1" x14ac:dyDescent="0.2">
      <c r="A113" s="110" t="s">
        <v>472</v>
      </c>
      <c r="B113" s="111" t="s">
        <v>473</v>
      </c>
      <c r="C113" s="111" t="s">
        <v>1941</v>
      </c>
      <c r="D113" s="111" t="s">
        <v>2904</v>
      </c>
      <c r="E113" s="111" t="s">
        <v>2905</v>
      </c>
      <c r="F113" s="111" t="s">
        <v>200</v>
      </c>
      <c r="G113" s="111" t="s">
        <v>201</v>
      </c>
      <c r="H113" s="112">
        <v>50</v>
      </c>
      <c r="I113" s="6"/>
      <c r="J113" s="110" t="s">
        <v>210</v>
      </c>
      <c r="K113" s="111" t="s">
        <v>211</v>
      </c>
      <c r="L113" s="111" t="s">
        <v>1941</v>
      </c>
      <c r="M113" s="111" t="s">
        <v>302</v>
      </c>
      <c r="N113" s="111" t="s">
        <v>303</v>
      </c>
      <c r="O113" s="111" t="s">
        <v>82</v>
      </c>
      <c r="P113" s="111" t="s">
        <v>83</v>
      </c>
      <c r="Q113" s="112">
        <v>5</v>
      </c>
      <c r="R113" s="6"/>
      <c r="S113" s="110" t="s">
        <v>292</v>
      </c>
      <c r="T113" s="111" t="s">
        <v>293</v>
      </c>
      <c r="U113" s="111" t="s">
        <v>1941</v>
      </c>
      <c r="V113" s="111" t="s">
        <v>2924</v>
      </c>
      <c r="W113" s="111"/>
      <c r="X113" s="111" t="s">
        <v>200</v>
      </c>
      <c r="Y113" s="111" t="s">
        <v>201</v>
      </c>
      <c r="Z113" s="118"/>
      <c r="AA113" s="112">
        <v>-100</v>
      </c>
    </row>
    <row r="114" spans="1:27" s="1" customFormat="1" ht="18" hidden="1" customHeight="1" x14ac:dyDescent="0.2">
      <c r="A114" s="110" t="s">
        <v>472</v>
      </c>
      <c r="B114" s="111" t="s">
        <v>473</v>
      </c>
      <c r="C114" s="111" t="s">
        <v>1941</v>
      </c>
      <c r="D114" s="111" t="s">
        <v>2904</v>
      </c>
      <c r="E114" s="111" t="s">
        <v>2905</v>
      </c>
      <c r="F114" s="111" t="s">
        <v>153</v>
      </c>
      <c r="G114" s="111" t="s">
        <v>154</v>
      </c>
      <c r="H114" s="112">
        <v>10</v>
      </c>
      <c r="I114" s="6"/>
      <c r="J114" s="110" t="s">
        <v>210</v>
      </c>
      <c r="K114" s="111" t="s">
        <v>211</v>
      </c>
      <c r="L114" s="111" t="s">
        <v>1941</v>
      </c>
      <c r="M114" s="111" t="s">
        <v>308</v>
      </c>
      <c r="N114" s="111" t="s">
        <v>309</v>
      </c>
      <c r="O114" s="111" t="s">
        <v>310</v>
      </c>
      <c r="P114" s="111" t="s">
        <v>311</v>
      </c>
      <c r="Q114" s="112">
        <v>50</v>
      </c>
      <c r="R114" s="6"/>
      <c r="S114" s="110" t="s">
        <v>298</v>
      </c>
      <c r="T114" s="111" t="s">
        <v>299</v>
      </c>
      <c r="U114" s="111" t="s">
        <v>1941</v>
      </c>
      <c r="V114" s="111" t="s">
        <v>2927</v>
      </c>
      <c r="W114" s="111"/>
      <c r="X114" s="111" t="s">
        <v>12</v>
      </c>
      <c r="Y114" s="111" t="s">
        <v>57</v>
      </c>
      <c r="Z114" s="118"/>
      <c r="AA114" s="112">
        <v>10</v>
      </c>
    </row>
    <row r="115" spans="1:27" s="1" customFormat="1" ht="18" hidden="1" customHeight="1" x14ac:dyDescent="0.2">
      <c r="A115" s="110" t="s">
        <v>371</v>
      </c>
      <c r="B115" s="111" t="s">
        <v>372</v>
      </c>
      <c r="C115" s="111" t="s">
        <v>3</v>
      </c>
      <c r="D115" s="111" t="s">
        <v>373</v>
      </c>
      <c r="E115" s="111" t="s">
        <v>374</v>
      </c>
      <c r="F115" s="111" t="s">
        <v>375</v>
      </c>
      <c r="G115" s="111" t="s">
        <v>376</v>
      </c>
      <c r="H115" s="112">
        <v>40</v>
      </c>
      <c r="I115" s="6"/>
      <c r="J115" s="110" t="s">
        <v>210</v>
      </c>
      <c r="K115" s="111" t="s">
        <v>211</v>
      </c>
      <c r="L115" s="111" t="s">
        <v>1941</v>
      </c>
      <c r="M115" s="111" t="s">
        <v>284</v>
      </c>
      <c r="N115" s="111" t="s">
        <v>285</v>
      </c>
      <c r="O115" s="111" t="s">
        <v>73</v>
      </c>
      <c r="P115" s="111" t="s">
        <v>74</v>
      </c>
      <c r="Q115" s="112">
        <v>1</v>
      </c>
      <c r="R115" s="6"/>
      <c r="S115" s="110" t="s">
        <v>298</v>
      </c>
      <c r="T115" s="111" t="s">
        <v>299</v>
      </c>
      <c r="U115" s="111" t="s">
        <v>1941</v>
      </c>
      <c r="V115" s="111" t="s">
        <v>2924</v>
      </c>
      <c r="W115" s="111"/>
      <c r="X115" s="111" t="s">
        <v>171</v>
      </c>
      <c r="Y115" s="111" t="s">
        <v>172</v>
      </c>
      <c r="Z115" s="118"/>
      <c r="AA115" s="112">
        <v>-216</v>
      </c>
    </row>
    <row r="116" spans="1:27" s="1" customFormat="1" ht="18" hidden="1" customHeight="1" x14ac:dyDescent="0.2">
      <c r="A116" s="110" t="s">
        <v>371</v>
      </c>
      <c r="B116" s="111" t="s">
        <v>372</v>
      </c>
      <c r="C116" s="111" t="s">
        <v>3</v>
      </c>
      <c r="D116" s="111" t="s">
        <v>373</v>
      </c>
      <c r="E116" s="111" t="s">
        <v>374</v>
      </c>
      <c r="F116" s="111" t="s">
        <v>12</v>
      </c>
      <c r="G116" s="111" t="s">
        <v>57</v>
      </c>
      <c r="H116" s="112">
        <v>10</v>
      </c>
      <c r="I116" s="6"/>
      <c r="J116" s="110" t="s">
        <v>210</v>
      </c>
      <c r="K116" s="111" t="s">
        <v>211</v>
      </c>
      <c r="L116" s="111" t="s">
        <v>1941</v>
      </c>
      <c r="M116" s="111" t="s">
        <v>284</v>
      </c>
      <c r="N116" s="111" t="s">
        <v>285</v>
      </c>
      <c r="O116" s="111" t="s">
        <v>82</v>
      </c>
      <c r="P116" s="111" t="s">
        <v>83</v>
      </c>
      <c r="Q116" s="112">
        <v>1</v>
      </c>
      <c r="R116" s="6"/>
      <c r="S116" s="110" t="s">
        <v>298</v>
      </c>
      <c r="T116" s="111" t="s">
        <v>299</v>
      </c>
      <c r="U116" s="111" t="s">
        <v>1941</v>
      </c>
      <c r="V116" s="111" t="s">
        <v>2924</v>
      </c>
      <c r="W116" s="111"/>
      <c r="X116" s="111" t="s">
        <v>13</v>
      </c>
      <c r="Y116" s="111" t="s">
        <v>66</v>
      </c>
      <c r="Z116" s="118"/>
      <c r="AA116" s="112">
        <v>-325</v>
      </c>
    </row>
    <row r="117" spans="1:27" s="1" customFormat="1" ht="18" hidden="1" customHeight="1" x14ac:dyDescent="0.2">
      <c r="A117" s="110" t="s">
        <v>371</v>
      </c>
      <c r="B117" s="111" t="s">
        <v>372</v>
      </c>
      <c r="C117" s="111" t="s">
        <v>3</v>
      </c>
      <c r="D117" s="111" t="s">
        <v>373</v>
      </c>
      <c r="E117" s="111" t="s">
        <v>374</v>
      </c>
      <c r="F117" s="111" t="s">
        <v>381</v>
      </c>
      <c r="G117" s="111" t="s">
        <v>382</v>
      </c>
      <c r="H117" s="112">
        <v>20</v>
      </c>
      <c r="I117" s="6"/>
      <c r="J117" s="110" t="s">
        <v>210</v>
      </c>
      <c r="K117" s="111" t="s">
        <v>211</v>
      </c>
      <c r="L117" s="111" t="s">
        <v>1941</v>
      </c>
      <c r="M117" s="111" t="s">
        <v>2853</v>
      </c>
      <c r="N117" s="111" t="s">
        <v>2854</v>
      </c>
      <c r="O117" s="111" t="s">
        <v>110</v>
      </c>
      <c r="P117" s="111" t="s">
        <v>111</v>
      </c>
      <c r="Q117" s="112">
        <v>0</v>
      </c>
      <c r="R117" s="6"/>
      <c r="S117" s="110" t="s">
        <v>298</v>
      </c>
      <c r="T117" s="111" t="s">
        <v>299</v>
      </c>
      <c r="U117" s="111" t="s">
        <v>1941</v>
      </c>
      <c r="V117" s="111" t="s">
        <v>2924</v>
      </c>
      <c r="W117" s="111"/>
      <c r="X117" s="111" t="s">
        <v>102</v>
      </c>
      <c r="Y117" s="111" t="s">
        <v>103</v>
      </c>
      <c r="Z117" s="118"/>
      <c r="AA117" s="112">
        <v>-275</v>
      </c>
    </row>
    <row r="118" spans="1:27" s="1" customFormat="1" ht="18" hidden="1" customHeight="1" x14ac:dyDescent="0.2">
      <c r="A118" s="110" t="s">
        <v>371</v>
      </c>
      <c r="B118" s="111" t="s">
        <v>372</v>
      </c>
      <c r="C118" s="111" t="s">
        <v>37</v>
      </c>
      <c r="D118" s="111" t="s">
        <v>373</v>
      </c>
      <c r="E118" s="111" t="s">
        <v>374</v>
      </c>
      <c r="F118" s="111" t="s">
        <v>383</v>
      </c>
      <c r="G118" s="111" t="s">
        <v>384</v>
      </c>
      <c r="H118" s="112">
        <v>25</v>
      </c>
      <c r="I118" s="6"/>
      <c r="J118" s="110" t="s">
        <v>210</v>
      </c>
      <c r="K118" s="111" t="s">
        <v>211</v>
      </c>
      <c r="L118" s="111" t="s">
        <v>1941</v>
      </c>
      <c r="M118" s="111" t="s">
        <v>2853</v>
      </c>
      <c r="N118" s="111" t="s">
        <v>2854</v>
      </c>
      <c r="O118" s="111" t="s">
        <v>82</v>
      </c>
      <c r="P118" s="111" t="s">
        <v>83</v>
      </c>
      <c r="Q118" s="112">
        <v>4</v>
      </c>
      <c r="R118" s="6"/>
      <c r="S118" s="110" t="s">
        <v>298</v>
      </c>
      <c r="T118" s="111" t="s">
        <v>299</v>
      </c>
      <c r="U118" s="111" t="s">
        <v>1941</v>
      </c>
      <c r="V118" s="111" t="s">
        <v>2924</v>
      </c>
      <c r="W118" s="111"/>
      <c r="X118" s="111" t="s">
        <v>86</v>
      </c>
      <c r="Y118" s="111" t="s">
        <v>87</v>
      </c>
      <c r="Z118" s="118"/>
      <c r="AA118" s="112">
        <v>-25</v>
      </c>
    </row>
    <row r="119" spans="1:27" s="1" customFormat="1" ht="18" hidden="1" customHeight="1" x14ac:dyDescent="0.2">
      <c r="A119" s="110" t="s">
        <v>371</v>
      </c>
      <c r="B119" s="111" t="s">
        <v>372</v>
      </c>
      <c r="C119" s="111" t="s">
        <v>37</v>
      </c>
      <c r="D119" s="111" t="s">
        <v>373</v>
      </c>
      <c r="E119" s="111" t="s">
        <v>374</v>
      </c>
      <c r="F119" s="111" t="s">
        <v>389</v>
      </c>
      <c r="G119" s="111" t="s">
        <v>390</v>
      </c>
      <c r="H119" s="112">
        <v>25</v>
      </c>
      <c r="I119" s="6"/>
      <c r="J119" s="110" t="s">
        <v>342</v>
      </c>
      <c r="K119" s="111" t="s">
        <v>343</v>
      </c>
      <c r="L119" s="111" t="s">
        <v>3</v>
      </c>
      <c r="M119" s="111" t="s">
        <v>344</v>
      </c>
      <c r="N119" s="111" t="s">
        <v>345</v>
      </c>
      <c r="O119" s="111" t="s">
        <v>110</v>
      </c>
      <c r="P119" s="111" t="s">
        <v>111</v>
      </c>
      <c r="Q119" s="112">
        <v>0</v>
      </c>
      <c r="R119" s="6"/>
      <c r="S119" s="110" t="s">
        <v>298</v>
      </c>
      <c r="T119" s="111" t="s">
        <v>299</v>
      </c>
      <c r="U119" s="111" t="s">
        <v>1941</v>
      </c>
      <c r="V119" s="111" t="s">
        <v>2924</v>
      </c>
      <c r="W119" s="111"/>
      <c r="X119" s="111" t="s">
        <v>16</v>
      </c>
      <c r="Y119" s="111" t="s">
        <v>177</v>
      </c>
      <c r="Z119" s="118"/>
      <c r="AA119" s="112">
        <v>-350</v>
      </c>
    </row>
    <row r="120" spans="1:27" s="1" customFormat="1" ht="18" hidden="1" customHeight="1" x14ac:dyDescent="0.2">
      <c r="A120" s="110" t="s">
        <v>371</v>
      </c>
      <c r="B120" s="111" t="s">
        <v>372</v>
      </c>
      <c r="C120" s="111" t="s">
        <v>44</v>
      </c>
      <c r="D120" s="111" t="s">
        <v>373</v>
      </c>
      <c r="E120" s="111" t="s">
        <v>374</v>
      </c>
      <c r="F120" s="111" t="s">
        <v>12</v>
      </c>
      <c r="G120" s="111" t="s">
        <v>57</v>
      </c>
      <c r="H120" s="112">
        <v>5</v>
      </c>
      <c r="I120" s="6"/>
      <c r="J120" s="110" t="s">
        <v>342</v>
      </c>
      <c r="K120" s="111" t="s">
        <v>343</v>
      </c>
      <c r="L120" s="111" t="s">
        <v>37</v>
      </c>
      <c r="M120" s="111" t="s">
        <v>348</v>
      </c>
      <c r="N120" s="111" t="s">
        <v>349</v>
      </c>
      <c r="O120" s="111" t="s">
        <v>98</v>
      </c>
      <c r="P120" s="111" t="s">
        <v>99</v>
      </c>
      <c r="Q120" s="112">
        <v>1</v>
      </c>
      <c r="R120" s="6"/>
      <c r="S120" s="110" t="s">
        <v>298</v>
      </c>
      <c r="T120" s="111" t="s">
        <v>299</v>
      </c>
      <c r="U120" s="111" t="s">
        <v>1941</v>
      </c>
      <c r="V120" s="111" t="s">
        <v>2924</v>
      </c>
      <c r="W120" s="111"/>
      <c r="X120" s="111" t="s">
        <v>71</v>
      </c>
      <c r="Y120" s="111" t="s">
        <v>72</v>
      </c>
      <c r="Z120" s="118"/>
      <c r="AA120" s="112">
        <v>-120</v>
      </c>
    </row>
    <row r="121" spans="1:27" s="1" customFormat="1" ht="18" hidden="1" customHeight="1" x14ac:dyDescent="0.2">
      <c r="A121" s="110" t="s">
        <v>371</v>
      </c>
      <c r="B121" s="111" t="s">
        <v>372</v>
      </c>
      <c r="C121" s="111" t="s">
        <v>44</v>
      </c>
      <c r="D121" s="111" t="s">
        <v>373</v>
      </c>
      <c r="E121" s="111" t="s">
        <v>374</v>
      </c>
      <c r="F121" s="111" t="s">
        <v>383</v>
      </c>
      <c r="G121" s="111" t="s">
        <v>384</v>
      </c>
      <c r="H121" s="112">
        <v>25</v>
      </c>
      <c r="I121" s="6"/>
      <c r="J121" s="110" t="s">
        <v>342</v>
      </c>
      <c r="K121" s="111" t="s">
        <v>343</v>
      </c>
      <c r="L121" s="111" t="s">
        <v>44</v>
      </c>
      <c r="M121" s="111" t="s">
        <v>350</v>
      </c>
      <c r="N121" s="111" t="s">
        <v>351</v>
      </c>
      <c r="O121" s="111" t="s">
        <v>73</v>
      </c>
      <c r="P121" s="111" t="s">
        <v>74</v>
      </c>
      <c r="Q121" s="112">
        <v>1</v>
      </c>
      <c r="R121" s="6"/>
      <c r="S121" s="110" t="s">
        <v>298</v>
      </c>
      <c r="T121" s="111" t="s">
        <v>299</v>
      </c>
      <c r="U121" s="111" t="s">
        <v>1941</v>
      </c>
      <c r="V121" s="111" t="s">
        <v>2924</v>
      </c>
      <c r="W121" s="111"/>
      <c r="X121" s="111" t="s">
        <v>196</v>
      </c>
      <c r="Y121" s="111" t="s">
        <v>197</v>
      </c>
      <c r="Z121" s="118"/>
      <c r="AA121" s="112">
        <v>-40</v>
      </c>
    </row>
    <row r="122" spans="1:27" s="1" customFormat="1" ht="18" hidden="1" customHeight="1" x14ac:dyDescent="0.2">
      <c r="A122" s="110" t="s">
        <v>371</v>
      </c>
      <c r="B122" s="111" t="s">
        <v>372</v>
      </c>
      <c r="C122" s="111" t="s">
        <v>44</v>
      </c>
      <c r="D122" s="111" t="s">
        <v>373</v>
      </c>
      <c r="E122" s="111" t="s">
        <v>374</v>
      </c>
      <c r="F122" s="111" t="s">
        <v>389</v>
      </c>
      <c r="G122" s="111" t="s">
        <v>390</v>
      </c>
      <c r="H122" s="112">
        <v>50</v>
      </c>
      <c r="I122" s="6"/>
      <c r="J122" s="110" t="s">
        <v>342</v>
      </c>
      <c r="K122" s="111" t="s">
        <v>343</v>
      </c>
      <c r="L122" s="111" t="s">
        <v>1941</v>
      </c>
      <c r="M122" s="111" t="s">
        <v>2855</v>
      </c>
      <c r="N122" s="111" t="s">
        <v>2856</v>
      </c>
      <c r="O122" s="111" t="s">
        <v>2379</v>
      </c>
      <c r="P122" s="111" t="s">
        <v>2373</v>
      </c>
      <c r="Q122" s="112">
        <v>250</v>
      </c>
      <c r="R122" s="6"/>
      <c r="S122" s="110" t="s">
        <v>298</v>
      </c>
      <c r="T122" s="111" t="s">
        <v>299</v>
      </c>
      <c r="U122" s="111" t="s">
        <v>1941</v>
      </c>
      <c r="V122" s="111" t="s">
        <v>2924</v>
      </c>
      <c r="W122" s="111"/>
      <c r="X122" s="111" t="s">
        <v>42</v>
      </c>
      <c r="Y122" s="111" t="s">
        <v>43</v>
      </c>
      <c r="Z122" s="118"/>
      <c r="AA122" s="112">
        <v>-125</v>
      </c>
    </row>
    <row r="123" spans="1:27" s="1" customFormat="1" ht="18" hidden="1" customHeight="1" x14ac:dyDescent="0.2">
      <c r="A123" s="110" t="s">
        <v>371</v>
      </c>
      <c r="B123" s="111" t="s">
        <v>372</v>
      </c>
      <c r="C123" s="111" t="s">
        <v>44</v>
      </c>
      <c r="D123" s="111" t="s">
        <v>373</v>
      </c>
      <c r="E123" s="111" t="s">
        <v>374</v>
      </c>
      <c r="F123" s="111" t="s">
        <v>407</v>
      </c>
      <c r="G123" s="111" t="s">
        <v>408</v>
      </c>
      <c r="H123" s="112">
        <v>50</v>
      </c>
      <c r="I123" s="6"/>
      <c r="J123" s="110" t="s">
        <v>292</v>
      </c>
      <c r="K123" s="111" t="s">
        <v>293</v>
      </c>
      <c r="L123" s="111" t="s">
        <v>1941</v>
      </c>
      <c r="M123" s="111" t="s">
        <v>2857</v>
      </c>
      <c r="N123" s="111" t="s">
        <v>2858</v>
      </c>
      <c r="O123" s="111" t="s">
        <v>13</v>
      </c>
      <c r="P123" s="111" t="s">
        <v>66</v>
      </c>
      <c r="Q123" s="112">
        <v>25</v>
      </c>
      <c r="R123" s="6"/>
      <c r="S123" s="110" t="s">
        <v>385</v>
      </c>
      <c r="T123" s="111" t="s">
        <v>386</v>
      </c>
      <c r="U123" s="111" t="s">
        <v>1941</v>
      </c>
      <c r="V123" s="111" t="s">
        <v>2924</v>
      </c>
      <c r="W123" s="111"/>
      <c r="X123" s="111" t="s">
        <v>134</v>
      </c>
      <c r="Y123" s="111" t="s">
        <v>135</v>
      </c>
      <c r="Z123" s="118"/>
      <c r="AA123" s="112">
        <v>-30</v>
      </c>
    </row>
    <row r="124" spans="1:27" s="1" customFormat="1" ht="18" hidden="1" customHeight="1" x14ac:dyDescent="0.2">
      <c r="A124" s="110" t="s">
        <v>371</v>
      </c>
      <c r="B124" s="111" t="s">
        <v>372</v>
      </c>
      <c r="C124" s="111" t="s">
        <v>44</v>
      </c>
      <c r="D124" s="111" t="s">
        <v>373</v>
      </c>
      <c r="E124" s="111" t="s">
        <v>374</v>
      </c>
      <c r="F124" s="111" t="s">
        <v>411</v>
      </c>
      <c r="G124" s="111" t="s">
        <v>412</v>
      </c>
      <c r="H124" s="112">
        <v>75</v>
      </c>
      <c r="I124" s="6"/>
      <c r="J124" s="110" t="s">
        <v>292</v>
      </c>
      <c r="K124" s="111" t="s">
        <v>293</v>
      </c>
      <c r="L124" s="111" t="s">
        <v>1941</v>
      </c>
      <c r="M124" s="111" t="s">
        <v>2857</v>
      </c>
      <c r="N124" s="111" t="s">
        <v>2858</v>
      </c>
      <c r="O124" s="111" t="s">
        <v>296</v>
      </c>
      <c r="P124" s="111" t="s">
        <v>297</v>
      </c>
      <c r="Q124" s="112">
        <v>25</v>
      </c>
      <c r="R124" s="6"/>
      <c r="S124" s="110" t="s">
        <v>385</v>
      </c>
      <c r="T124" s="111" t="s">
        <v>386</v>
      </c>
      <c r="U124" s="111" t="s">
        <v>1941</v>
      </c>
      <c r="V124" s="111" t="s">
        <v>2924</v>
      </c>
      <c r="W124" s="111"/>
      <c r="X124" s="111" t="s">
        <v>200</v>
      </c>
      <c r="Y124" s="111" t="s">
        <v>201</v>
      </c>
      <c r="Z124" s="118"/>
      <c r="AA124" s="112">
        <v>100</v>
      </c>
    </row>
    <row r="125" spans="1:27" s="1" customFormat="1" ht="18" hidden="1" customHeight="1" x14ac:dyDescent="0.2">
      <c r="A125" s="110" t="s">
        <v>371</v>
      </c>
      <c r="B125" s="111" t="s">
        <v>372</v>
      </c>
      <c r="C125" s="111" t="s">
        <v>1941</v>
      </c>
      <c r="D125" s="111" t="s">
        <v>373</v>
      </c>
      <c r="E125" s="111" t="s">
        <v>374</v>
      </c>
      <c r="F125" s="111" t="s">
        <v>514</v>
      </c>
      <c r="G125" s="111" t="s">
        <v>515</v>
      </c>
      <c r="H125" s="112">
        <v>0</v>
      </c>
      <c r="I125" s="6"/>
      <c r="J125" s="110" t="s">
        <v>292</v>
      </c>
      <c r="K125" s="111" t="s">
        <v>293</v>
      </c>
      <c r="L125" s="111" t="s">
        <v>1941</v>
      </c>
      <c r="M125" s="111" t="s">
        <v>2859</v>
      </c>
      <c r="N125" s="111" t="s">
        <v>2860</v>
      </c>
      <c r="O125" s="111" t="s">
        <v>33</v>
      </c>
      <c r="P125" s="111" t="s">
        <v>34</v>
      </c>
      <c r="Q125" s="112">
        <v>10</v>
      </c>
      <c r="R125" s="6"/>
      <c r="S125" s="110" t="s">
        <v>385</v>
      </c>
      <c r="T125" s="111" t="s">
        <v>386</v>
      </c>
      <c r="U125" s="111" t="s">
        <v>1941</v>
      </c>
      <c r="V125" s="111" t="s">
        <v>2924</v>
      </c>
      <c r="W125" s="111"/>
      <c r="X125" s="111" t="s">
        <v>71</v>
      </c>
      <c r="Y125" s="111" t="s">
        <v>72</v>
      </c>
      <c r="Z125" s="118"/>
      <c r="AA125" s="112">
        <v>-30</v>
      </c>
    </row>
    <row r="126" spans="1:27" s="1" customFormat="1" ht="18" hidden="1" customHeight="1" x14ac:dyDescent="0.2">
      <c r="A126" s="110" t="s">
        <v>371</v>
      </c>
      <c r="B126" s="111" t="s">
        <v>372</v>
      </c>
      <c r="C126" s="111" t="s">
        <v>1941</v>
      </c>
      <c r="D126" s="111" t="s">
        <v>373</v>
      </c>
      <c r="E126" s="111" t="s">
        <v>374</v>
      </c>
      <c r="F126" s="111" t="s">
        <v>2148</v>
      </c>
      <c r="G126" s="111" t="s">
        <v>2147</v>
      </c>
      <c r="H126" s="112">
        <v>4</v>
      </c>
      <c r="I126" s="6"/>
      <c r="J126" s="110" t="s">
        <v>292</v>
      </c>
      <c r="K126" s="111" t="s">
        <v>293</v>
      </c>
      <c r="L126" s="111" t="s">
        <v>1941</v>
      </c>
      <c r="M126" s="111" t="s">
        <v>2859</v>
      </c>
      <c r="N126" s="111" t="s">
        <v>2860</v>
      </c>
      <c r="O126" s="111" t="s">
        <v>200</v>
      </c>
      <c r="P126" s="111" t="s">
        <v>201</v>
      </c>
      <c r="Q126" s="112">
        <v>250</v>
      </c>
      <c r="R126" s="6"/>
      <c r="S126" s="110" t="s">
        <v>385</v>
      </c>
      <c r="T126" s="111" t="s">
        <v>386</v>
      </c>
      <c r="U126" s="111" t="s">
        <v>1941</v>
      </c>
      <c r="V126" s="111" t="s">
        <v>2924</v>
      </c>
      <c r="W126" s="111"/>
      <c r="X126" s="111" t="s">
        <v>17</v>
      </c>
      <c r="Y126" s="111" t="s">
        <v>75</v>
      </c>
      <c r="Z126" s="118"/>
      <c r="AA126" s="112">
        <v>-15</v>
      </c>
    </row>
    <row r="127" spans="1:27" s="1" customFormat="1" ht="18" hidden="1" customHeight="1" x14ac:dyDescent="0.2">
      <c r="A127" s="110" t="s">
        <v>371</v>
      </c>
      <c r="B127" s="111" t="s">
        <v>372</v>
      </c>
      <c r="C127" s="111" t="s">
        <v>1941</v>
      </c>
      <c r="D127" s="111" t="s">
        <v>373</v>
      </c>
      <c r="E127" s="111" t="s">
        <v>374</v>
      </c>
      <c r="F127" s="111" t="s">
        <v>407</v>
      </c>
      <c r="G127" s="111" t="s">
        <v>408</v>
      </c>
      <c r="H127" s="112">
        <v>150</v>
      </c>
      <c r="I127" s="6"/>
      <c r="J127" s="110" t="s">
        <v>298</v>
      </c>
      <c r="K127" s="111" t="s">
        <v>299</v>
      </c>
      <c r="L127" s="111" t="s">
        <v>3</v>
      </c>
      <c r="M127" s="111" t="s">
        <v>354</v>
      </c>
      <c r="N127" s="111" t="s">
        <v>355</v>
      </c>
      <c r="O127" s="111" t="s">
        <v>13</v>
      </c>
      <c r="P127" s="111" t="s">
        <v>66</v>
      </c>
      <c r="Q127" s="112">
        <v>50</v>
      </c>
      <c r="R127" s="6"/>
      <c r="S127" s="110" t="s">
        <v>385</v>
      </c>
      <c r="T127" s="111" t="s">
        <v>386</v>
      </c>
      <c r="U127" s="111" t="s">
        <v>1941</v>
      </c>
      <c r="V127" s="111" t="s">
        <v>2924</v>
      </c>
      <c r="W127" s="111"/>
      <c r="X127" s="111" t="s">
        <v>82</v>
      </c>
      <c r="Y127" s="111" t="s">
        <v>83</v>
      </c>
      <c r="Z127" s="118"/>
      <c r="AA127" s="112">
        <v>-1</v>
      </c>
    </row>
    <row r="128" spans="1:27" s="1" customFormat="1" ht="18" hidden="1" customHeight="1" x14ac:dyDescent="0.2">
      <c r="A128" s="110" t="s">
        <v>371</v>
      </c>
      <c r="B128" s="111" t="s">
        <v>372</v>
      </c>
      <c r="C128" s="111" t="s">
        <v>1941</v>
      </c>
      <c r="D128" s="111" t="s">
        <v>373</v>
      </c>
      <c r="E128" s="111" t="s">
        <v>374</v>
      </c>
      <c r="F128" s="111" t="s">
        <v>67</v>
      </c>
      <c r="G128" s="111" t="s">
        <v>68</v>
      </c>
      <c r="H128" s="112">
        <v>22</v>
      </c>
      <c r="I128" s="6"/>
      <c r="J128" s="110" t="s">
        <v>298</v>
      </c>
      <c r="K128" s="111" t="s">
        <v>299</v>
      </c>
      <c r="L128" s="111" t="s">
        <v>3</v>
      </c>
      <c r="M128" s="111" t="s">
        <v>358</v>
      </c>
      <c r="N128" s="111" t="s">
        <v>359</v>
      </c>
      <c r="O128" s="111" t="s">
        <v>16</v>
      </c>
      <c r="P128" s="111" t="s">
        <v>177</v>
      </c>
      <c r="Q128" s="112">
        <v>100</v>
      </c>
      <c r="R128" s="6"/>
      <c r="S128" s="110" t="s">
        <v>401</v>
      </c>
      <c r="T128" s="111" t="s">
        <v>402</v>
      </c>
      <c r="U128" s="111" t="s">
        <v>1941</v>
      </c>
      <c r="V128" s="111" t="s">
        <v>2925</v>
      </c>
      <c r="W128" s="111"/>
      <c r="X128" s="111" t="s">
        <v>73</v>
      </c>
      <c r="Y128" s="111" t="s">
        <v>74</v>
      </c>
      <c r="Z128" s="118"/>
      <c r="AA128" s="112">
        <v>-1</v>
      </c>
    </row>
    <row r="129" spans="1:27" s="1" customFormat="1" ht="18" hidden="1" customHeight="1" x14ac:dyDescent="0.2">
      <c r="A129" s="110" t="s">
        <v>415</v>
      </c>
      <c r="B129" s="111" t="s">
        <v>416</v>
      </c>
      <c r="C129" s="111" t="s">
        <v>3</v>
      </c>
      <c r="D129" s="111" t="s">
        <v>417</v>
      </c>
      <c r="E129" s="111" t="s">
        <v>418</v>
      </c>
      <c r="F129" s="111" t="s">
        <v>419</v>
      </c>
      <c r="G129" s="111" t="s">
        <v>420</v>
      </c>
      <c r="H129" s="112">
        <v>100</v>
      </c>
      <c r="I129" s="6"/>
      <c r="J129" s="110" t="s">
        <v>298</v>
      </c>
      <c r="K129" s="111" t="s">
        <v>299</v>
      </c>
      <c r="L129" s="111" t="s">
        <v>37</v>
      </c>
      <c r="M129" s="111" t="s">
        <v>362</v>
      </c>
      <c r="N129" s="111" t="s">
        <v>363</v>
      </c>
      <c r="O129" s="111" t="s">
        <v>71</v>
      </c>
      <c r="P129" s="111" t="s">
        <v>72</v>
      </c>
      <c r="Q129" s="112">
        <v>120</v>
      </c>
      <c r="R129" s="6"/>
      <c r="S129" s="110" t="s">
        <v>401</v>
      </c>
      <c r="T129" s="111" t="s">
        <v>402</v>
      </c>
      <c r="U129" s="111" t="s">
        <v>1941</v>
      </c>
      <c r="V129" s="111" t="s">
        <v>2924</v>
      </c>
      <c r="W129" s="111"/>
      <c r="X129" s="111" t="s">
        <v>13</v>
      </c>
      <c r="Y129" s="111" t="s">
        <v>66</v>
      </c>
      <c r="Z129" s="118"/>
      <c r="AA129" s="112">
        <v>-400</v>
      </c>
    </row>
    <row r="130" spans="1:27" s="1" customFormat="1" ht="18" hidden="1" customHeight="1" x14ac:dyDescent="0.2">
      <c r="A130" s="110" t="s">
        <v>415</v>
      </c>
      <c r="B130" s="111" t="s">
        <v>416</v>
      </c>
      <c r="C130" s="111" t="s">
        <v>3</v>
      </c>
      <c r="D130" s="111" t="s">
        <v>417</v>
      </c>
      <c r="E130" s="111" t="s">
        <v>418</v>
      </c>
      <c r="F130" s="111" t="s">
        <v>423</v>
      </c>
      <c r="G130" s="111" t="s">
        <v>424</v>
      </c>
      <c r="H130" s="112">
        <v>192</v>
      </c>
      <c r="I130" s="6"/>
      <c r="J130" s="110" t="s">
        <v>298</v>
      </c>
      <c r="K130" s="111" t="s">
        <v>299</v>
      </c>
      <c r="L130" s="111" t="s">
        <v>44</v>
      </c>
      <c r="M130" s="111" t="s">
        <v>366</v>
      </c>
      <c r="N130" s="111" t="s">
        <v>367</v>
      </c>
      <c r="O130" s="111" t="s">
        <v>16</v>
      </c>
      <c r="P130" s="111" t="s">
        <v>177</v>
      </c>
      <c r="Q130" s="112">
        <v>100</v>
      </c>
      <c r="R130" s="6"/>
      <c r="S130" s="110" t="s">
        <v>401</v>
      </c>
      <c r="T130" s="111" t="s">
        <v>402</v>
      </c>
      <c r="U130" s="111" t="s">
        <v>1941</v>
      </c>
      <c r="V130" s="111" t="s">
        <v>2924</v>
      </c>
      <c r="W130" s="111"/>
      <c r="X130" s="111" t="s">
        <v>16</v>
      </c>
      <c r="Y130" s="111" t="s">
        <v>177</v>
      </c>
      <c r="Z130" s="118"/>
      <c r="AA130" s="112">
        <v>-100</v>
      </c>
    </row>
    <row r="131" spans="1:27" s="1" customFormat="1" ht="18" hidden="1" customHeight="1" x14ac:dyDescent="0.2">
      <c r="A131" s="110" t="s">
        <v>415</v>
      </c>
      <c r="B131" s="111" t="s">
        <v>416</v>
      </c>
      <c r="C131" s="111" t="s">
        <v>3</v>
      </c>
      <c r="D131" s="111" t="s">
        <v>417</v>
      </c>
      <c r="E131" s="111" t="s">
        <v>418</v>
      </c>
      <c r="F131" s="111" t="s">
        <v>12</v>
      </c>
      <c r="G131" s="111" t="s">
        <v>57</v>
      </c>
      <c r="H131" s="112">
        <v>4</v>
      </c>
      <c r="I131" s="6"/>
      <c r="J131" s="110" t="s">
        <v>298</v>
      </c>
      <c r="K131" s="111" t="s">
        <v>299</v>
      </c>
      <c r="L131" s="111" t="s">
        <v>44</v>
      </c>
      <c r="M131" s="111" t="s">
        <v>369</v>
      </c>
      <c r="N131" s="111" t="s">
        <v>370</v>
      </c>
      <c r="O131" s="111" t="s">
        <v>13</v>
      </c>
      <c r="P131" s="111" t="s">
        <v>66</v>
      </c>
      <c r="Q131" s="112">
        <v>200</v>
      </c>
      <c r="R131" s="6"/>
      <c r="S131" s="110" t="s">
        <v>401</v>
      </c>
      <c r="T131" s="111" t="s">
        <v>402</v>
      </c>
      <c r="U131" s="111" t="s">
        <v>1941</v>
      </c>
      <c r="V131" s="111" t="s">
        <v>2924</v>
      </c>
      <c r="W131" s="111"/>
      <c r="X131" s="111" t="s">
        <v>17</v>
      </c>
      <c r="Y131" s="111" t="s">
        <v>75</v>
      </c>
      <c r="Z131" s="118"/>
      <c r="AA131" s="112">
        <v>-30</v>
      </c>
    </row>
    <row r="132" spans="1:27" s="1" customFormat="1" ht="18" hidden="1" customHeight="1" x14ac:dyDescent="0.2">
      <c r="A132" s="110" t="s">
        <v>415</v>
      </c>
      <c r="B132" s="111" t="s">
        <v>416</v>
      </c>
      <c r="C132" s="111" t="s">
        <v>3</v>
      </c>
      <c r="D132" s="111" t="s">
        <v>417</v>
      </c>
      <c r="E132" s="111" t="s">
        <v>418</v>
      </c>
      <c r="F132" s="111" t="s">
        <v>425</v>
      </c>
      <c r="G132" s="111" t="s">
        <v>426</v>
      </c>
      <c r="H132" s="112">
        <v>75</v>
      </c>
      <c r="I132" s="6"/>
      <c r="J132" s="110" t="s">
        <v>298</v>
      </c>
      <c r="K132" s="111" t="s">
        <v>299</v>
      </c>
      <c r="L132" s="111" t="s">
        <v>44</v>
      </c>
      <c r="M132" s="111" t="s">
        <v>354</v>
      </c>
      <c r="N132" s="111" t="s">
        <v>355</v>
      </c>
      <c r="O132" s="111" t="s">
        <v>102</v>
      </c>
      <c r="P132" s="111" t="s">
        <v>103</v>
      </c>
      <c r="Q132" s="112">
        <v>250</v>
      </c>
      <c r="R132" s="6"/>
      <c r="S132" s="110" t="s">
        <v>401</v>
      </c>
      <c r="T132" s="111" t="s">
        <v>402</v>
      </c>
      <c r="U132" s="111" t="s">
        <v>1941</v>
      </c>
      <c r="V132" s="111" t="s">
        <v>2924</v>
      </c>
      <c r="W132" s="111"/>
      <c r="X132" s="111" t="s">
        <v>98</v>
      </c>
      <c r="Y132" s="111" t="s">
        <v>99</v>
      </c>
      <c r="Z132" s="118"/>
      <c r="AA132" s="112">
        <v>-1</v>
      </c>
    </row>
    <row r="133" spans="1:27" s="1" customFormat="1" ht="18" hidden="1" customHeight="1" x14ac:dyDescent="0.2">
      <c r="A133" s="110" t="s">
        <v>415</v>
      </c>
      <c r="B133" s="111" t="s">
        <v>416</v>
      </c>
      <c r="C133" s="111" t="s">
        <v>3</v>
      </c>
      <c r="D133" s="111" t="s">
        <v>417</v>
      </c>
      <c r="E133" s="111" t="s">
        <v>418</v>
      </c>
      <c r="F133" s="111" t="s">
        <v>429</v>
      </c>
      <c r="G133" s="111" t="s">
        <v>430</v>
      </c>
      <c r="H133" s="112">
        <v>150</v>
      </c>
      <c r="I133" s="6"/>
      <c r="J133" s="110" t="s">
        <v>298</v>
      </c>
      <c r="K133" s="111" t="s">
        <v>299</v>
      </c>
      <c r="L133" s="111" t="s">
        <v>44</v>
      </c>
      <c r="M133" s="111" t="s">
        <v>377</v>
      </c>
      <c r="N133" s="111" t="s">
        <v>378</v>
      </c>
      <c r="O133" s="111" t="s">
        <v>13</v>
      </c>
      <c r="P133" s="111" t="s">
        <v>66</v>
      </c>
      <c r="Q133" s="112">
        <v>75</v>
      </c>
      <c r="R133" s="6"/>
      <c r="S133" s="110" t="s">
        <v>401</v>
      </c>
      <c r="T133" s="111" t="s">
        <v>402</v>
      </c>
      <c r="U133" s="111" t="s">
        <v>1941</v>
      </c>
      <c r="V133" s="111" t="s">
        <v>2924</v>
      </c>
      <c r="W133" s="111"/>
      <c r="X133" s="111" t="s">
        <v>76</v>
      </c>
      <c r="Y133" s="111" t="s">
        <v>77</v>
      </c>
      <c r="Z133" s="118"/>
      <c r="AA133" s="112">
        <v>-8</v>
      </c>
    </row>
    <row r="134" spans="1:27" s="1" customFormat="1" ht="18" hidden="1" customHeight="1" x14ac:dyDescent="0.2">
      <c r="A134" s="110" t="s">
        <v>415</v>
      </c>
      <c r="B134" s="111" t="s">
        <v>416</v>
      </c>
      <c r="C134" s="111" t="s">
        <v>3</v>
      </c>
      <c r="D134" s="111" t="s">
        <v>417</v>
      </c>
      <c r="E134" s="111" t="s">
        <v>418</v>
      </c>
      <c r="F134" s="111" t="s">
        <v>17</v>
      </c>
      <c r="G134" s="111" t="s">
        <v>75</v>
      </c>
      <c r="H134" s="112">
        <v>15</v>
      </c>
      <c r="I134" s="6"/>
      <c r="J134" s="110" t="s">
        <v>298</v>
      </c>
      <c r="K134" s="111" t="s">
        <v>299</v>
      </c>
      <c r="L134" s="111" t="s">
        <v>44</v>
      </c>
      <c r="M134" s="111" t="s">
        <v>379</v>
      </c>
      <c r="N134" s="111" t="s">
        <v>380</v>
      </c>
      <c r="O134" s="111" t="s">
        <v>102</v>
      </c>
      <c r="P134" s="111" t="s">
        <v>103</v>
      </c>
      <c r="Q134" s="112">
        <v>25</v>
      </c>
      <c r="R134" s="6"/>
      <c r="S134" s="110" t="s">
        <v>401</v>
      </c>
      <c r="T134" s="111" t="s">
        <v>402</v>
      </c>
      <c r="U134" s="111" t="s">
        <v>1941</v>
      </c>
      <c r="V134" s="111" t="s">
        <v>2924</v>
      </c>
      <c r="W134" s="111"/>
      <c r="X134" s="111" t="s">
        <v>82</v>
      </c>
      <c r="Y134" s="111" t="s">
        <v>83</v>
      </c>
      <c r="Z134" s="118"/>
      <c r="AA134" s="112">
        <v>-6</v>
      </c>
    </row>
    <row r="135" spans="1:27" s="1" customFormat="1" ht="18" hidden="1" customHeight="1" x14ac:dyDescent="0.2">
      <c r="A135" s="110" t="s">
        <v>415</v>
      </c>
      <c r="B135" s="111" t="s">
        <v>416</v>
      </c>
      <c r="C135" s="111" t="s">
        <v>44</v>
      </c>
      <c r="D135" s="111" t="s">
        <v>417</v>
      </c>
      <c r="E135" s="111" t="s">
        <v>418</v>
      </c>
      <c r="F135" s="111" t="s">
        <v>423</v>
      </c>
      <c r="G135" s="111" t="s">
        <v>424</v>
      </c>
      <c r="H135" s="112">
        <v>240</v>
      </c>
      <c r="I135" s="6"/>
      <c r="J135" s="110" t="s">
        <v>298</v>
      </c>
      <c r="K135" s="111" t="s">
        <v>299</v>
      </c>
      <c r="L135" s="111" t="s">
        <v>44</v>
      </c>
      <c r="M135" s="111" t="s">
        <v>379</v>
      </c>
      <c r="N135" s="111" t="s">
        <v>380</v>
      </c>
      <c r="O135" s="111" t="s">
        <v>86</v>
      </c>
      <c r="P135" s="111" t="s">
        <v>87</v>
      </c>
      <c r="Q135" s="112">
        <v>25</v>
      </c>
      <c r="R135" s="6"/>
      <c r="S135" s="110" t="s">
        <v>448</v>
      </c>
      <c r="T135" s="111" t="s">
        <v>449</v>
      </c>
      <c r="U135" s="111" t="s">
        <v>1941</v>
      </c>
      <c r="V135" s="111" t="s">
        <v>2924</v>
      </c>
      <c r="W135" s="111"/>
      <c r="X135" s="111" t="s">
        <v>80</v>
      </c>
      <c r="Y135" s="111" t="s">
        <v>81</v>
      </c>
      <c r="Z135" s="118"/>
      <c r="AA135" s="112">
        <v>-100</v>
      </c>
    </row>
    <row r="136" spans="1:27" s="1" customFormat="1" ht="18" hidden="1" customHeight="1" x14ac:dyDescent="0.2">
      <c r="A136" s="110" t="s">
        <v>415</v>
      </c>
      <c r="B136" s="111" t="s">
        <v>416</v>
      </c>
      <c r="C136" s="111" t="s">
        <v>44</v>
      </c>
      <c r="D136" s="111" t="s">
        <v>417</v>
      </c>
      <c r="E136" s="111" t="s">
        <v>418</v>
      </c>
      <c r="F136" s="111" t="s">
        <v>435</v>
      </c>
      <c r="G136" s="111" t="s">
        <v>436</v>
      </c>
      <c r="H136" s="112">
        <v>20</v>
      </c>
      <c r="I136" s="6"/>
      <c r="J136" s="110" t="s">
        <v>298</v>
      </c>
      <c r="K136" s="111" t="s">
        <v>299</v>
      </c>
      <c r="L136" s="111" t="s">
        <v>1941</v>
      </c>
      <c r="M136" s="111" t="s">
        <v>366</v>
      </c>
      <c r="N136" s="111" t="s">
        <v>367</v>
      </c>
      <c r="O136" s="111" t="s">
        <v>16</v>
      </c>
      <c r="P136" s="111" t="s">
        <v>177</v>
      </c>
      <c r="Q136" s="112">
        <v>150</v>
      </c>
      <c r="R136" s="6"/>
      <c r="S136" s="110" t="s">
        <v>448</v>
      </c>
      <c r="T136" s="111" t="s">
        <v>449</v>
      </c>
      <c r="U136" s="111" t="s">
        <v>1941</v>
      </c>
      <c r="V136" s="111" t="s">
        <v>2924</v>
      </c>
      <c r="W136" s="111"/>
      <c r="X136" s="111" t="s">
        <v>429</v>
      </c>
      <c r="Y136" s="111" t="s">
        <v>430</v>
      </c>
      <c r="Z136" s="118"/>
      <c r="AA136" s="112">
        <v>-100</v>
      </c>
    </row>
    <row r="137" spans="1:27" s="1" customFormat="1" ht="18" hidden="1" customHeight="1" x14ac:dyDescent="0.2">
      <c r="A137" s="110" t="s">
        <v>415</v>
      </c>
      <c r="B137" s="111" t="s">
        <v>416</v>
      </c>
      <c r="C137" s="111" t="s">
        <v>44</v>
      </c>
      <c r="D137" s="111" t="s">
        <v>417</v>
      </c>
      <c r="E137" s="111" t="s">
        <v>418</v>
      </c>
      <c r="F137" s="111" t="s">
        <v>439</v>
      </c>
      <c r="G137" s="111" t="s">
        <v>440</v>
      </c>
      <c r="H137" s="112">
        <v>125</v>
      </c>
      <c r="I137" s="6"/>
      <c r="J137" s="110" t="s">
        <v>298</v>
      </c>
      <c r="K137" s="111" t="s">
        <v>299</v>
      </c>
      <c r="L137" s="111" t="s">
        <v>1941</v>
      </c>
      <c r="M137" s="111" t="s">
        <v>2861</v>
      </c>
      <c r="N137" s="111" t="s">
        <v>2836</v>
      </c>
      <c r="O137" s="111" t="s">
        <v>42</v>
      </c>
      <c r="P137" s="111" t="s">
        <v>43</v>
      </c>
      <c r="Q137" s="112">
        <v>125</v>
      </c>
      <c r="R137" s="6"/>
      <c r="S137" s="110" t="s">
        <v>320</v>
      </c>
      <c r="T137" s="111" t="s">
        <v>321</v>
      </c>
      <c r="U137" s="111" t="s">
        <v>1941</v>
      </c>
      <c r="V137" s="111" t="s">
        <v>2925</v>
      </c>
      <c r="W137" s="111"/>
      <c r="X137" s="111" t="s">
        <v>458</v>
      </c>
      <c r="Y137" s="111" t="s">
        <v>459</v>
      </c>
      <c r="Z137" s="118"/>
      <c r="AA137" s="112">
        <v>-375</v>
      </c>
    </row>
    <row r="138" spans="1:27" s="1" customFormat="1" ht="18" hidden="1" customHeight="1" x14ac:dyDescent="0.2">
      <c r="A138" s="110" t="s">
        <v>415</v>
      </c>
      <c r="B138" s="111" t="s">
        <v>416</v>
      </c>
      <c r="C138" s="111" t="s">
        <v>44</v>
      </c>
      <c r="D138" s="111" t="s">
        <v>417</v>
      </c>
      <c r="E138" s="111" t="s">
        <v>418</v>
      </c>
      <c r="F138" s="111" t="s">
        <v>407</v>
      </c>
      <c r="G138" s="111" t="s">
        <v>408</v>
      </c>
      <c r="H138" s="112">
        <v>25</v>
      </c>
      <c r="I138" s="6"/>
      <c r="J138" s="110" t="s">
        <v>298</v>
      </c>
      <c r="K138" s="111" t="s">
        <v>299</v>
      </c>
      <c r="L138" s="111" t="s">
        <v>1941</v>
      </c>
      <c r="M138" s="111" t="s">
        <v>2862</v>
      </c>
      <c r="N138" s="111" t="s">
        <v>2863</v>
      </c>
      <c r="O138" s="111" t="s">
        <v>196</v>
      </c>
      <c r="P138" s="111" t="s">
        <v>197</v>
      </c>
      <c r="Q138" s="112">
        <v>40</v>
      </c>
      <c r="R138" s="6"/>
      <c r="S138" s="110" t="s">
        <v>320</v>
      </c>
      <c r="T138" s="111" t="s">
        <v>321</v>
      </c>
      <c r="U138" s="111" t="s">
        <v>1941</v>
      </c>
      <c r="V138" s="111" t="s">
        <v>2925</v>
      </c>
      <c r="W138" s="111"/>
      <c r="X138" s="111" t="s">
        <v>464</v>
      </c>
      <c r="Y138" s="111" t="s">
        <v>465</v>
      </c>
      <c r="Z138" s="118"/>
      <c r="AA138" s="112">
        <v>-25</v>
      </c>
    </row>
    <row r="139" spans="1:27" s="1" customFormat="1" ht="18" hidden="1" customHeight="1" x14ac:dyDescent="0.2">
      <c r="A139" s="110" t="s">
        <v>415</v>
      </c>
      <c r="B139" s="111" t="s">
        <v>416</v>
      </c>
      <c r="C139" s="111" t="s">
        <v>44</v>
      </c>
      <c r="D139" s="111" t="s">
        <v>417</v>
      </c>
      <c r="E139" s="111" t="s">
        <v>418</v>
      </c>
      <c r="F139" s="111" t="s">
        <v>425</v>
      </c>
      <c r="G139" s="111" t="s">
        <v>426</v>
      </c>
      <c r="H139" s="112">
        <v>200</v>
      </c>
      <c r="I139" s="6"/>
      <c r="J139" s="110" t="s">
        <v>298</v>
      </c>
      <c r="K139" s="111" t="s">
        <v>299</v>
      </c>
      <c r="L139" s="111" t="s">
        <v>1941</v>
      </c>
      <c r="M139" s="111" t="s">
        <v>2864</v>
      </c>
      <c r="N139" s="111" t="s">
        <v>2865</v>
      </c>
      <c r="O139" s="111" t="s">
        <v>171</v>
      </c>
      <c r="P139" s="111" t="s">
        <v>172</v>
      </c>
      <c r="Q139" s="112">
        <v>216</v>
      </c>
      <c r="R139" s="6"/>
      <c r="S139" s="110" t="s">
        <v>320</v>
      </c>
      <c r="T139" s="111" t="s">
        <v>321</v>
      </c>
      <c r="U139" s="111" t="s">
        <v>1941</v>
      </c>
      <c r="V139" s="111" t="s">
        <v>2924</v>
      </c>
      <c r="W139" s="111"/>
      <c r="X139" s="111" t="s">
        <v>326</v>
      </c>
      <c r="Y139" s="111" t="s">
        <v>327</v>
      </c>
      <c r="Z139" s="118"/>
      <c r="AA139" s="112">
        <v>300</v>
      </c>
    </row>
    <row r="140" spans="1:27" s="1" customFormat="1" ht="18" hidden="1" customHeight="1" x14ac:dyDescent="0.2">
      <c r="A140" s="110" t="s">
        <v>415</v>
      </c>
      <c r="B140" s="111" t="s">
        <v>416</v>
      </c>
      <c r="C140" s="111" t="s">
        <v>44</v>
      </c>
      <c r="D140" s="111" t="s">
        <v>417</v>
      </c>
      <c r="E140" s="111" t="s">
        <v>418</v>
      </c>
      <c r="F140" s="111" t="s">
        <v>71</v>
      </c>
      <c r="G140" s="111" t="s">
        <v>72</v>
      </c>
      <c r="H140" s="112">
        <v>30</v>
      </c>
      <c r="I140" s="6"/>
      <c r="J140" s="110" t="s">
        <v>385</v>
      </c>
      <c r="K140" s="111" t="s">
        <v>386</v>
      </c>
      <c r="L140" s="111" t="s">
        <v>3</v>
      </c>
      <c r="M140" s="111" t="s">
        <v>387</v>
      </c>
      <c r="N140" s="111" t="s">
        <v>388</v>
      </c>
      <c r="O140" s="111" t="s">
        <v>82</v>
      </c>
      <c r="P140" s="111" t="s">
        <v>83</v>
      </c>
      <c r="Q140" s="112">
        <v>1</v>
      </c>
      <c r="R140" s="6"/>
      <c r="S140" s="110" t="s">
        <v>332</v>
      </c>
      <c r="T140" s="111" t="s">
        <v>333</v>
      </c>
      <c r="U140" s="111" t="s">
        <v>1941</v>
      </c>
      <c r="V140" s="111" t="s">
        <v>2951</v>
      </c>
      <c r="W140" s="111"/>
      <c r="X140" s="111" t="s">
        <v>340</v>
      </c>
      <c r="Y140" s="111" t="s">
        <v>341</v>
      </c>
      <c r="Z140" s="118"/>
      <c r="AA140" s="112">
        <v>10</v>
      </c>
    </row>
    <row r="141" spans="1:27" s="1" customFormat="1" ht="18" hidden="1" customHeight="1" x14ac:dyDescent="0.2">
      <c r="A141" s="110" t="s">
        <v>415</v>
      </c>
      <c r="B141" s="111" t="s">
        <v>416</v>
      </c>
      <c r="C141" s="111" t="s">
        <v>44</v>
      </c>
      <c r="D141" s="111" t="s">
        <v>417</v>
      </c>
      <c r="E141" s="111" t="s">
        <v>418</v>
      </c>
      <c r="F141" s="111" t="s">
        <v>17</v>
      </c>
      <c r="G141" s="111" t="s">
        <v>75</v>
      </c>
      <c r="H141" s="112">
        <v>30</v>
      </c>
      <c r="I141" s="6"/>
      <c r="J141" s="110" t="s">
        <v>385</v>
      </c>
      <c r="K141" s="111" t="s">
        <v>386</v>
      </c>
      <c r="L141" s="111" t="s">
        <v>44</v>
      </c>
      <c r="M141" s="111" t="s">
        <v>198</v>
      </c>
      <c r="N141" s="111" t="s">
        <v>199</v>
      </c>
      <c r="O141" s="111" t="s">
        <v>200</v>
      </c>
      <c r="P141" s="111" t="s">
        <v>201</v>
      </c>
      <c r="Q141" s="112">
        <v>-100</v>
      </c>
      <c r="R141" s="6"/>
      <c r="S141" s="110" t="s">
        <v>332</v>
      </c>
      <c r="T141" s="111" t="s">
        <v>333</v>
      </c>
      <c r="U141" s="111" t="s">
        <v>1941</v>
      </c>
      <c r="V141" s="111" t="s">
        <v>2951</v>
      </c>
      <c r="W141" s="111"/>
      <c r="X141" s="111" t="s">
        <v>12</v>
      </c>
      <c r="Y141" s="111" t="s">
        <v>57</v>
      </c>
      <c r="Z141" s="118"/>
      <c r="AA141" s="112">
        <v>20</v>
      </c>
    </row>
    <row r="142" spans="1:27" s="1" customFormat="1" ht="18" hidden="1" customHeight="1" x14ac:dyDescent="0.2">
      <c r="A142" s="110" t="s">
        <v>415</v>
      </c>
      <c r="B142" s="111" t="s">
        <v>416</v>
      </c>
      <c r="C142" s="111" t="s">
        <v>1941</v>
      </c>
      <c r="D142" s="111" t="s">
        <v>417</v>
      </c>
      <c r="E142" s="111" t="s">
        <v>418</v>
      </c>
      <c r="F142" s="111" t="s">
        <v>2148</v>
      </c>
      <c r="G142" s="111" t="s">
        <v>2147</v>
      </c>
      <c r="H142" s="112">
        <v>2</v>
      </c>
      <c r="I142" s="6"/>
      <c r="J142" s="110" t="s">
        <v>385</v>
      </c>
      <c r="K142" s="111" t="s">
        <v>386</v>
      </c>
      <c r="L142" s="111" t="s">
        <v>1941</v>
      </c>
      <c r="M142" s="111" t="s">
        <v>387</v>
      </c>
      <c r="N142" s="111" t="s">
        <v>388</v>
      </c>
      <c r="O142" s="111" t="s">
        <v>71</v>
      </c>
      <c r="P142" s="111" t="s">
        <v>72</v>
      </c>
      <c r="Q142" s="112">
        <v>30</v>
      </c>
      <c r="R142" s="6"/>
      <c r="S142" s="110" t="s">
        <v>332</v>
      </c>
      <c r="T142" s="111" t="s">
        <v>333</v>
      </c>
      <c r="U142" s="111" t="s">
        <v>1941</v>
      </c>
      <c r="V142" s="111" t="s">
        <v>2951</v>
      </c>
      <c r="W142" s="111"/>
      <c r="X142" s="111" t="s">
        <v>346</v>
      </c>
      <c r="Y142" s="111" t="s">
        <v>347</v>
      </c>
      <c r="Z142" s="118"/>
      <c r="AA142" s="112">
        <v>125</v>
      </c>
    </row>
    <row r="143" spans="1:27" s="1" customFormat="1" ht="18" hidden="1" customHeight="1" x14ac:dyDescent="0.2">
      <c r="A143" s="110" t="s">
        <v>415</v>
      </c>
      <c r="B143" s="111" t="s">
        <v>416</v>
      </c>
      <c r="C143" s="111" t="s">
        <v>1941</v>
      </c>
      <c r="D143" s="111" t="s">
        <v>417</v>
      </c>
      <c r="E143" s="111" t="s">
        <v>418</v>
      </c>
      <c r="F143" s="111" t="s">
        <v>439</v>
      </c>
      <c r="G143" s="111" t="s">
        <v>440</v>
      </c>
      <c r="H143" s="112">
        <v>100</v>
      </c>
      <c r="I143" s="6"/>
      <c r="J143" s="110" t="s">
        <v>385</v>
      </c>
      <c r="K143" s="111" t="s">
        <v>386</v>
      </c>
      <c r="L143" s="111" t="s">
        <v>1941</v>
      </c>
      <c r="M143" s="111" t="s">
        <v>387</v>
      </c>
      <c r="N143" s="111" t="s">
        <v>388</v>
      </c>
      <c r="O143" s="111" t="s">
        <v>17</v>
      </c>
      <c r="P143" s="111" t="s">
        <v>75</v>
      </c>
      <c r="Q143" s="112">
        <v>15</v>
      </c>
      <c r="R143" s="6"/>
      <c r="S143" s="110" t="s">
        <v>332</v>
      </c>
      <c r="T143" s="111" t="s">
        <v>333</v>
      </c>
      <c r="U143" s="111" t="s">
        <v>1941</v>
      </c>
      <c r="V143" s="111" t="s">
        <v>2951</v>
      </c>
      <c r="W143" s="111"/>
      <c r="X143" s="111" t="s">
        <v>326</v>
      </c>
      <c r="Y143" s="111" t="s">
        <v>327</v>
      </c>
      <c r="Z143" s="118"/>
      <c r="AA143" s="112">
        <v>100</v>
      </c>
    </row>
    <row r="144" spans="1:27" s="1" customFormat="1" ht="18" hidden="1" customHeight="1" x14ac:dyDescent="0.2">
      <c r="A144" s="110" t="s">
        <v>415</v>
      </c>
      <c r="B144" s="111" t="s">
        <v>416</v>
      </c>
      <c r="C144" s="111" t="s">
        <v>1941</v>
      </c>
      <c r="D144" s="111" t="s">
        <v>417</v>
      </c>
      <c r="E144" s="111" t="s">
        <v>418</v>
      </c>
      <c r="F144" s="111" t="s">
        <v>67</v>
      </c>
      <c r="G144" s="111" t="s">
        <v>68</v>
      </c>
      <c r="H144" s="112">
        <v>17</v>
      </c>
      <c r="I144" s="6"/>
      <c r="J144" s="110" t="s">
        <v>385</v>
      </c>
      <c r="K144" s="111" t="s">
        <v>386</v>
      </c>
      <c r="L144" s="111" t="s">
        <v>1941</v>
      </c>
      <c r="M144" s="111" t="s">
        <v>2866</v>
      </c>
      <c r="N144" s="111" t="s">
        <v>655</v>
      </c>
      <c r="O144" s="111" t="s">
        <v>134</v>
      </c>
      <c r="P144" s="111" t="s">
        <v>135</v>
      </c>
      <c r="Q144" s="112">
        <v>30</v>
      </c>
      <c r="R144" s="6"/>
      <c r="S144" s="110" t="s">
        <v>332</v>
      </c>
      <c r="T144" s="111" t="s">
        <v>333</v>
      </c>
      <c r="U144" s="111" t="s">
        <v>1941</v>
      </c>
      <c r="V144" s="111" t="s">
        <v>2924</v>
      </c>
      <c r="W144" s="111"/>
      <c r="X144" s="111" t="s">
        <v>336</v>
      </c>
      <c r="Y144" s="111" t="s">
        <v>337</v>
      </c>
      <c r="Z144" s="118"/>
      <c r="AA144" s="112">
        <v>-30</v>
      </c>
    </row>
    <row r="145" spans="1:27" s="1" customFormat="1" ht="18" hidden="1" customHeight="1" x14ac:dyDescent="0.2">
      <c r="A145" s="110" t="s">
        <v>415</v>
      </c>
      <c r="B145" s="111" t="s">
        <v>416</v>
      </c>
      <c r="C145" s="111" t="s">
        <v>1941</v>
      </c>
      <c r="D145" s="111" t="s">
        <v>417</v>
      </c>
      <c r="E145" s="111" t="s">
        <v>418</v>
      </c>
      <c r="F145" s="111" t="s">
        <v>502</v>
      </c>
      <c r="G145" s="111" t="s">
        <v>503</v>
      </c>
      <c r="H145" s="112">
        <v>120</v>
      </c>
      <c r="I145" s="6"/>
      <c r="J145" s="110" t="s">
        <v>391</v>
      </c>
      <c r="K145" s="111" t="s">
        <v>392</v>
      </c>
      <c r="L145" s="111" t="s">
        <v>37</v>
      </c>
      <c r="M145" s="111" t="s">
        <v>393</v>
      </c>
      <c r="N145" s="111" t="s">
        <v>394</v>
      </c>
      <c r="O145" s="111" t="s">
        <v>153</v>
      </c>
      <c r="P145" s="111" t="s">
        <v>154</v>
      </c>
      <c r="Q145" s="112">
        <v>10</v>
      </c>
      <c r="R145" s="6"/>
      <c r="S145" s="110" t="s">
        <v>332</v>
      </c>
      <c r="T145" s="111" t="s">
        <v>333</v>
      </c>
      <c r="U145" s="111" t="s">
        <v>1941</v>
      </c>
      <c r="V145" s="111" t="s">
        <v>2924</v>
      </c>
      <c r="W145" s="111"/>
      <c r="X145" s="111" t="s">
        <v>470</v>
      </c>
      <c r="Y145" s="111" t="s">
        <v>471</v>
      </c>
      <c r="Z145" s="118"/>
      <c r="AA145" s="112">
        <v>-1</v>
      </c>
    </row>
    <row r="146" spans="1:27" s="1" customFormat="1" ht="18" hidden="1" customHeight="1" x14ac:dyDescent="0.2">
      <c r="A146" s="110" t="s">
        <v>556</v>
      </c>
      <c r="B146" s="111" t="s">
        <v>557</v>
      </c>
      <c r="C146" s="111" t="s">
        <v>1941</v>
      </c>
      <c r="D146" s="111" t="s">
        <v>2906</v>
      </c>
      <c r="E146" s="111" t="s">
        <v>2907</v>
      </c>
      <c r="F146" s="111" t="s">
        <v>67</v>
      </c>
      <c r="G146" s="111" t="s">
        <v>68</v>
      </c>
      <c r="H146" s="112">
        <v>50</v>
      </c>
      <c r="I146" s="6"/>
      <c r="J146" s="110" t="s">
        <v>395</v>
      </c>
      <c r="K146" s="111" t="s">
        <v>396</v>
      </c>
      <c r="L146" s="111" t="s">
        <v>3</v>
      </c>
      <c r="M146" s="111" t="s">
        <v>397</v>
      </c>
      <c r="N146" s="111" t="s">
        <v>398</v>
      </c>
      <c r="O146" s="111" t="s">
        <v>399</v>
      </c>
      <c r="P146" s="111" t="s">
        <v>400</v>
      </c>
      <c r="Q146" s="112">
        <v>50</v>
      </c>
      <c r="R146" s="6"/>
      <c r="S146" s="110" t="s">
        <v>472</v>
      </c>
      <c r="T146" s="111" t="s">
        <v>473</v>
      </c>
      <c r="U146" s="111" t="s">
        <v>1941</v>
      </c>
      <c r="V146" s="111" t="s">
        <v>2924</v>
      </c>
      <c r="W146" s="111"/>
      <c r="X146" s="111" t="s">
        <v>80</v>
      </c>
      <c r="Y146" s="111" t="s">
        <v>81</v>
      </c>
      <c r="Z146" s="118"/>
      <c r="AA146" s="112">
        <v>-125</v>
      </c>
    </row>
    <row r="147" spans="1:27" s="1" customFormat="1" ht="18" hidden="1" customHeight="1" x14ac:dyDescent="0.2">
      <c r="A147" s="110" t="s">
        <v>556</v>
      </c>
      <c r="B147" s="111" t="s">
        <v>557</v>
      </c>
      <c r="C147" s="111" t="s">
        <v>1941</v>
      </c>
      <c r="D147" s="111" t="s">
        <v>2906</v>
      </c>
      <c r="E147" s="111" t="s">
        <v>2907</v>
      </c>
      <c r="F147" s="111" t="s">
        <v>502</v>
      </c>
      <c r="G147" s="111" t="s">
        <v>503</v>
      </c>
      <c r="H147" s="112">
        <v>45</v>
      </c>
      <c r="I147" s="6"/>
      <c r="J147" s="110" t="s">
        <v>401</v>
      </c>
      <c r="K147" s="111" t="s">
        <v>402</v>
      </c>
      <c r="L147" s="111" t="s">
        <v>3</v>
      </c>
      <c r="M147" s="111" t="s">
        <v>405</v>
      </c>
      <c r="N147" s="111" t="s">
        <v>406</v>
      </c>
      <c r="O147" s="111" t="s">
        <v>82</v>
      </c>
      <c r="P147" s="111" t="s">
        <v>83</v>
      </c>
      <c r="Q147" s="112">
        <v>1</v>
      </c>
      <c r="R147" s="6"/>
      <c r="S147" s="110" t="s">
        <v>472</v>
      </c>
      <c r="T147" s="111" t="s">
        <v>473</v>
      </c>
      <c r="U147" s="111" t="s">
        <v>1941</v>
      </c>
      <c r="V147" s="111" t="s">
        <v>2924</v>
      </c>
      <c r="W147" s="111"/>
      <c r="X147" s="111" t="s">
        <v>47</v>
      </c>
      <c r="Y147" s="111" t="s">
        <v>48</v>
      </c>
      <c r="Z147" s="118"/>
      <c r="AA147" s="112">
        <v>-100</v>
      </c>
    </row>
    <row r="148" spans="1:27" s="1" customFormat="1" ht="18" hidden="1" customHeight="1" x14ac:dyDescent="0.2">
      <c r="A148" s="110" t="s">
        <v>556</v>
      </c>
      <c r="B148" s="111" t="s">
        <v>557</v>
      </c>
      <c r="C148" s="111" t="s">
        <v>1941</v>
      </c>
      <c r="D148" s="111" t="s">
        <v>2906</v>
      </c>
      <c r="E148" s="111" t="s">
        <v>2907</v>
      </c>
      <c r="F148" s="111" t="s">
        <v>73</v>
      </c>
      <c r="G148" s="111" t="s">
        <v>74</v>
      </c>
      <c r="H148" s="112">
        <v>3</v>
      </c>
      <c r="I148" s="6"/>
      <c r="J148" s="110" t="s">
        <v>401</v>
      </c>
      <c r="K148" s="111" t="s">
        <v>402</v>
      </c>
      <c r="L148" s="111" t="s">
        <v>3</v>
      </c>
      <c r="M148" s="111" t="s">
        <v>409</v>
      </c>
      <c r="N148" s="111" t="s">
        <v>410</v>
      </c>
      <c r="O148" s="111" t="s">
        <v>13</v>
      </c>
      <c r="P148" s="111" t="s">
        <v>66</v>
      </c>
      <c r="Q148" s="112">
        <v>150</v>
      </c>
      <c r="R148" s="6"/>
      <c r="S148" s="110" t="s">
        <v>472</v>
      </c>
      <c r="T148" s="111" t="s">
        <v>473</v>
      </c>
      <c r="U148" s="111" t="s">
        <v>1941</v>
      </c>
      <c r="V148" s="111" t="s">
        <v>2924</v>
      </c>
      <c r="W148" s="111"/>
      <c r="X148" s="111" t="s">
        <v>13</v>
      </c>
      <c r="Y148" s="111" t="s">
        <v>66</v>
      </c>
      <c r="Z148" s="118"/>
      <c r="AA148" s="112">
        <v>-675</v>
      </c>
    </row>
    <row r="149" spans="1:27" s="1" customFormat="1" ht="18" hidden="1" customHeight="1" x14ac:dyDescent="0.2">
      <c r="A149" s="110" t="s">
        <v>444</v>
      </c>
      <c r="B149" s="111" t="s">
        <v>445</v>
      </c>
      <c r="C149" s="111" t="s">
        <v>3</v>
      </c>
      <c r="D149" s="111" t="s">
        <v>446</v>
      </c>
      <c r="E149" s="111" t="s">
        <v>447</v>
      </c>
      <c r="F149" s="111" t="s">
        <v>80</v>
      </c>
      <c r="G149" s="111" t="s">
        <v>81</v>
      </c>
      <c r="H149" s="112">
        <v>300</v>
      </c>
      <c r="I149" s="6"/>
      <c r="J149" s="110" t="s">
        <v>401</v>
      </c>
      <c r="K149" s="111" t="s">
        <v>402</v>
      </c>
      <c r="L149" s="111" t="s">
        <v>3</v>
      </c>
      <c r="M149" s="111" t="s">
        <v>413</v>
      </c>
      <c r="N149" s="111" t="s">
        <v>414</v>
      </c>
      <c r="O149" s="111" t="s">
        <v>13</v>
      </c>
      <c r="P149" s="111" t="s">
        <v>66</v>
      </c>
      <c r="Q149" s="112">
        <v>50</v>
      </c>
      <c r="R149" s="6"/>
      <c r="S149" s="110" t="s">
        <v>472</v>
      </c>
      <c r="T149" s="111" t="s">
        <v>473</v>
      </c>
      <c r="U149" s="111" t="s">
        <v>1941</v>
      </c>
      <c r="V149" s="111" t="s">
        <v>2924</v>
      </c>
      <c r="W149" s="111"/>
      <c r="X149" s="111" t="s">
        <v>486</v>
      </c>
      <c r="Y149" s="111" t="s">
        <v>487</v>
      </c>
      <c r="Z149" s="118"/>
      <c r="AA149" s="112">
        <v>-80</v>
      </c>
    </row>
    <row r="150" spans="1:27" s="1" customFormat="1" ht="18" hidden="1" customHeight="1" x14ac:dyDescent="0.2">
      <c r="A150" s="110" t="s">
        <v>444</v>
      </c>
      <c r="B150" s="111" t="s">
        <v>445</v>
      </c>
      <c r="C150" s="111" t="s">
        <v>3</v>
      </c>
      <c r="D150" s="111" t="s">
        <v>446</v>
      </c>
      <c r="E150" s="111" t="s">
        <v>447</v>
      </c>
      <c r="F150" s="111" t="s">
        <v>13</v>
      </c>
      <c r="G150" s="111" t="s">
        <v>66</v>
      </c>
      <c r="H150" s="112">
        <v>1250</v>
      </c>
      <c r="I150" s="6"/>
      <c r="J150" s="110" t="s">
        <v>401</v>
      </c>
      <c r="K150" s="111" t="s">
        <v>402</v>
      </c>
      <c r="L150" s="111" t="s">
        <v>3</v>
      </c>
      <c r="M150" s="111" t="s">
        <v>421</v>
      </c>
      <c r="N150" s="111" t="s">
        <v>422</v>
      </c>
      <c r="O150" s="111" t="s">
        <v>110</v>
      </c>
      <c r="P150" s="111" t="s">
        <v>111</v>
      </c>
      <c r="Q150" s="112">
        <v>0</v>
      </c>
      <c r="R150" s="6"/>
      <c r="S150" s="110" t="s">
        <v>472</v>
      </c>
      <c r="T150" s="111" t="s">
        <v>473</v>
      </c>
      <c r="U150" s="111" t="s">
        <v>1941</v>
      </c>
      <c r="V150" s="111" t="s">
        <v>2924</v>
      </c>
      <c r="W150" s="111"/>
      <c r="X150" s="111" t="s">
        <v>15</v>
      </c>
      <c r="Y150" s="111" t="s">
        <v>164</v>
      </c>
      <c r="Z150" s="118"/>
      <c r="AA150" s="112">
        <v>-22</v>
      </c>
    </row>
    <row r="151" spans="1:27" s="1" customFormat="1" ht="18" hidden="1" customHeight="1" x14ac:dyDescent="0.2">
      <c r="A151" s="110" t="s">
        <v>444</v>
      </c>
      <c r="B151" s="111" t="s">
        <v>445</v>
      </c>
      <c r="C151" s="111" t="s">
        <v>3</v>
      </c>
      <c r="D151" s="111" t="s">
        <v>446</v>
      </c>
      <c r="E151" s="111" t="s">
        <v>447</v>
      </c>
      <c r="F151" s="111" t="s">
        <v>106</v>
      </c>
      <c r="G151" s="111" t="s">
        <v>107</v>
      </c>
      <c r="H151" s="112">
        <v>300</v>
      </c>
      <c r="I151" s="6"/>
      <c r="J151" s="110" t="s">
        <v>401</v>
      </c>
      <c r="K151" s="111" t="s">
        <v>402</v>
      </c>
      <c r="L151" s="111" t="s">
        <v>3</v>
      </c>
      <c r="M151" s="111" t="s">
        <v>421</v>
      </c>
      <c r="N151" s="111" t="s">
        <v>422</v>
      </c>
      <c r="O151" s="111" t="s">
        <v>98</v>
      </c>
      <c r="P151" s="111" t="s">
        <v>99</v>
      </c>
      <c r="Q151" s="112">
        <v>1</v>
      </c>
      <c r="R151" s="6"/>
      <c r="S151" s="110" t="s">
        <v>472</v>
      </c>
      <c r="T151" s="111" t="s">
        <v>473</v>
      </c>
      <c r="U151" s="111" t="s">
        <v>1941</v>
      </c>
      <c r="V151" s="111" t="s">
        <v>2924</v>
      </c>
      <c r="W151" s="111"/>
      <c r="X151" s="111" t="s">
        <v>140</v>
      </c>
      <c r="Y151" s="111" t="s">
        <v>141</v>
      </c>
      <c r="Z151" s="118"/>
      <c r="AA151" s="112">
        <v>-50</v>
      </c>
    </row>
    <row r="152" spans="1:27" s="1" customFormat="1" ht="18" hidden="1" customHeight="1" x14ac:dyDescent="0.2">
      <c r="A152" s="110" t="s">
        <v>444</v>
      </c>
      <c r="B152" s="111" t="s">
        <v>445</v>
      </c>
      <c r="C152" s="111" t="s">
        <v>3</v>
      </c>
      <c r="D152" s="111" t="s">
        <v>446</v>
      </c>
      <c r="E152" s="111" t="s">
        <v>447</v>
      </c>
      <c r="F152" s="111" t="s">
        <v>102</v>
      </c>
      <c r="G152" s="111" t="s">
        <v>103</v>
      </c>
      <c r="H152" s="112">
        <v>1000</v>
      </c>
      <c r="I152" s="6"/>
      <c r="J152" s="110" t="s">
        <v>401</v>
      </c>
      <c r="K152" s="111" t="s">
        <v>402</v>
      </c>
      <c r="L152" s="111" t="s">
        <v>3</v>
      </c>
      <c r="M152" s="111" t="s">
        <v>421</v>
      </c>
      <c r="N152" s="111" t="s">
        <v>422</v>
      </c>
      <c r="O152" s="111" t="s">
        <v>82</v>
      </c>
      <c r="P152" s="111" t="s">
        <v>83</v>
      </c>
      <c r="Q152" s="112">
        <v>2</v>
      </c>
      <c r="R152" s="6"/>
      <c r="S152" s="110" t="s">
        <v>472</v>
      </c>
      <c r="T152" s="111" t="s">
        <v>473</v>
      </c>
      <c r="U152" s="111" t="s">
        <v>1941</v>
      </c>
      <c r="V152" s="111" t="s">
        <v>2924</v>
      </c>
      <c r="W152" s="111"/>
      <c r="X152" s="111" t="s">
        <v>153</v>
      </c>
      <c r="Y152" s="111" t="s">
        <v>154</v>
      </c>
      <c r="Z152" s="118"/>
      <c r="AA152" s="112">
        <v>-10</v>
      </c>
    </row>
    <row r="153" spans="1:27" s="1" customFormat="1" ht="18" hidden="1" customHeight="1" x14ac:dyDescent="0.2">
      <c r="A153" s="110" t="s">
        <v>444</v>
      </c>
      <c r="B153" s="111" t="s">
        <v>445</v>
      </c>
      <c r="C153" s="111" t="s">
        <v>3</v>
      </c>
      <c r="D153" s="111" t="s">
        <v>446</v>
      </c>
      <c r="E153" s="111" t="s">
        <v>447</v>
      </c>
      <c r="F153" s="111" t="s">
        <v>86</v>
      </c>
      <c r="G153" s="111" t="s">
        <v>87</v>
      </c>
      <c r="H153" s="112">
        <v>1000</v>
      </c>
      <c r="I153" s="6"/>
      <c r="J153" s="110" t="s">
        <v>401</v>
      </c>
      <c r="K153" s="111" t="s">
        <v>402</v>
      </c>
      <c r="L153" s="111" t="s">
        <v>37</v>
      </c>
      <c r="M153" s="111" t="s">
        <v>427</v>
      </c>
      <c r="N153" s="111" t="s">
        <v>428</v>
      </c>
      <c r="O153" s="111" t="s">
        <v>17</v>
      </c>
      <c r="P153" s="111" t="s">
        <v>75</v>
      </c>
      <c r="Q153" s="112">
        <v>30</v>
      </c>
      <c r="R153" s="6"/>
      <c r="S153" s="110" t="s">
        <v>472</v>
      </c>
      <c r="T153" s="111" t="s">
        <v>473</v>
      </c>
      <c r="U153" s="111" t="s">
        <v>1941</v>
      </c>
      <c r="V153" s="111" t="s">
        <v>2924</v>
      </c>
      <c r="W153" s="111"/>
      <c r="X153" s="111" t="s">
        <v>480</v>
      </c>
      <c r="Y153" s="111" t="s">
        <v>481</v>
      </c>
      <c r="Z153" s="118"/>
      <c r="AA153" s="112">
        <v>-10</v>
      </c>
    </row>
    <row r="154" spans="1:27" s="1" customFormat="1" ht="18" hidden="1" customHeight="1" x14ac:dyDescent="0.2">
      <c r="A154" s="110" t="s">
        <v>444</v>
      </c>
      <c r="B154" s="111" t="s">
        <v>445</v>
      </c>
      <c r="C154" s="111" t="s">
        <v>3</v>
      </c>
      <c r="D154" s="111" t="s">
        <v>446</v>
      </c>
      <c r="E154" s="111" t="s">
        <v>447</v>
      </c>
      <c r="F154" s="111" t="s">
        <v>16</v>
      </c>
      <c r="G154" s="111" t="s">
        <v>177</v>
      </c>
      <c r="H154" s="112">
        <v>1000</v>
      </c>
      <c r="I154" s="6"/>
      <c r="J154" s="110" t="s">
        <v>401</v>
      </c>
      <c r="K154" s="111" t="s">
        <v>402</v>
      </c>
      <c r="L154" s="111" t="s">
        <v>37</v>
      </c>
      <c r="M154" s="111" t="s">
        <v>431</v>
      </c>
      <c r="N154" s="111" t="s">
        <v>432</v>
      </c>
      <c r="O154" s="111" t="s">
        <v>13</v>
      </c>
      <c r="P154" s="111" t="s">
        <v>66</v>
      </c>
      <c r="Q154" s="112">
        <v>150</v>
      </c>
      <c r="R154" s="6"/>
      <c r="S154" s="110" t="s">
        <v>371</v>
      </c>
      <c r="T154" s="111" t="s">
        <v>372</v>
      </c>
      <c r="U154" s="111" t="s">
        <v>1941</v>
      </c>
      <c r="V154" s="111" t="s">
        <v>2925</v>
      </c>
      <c r="W154" s="111"/>
      <c r="X154" s="111" t="s">
        <v>33</v>
      </c>
      <c r="Y154" s="111" t="s">
        <v>34</v>
      </c>
      <c r="Z154" s="118"/>
      <c r="AA154" s="112">
        <v>-10</v>
      </c>
    </row>
    <row r="155" spans="1:27" s="1" customFormat="1" ht="18" hidden="1" customHeight="1" x14ac:dyDescent="0.2">
      <c r="A155" s="110" t="s">
        <v>444</v>
      </c>
      <c r="B155" s="111" t="s">
        <v>445</v>
      </c>
      <c r="C155" s="111" t="s">
        <v>3</v>
      </c>
      <c r="D155" s="111" t="s">
        <v>446</v>
      </c>
      <c r="E155" s="111" t="s">
        <v>447</v>
      </c>
      <c r="F155" s="111" t="s">
        <v>17</v>
      </c>
      <c r="G155" s="111" t="s">
        <v>75</v>
      </c>
      <c r="H155" s="112">
        <v>30</v>
      </c>
      <c r="I155" s="6"/>
      <c r="J155" s="110" t="s">
        <v>401</v>
      </c>
      <c r="K155" s="111" t="s">
        <v>402</v>
      </c>
      <c r="L155" s="111" t="s">
        <v>37</v>
      </c>
      <c r="M155" s="111" t="s">
        <v>413</v>
      </c>
      <c r="N155" s="111" t="s">
        <v>414</v>
      </c>
      <c r="O155" s="111" t="s">
        <v>16</v>
      </c>
      <c r="P155" s="111" t="s">
        <v>177</v>
      </c>
      <c r="Q155" s="112">
        <v>100</v>
      </c>
      <c r="R155" s="6"/>
      <c r="S155" s="110" t="s">
        <v>371</v>
      </c>
      <c r="T155" s="111" t="s">
        <v>372</v>
      </c>
      <c r="U155" s="111" t="s">
        <v>1941</v>
      </c>
      <c r="V155" s="111" t="s">
        <v>2925</v>
      </c>
      <c r="W155" s="111"/>
      <c r="X155" s="111" t="s">
        <v>389</v>
      </c>
      <c r="Y155" s="111" t="s">
        <v>390</v>
      </c>
      <c r="Z155" s="118"/>
      <c r="AA155" s="112">
        <v>-75</v>
      </c>
    </row>
    <row r="156" spans="1:27" s="1" customFormat="1" ht="18" hidden="1" customHeight="1" x14ac:dyDescent="0.2">
      <c r="A156" s="110" t="s">
        <v>444</v>
      </c>
      <c r="B156" s="111" t="s">
        <v>445</v>
      </c>
      <c r="C156" s="111" t="s">
        <v>37</v>
      </c>
      <c r="D156" s="111" t="s">
        <v>446</v>
      </c>
      <c r="E156" s="111" t="s">
        <v>447</v>
      </c>
      <c r="F156" s="111" t="s">
        <v>94</v>
      </c>
      <c r="G156" s="111" t="s">
        <v>95</v>
      </c>
      <c r="H156" s="112">
        <v>1</v>
      </c>
      <c r="I156" s="6"/>
      <c r="J156" s="110" t="s">
        <v>401</v>
      </c>
      <c r="K156" s="111" t="s">
        <v>402</v>
      </c>
      <c r="L156" s="111" t="s">
        <v>44</v>
      </c>
      <c r="M156" s="111" t="s">
        <v>433</v>
      </c>
      <c r="N156" s="111" t="s">
        <v>434</v>
      </c>
      <c r="O156" s="111" t="s">
        <v>76</v>
      </c>
      <c r="P156" s="111" t="s">
        <v>77</v>
      </c>
      <c r="Q156" s="112">
        <v>2</v>
      </c>
      <c r="R156" s="6"/>
      <c r="S156" s="110" t="s">
        <v>371</v>
      </c>
      <c r="T156" s="111" t="s">
        <v>372</v>
      </c>
      <c r="U156" s="111" t="s">
        <v>1941</v>
      </c>
      <c r="V156" s="111" t="s">
        <v>2925</v>
      </c>
      <c r="W156" s="111"/>
      <c r="X156" s="111" t="s">
        <v>169</v>
      </c>
      <c r="Y156" s="111" t="s">
        <v>170</v>
      </c>
      <c r="Z156" s="118"/>
      <c r="AA156" s="112">
        <v>-2</v>
      </c>
    </row>
    <row r="157" spans="1:27" s="1" customFormat="1" ht="18" hidden="1" customHeight="1" x14ac:dyDescent="0.2">
      <c r="A157" s="110" t="s">
        <v>444</v>
      </c>
      <c r="B157" s="111" t="s">
        <v>445</v>
      </c>
      <c r="C157" s="111" t="s">
        <v>37</v>
      </c>
      <c r="D157" s="111" t="s">
        <v>446</v>
      </c>
      <c r="E157" s="111" t="s">
        <v>447</v>
      </c>
      <c r="F157" s="111" t="s">
        <v>98</v>
      </c>
      <c r="G157" s="111" t="s">
        <v>99</v>
      </c>
      <c r="H157" s="112">
        <v>3</v>
      </c>
      <c r="I157" s="6"/>
      <c r="J157" s="110" t="s">
        <v>401</v>
      </c>
      <c r="K157" s="111" t="s">
        <v>402</v>
      </c>
      <c r="L157" s="111" t="s">
        <v>44</v>
      </c>
      <c r="M157" s="111" t="s">
        <v>437</v>
      </c>
      <c r="N157" s="111" t="s">
        <v>438</v>
      </c>
      <c r="O157" s="111" t="s">
        <v>76</v>
      </c>
      <c r="P157" s="111" t="s">
        <v>77</v>
      </c>
      <c r="Q157" s="112">
        <v>2</v>
      </c>
      <c r="R157" s="6"/>
      <c r="S157" s="110" t="s">
        <v>371</v>
      </c>
      <c r="T157" s="111" t="s">
        <v>372</v>
      </c>
      <c r="U157" s="111" t="s">
        <v>1941</v>
      </c>
      <c r="V157" s="111" t="s">
        <v>2925</v>
      </c>
      <c r="W157" s="111"/>
      <c r="X157" s="111" t="s">
        <v>98</v>
      </c>
      <c r="Y157" s="111" t="s">
        <v>99</v>
      </c>
      <c r="Z157" s="118"/>
      <c r="AA157" s="112">
        <v>-3</v>
      </c>
    </row>
    <row r="158" spans="1:27" s="1" customFormat="1" ht="18" hidden="1" customHeight="1" x14ac:dyDescent="0.2">
      <c r="A158" s="110" t="s">
        <v>444</v>
      </c>
      <c r="B158" s="111" t="s">
        <v>445</v>
      </c>
      <c r="C158" s="111" t="s">
        <v>37</v>
      </c>
      <c r="D158" s="111" t="s">
        <v>446</v>
      </c>
      <c r="E158" s="111" t="s">
        <v>447</v>
      </c>
      <c r="F158" s="111" t="s">
        <v>76</v>
      </c>
      <c r="G158" s="111" t="s">
        <v>77</v>
      </c>
      <c r="H158" s="112">
        <v>10</v>
      </c>
      <c r="I158" s="6"/>
      <c r="J158" s="110" t="s">
        <v>401</v>
      </c>
      <c r="K158" s="111" t="s">
        <v>402</v>
      </c>
      <c r="L158" s="111" t="s">
        <v>44</v>
      </c>
      <c r="M158" s="111" t="s">
        <v>441</v>
      </c>
      <c r="N158" s="111" t="s">
        <v>442</v>
      </c>
      <c r="O158" s="111" t="s">
        <v>82</v>
      </c>
      <c r="P158" s="111" t="s">
        <v>83</v>
      </c>
      <c r="Q158" s="112">
        <v>2</v>
      </c>
      <c r="R158" s="6"/>
      <c r="S158" s="110" t="s">
        <v>371</v>
      </c>
      <c r="T158" s="111" t="s">
        <v>372</v>
      </c>
      <c r="U158" s="111" t="s">
        <v>1941</v>
      </c>
      <c r="V158" s="111" t="s">
        <v>2925</v>
      </c>
      <c r="W158" s="111"/>
      <c r="X158" s="111" t="s">
        <v>73</v>
      </c>
      <c r="Y158" s="111" t="s">
        <v>74</v>
      </c>
      <c r="Z158" s="118"/>
      <c r="AA158" s="112">
        <v>-1</v>
      </c>
    </row>
    <row r="159" spans="1:27" s="1" customFormat="1" ht="18" hidden="1" customHeight="1" x14ac:dyDescent="0.2">
      <c r="A159" s="110" t="s">
        <v>444</v>
      </c>
      <c r="B159" s="111" t="s">
        <v>445</v>
      </c>
      <c r="C159" s="111" t="s">
        <v>37</v>
      </c>
      <c r="D159" s="111" t="s">
        <v>446</v>
      </c>
      <c r="E159" s="111" t="s">
        <v>447</v>
      </c>
      <c r="F159" s="111" t="s">
        <v>82</v>
      </c>
      <c r="G159" s="111" t="s">
        <v>83</v>
      </c>
      <c r="H159" s="112">
        <v>3</v>
      </c>
      <c r="I159" s="6"/>
      <c r="J159" s="110" t="s">
        <v>401</v>
      </c>
      <c r="K159" s="111" t="s">
        <v>402</v>
      </c>
      <c r="L159" s="111" t="s">
        <v>44</v>
      </c>
      <c r="M159" s="111" t="s">
        <v>413</v>
      </c>
      <c r="N159" s="111" t="s">
        <v>414</v>
      </c>
      <c r="O159" s="111" t="s">
        <v>13</v>
      </c>
      <c r="P159" s="111" t="s">
        <v>66</v>
      </c>
      <c r="Q159" s="112">
        <v>50</v>
      </c>
      <c r="R159" s="6"/>
      <c r="S159" s="110" t="s">
        <v>371</v>
      </c>
      <c r="T159" s="111" t="s">
        <v>372</v>
      </c>
      <c r="U159" s="111" t="s">
        <v>1941</v>
      </c>
      <c r="V159" s="111" t="s">
        <v>2925</v>
      </c>
      <c r="W159" s="111"/>
      <c r="X159" s="111" t="s">
        <v>82</v>
      </c>
      <c r="Y159" s="111" t="s">
        <v>83</v>
      </c>
      <c r="Z159" s="118"/>
      <c r="AA159" s="112">
        <v>-1</v>
      </c>
    </row>
    <row r="160" spans="1:27" s="1" customFormat="1" ht="18" hidden="1" customHeight="1" x14ac:dyDescent="0.2">
      <c r="A160" s="110" t="s">
        <v>444</v>
      </c>
      <c r="B160" s="111" t="s">
        <v>445</v>
      </c>
      <c r="C160" s="111" t="s">
        <v>44</v>
      </c>
      <c r="D160" s="111" t="s">
        <v>446</v>
      </c>
      <c r="E160" s="111" t="s">
        <v>447</v>
      </c>
      <c r="F160" s="111" t="s">
        <v>13</v>
      </c>
      <c r="G160" s="111" t="s">
        <v>66</v>
      </c>
      <c r="H160" s="112">
        <v>1250</v>
      </c>
      <c r="I160" s="6"/>
      <c r="J160" s="110" t="s">
        <v>401</v>
      </c>
      <c r="K160" s="111" t="s">
        <v>402</v>
      </c>
      <c r="L160" s="111" t="s">
        <v>44</v>
      </c>
      <c r="M160" s="111" t="s">
        <v>443</v>
      </c>
      <c r="N160" s="111" t="s">
        <v>97</v>
      </c>
      <c r="O160" s="111" t="s">
        <v>110</v>
      </c>
      <c r="P160" s="111" t="s">
        <v>111</v>
      </c>
      <c r="Q160" s="112">
        <v>0</v>
      </c>
      <c r="R160" s="6"/>
      <c r="S160" s="110" t="s">
        <v>371</v>
      </c>
      <c r="T160" s="111" t="s">
        <v>372</v>
      </c>
      <c r="U160" s="111" t="s">
        <v>1941</v>
      </c>
      <c r="V160" s="111" t="s">
        <v>2924</v>
      </c>
      <c r="W160" s="111"/>
      <c r="X160" s="111" t="s">
        <v>512</v>
      </c>
      <c r="Y160" s="111" t="s">
        <v>513</v>
      </c>
      <c r="Z160" s="118"/>
      <c r="AA160" s="112">
        <v>-40</v>
      </c>
    </row>
    <row r="161" spans="1:27" s="1" customFormat="1" ht="18" hidden="1" customHeight="1" x14ac:dyDescent="0.2">
      <c r="A161" s="110" t="s">
        <v>444</v>
      </c>
      <c r="B161" s="111" t="s">
        <v>445</v>
      </c>
      <c r="C161" s="111" t="s">
        <v>44</v>
      </c>
      <c r="D161" s="111" t="s">
        <v>446</v>
      </c>
      <c r="E161" s="111" t="s">
        <v>447</v>
      </c>
      <c r="F161" s="111" t="s">
        <v>106</v>
      </c>
      <c r="G161" s="111" t="s">
        <v>107</v>
      </c>
      <c r="H161" s="112">
        <v>300</v>
      </c>
      <c r="I161" s="6"/>
      <c r="J161" s="110" t="s">
        <v>401</v>
      </c>
      <c r="K161" s="111" t="s">
        <v>402</v>
      </c>
      <c r="L161" s="111" t="s">
        <v>44</v>
      </c>
      <c r="M161" s="111" t="s">
        <v>443</v>
      </c>
      <c r="N161" s="111" t="s">
        <v>97</v>
      </c>
      <c r="O161" s="111" t="s">
        <v>76</v>
      </c>
      <c r="P161" s="111" t="s">
        <v>77</v>
      </c>
      <c r="Q161" s="112">
        <v>4</v>
      </c>
      <c r="R161" s="6"/>
      <c r="S161" s="110" t="s">
        <v>371</v>
      </c>
      <c r="T161" s="111" t="s">
        <v>372</v>
      </c>
      <c r="U161" s="111" t="s">
        <v>1941</v>
      </c>
      <c r="V161" s="111" t="s">
        <v>2924</v>
      </c>
      <c r="W161" s="111"/>
      <c r="X161" s="111" t="s">
        <v>12</v>
      </c>
      <c r="Y161" s="111" t="s">
        <v>57</v>
      </c>
      <c r="Z161" s="118"/>
      <c r="AA161" s="112">
        <v>-20</v>
      </c>
    </row>
    <row r="162" spans="1:27" s="1" customFormat="1" ht="18" hidden="1" customHeight="1" x14ac:dyDescent="0.2">
      <c r="A162" s="110" t="s">
        <v>444</v>
      </c>
      <c r="B162" s="111" t="s">
        <v>445</v>
      </c>
      <c r="C162" s="111" t="s">
        <v>44</v>
      </c>
      <c r="D162" s="111" t="s">
        <v>446</v>
      </c>
      <c r="E162" s="111" t="s">
        <v>447</v>
      </c>
      <c r="F162" s="111" t="s">
        <v>71</v>
      </c>
      <c r="G162" s="111" t="s">
        <v>72</v>
      </c>
      <c r="H162" s="112">
        <v>300</v>
      </c>
      <c r="I162" s="6"/>
      <c r="J162" s="110" t="s">
        <v>401</v>
      </c>
      <c r="K162" s="111" t="s">
        <v>402</v>
      </c>
      <c r="L162" s="111" t="s">
        <v>44</v>
      </c>
      <c r="M162" s="111" t="s">
        <v>443</v>
      </c>
      <c r="N162" s="111" t="s">
        <v>97</v>
      </c>
      <c r="O162" s="111" t="s">
        <v>82</v>
      </c>
      <c r="P162" s="111" t="s">
        <v>83</v>
      </c>
      <c r="Q162" s="112">
        <v>1</v>
      </c>
      <c r="R162" s="6"/>
      <c r="S162" s="110" t="s">
        <v>371</v>
      </c>
      <c r="T162" s="111" t="s">
        <v>372</v>
      </c>
      <c r="U162" s="111" t="s">
        <v>1941</v>
      </c>
      <c r="V162" s="111" t="s">
        <v>2924</v>
      </c>
      <c r="W162" s="111"/>
      <c r="X162" s="111" t="s">
        <v>188</v>
      </c>
      <c r="Y162" s="111" t="s">
        <v>189</v>
      </c>
      <c r="Z162" s="118"/>
      <c r="AA162" s="112">
        <v>-2</v>
      </c>
    </row>
    <row r="163" spans="1:27" s="1" customFormat="1" ht="18" hidden="1" customHeight="1" x14ac:dyDescent="0.2">
      <c r="A163" s="110" t="s">
        <v>444</v>
      </c>
      <c r="B163" s="111" t="s">
        <v>445</v>
      </c>
      <c r="C163" s="111" t="s">
        <v>44</v>
      </c>
      <c r="D163" s="111" t="s">
        <v>446</v>
      </c>
      <c r="E163" s="111" t="s">
        <v>447</v>
      </c>
      <c r="F163" s="111" t="s">
        <v>17</v>
      </c>
      <c r="G163" s="111" t="s">
        <v>75</v>
      </c>
      <c r="H163" s="112">
        <v>60</v>
      </c>
      <c r="I163" s="6"/>
      <c r="J163" s="110" t="s">
        <v>448</v>
      </c>
      <c r="K163" s="111" t="s">
        <v>449</v>
      </c>
      <c r="L163" s="111" t="s">
        <v>37</v>
      </c>
      <c r="M163" s="111" t="s">
        <v>450</v>
      </c>
      <c r="N163" s="111" t="s">
        <v>451</v>
      </c>
      <c r="O163" s="111" t="s">
        <v>80</v>
      </c>
      <c r="P163" s="111" t="s">
        <v>81</v>
      </c>
      <c r="Q163" s="112">
        <v>100</v>
      </c>
      <c r="R163" s="6"/>
      <c r="S163" s="110" t="s">
        <v>371</v>
      </c>
      <c r="T163" s="111" t="s">
        <v>372</v>
      </c>
      <c r="U163" s="111" t="s">
        <v>1941</v>
      </c>
      <c r="V163" s="111" t="s">
        <v>2924</v>
      </c>
      <c r="W163" s="111"/>
      <c r="X163" s="111" t="s">
        <v>16</v>
      </c>
      <c r="Y163" s="111" t="s">
        <v>177</v>
      </c>
      <c r="Z163" s="118"/>
      <c r="AA163" s="112">
        <v>-25</v>
      </c>
    </row>
    <row r="164" spans="1:27" s="1" customFormat="1" ht="18" hidden="1" customHeight="1" x14ac:dyDescent="0.2">
      <c r="A164" s="110" t="s">
        <v>444</v>
      </c>
      <c r="B164" s="111" t="s">
        <v>445</v>
      </c>
      <c r="C164" s="111" t="s">
        <v>44</v>
      </c>
      <c r="D164" s="111" t="s">
        <v>446</v>
      </c>
      <c r="E164" s="111" t="s">
        <v>447</v>
      </c>
      <c r="F164" s="111" t="s">
        <v>76</v>
      </c>
      <c r="G164" s="111" t="s">
        <v>77</v>
      </c>
      <c r="H164" s="112">
        <v>6</v>
      </c>
      <c r="I164" s="6"/>
      <c r="J164" s="110" t="s">
        <v>448</v>
      </c>
      <c r="K164" s="111" t="s">
        <v>449</v>
      </c>
      <c r="L164" s="111" t="s">
        <v>44</v>
      </c>
      <c r="M164" s="111" t="s">
        <v>452</v>
      </c>
      <c r="N164" s="111" t="s">
        <v>453</v>
      </c>
      <c r="O164" s="111" t="s">
        <v>429</v>
      </c>
      <c r="P164" s="111" t="s">
        <v>430</v>
      </c>
      <c r="Q164" s="112">
        <v>100</v>
      </c>
      <c r="R164" s="6"/>
      <c r="S164" s="110" t="s">
        <v>371</v>
      </c>
      <c r="T164" s="111" t="s">
        <v>372</v>
      </c>
      <c r="U164" s="111" t="s">
        <v>1941</v>
      </c>
      <c r="V164" s="111" t="s">
        <v>2924</v>
      </c>
      <c r="W164" s="111"/>
      <c r="X164" s="111" t="s">
        <v>169</v>
      </c>
      <c r="Y164" s="111" t="s">
        <v>170</v>
      </c>
      <c r="Z164" s="118"/>
      <c r="AA164" s="112">
        <v>-1</v>
      </c>
    </row>
    <row r="165" spans="1:27" s="1" customFormat="1" ht="18" hidden="1" customHeight="1" x14ac:dyDescent="0.2">
      <c r="A165" s="110" t="s">
        <v>444</v>
      </c>
      <c r="B165" s="111" t="s">
        <v>445</v>
      </c>
      <c r="C165" s="111" t="s">
        <v>44</v>
      </c>
      <c r="D165" s="111" t="s">
        <v>446</v>
      </c>
      <c r="E165" s="111" t="s">
        <v>447</v>
      </c>
      <c r="F165" s="111" t="s">
        <v>82</v>
      </c>
      <c r="G165" s="111" t="s">
        <v>83</v>
      </c>
      <c r="H165" s="112">
        <v>2</v>
      </c>
      <c r="I165" s="6"/>
      <c r="J165" s="110" t="s">
        <v>320</v>
      </c>
      <c r="K165" s="111" t="s">
        <v>321</v>
      </c>
      <c r="L165" s="111" t="s">
        <v>3</v>
      </c>
      <c r="M165" s="111" t="s">
        <v>454</v>
      </c>
      <c r="N165" s="111" t="s">
        <v>455</v>
      </c>
      <c r="O165" s="111" t="s">
        <v>324</v>
      </c>
      <c r="P165" s="111" t="s">
        <v>325</v>
      </c>
      <c r="Q165" s="112">
        <v>150</v>
      </c>
      <c r="R165" s="6"/>
      <c r="S165" s="110" t="s">
        <v>371</v>
      </c>
      <c r="T165" s="111" t="s">
        <v>372</v>
      </c>
      <c r="U165" s="111" t="s">
        <v>1941</v>
      </c>
      <c r="V165" s="111" t="s">
        <v>2924</v>
      </c>
      <c r="W165" s="111"/>
      <c r="X165" s="111" t="s">
        <v>516</v>
      </c>
      <c r="Y165" s="111" t="s">
        <v>517</v>
      </c>
      <c r="Z165" s="118"/>
      <c r="AA165" s="112">
        <v>-25</v>
      </c>
    </row>
    <row r="166" spans="1:27" s="1" customFormat="1" ht="18" hidden="1" customHeight="1" x14ac:dyDescent="0.2">
      <c r="A166" s="110" t="s">
        <v>444</v>
      </c>
      <c r="B166" s="111" t="s">
        <v>445</v>
      </c>
      <c r="C166" s="111" t="s">
        <v>1941</v>
      </c>
      <c r="D166" s="111" t="s">
        <v>446</v>
      </c>
      <c r="E166" s="111" t="s">
        <v>447</v>
      </c>
      <c r="F166" s="111" t="s">
        <v>13</v>
      </c>
      <c r="G166" s="111" t="s">
        <v>66</v>
      </c>
      <c r="H166" s="112">
        <v>1250</v>
      </c>
      <c r="I166" s="6"/>
      <c r="J166" s="110" t="s">
        <v>320</v>
      </c>
      <c r="K166" s="111" t="s">
        <v>321</v>
      </c>
      <c r="L166" s="111" t="s">
        <v>3</v>
      </c>
      <c r="M166" s="111" t="s">
        <v>456</v>
      </c>
      <c r="N166" s="111" t="s">
        <v>457</v>
      </c>
      <c r="O166" s="111" t="s">
        <v>458</v>
      </c>
      <c r="P166" s="111" t="s">
        <v>459</v>
      </c>
      <c r="Q166" s="112">
        <v>125</v>
      </c>
      <c r="R166" s="6"/>
      <c r="S166" s="110" t="s">
        <v>371</v>
      </c>
      <c r="T166" s="111" t="s">
        <v>372</v>
      </c>
      <c r="U166" s="111" t="s">
        <v>1941</v>
      </c>
      <c r="V166" s="111" t="s">
        <v>2924</v>
      </c>
      <c r="W166" s="111"/>
      <c r="X166" s="111" t="s">
        <v>502</v>
      </c>
      <c r="Y166" s="111" t="s">
        <v>503</v>
      </c>
      <c r="Z166" s="118"/>
      <c r="AA166" s="112">
        <v>-30</v>
      </c>
    </row>
    <row r="167" spans="1:27" s="1" customFormat="1" ht="18" hidden="1" customHeight="1" x14ac:dyDescent="0.2">
      <c r="A167" s="110" t="s">
        <v>444</v>
      </c>
      <c r="B167" s="111" t="s">
        <v>445</v>
      </c>
      <c r="C167" s="111" t="s">
        <v>1941</v>
      </c>
      <c r="D167" s="111" t="s">
        <v>446</v>
      </c>
      <c r="E167" s="111" t="s">
        <v>447</v>
      </c>
      <c r="F167" s="111" t="s">
        <v>2148</v>
      </c>
      <c r="G167" s="111" t="s">
        <v>2147</v>
      </c>
      <c r="H167" s="112">
        <v>20</v>
      </c>
      <c r="I167" s="6"/>
      <c r="J167" s="110" t="s">
        <v>320</v>
      </c>
      <c r="K167" s="111" t="s">
        <v>321</v>
      </c>
      <c r="L167" s="111" t="s">
        <v>3</v>
      </c>
      <c r="M167" s="111" t="s">
        <v>460</v>
      </c>
      <c r="N167" s="111" t="s">
        <v>461</v>
      </c>
      <c r="O167" s="111" t="s">
        <v>458</v>
      </c>
      <c r="P167" s="111" t="s">
        <v>459</v>
      </c>
      <c r="Q167" s="112">
        <v>250</v>
      </c>
      <c r="R167" s="6"/>
      <c r="S167" s="110" t="s">
        <v>371</v>
      </c>
      <c r="T167" s="111" t="s">
        <v>372</v>
      </c>
      <c r="U167" s="111" t="s">
        <v>1941</v>
      </c>
      <c r="V167" s="111" t="s">
        <v>2924</v>
      </c>
      <c r="W167" s="111"/>
      <c r="X167" s="111" t="s">
        <v>82</v>
      </c>
      <c r="Y167" s="111" t="s">
        <v>83</v>
      </c>
      <c r="Z167" s="118"/>
      <c r="AA167" s="112">
        <v>-2</v>
      </c>
    </row>
    <row r="168" spans="1:27" s="1" customFormat="1" ht="18" hidden="1" customHeight="1" x14ac:dyDescent="0.2">
      <c r="A168" s="110" t="s">
        <v>444</v>
      </c>
      <c r="B168" s="111" t="s">
        <v>445</v>
      </c>
      <c r="C168" s="111" t="s">
        <v>1941</v>
      </c>
      <c r="D168" s="111" t="s">
        <v>446</v>
      </c>
      <c r="E168" s="111" t="s">
        <v>447</v>
      </c>
      <c r="F168" s="111" t="s">
        <v>134</v>
      </c>
      <c r="G168" s="111" t="s">
        <v>135</v>
      </c>
      <c r="H168" s="112">
        <v>90</v>
      </c>
      <c r="I168" s="6"/>
      <c r="J168" s="110" t="s">
        <v>320</v>
      </c>
      <c r="K168" s="111" t="s">
        <v>321</v>
      </c>
      <c r="L168" s="111" t="s">
        <v>3</v>
      </c>
      <c r="M168" s="111" t="s">
        <v>462</v>
      </c>
      <c r="N168" s="111" t="s">
        <v>463</v>
      </c>
      <c r="O168" s="111" t="s">
        <v>464</v>
      </c>
      <c r="P168" s="111" t="s">
        <v>465</v>
      </c>
      <c r="Q168" s="112">
        <v>25</v>
      </c>
      <c r="R168" s="6"/>
      <c r="S168" s="110" t="s">
        <v>371</v>
      </c>
      <c r="T168" s="111" t="s">
        <v>372</v>
      </c>
      <c r="U168" s="111" t="s">
        <v>1941</v>
      </c>
      <c r="V168" s="111" t="s">
        <v>2933</v>
      </c>
      <c r="W168" s="111"/>
      <c r="X168" s="111" t="s">
        <v>375</v>
      </c>
      <c r="Y168" s="111" t="s">
        <v>376</v>
      </c>
      <c r="Z168" s="118"/>
      <c r="AA168" s="112">
        <v>40</v>
      </c>
    </row>
    <row r="169" spans="1:27" s="1" customFormat="1" ht="18" hidden="1" customHeight="1" x14ac:dyDescent="0.2">
      <c r="A169" s="110" t="s">
        <v>444</v>
      </c>
      <c r="B169" s="111" t="s">
        <v>445</v>
      </c>
      <c r="C169" s="111" t="s">
        <v>1941</v>
      </c>
      <c r="D169" s="111" t="s">
        <v>446</v>
      </c>
      <c r="E169" s="111" t="s">
        <v>447</v>
      </c>
      <c r="F169" s="111" t="s">
        <v>67</v>
      </c>
      <c r="G169" s="111" t="s">
        <v>68</v>
      </c>
      <c r="H169" s="112">
        <v>60</v>
      </c>
      <c r="I169" s="6"/>
      <c r="J169" s="110" t="s">
        <v>320</v>
      </c>
      <c r="K169" s="111" t="s">
        <v>321</v>
      </c>
      <c r="L169" s="111" t="s">
        <v>3</v>
      </c>
      <c r="M169" s="111" t="s">
        <v>466</v>
      </c>
      <c r="N169" s="111" t="s">
        <v>467</v>
      </c>
      <c r="O169" s="111" t="s">
        <v>324</v>
      </c>
      <c r="P169" s="111" t="s">
        <v>325</v>
      </c>
      <c r="Q169" s="112">
        <v>200</v>
      </c>
      <c r="R169" s="6"/>
      <c r="S169" s="110" t="s">
        <v>415</v>
      </c>
      <c r="T169" s="111" t="s">
        <v>416</v>
      </c>
      <c r="U169" s="111" t="s">
        <v>1941</v>
      </c>
      <c r="V169" s="111" t="s">
        <v>2925</v>
      </c>
      <c r="W169" s="111"/>
      <c r="X169" s="111" t="s">
        <v>71</v>
      </c>
      <c r="Y169" s="111" t="s">
        <v>72</v>
      </c>
      <c r="Z169" s="118"/>
      <c r="AA169" s="112">
        <v>-15</v>
      </c>
    </row>
    <row r="170" spans="1:27" s="1" customFormat="1" ht="18" hidden="1" customHeight="1" x14ac:dyDescent="0.2">
      <c r="A170" s="110" t="s">
        <v>444</v>
      </c>
      <c r="B170" s="111" t="s">
        <v>445</v>
      </c>
      <c r="C170" s="111" t="s">
        <v>1941</v>
      </c>
      <c r="D170" s="111" t="s">
        <v>446</v>
      </c>
      <c r="E170" s="111" t="s">
        <v>447</v>
      </c>
      <c r="F170" s="111" t="s">
        <v>71</v>
      </c>
      <c r="G170" s="111" t="s">
        <v>72</v>
      </c>
      <c r="H170" s="112">
        <v>180</v>
      </c>
      <c r="I170" s="6"/>
      <c r="J170" s="110" t="s">
        <v>332</v>
      </c>
      <c r="K170" s="111" t="s">
        <v>333</v>
      </c>
      <c r="L170" s="111" t="s">
        <v>3</v>
      </c>
      <c r="M170" s="111" t="s">
        <v>468</v>
      </c>
      <c r="N170" s="111" t="s">
        <v>469</v>
      </c>
      <c r="O170" s="111" t="s">
        <v>336</v>
      </c>
      <c r="P170" s="111" t="s">
        <v>337</v>
      </c>
      <c r="Q170" s="112">
        <v>40</v>
      </c>
      <c r="R170" s="6"/>
      <c r="S170" s="110" t="s">
        <v>415</v>
      </c>
      <c r="T170" s="111" t="s">
        <v>416</v>
      </c>
      <c r="U170" s="111" t="s">
        <v>1941</v>
      </c>
      <c r="V170" s="111" t="s">
        <v>2925</v>
      </c>
      <c r="W170" s="111"/>
      <c r="X170" s="111" t="s">
        <v>480</v>
      </c>
      <c r="Y170" s="111" t="s">
        <v>481</v>
      </c>
      <c r="Z170" s="118"/>
      <c r="AA170" s="112">
        <v>-10</v>
      </c>
    </row>
    <row r="171" spans="1:27" s="1" customFormat="1" ht="18" hidden="1" customHeight="1" x14ac:dyDescent="0.2">
      <c r="A171" s="110" t="s">
        <v>444</v>
      </c>
      <c r="B171" s="111" t="s">
        <v>445</v>
      </c>
      <c r="C171" s="111" t="s">
        <v>1941</v>
      </c>
      <c r="D171" s="111" t="s">
        <v>446</v>
      </c>
      <c r="E171" s="111" t="s">
        <v>447</v>
      </c>
      <c r="F171" s="111" t="s">
        <v>76</v>
      </c>
      <c r="G171" s="111" t="s">
        <v>77</v>
      </c>
      <c r="H171" s="112">
        <v>5</v>
      </c>
      <c r="I171" s="6"/>
      <c r="J171" s="110" t="s">
        <v>332</v>
      </c>
      <c r="K171" s="111" t="s">
        <v>333</v>
      </c>
      <c r="L171" s="111" t="s">
        <v>3</v>
      </c>
      <c r="M171" s="111" t="s">
        <v>468</v>
      </c>
      <c r="N171" s="111" t="s">
        <v>469</v>
      </c>
      <c r="O171" s="111" t="s">
        <v>470</v>
      </c>
      <c r="P171" s="111" t="s">
        <v>471</v>
      </c>
      <c r="Q171" s="112">
        <v>1</v>
      </c>
      <c r="R171" s="6"/>
      <c r="S171" s="110" t="s">
        <v>415</v>
      </c>
      <c r="T171" s="111" t="s">
        <v>416</v>
      </c>
      <c r="U171" s="111" t="s">
        <v>1941</v>
      </c>
      <c r="V171" s="111" t="s">
        <v>2925</v>
      </c>
      <c r="W171" s="111"/>
      <c r="X171" s="111" t="s">
        <v>17</v>
      </c>
      <c r="Y171" s="111" t="s">
        <v>75</v>
      </c>
      <c r="Z171" s="118"/>
      <c r="AA171" s="112">
        <v>-30</v>
      </c>
    </row>
    <row r="172" spans="1:27" s="1" customFormat="1" ht="18" hidden="1" customHeight="1" x14ac:dyDescent="0.2">
      <c r="A172" s="110" t="s">
        <v>444</v>
      </c>
      <c r="B172" s="111" t="s">
        <v>445</v>
      </c>
      <c r="C172" s="111" t="s">
        <v>1941</v>
      </c>
      <c r="D172" s="111" t="s">
        <v>446</v>
      </c>
      <c r="E172" s="111" t="s">
        <v>447</v>
      </c>
      <c r="F172" s="111" t="s">
        <v>82</v>
      </c>
      <c r="G172" s="111" t="s">
        <v>83</v>
      </c>
      <c r="H172" s="112">
        <v>4</v>
      </c>
      <c r="I172" s="6"/>
      <c r="J172" s="110" t="s">
        <v>332</v>
      </c>
      <c r="K172" s="111" t="s">
        <v>333</v>
      </c>
      <c r="L172" s="111" t="s">
        <v>1941</v>
      </c>
      <c r="M172" s="111" t="s">
        <v>2867</v>
      </c>
      <c r="N172" s="111" t="s">
        <v>2868</v>
      </c>
      <c r="O172" s="111" t="s">
        <v>352</v>
      </c>
      <c r="P172" s="111" t="s">
        <v>353</v>
      </c>
      <c r="Q172" s="112">
        <v>25</v>
      </c>
      <c r="R172" s="6"/>
      <c r="S172" s="110" t="s">
        <v>415</v>
      </c>
      <c r="T172" s="111" t="s">
        <v>416</v>
      </c>
      <c r="U172" s="111" t="s">
        <v>1941</v>
      </c>
      <c r="V172" s="111" t="s">
        <v>2925</v>
      </c>
      <c r="W172" s="111"/>
      <c r="X172" s="111" t="s">
        <v>98</v>
      </c>
      <c r="Y172" s="111" t="s">
        <v>99</v>
      </c>
      <c r="Z172" s="118"/>
      <c r="AA172" s="112">
        <v>-4</v>
      </c>
    </row>
    <row r="173" spans="1:27" s="1" customFormat="1" ht="18" hidden="1" customHeight="1" x14ac:dyDescent="0.2">
      <c r="A173" s="110" t="s">
        <v>490</v>
      </c>
      <c r="B173" s="111" t="s">
        <v>491</v>
      </c>
      <c r="C173" s="111" t="s">
        <v>3</v>
      </c>
      <c r="D173" s="111" t="s">
        <v>492</v>
      </c>
      <c r="E173" s="111" t="s">
        <v>493</v>
      </c>
      <c r="F173" s="111" t="s">
        <v>80</v>
      </c>
      <c r="G173" s="111" t="s">
        <v>81</v>
      </c>
      <c r="H173" s="112">
        <v>25</v>
      </c>
      <c r="I173" s="6"/>
      <c r="J173" s="110" t="s">
        <v>332</v>
      </c>
      <c r="K173" s="111" t="s">
        <v>333</v>
      </c>
      <c r="L173" s="111" t="s">
        <v>1941</v>
      </c>
      <c r="M173" s="111" t="s">
        <v>2867</v>
      </c>
      <c r="N173" s="111" t="s">
        <v>2868</v>
      </c>
      <c r="O173" s="111" t="s">
        <v>356</v>
      </c>
      <c r="P173" s="111" t="s">
        <v>357</v>
      </c>
      <c r="Q173" s="112">
        <v>25</v>
      </c>
      <c r="R173" s="6"/>
      <c r="S173" s="110" t="s">
        <v>415</v>
      </c>
      <c r="T173" s="111" t="s">
        <v>416</v>
      </c>
      <c r="U173" s="111" t="s">
        <v>1941</v>
      </c>
      <c r="V173" s="111" t="s">
        <v>2925</v>
      </c>
      <c r="W173" s="111"/>
      <c r="X173" s="111" t="s">
        <v>73</v>
      </c>
      <c r="Y173" s="111" t="s">
        <v>74</v>
      </c>
      <c r="Z173" s="118"/>
      <c r="AA173" s="112">
        <v>-5</v>
      </c>
    </row>
    <row r="174" spans="1:27" s="1" customFormat="1" ht="18" hidden="1" customHeight="1" x14ac:dyDescent="0.2">
      <c r="A174" s="110" t="s">
        <v>490</v>
      </c>
      <c r="B174" s="111" t="s">
        <v>491</v>
      </c>
      <c r="C174" s="111" t="s">
        <v>3</v>
      </c>
      <c r="D174" s="111" t="s">
        <v>492</v>
      </c>
      <c r="E174" s="111" t="s">
        <v>493</v>
      </c>
      <c r="F174" s="111" t="s">
        <v>316</v>
      </c>
      <c r="G174" s="111" t="s">
        <v>317</v>
      </c>
      <c r="H174" s="112">
        <v>180</v>
      </c>
      <c r="I174" s="6"/>
      <c r="J174" s="110" t="s">
        <v>332</v>
      </c>
      <c r="K174" s="111" t="s">
        <v>333</v>
      </c>
      <c r="L174" s="111" t="s">
        <v>1941</v>
      </c>
      <c r="M174" s="111" t="s">
        <v>2867</v>
      </c>
      <c r="N174" s="111" t="s">
        <v>2868</v>
      </c>
      <c r="O174" s="111" t="s">
        <v>360</v>
      </c>
      <c r="P174" s="111" t="s">
        <v>361</v>
      </c>
      <c r="Q174" s="112">
        <v>25</v>
      </c>
      <c r="R174" s="6"/>
      <c r="S174" s="110" t="s">
        <v>415</v>
      </c>
      <c r="T174" s="111" t="s">
        <v>416</v>
      </c>
      <c r="U174" s="111" t="s">
        <v>1941</v>
      </c>
      <c r="V174" s="111" t="s">
        <v>2925</v>
      </c>
      <c r="W174" s="111"/>
      <c r="X174" s="111" t="s">
        <v>82</v>
      </c>
      <c r="Y174" s="111" t="s">
        <v>83</v>
      </c>
      <c r="Z174" s="118"/>
      <c r="AA174" s="112">
        <v>-5</v>
      </c>
    </row>
    <row r="175" spans="1:27" s="1" customFormat="1" ht="18" hidden="1" customHeight="1" x14ac:dyDescent="0.2">
      <c r="A175" s="110" t="s">
        <v>490</v>
      </c>
      <c r="B175" s="111" t="s">
        <v>491</v>
      </c>
      <c r="C175" s="111" t="s">
        <v>3</v>
      </c>
      <c r="D175" s="111" t="s">
        <v>492</v>
      </c>
      <c r="E175" s="111" t="s">
        <v>493</v>
      </c>
      <c r="F175" s="111" t="s">
        <v>282</v>
      </c>
      <c r="G175" s="111" t="s">
        <v>283</v>
      </c>
      <c r="H175" s="112">
        <v>25</v>
      </c>
      <c r="I175" s="6"/>
      <c r="J175" s="110" t="s">
        <v>332</v>
      </c>
      <c r="K175" s="111" t="s">
        <v>333</v>
      </c>
      <c r="L175" s="111" t="s">
        <v>1941</v>
      </c>
      <c r="M175" s="111" t="s">
        <v>2867</v>
      </c>
      <c r="N175" s="111" t="s">
        <v>2868</v>
      </c>
      <c r="O175" s="111" t="s">
        <v>364</v>
      </c>
      <c r="P175" s="111" t="s">
        <v>365</v>
      </c>
      <c r="Q175" s="112">
        <v>25</v>
      </c>
      <c r="R175" s="6"/>
      <c r="S175" s="110" t="s">
        <v>415</v>
      </c>
      <c r="T175" s="111" t="s">
        <v>416</v>
      </c>
      <c r="U175" s="111" t="s">
        <v>1941</v>
      </c>
      <c r="V175" s="111" t="s">
        <v>2924</v>
      </c>
      <c r="W175" s="111"/>
      <c r="X175" s="111" t="s">
        <v>439</v>
      </c>
      <c r="Y175" s="111" t="s">
        <v>440</v>
      </c>
      <c r="Z175" s="118"/>
      <c r="AA175" s="112">
        <v>225</v>
      </c>
    </row>
    <row r="176" spans="1:27" s="1" customFormat="1" ht="18" hidden="1" customHeight="1" x14ac:dyDescent="0.2">
      <c r="A176" s="110" t="s">
        <v>490</v>
      </c>
      <c r="B176" s="111" t="s">
        <v>491</v>
      </c>
      <c r="C176" s="111" t="s">
        <v>3</v>
      </c>
      <c r="D176" s="111" t="s">
        <v>492</v>
      </c>
      <c r="E176" s="111" t="s">
        <v>493</v>
      </c>
      <c r="F176" s="111" t="s">
        <v>498</v>
      </c>
      <c r="G176" s="111" t="s">
        <v>499</v>
      </c>
      <c r="H176" s="112">
        <v>50</v>
      </c>
      <c r="I176" s="6"/>
      <c r="J176" s="110" t="s">
        <v>332</v>
      </c>
      <c r="K176" s="111" t="s">
        <v>333</v>
      </c>
      <c r="L176" s="111" t="s">
        <v>1941</v>
      </c>
      <c r="M176" s="111" t="s">
        <v>2867</v>
      </c>
      <c r="N176" s="111" t="s">
        <v>2868</v>
      </c>
      <c r="O176" s="111" t="s">
        <v>368</v>
      </c>
      <c r="P176" s="111" t="s">
        <v>325</v>
      </c>
      <c r="Q176" s="112">
        <v>25</v>
      </c>
      <c r="R176" s="6"/>
      <c r="S176" s="110" t="s">
        <v>415</v>
      </c>
      <c r="T176" s="111" t="s">
        <v>416</v>
      </c>
      <c r="U176" s="111" t="s">
        <v>1941</v>
      </c>
      <c r="V176" s="111" t="s">
        <v>2924</v>
      </c>
      <c r="W176" s="111"/>
      <c r="X176" s="111" t="s">
        <v>407</v>
      </c>
      <c r="Y176" s="111" t="s">
        <v>408</v>
      </c>
      <c r="Z176" s="118"/>
      <c r="AA176" s="112">
        <v>-100</v>
      </c>
    </row>
    <row r="177" spans="1:27" s="1" customFormat="1" ht="18" hidden="1" customHeight="1" x14ac:dyDescent="0.2">
      <c r="A177" s="110" t="s">
        <v>490</v>
      </c>
      <c r="B177" s="111" t="s">
        <v>491</v>
      </c>
      <c r="C177" s="111" t="s">
        <v>3</v>
      </c>
      <c r="D177" s="111" t="s">
        <v>492</v>
      </c>
      <c r="E177" s="111" t="s">
        <v>493</v>
      </c>
      <c r="F177" s="111" t="s">
        <v>200</v>
      </c>
      <c r="G177" s="111" t="s">
        <v>201</v>
      </c>
      <c r="H177" s="112">
        <v>50</v>
      </c>
      <c r="I177" s="6"/>
      <c r="J177" s="110" t="s">
        <v>332</v>
      </c>
      <c r="K177" s="111" t="s">
        <v>333</v>
      </c>
      <c r="L177" s="111" t="s">
        <v>1941</v>
      </c>
      <c r="M177" s="111" t="s">
        <v>2867</v>
      </c>
      <c r="N177" s="111" t="s">
        <v>2868</v>
      </c>
      <c r="O177" s="111" t="s">
        <v>324</v>
      </c>
      <c r="P177" s="111" t="s">
        <v>325</v>
      </c>
      <c r="Q177" s="112">
        <v>25</v>
      </c>
      <c r="R177" s="6"/>
      <c r="S177" s="110" t="s">
        <v>415</v>
      </c>
      <c r="T177" s="111" t="s">
        <v>416</v>
      </c>
      <c r="U177" s="111" t="s">
        <v>1941</v>
      </c>
      <c r="V177" s="111" t="s">
        <v>2924</v>
      </c>
      <c r="W177" s="111"/>
      <c r="X177" s="111" t="s">
        <v>541</v>
      </c>
      <c r="Y177" s="111" t="s">
        <v>440</v>
      </c>
      <c r="Z177" s="118"/>
      <c r="AA177" s="112">
        <v>-125</v>
      </c>
    </row>
    <row r="178" spans="1:27" s="1" customFormat="1" ht="18" hidden="1" customHeight="1" x14ac:dyDescent="0.2">
      <c r="A178" s="110" t="s">
        <v>490</v>
      </c>
      <c r="B178" s="111" t="s">
        <v>491</v>
      </c>
      <c r="C178" s="111" t="s">
        <v>3</v>
      </c>
      <c r="D178" s="111" t="s">
        <v>492</v>
      </c>
      <c r="E178" s="111" t="s">
        <v>493</v>
      </c>
      <c r="F178" s="111" t="s">
        <v>71</v>
      </c>
      <c r="G178" s="111" t="s">
        <v>72</v>
      </c>
      <c r="H178" s="112">
        <v>45</v>
      </c>
      <c r="I178" s="6"/>
      <c r="J178" s="110" t="s">
        <v>472</v>
      </c>
      <c r="K178" s="111" t="s">
        <v>473</v>
      </c>
      <c r="L178" s="111" t="s">
        <v>3</v>
      </c>
      <c r="M178" s="111" t="s">
        <v>474</v>
      </c>
      <c r="N178" s="111" t="s">
        <v>475</v>
      </c>
      <c r="O178" s="111" t="s">
        <v>13</v>
      </c>
      <c r="P178" s="111" t="s">
        <v>66</v>
      </c>
      <c r="Q178" s="112">
        <v>75</v>
      </c>
      <c r="R178" s="6"/>
      <c r="S178" s="110" t="s">
        <v>415</v>
      </c>
      <c r="T178" s="111" t="s">
        <v>416</v>
      </c>
      <c r="U178" s="111" t="s">
        <v>1941</v>
      </c>
      <c r="V178" s="111" t="s">
        <v>2924</v>
      </c>
      <c r="W178" s="111"/>
      <c r="X178" s="111" t="s">
        <v>552</v>
      </c>
      <c r="Y178" s="111" t="s">
        <v>553</v>
      </c>
      <c r="Z178" s="118"/>
      <c r="AA178" s="112">
        <v>-1</v>
      </c>
    </row>
    <row r="179" spans="1:27" s="1" customFormat="1" ht="18" hidden="1" customHeight="1" x14ac:dyDescent="0.2">
      <c r="A179" s="110" t="s">
        <v>490</v>
      </c>
      <c r="B179" s="111" t="s">
        <v>491</v>
      </c>
      <c r="C179" s="111" t="s">
        <v>3</v>
      </c>
      <c r="D179" s="111" t="s">
        <v>492</v>
      </c>
      <c r="E179" s="111" t="s">
        <v>493</v>
      </c>
      <c r="F179" s="111" t="s">
        <v>169</v>
      </c>
      <c r="G179" s="111" t="s">
        <v>170</v>
      </c>
      <c r="H179" s="112">
        <v>2</v>
      </c>
      <c r="I179" s="6"/>
      <c r="J179" s="110" t="s">
        <v>472</v>
      </c>
      <c r="K179" s="111" t="s">
        <v>473</v>
      </c>
      <c r="L179" s="111" t="s">
        <v>3</v>
      </c>
      <c r="M179" s="111" t="s">
        <v>476</v>
      </c>
      <c r="N179" s="111" t="s">
        <v>477</v>
      </c>
      <c r="O179" s="111" t="s">
        <v>13</v>
      </c>
      <c r="P179" s="111" t="s">
        <v>66</v>
      </c>
      <c r="Q179" s="112">
        <v>50</v>
      </c>
      <c r="R179" s="6"/>
      <c r="S179" s="110" t="s">
        <v>415</v>
      </c>
      <c r="T179" s="111" t="s">
        <v>416</v>
      </c>
      <c r="U179" s="111" t="s">
        <v>1941</v>
      </c>
      <c r="V179" s="111" t="s">
        <v>2924</v>
      </c>
      <c r="W179" s="111"/>
      <c r="X179" s="111" t="s">
        <v>153</v>
      </c>
      <c r="Y179" s="111" t="s">
        <v>154</v>
      </c>
      <c r="Z179" s="118"/>
      <c r="AA179" s="112">
        <v>-10</v>
      </c>
    </row>
    <row r="180" spans="1:27" s="1" customFormat="1" ht="18" hidden="1" customHeight="1" x14ac:dyDescent="0.2">
      <c r="A180" s="110" t="s">
        <v>490</v>
      </c>
      <c r="B180" s="111" t="s">
        <v>491</v>
      </c>
      <c r="C180" s="111" t="s">
        <v>3</v>
      </c>
      <c r="D180" s="111" t="s">
        <v>492</v>
      </c>
      <c r="E180" s="111" t="s">
        <v>493</v>
      </c>
      <c r="F180" s="111" t="s">
        <v>480</v>
      </c>
      <c r="G180" s="111" t="s">
        <v>481</v>
      </c>
      <c r="H180" s="112">
        <v>10</v>
      </c>
      <c r="I180" s="6"/>
      <c r="J180" s="110" t="s">
        <v>472</v>
      </c>
      <c r="K180" s="111" t="s">
        <v>473</v>
      </c>
      <c r="L180" s="111" t="s">
        <v>3</v>
      </c>
      <c r="M180" s="111" t="s">
        <v>476</v>
      </c>
      <c r="N180" s="111" t="s">
        <v>477</v>
      </c>
      <c r="O180" s="111" t="s">
        <v>15</v>
      </c>
      <c r="P180" s="111" t="s">
        <v>164</v>
      </c>
      <c r="Q180" s="112">
        <v>22</v>
      </c>
      <c r="R180" s="6"/>
      <c r="S180" s="110" t="s">
        <v>556</v>
      </c>
      <c r="T180" s="111" t="s">
        <v>557</v>
      </c>
      <c r="U180" s="111" t="s">
        <v>1941</v>
      </c>
      <c r="V180" s="111" t="s">
        <v>2924</v>
      </c>
      <c r="W180" s="111"/>
      <c r="X180" s="111" t="s">
        <v>272</v>
      </c>
      <c r="Y180" s="111" t="s">
        <v>273</v>
      </c>
      <c r="Z180" s="118"/>
      <c r="AA180" s="112">
        <v>-200</v>
      </c>
    </row>
    <row r="181" spans="1:27" s="1" customFormat="1" ht="18" hidden="1" customHeight="1" x14ac:dyDescent="0.2">
      <c r="A181" s="110" t="s">
        <v>490</v>
      </c>
      <c r="B181" s="111" t="s">
        <v>491</v>
      </c>
      <c r="C181" s="111" t="s">
        <v>3</v>
      </c>
      <c r="D181" s="111" t="s">
        <v>492</v>
      </c>
      <c r="E181" s="111" t="s">
        <v>493</v>
      </c>
      <c r="F181" s="111" t="s">
        <v>260</v>
      </c>
      <c r="G181" s="111" t="s">
        <v>261</v>
      </c>
      <c r="H181" s="112">
        <v>12</v>
      </c>
      <c r="I181" s="6"/>
      <c r="J181" s="110" t="s">
        <v>472</v>
      </c>
      <c r="K181" s="111" t="s">
        <v>473</v>
      </c>
      <c r="L181" s="111" t="s">
        <v>3</v>
      </c>
      <c r="M181" s="111" t="s">
        <v>478</v>
      </c>
      <c r="N181" s="111" t="s">
        <v>479</v>
      </c>
      <c r="O181" s="111" t="s">
        <v>80</v>
      </c>
      <c r="P181" s="111" t="s">
        <v>81</v>
      </c>
      <c r="Q181" s="112">
        <v>50</v>
      </c>
      <c r="R181" s="6"/>
      <c r="S181" s="110" t="s">
        <v>556</v>
      </c>
      <c r="T181" s="111" t="s">
        <v>557</v>
      </c>
      <c r="U181" s="111" t="s">
        <v>1941</v>
      </c>
      <c r="V181" s="111" t="s">
        <v>2924</v>
      </c>
      <c r="W181" s="111"/>
      <c r="X181" s="111" t="s">
        <v>707</v>
      </c>
      <c r="Y181" s="111" t="s">
        <v>708</v>
      </c>
      <c r="Z181" s="118"/>
      <c r="AA181" s="112">
        <v>-225</v>
      </c>
    </row>
    <row r="182" spans="1:27" s="1" customFormat="1" ht="18" hidden="1" customHeight="1" x14ac:dyDescent="0.2">
      <c r="A182" s="110" t="s">
        <v>490</v>
      </c>
      <c r="B182" s="111" t="s">
        <v>491</v>
      </c>
      <c r="C182" s="111" t="s">
        <v>3</v>
      </c>
      <c r="D182" s="111" t="s">
        <v>492</v>
      </c>
      <c r="E182" s="111" t="s">
        <v>493</v>
      </c>
      <c r="F182" s="111" t="s">
        <v>17</v>
      </c>
      <c r="G182" s="111" t="s">
        <v>75</v>
      </c>
      <c r="H182" s="112">
        <v>15</v>
      </c>
      <c r="I182" s="6"/>
      <c r="J182" s="110" t="s">
        <v>472</v>
      </c>
      <c r="K182" s="111" t="s">
        <v>473</v>
      </c>
      <c r="L182" s="111" t="s">
        <v>3</v>
      </c>
      <c r="M182" s="111" t="s">
        <v>478</v>
      </c>
      <c r="N182" s="111" t="s">
        <v>479</v>
      </c>
      <c r="O182" s="111" t="s">
        <v>480</v>
      </c>
      <c r="P182" s="111" t="s">
        <v>481</v>
      </c>
      <c r="Q182" s="112">
        <v>10</v>
      </c>
      <c r="R182" s="6"/>
      <c r="S182" s="110" t="s">
        <v>556</v>
      </c>
      <c r="T182" s="111" t="s">
        <v>557</v>
      </c>
      <c r="U182" s="111" t="s">
        <v>1941</v>
      </c>
      <c r="V182" s="111" t="s">
        <v>2924</v>
      </c>
      <c r="W182" s="111"/>
      <c r="X182" s="111" t="s">
        <v>80</v>
      </c>
      <c r="Y182" s="111" t="s">
        <v>81</v>
      </c>
      <c r="Z182" s="118"/>
      <c r="AA182" s="112">
        <v>-50</v>
      </c>
    </row>
    <row r="183" spans="1:27" s="1" customFormat="1" ht="18" hidden="1" customHeight="1" x14ac:dyDescent="0.2">
      <c r="A183" s="110" t="s">
        <v>490</v>
      </c>
      <c r="B183" s="111" t="s">
        <v>491</v>
      </c>
      <c r="C183" s="111" t="s">
        <v>37</v>
      </c>
      <c r="D183" s="111" t="s">
        <v>492</v>
      </c>
      <c r="E183" s="111" t="s">
        <v>493</v>
      </c>
      <c r="F183" s="111" t="s">
        <v>51</v>
      </c>
      <c r="G183" s="111" t="s">
        <v>52</v>
      </c>
      <c r="H183" s="112">
        <v>20</v>
      </c>
      <c r="I183" s="6"/>
      <c r="J183" s="110" t="s">
        <v>472</v>
      </c>
      <c r="K183" s="111" t="s">
        <v>473</v>
      </c>
      <c r="L183" s="111" t="s">
        <v>3</v>
      </c>
      <c r="M183" s="111" t="s">
        <v>482</v>
      </c>
      <c r="N183" s="111" t="s">
        <v>483</v>
      </c>
      <c r="O183" s="111" t="s">
        <v>80</v>
      </c>
      <c r="P183" s="111" t="s">
        <v>81</v>
      </c>
      <c r="Q183" s="112">
        <v>25</v>
      </c>
      <c r="R183" s="6"/>
      <c r="S183" s="110" t="s">
        <v>556</v>
      </c>
      <c r="T183" s="111" t="s">
        <v>557</v>
      </c>
      <c r="U183" s="111" t="s">
        <v>1941</v>
      </c>
      <c r="V183" s="111" t="s">
        <v>2924</v>
      </c>
      <c r="W183" s="111"/>
      <c r="X183" s="111" t="s">
        <v>214</v>
      </c>
      <c r="Y183" s="111" t="s">
        <v>215</v>
      </c>
      <c r="Z183" s="118"/>
      <c r="AA183" s="112">
        <v>-50</v>
      </c>
    </row>
    <row r="184" spans="1:27" s="1" customFormat="1" ht="18" hidden="1" customHeight="1" x14ac:dyDescent="0.2">
      <c r="A184" s="110" t="s">
        <v>490</v>
      </c>
      <c r="B184" s="111" t="s">
        <v>491</v>
      </c>
      <c r="C184" s="111" t="s">
        <v>37</v>
      </c>
      <c r="D184" s="111" t="s">
        <v>492</v>
      </c>
      <c r="E184" s="111" t="s">
        <v>493</v>
      </c>
      <c r="F184" s="111" t="s">
        <v>296</v>
      </c>
      <c r="G184" s="111" t="s">
        <v>297</v>
      </c>
      <c r="H184" s="112">
        <v>25</v>
      </c>
      <c r="I184" s="6"/>
      <c r="J184" s="110" t="s">
        <v>472</v>
      </c>
      <c r="K184" s="111" t="s">
        <v>473</v>
      </c>
      <c r="L184" s="111" t="s">
        <v>3</v>
      </c>
      <c r="M184" s="111" t="s">
        <v>484</v>
      </c>
      <c r="N184" s="111" t="s">
        <v>485</v>
      </c>
      <c r="O184" s="111" t="s">
        <v>486</v>
      </c>
      <c r="P184" s="111" t="s">
        <v>487</v>
      </c>
      <c r="Q184" s="112">
        <v>20</v>
      </c>
      <c r="R184" s="6"/>
      <c r="S184" s="110" t="s">
        <v>556</v>
      </c>
      <c r="T184" s="111" t="s">
        <v>557</v>
      </c>
      <c r="U184" s="111" t="s">
        <v>1941</v>
      </c>
      <c r="V184" s="111" t="s">
        <v>2924</v>
      </c>
      <c r="W184" s="111"/>
      <c r="X184" s="111" t="s">
        <v>584</v>
      </c>
      <c r="Y184" s="111" t="s">
        <v>585</v>
      </c>
      <c r="Z184" s="118"/>
      <c r="AA184" s="112">
        <v>-100</v>
      </c>
    </row>
    <row r="185" spans="1:27" s="1" customFormat="1" ht="18" hidden="1" customHeight="1" x14ac:dyDescent="0.2">
      <c r="A185" s="110" t="s">
        <v>490</v>
      </c>
      <c r="B185" s="111" t="s">
        <v>491</v>
      </c>
      <c r="C185" s="111" t="s">
        <v>37</v>
      </c>
      <c r="D185" s="111" t="s">
        <v>492</v>
      </c>
      <c r="E185" s="111" t="s">
        <v>493</v>
      </c>
      <c r="F185" s="111" t="s">
        <v>33</v>
      </c>
      <c r="G185" s="111" t="s">
        <v>34</v>
      </c>
      <c r="H185" s="112">
        <v>10</v>
      </c>
      <c r="I185" s="6"/>
      <c r="J185" s="110" t="s">
        <v>472</v>
      </c>
      <c r="K185" s="111" t="s">
        <v>473</v>
      </c>
      <c r="L185" s="111" t="s">
        <v>3</v>
      </c>
      <c r="M185" s="111" t="s">
        <v>488</v>
      </c>
      <c r="N185" s="111" t="s">
        <v>489</v>
      </c>
      <c r="O185" s="111" t="s">
        <v>13</v>
      </c>
      <c r="P185" s="111" t="s">
        <v>66</v>
      </c>
      <c r="Q185" s="112">
        <v>150</v>
      </c>
      <c r="R185" s="6"/>
      <c r="S185" s="110" t="s">
        <v>556</v>
      </c>
      <c r="T185" s="111" t="s">
        <v>557</v>
      </c>
      <c r="U185" s="111" t="s">
        <v>1941</v>
      </c>
      <c r="V185" s="111" t="s">
        <v>2924</v>
      </c>
      <c r="W185" s="111"/>
      <c r="X185" s="111" t="s">
        <v>226</v>
      </c>
      <c r="Y185" s="111" t="s">
        <v>227</v>
      </c>
      <c r="Z185" s="118"/>
      <c r="AA185" s="112">
        <v>-150</v>
      </c>
    </row>
    <row r="186" spans="1:27" s="1" customFormat="1" ht="18" hidden="1" customHeight="1" x14ac:dyDescent="0.2">
      <c r="A186" s="110" t="s">
        <v>490</v>
      </c>
      <c r="B186" s="111" t="s">
        <v>491</v>
      </c>
      <c r="C186" s="111" t="s">
        <v>37</v>
      </c>
      <c r="D186" s="111" t="s">
        <v>492</v>
      </c>
      <c r="E186" s="111" t="s">
        <v>493</v>
      </c>
      <c r="F186" s="111" t="s">
        <v>200</v>
      </c>
      <c r="G186" s="111" t="s">
        <v>201</v>
      </c>
      <c r="H186" s="112">
        <v>100</v>
      </c>
      <c r="I186" s="6"/>
      <c r="J186" s="110" t="s">
        <v>472</v>
      </c>
      <c r="K186" s="111" t="s">
        <v>473</v>
      </c>
      <c r="L186" s="111" t="s">
        <v>3</v>
      </c>
      <c r="M186" s="111" t="s">
        <v>488</v>
      </c>
      <c r="N186" s="111" t="s">
        <v>489</v>
      </c>
      <c r="O186" s="111" t="s">
        <v>140</v>
      </c>
      <c r="P186" s="111" t="s">
        <v>141</v>
      </c>
      <c r="Q186" s="112">
        <v>50</v>
      </c>
      <c r="R186" s="6"/>
      <c r="S186" s="110" t="s">
        <v>556</v>
      </c>
      <c r="T186" s="111" t="s">
        <v>557</v>
      </c>
      <c r="U186" s="111" t="s">
        <v>1941</v>
      </c>
      <c r="V186" s="111" t="s">
        <v>2924</v>
      </c>
      <c r="W186" s="111"/>
      <c r="X186" s="111" t="s">
        <v>171</v>
      </c>
      <c r="Y186" s="111" t="s">
        <v>172</v>
      </c>
      <c r="Z186" s="118"/>
      <c r="AA186" s="112">
        <v>-120</v>
      </c>
    </row>
    <row r="187" spans="1:27" s="1" customFormat="1" ht="18" hidden="1" customHeight="1" x14ac:dyDescent="0.2">
      <c r="A187" s="110" t="s">
        <v>490</v>
      </c>
      <c r="B187" s="111" t="s">
        <v>491</v>
      </c>
      <c r="C187" s="111" t="s">
        <v>37</v>
      </c>
      <c r="D187" s="111" t="s">
        <v>492</v>
      </c>
      <c r="E187" s="111" t="s">
        <v>493</v>
      </c>
      <c r="F187" s="111" t="s">
        <v>260</v>
      </c>
      <c r="G187" s="111" t="s">
        <v>261</v>
      </c>
      <c r="H187" s="112">
        <v>12</v>
      </c>
      <c r="I187" s="6"/>
      <c r="J187" s="110" t="s">
        <v>472</v>
      </c>
      <c r="K187" s="111" t="s">
        <v>473</v>
      </c>
      <c r="L187" s="111" t="s">
        <v>37</v>
      </c>
      <c r="M187" s="111" t="s">
        <v>494</v>
      </c>
      <c r="N187" s="111" t="s">
        <v>495</v>
      </c>
      <c r="O187" s="111" t="s">
        <v>13</v>
      </c>
      <c r="P187" s="111" t="s">
        <v>66</v>
      </c>
      <c r="Q187" s="112">
        <v>250</v>
      </c>
      <c r="R187" s="6"/>
      <c r="S187" s="110" t="s">
        <v>556</v>
      </c>
      <c r="T187" s="111" t="s">
        <v>557</v>
      </c>
      <c r="U187" s="111" t="s">
        <v>1941</v>
      </c>
      <c r="V187" s="111" t="s">
        <v>2924</v>
      </c>
      <c r="W187" s="111"/>
      <c r="X187" s="111" t="s">
        <v>622</v>
      </c>
      <c r="Y187" s="111" t="s">
        <v>623</v>
      </c>
      <c r="Z187" s="118"/>
      <c r="AA187" s="112">
        <v>-738</v>
      </c>
    </row>
    <row r="188" spans="1:27" s="1" customFormat="1" ht="18" hidden="1" customHeight="1" x14ac:dyDescent="0.2">
      <c r="A188" s="110" t="s">
        <v>490</v>
      </c>
      <c r="B188" s="111" t="s">
        <v>491</v>
      </c>
      <c r="C188" s="111" t="s">
        <v>37</v>
      </c>
      <c r="D188" s="111" t="s">
        <v>492</v>
      </c>
      <c r="E188" s="111" t="s">
        <v>493</v>
      </c>
      <c r="F188" s="111" t="s">
        <v>76</v>
      </c>
      <c r="G188" s="111" t="s">
        <v>77</v>
      </c>
      <c r="H188" s="112">
        <v>2</v>
      </c>
      <c r="I188" s="6"/>
      <c r="J188" s="110" t="s">
        <v>472</v>
      </c>
      <c r="K188" s="111" t="s">
        <v>473</v>
      </c>
      <c r="L188" s="111" t="s">
        <v>37</v>
      </c>
      <c r="M188" s="111" t="s">
        <v>496</v>
      </c>
      <c r="N188" s="111" t="s">
        <v>497</v>
      </c>
      <c r="O188" s="111" t="s">
        <v>153</v>
      </c>
      <c r="P188" s="111" t="s">
        <v>154</v>
      </c>
      <c r="Q188" s="112">
        <v>10</v>
      </c>
      <c r="R188" s="6"/>
      <c r="S188" s="110" t="s">
        <v>556</v>
      </c>
      <c r="T188" s="111" t="s">
        <v>557</v>
      </c>
      <c r="U188" s="111" t="s">
        <v>1941</v>
      </c>
      <c r="V188" s="111" t="s">
        <v>2924</v>
      </c>
      <c r="W188" s="111"/>
      <c r="X188" s="111" t="s">
        <v>626</v>
      </c>
      <c r="Y188" s="111" t="s">
        <v>627</v>
      </c>
      <c r="Z188" s="118"/>
      <c r="AA188" s="112">
        <v>-60</v>
      </c>
    </row>
    <row r="189" spans="1:27" s="1" customFormat="1" ht="18" hidden="1" customHeight="1" x14ac:dyDescent="0.2">
      <c r="A189" s="110" t="s">
        <v>490</v>
      </c>
      <c r="B189" s="111" t="s">
        <v>491</v>
      </c>
      <c r="C189" s="111" t="s">
        <v>37</v>
      </c>
      <c r="D189" s="111" t="s">
        <v>492</v>
      </c>
      <c r="E189" s="111" t="s">
        <v>493</v>
      </c>
      <c r="F189" s="111" t="s">
        <v>82</v>
      </c>
      <c r="G189" s="111" t="s">
        <v>83</v>
      </c>
      <c r="H189" s="112">
        <v>2</v>
      </c>
      <c r="I189" s="6"/>
      <c r="J189" s="110" t="s">
        <v>472</v>
      </c>
      <c r="K189" s="111" t="s">
        <v>473</v>
      </c>
      <c r="L189" s="111" t="s">
        <v>37</v>
      </c>
      <c r="M189" s="111" t="s">
        <v>484</v>
      </c>
      <c r="N189" s="111" t="s">
        <v>485</v>
      </c>
      <c r="O189" s="111" t="s">
        <v>486</v>
      </c>
      <c r="P189" s="111" t="s">
        <v>487</v>
      </c>
      <c r="Q189" s="112">
        <v>20</v>
      </c>
      <c r="R189" s="6"/>
      <c r="S189" s="110" t="s">
        <v>556</v>
      </c>
      <c r="T189" s="111" t="s">
        <v>557</v>
      </c>
      <c r="U189" s="111" t="s">
        <v>1941</v>
      </c>
      <c r="V189" s="111" t="s">
        <v>2924</v>
      </c>
      <c r="W189" s="111"/>
      <c r="X189" s="111" t="s">
        <v>435</v>
      </c>
      <c r="Y189" s="111" t="s">
        <v>436</v>
      </c>
      <c r="Z189" s="118"/>
      <c r="AA189" s="112">
        <v>-300</v>
      </c>
    </row>
    <row r="190" spans="1:27" s="1" customFormat="1" ht="18" hidden="1" customHeight="1" x14ac:dyDescent="0.2">
      <c r="A190" s="110" t="s">
        <v>490</v>
      </c>
      <c r="B190" s="111" t="s">
        <v>491</v>
      </c>
      <c r="C190" s="111" t="s">
        <v>44</v>
      </c>
      <c r="D190" s="111" t="s">
        <v>492</v>
      </c>
      <c r="E190" s="111" t="s">
        <v>493</v>
      </c>
      <c r="F190" s="111" t="s">
        <v>435</v>
      </c>
      <c r="G190" s="111" t="s">
        <v>436</v>
      </c>
      <c r="H190" s="112">
        <v>20</v>
      </c>
      <c r="I190" s="6"/>
      <c r="J190" s="110" t="s">
        <v>472</v>
      </c>
      <c r="K190" s="111" t="s">
        <v>473</v>
      </c>
      <c r="L190" s="111" t="s">
        <v>44</v>
      </c>
      <c r="M190" s="111" t="s">
        <v>494</v>
      </c>
      <c r="N190" s="111" t="s">
        <v>495</v>
      </c>
      <c r="O190" s="111" t="s">
        <v>80</v>
      </c>
      <c r="P190" s="111" t="s">
        <v>81</v>
      </c>
      <c r="Q190" s="112">
        <v>50</v>
      </c>
      <c r="R190" s="6"/>
      <c r="S190" s="110" t="s">
        <v>556</v>
      </c>
      <c r="T190" s="111" t="s">
        <v>557</v>
      </c>
      <c r="U190" s="111" t="s">
        <v>1941</v>
      </c>
      <c r="V190" s="111" t="s">
        <v>2924</v>
      </c>
      <c r="W190" s="111"/>
      <c r="X190" s="111" t="s">
        <v>588</v>
      </c>
      <c r="Y190" s="111" t="s">
        <v>589</v>
      </c>
      <c r="Z190" s="118"/>
      <c r="AA190" s="112">
        <v>-16</v>
      </c>
    </row>
    <row r="191" spans="1:27" s="1" customFormat="1" ht="18" hidden="1" customHeight="1" x14ac:dyDescent="0.2">
      <c r="A191" s="110" t="s">
        <v>490</v>
      </c>
      <c r="B191" s="111" t="s">
        <v>491</v>
      </c>
      <c r="C191" s="111" t="s">
        <v>44</v>
      </c>
      <c r="D191" s="111" t="s">
        <v>492</v>
      </c>
      <c r="E191" s="111" t="s">
        <v>493</v>
      </c>
      <c r="F191" s="111" t="s">
        <v>110</v>
      </c>
      <c r="G191" s="111" t="s">
        <v>111</v>
      </c>
      <c r="H191" s="112">
        <v>0</v>
      </c>
      <c r="I191" s="6"/>
      <c r="J191" s="110" t="s">
        <v>472</v>
      </c>
      <c r="K191" s="111" t="s">
        <v>473</v>
      </c>
      <c r="L191" s="111" t="s">
        <v>44</v>
      </c>
      <c r="M191" s="111" t="s">
        <v>484</v>
      </c>
      <c r="N191" s="111" t="s">
        <v>485</v>
      </c>
      <c r="O191" s="111" t="s">
        <v>486</v>
      </c>
      <c r="P191" s="111" t="s">
        <v>487</v>
      </c>
      <c r="Q191" s="112">
        <v>20</v>
      </c>
      <c r="R191" s="6"/>
      <c r="S191" s="110" t="s">
        <v>556</v>
      </c>
      <c r="T191" s="111" t="s">
        <v>557</v>
      </c>
      <c r="U191" s="111" t="s">
        <v>1941</v>
      </c>
      <c r="V191" s="111" t="s">
        <v>2924</v>
      </c>
      <c r="W191" s="111"/>
      <c r="X191" s="111" t="s">
        <v>691</v>
      </c>
      <c r="Y191" s="111" t="s">
        <v>692</v>
      </c>
      <c r="Z191" s="118"/>
      <c r="AA191" s="112">
        <v>-5</v>
      </c>
    </row>
    <row r="192" spans="1:27" s="1" customFormat="1" ht="18" hidden="1" customHeight="1" x14ac:dyDescent="0.2">
      <c r="A192" s="110" t="s">
        <v>490</v>
      </c>
      <c r="B192" s="111" t="s">
        <v>491</v>
      </c>
      <c r="C192" s="111" t="s">
        <v>44</v>
      </c>
      <c r="D192" s="111" t="s">
        <v>492</v>
      </c>
      <c r="E192" s="111" t="s">
        <v>493</v>
      </c>
      <c r="F192" s="111" t="s">
        <v>140</v>
      </c>
      <c r="G192" s="111" t="s">
        <v>141</v>
      </c>
      <c r="H192" s="112">
        <v>25</v>
      </c>
      <c r="I192" s="6"/>
      <c r="J192" s="110" t="s">
        <v>472</v>
      </c>
      <c r="K192" s="111" t="s">
        <v>473</v>
      </c>
      <c r="L192" s="111" t="s">
        <v>44</v>
      </c>
      <c r="M192" s="111" t="s">
        <v>488</v>
      </c>
      <c r="N192" s="111" t="s">
        <v>489</v>
      </c>
      <c r="O192" s="111" t="s">
        <v>13</v>
      </c>
      <c r="P192" s="111" t="s">
        <v>66</v>
      </c>
      <c r="Q192" s="112">
        <v>150</v>
      </c>
      <c r="R192" s="6"/>
      <c r="S192" s="110" t="s">
        <v>556</v>
      </c>
      <c r="T192" s="111" t="s">
        <v>557</v>
      </c>
      <c r="U192" s="111" t="s">
        <v>1941</v>
      </c>
      <c r="V192" s="111" t="s">
        <v>2924</v>
      </c>
      <c r="W192" s="111"/>
      <c r="X192" s="111" t="s">
        <v>12</v>
      </c>
      <c r="Y192" s="111" t="s">
        <v>57</v>
      </c>
      <c r="Z192" s="118"/>
      <c r="AA192" s="112">
        <v>-20</v>
      </c>
    </row>
    <row r="193" spans="1:27" s="1" customFormat="1" ht="18" hidden="1" customHeight="1" x14ac:dyDescent="0.2">
      <c r="A193" s="110" t="s">
        <v>490</v>
      </c>
      <c r="B193" s="111" t="s">
        <v>491</v>
      </c>
      <c r="C193" s="111" t="s">
        <v>44</v>
      </c>
      <c r="D193" s="111" t="s">
        <v>492</v>
      </c>
      <c r="E193" s="111" t="s">
        <v>493</v>
      </c>
      <c r="F193" s="111" t="s">
        <v>425</v>
      </c>
      <c r="G193" s="111" t="s">
        <v>426</v>
      </c>
      <c r="H193" s="112">
        <v>200</v>
      </c>
      <c r="I193" s="6"/>
      <c r="J193" s="110" t="s">
        <v>472</v>
      </c>
      <c r="K193" s="111" t="s">
        <v>473</v>
      </c>
      <c r="L193" s="111" t="s">
        <v>1941</v>
      </c>
      <c r="M193" s="111" t="s">
        <v>2869</v>
      </c>
      <c r="N193" s="111" t="s">
        <v>2870</v>
      </c>
      <c r="O193" s="111" t="s">
        <v>47</v>
      </c>
      <c r="P193" s="111" t="s">
        <v>48</v>
      </c>
      <c r="Q193" s="112">
        <v>100</v>
      </c>
      <c r="R193" s="6"/>
      <c r="S193" s="110" t="s">
        <v>556</v>
      </c>
      <c r="T193" s="111" t="s">
        <v>557</v>
      </c>
      <c r="U193" s="111" t="s">
        <v>1941</v>
      </c>
      <c r="V193" s="111" t="s">
        <v>2924</v>
      </c>
      <c r="W193" s="111"/>
      <c r="X193" s="111" t="s">
        <v>13</v>
      </c>
      <c r="Y193" s="111" t="s">
        <v>66</v>
      </c>
      <c r="Z193" s="118"/>
      <c r="AA193" s="112">
        <v>-1025</v>
      </c>
    </row>
    <row r="194" spans="1:27" s="1" customFormat="1" ht="18" hidden="1" customHeight="1" x14ac:dyDescent="0.2">
      <c r="A194" s="110" t="s">
        <v>490</v>
      </c>
      <c r="B194" s="111" t="s">
        <v>491</v>
      </c>
      <c r="C194" s="111" t="s">
        <v>44</v>
      </c>
      <c r="D194" s="111" t="s">
        <v>492</v>
      </c>
      <c r="E194" s="111" t="s">
        <v>493</v>
      </c>
      <c r="F194" s="111" t="s">
        <v>76</v>
      </c>
      <c r="G194" s="111" t="s">
        <v>77</v>
      </c>
      <c r="H194" s="112">
        <v>6</v>
      </c>
      <c r="I194" s="6"/>
      <c r="J194" s="110" t="s">
        <v>472</v>
      </c>
      <c r="K194" s="111" t="s">
        <v>473</v>
      </c>
      <c r="L194" s="111" t="s">
        <v>1941</v>
      </c>
      <c r="M194" s="111" t="s">
        <v>484</v>
      </c>
      <c r="N194" s="111" t="s">
        <v>485</v>
      </c>
      <c r="O194" s="111" t="s">
        <v>486</v>
      </c>
      <c r="P194" s="111" t="s">
        <v>487</v>
      </c>
      <c r="Q194" s="112">
        <v>20</v>
      </c>
      <c r="R194" s="6"/>
      <c r="S194" s="110" t="s">
        <v>556</v>
      </c>
      <c r="T194" s="111" t="s">
        <v>557</v>
      </c>
      <c r="U194" s="111" t="s">
        <v>1941</v>
      </c>
      <c r="V194" s="111" t="s">
        <v>2924</v>
      </c>
      <c r="W194" s="111"/>
      <c r="X194" s="111" t="s">
        <v>628</v>
      </c>
      <c r="Y194" s="111" t="s">
        <v>629</v>
      </c>
      <c r="Z194" s="118"/>
      <c r="AA194" s="112">
        <v>-775</v>
      </c>
    </row>
    <row r="195" spans="1:27" s="1" customFormat="1" ht="18" hidden="1" customHeight="1" x14ac:dyDescent="0.2">
      <c r="A195" s="110" t="s">
        <v>490</v>
      </c>
      <c r="B195" s="111" t="s">
        <v>491</v>
      </c>
      <c r="C195" s="111" t="s">
        <v>44</v>
      </c>
      <c r="D195" s="111" t="s">
        <v>492</v>
      </c>
      <c r="E195" s="111" t="s">
        <v>493</v>
      </c>
      <c r="F195" s="111" t="s">
        <v>82</v>
      </c>
      <c r="G195" s="111" t="s">
        <v>83</v>
      </c>
      <c r="H195" s="112">
        <v>2</v>
      </c>
      <c r="I195" s="6"/>
      <c r="J195" s="110" t="s">
        <v>371</v>
      </c>
      <c r="K195" s="111" t="s">
        <v>372</v>
      </c>
      <c r="L195" s="111" t="s">
        <v>3</v>
      </c>
      <c r="M195" s="111" t="s">
        <v>500</v>
      </c>
      <c r="N195" s="111" t="s">
        <v>501</v>
      </c>
      <c r="O195" s="111" t="s">
        <v>502</v>
      </c>
      <c r="P195" s="111" t="s">
        <v>503</v>
      </c>
      <c r="Q195" s="112">
        <v>30</v>
      </c>
      <c r="R195" s="6"/>
      <c r="S195" s="110" t="s">
        <v>556</v>
      </c>
      <c r="T195" s="111" t="s">
        <v>557</v>
      </c>
      <c r="U195" s="111" t="s">
        <v>1941</v>
      </c>
      <c r="V195" s="111" t="s">
        <v>2924</v>
      </c>
      <c r="W195" s="111"/>
      <c r="X195" s="111" t="s">
        <v>346</v>
      </c>
      <c r="Y195" s="111" t="s">
        <v>347</v>
      </c>
      <c r="Z195" s="118"/>
      <c r="AA195" s="112">
        <v>-125</v>
      </c>
    </row>
    <row r="196" spans="1:27" s="1" customFormat="1" ht="18" hidden="1" customHeight="1" x14ac:dyDescent="0.2">
      <c r="A196" s="110" t="s">
        <v>490</v>
      </c>
      <c r="B196" s="111" t="s">
        <v>491</v>
      </c>
      <c r="C196" s="111" t="s">
        <v>1941</v>
      </c>
      <c r="D196" s="111" t="s">
        <v>492</v>
      </c>
      <c r="E196" s="111" t="s">
        <v>493</v>
      </c>
      <c r="F196" s="111" t="s">
        <v>423</v>
      </c>
      <c r="G196" s="111" t="s">
        <v>424</v>
      </c>
      <c r="H196" s="112">
        <v>72</v>
      </c>
      <c r="I196" s="6"/>
      <c r="J196" s="110" t="s">
        <v>371</v>
      </c>
      <c r="K196" s="111" t="s">
        <v>372</v>
      </c>
      <c r="L196" s="111" t="s">
        <v>3</v>
      </c>
      <c r="M196" s="111" t="s">
        <v>504</v>
      </c>
      <c r="N196" s="111" t="s">
        <v>505</v>
      </c>
      <c r="O196" s="111" t="s">
        <v>169</v>
      </c>
      <c r="P196" s="111" t="s">
        <v>170</v>
      </c>
      <c r="Q196" s="112">
        <v>1</v>
      </c>
      <c r="R196" s="6"/>
      <c r="S196" s="110" t="s">
        <v>556</v>
      </c>
      <c r="T196" s="111" t="s">
        <v>557</v>
      </c>
      <c r="U196" s="111" t="s">
        <v>1941</v>
      </c>
      <c r="V196" s="111" t="s">
        <v>2924</v>
      </c>
      <c r="W196" s="111"/>
      <c r="X196" s="111" t="s">
        <v>326</v>
      </c>
      <c r="Y196" s="111" t="s">
        <v>327</v>
      </c>
      <c r="Z196" s="118"/>
      <c r="AA196" s="112">
        <v>-120</v>
      </c>
    </row>
    <row r="197" spans="1:27" s="1" customFormat="1" ht="18" hidden="1" customHeight="1" x14ac:dyDescent="0.2">
      <c r="A197" s="110" t="s">
        <v>490</v>
      </c>
      <c r="B197" s="111" t="s">
        <v>491</v>
      </c>
      <c r="C197" s="111" t="s">
        <v>1941</v>
      </c>
      <c r="D197" s="111" t="s">
        <v>492</v>
      </c>
      <c r="E197" s="111" t="s">
        <v>493</v>
      </c>
      <c r="F197" s="111" t="s">
        <v>110</v>
      </c>
      <c r="G197" s="111" t="s">
        <v>111</v>
      </c>
      <c r="H197" s="112">
        <v>0</v>
      </c>
      <c r="I197" s="6"/>
      <c r="J197" s="110" t="s">
        <v>371</v>
      </c>
      <c r="K197" s="111" t="s">
        <v>372</v>
      </c>
      <c r="L197" s="111" t="s">
        <v>3</v>
      </c>
      <c r="M197" s="111" t="s">
        <v>506</v>
      </c>
      <c r="N197" s="111" t="s">
        <v>507</v>
      </c>
      <c r="O197" s="111" t="s">
        <v>82</v>
      </c>
      <c r="P197" s="111" t="s">
        <v>83</v>
      </c>
      <c r="Q197" s="112">
        <v>1</v>
      </c>
      <c r="R197" s="6"/>
      <c r="S197" s="110" t="s">
        <v>556</v>
      </c>
      <c r="T197" s="111" t="s">
        <v>557</v>
      </c>
      <c r="U197" s="111" t="s">
        <v>1941</v>
      </c>
      <c r="V197" s="111" t="s">
        <v>2924</v>
      </c>
      <c r="W197" s="111"/>
      <c r="X197" s="111" t="s">
        <v>15</v>
      </c>
      <c r="Y197" s="111" t="s">
        <v>164</v>
      </c>
      <c r="Z197" s="118"/>
      <c r="AA197" s="112">
        <v>-22</v>
      </c>
    </row>
    <row r="198" spans="1:27" s="1" customFormat="1" ht="18" hidden="1" customHeight="1" x14ac:dyDescent="0.2">
      <c r="A198" s="110" t="s">
        <v>490</v>
      </c>
      <c r="B198" s="111" t="s">
        <v>491</v>
      </c>
      <c r="C198" s="111" t="s">
        <v>1941</v>
      </c>
      <c r="D198" s="111" t="s">
        <v>492</v>
      </c>
      <c r="E198" s="111" t="s">
        <v>493</v>
      </c>
      <c r="F198" s="111" t="s">
        <v>71</v>
      </c>
      <c r="G198" s="111" t="s">
        <v>72</v>
      </c>
      <c r="H198" s="112">
        <v>15</v>
      </c>
      <c r="I198" s="6"/>
      <c r="J198" s="110" t="s">
        <v>371</v>
      </c>
      <c r="K198" s="111" t="s">
        <v>372</v>
      </c>
      <c r="L198" s="111" t="s">
        <v>3</v>
      </c>
      <c r="M198" s="111" t="s">
        <v>508</v>
      </c>
      <c r="N198" s="111" t="s">
        <v>509</v>
      </c>
      <c r="O198" s="111" t="s">
        <v>188</v>
      </c>
      <c r="P198" s="111" t="s">
        <v>189</v>
      </c>
      <c r="Q198" s="112">
        <v>2</v>
      </c>
      <c r="R198" s="6"/>
      <c r="S198" s="110" t="s">
        <v>556</v>
      </c>
      <c r="T198" s="111" t="s">
        <v>557</v>
      </c>
      <c r="U198" s="111" t="s">
        <v>1941</v>
      </c>
      <c r="V198" s="111" t="s">
        <v>2924</v>
      </c>
      <c r="W198" s="111"/>
      <c r="X198" s="111" t="s">
        <v>106</v>
      </c>
      <c r="Y198" s="111" t="s">
        <v>107</v>
      </c>
      <c r="Z198" s="118"/>
      <c r="AA198" s="112">
        <v>-75</v>
      </c>
    </row>
    <row r="199" spans="1:27" s="1" customFormat="1" ht="18" hidden="1" customHeight="1" x14ac:dyDescent="0.2">
      <c r="A199" s="110" t="s">
        <v>857</v>
      </c>
      <c r="B199" s="111" t="s">
        <v>858</v>
      </c>
      <c r="C199" s="111" t="s">
        <v>1941</v>
      </c>
      <c r="D199" s="111" t="s">
        <v>859</v>
      </c>
      <c r="E199" s="111" t="s">
        <v>860</v>
      </c>
      <c r="F199" s="111" t="s">
        <v>12</v>
      </c>
      <c r="G199" s="111" t="s">
        <v>57</v>
      </c>
      <c r="H199" s="112">
        <v>60</v>
      </c>
      <c r="I199" s="6"/>
      <c r="J199" s="110" t="s">
        <v>371</v>
      </c>
      <c r="K199" s="111" t="s">
        <v>372</v>
      </c>
      <c r="L199" s="111" t="s">
        <v>3</v>
      </c>
      <c r="M199" s="111" t="s">
        <v>510</v>
      </c>
      <c r="N199" s="111" t="s">
        <v>511</v>
      </c>
      <c r="O199" s="111" t="s">
        <v>512</v>
      </c>
      <c r="P199" s="111" t="s">
        <v>513</v>
      </c>
      <c r="Q199" s="112">
        <v>40</v>
      </c>
      <c r="R199" s="6"/>
      <c r="S199" s="110" t="s">
        <v>556</v>
      </c>
      <c r="T199" s="111" t="s">
        <v>557</v>
      </c>
      <c r="U199" s="111" t="s">
        <v>1941</v>
      </c>
      <c r="V199" s="111" t="s">
        <v>2924</v>
      </c>
      <c r="W199" s="111"/>
      <c r="X199" s="111" t="s">
        <v>236</v>
      </c>
      <c r="Y199" s="111" t="s">
        <v>237</v>
      </c>
      <c r="Z199" s="118"/>
      <c r="AA199" s="112">
        <v>-150</v>
      </c>
    </row>
    <row r="200" spans="1:27" s="1" customFormat="1" ht="18" hidden="1" customHeight="1" x14ac:dyDescent="0.2">
      <c r="A200" s="110" t="s">
        <v>530</v>
      </c>
      <c r="B200" s="111" t="s">
        <v>531</v>
      </c>
      <c r="C200" s="111" t="s">
        <v>44</v>
      </c>
      <c r="D200" s="111" t="s">
        <v>532</v>
      </c>
      <c r="E200" s="111" t="s">
        <v>533</v>
      </c>
      <c r="F200" s="111" t="s">
        <v>336</v>
      </c>
      <c r="G200" s="111" t="s">
        <v>337</v>
      </c>
      <c r="H200" s="112">
        <v>20</v>
      </c>
      <c r="I200" s="6"/>
      <c r="J200" s="110" t="s">
        <v>371</v>
      </c>
      <c r="K200" s="111" t="s">
        <v>372</v>
      </c>
      <c r="L200" s="111" t="s">
        <v>3</v>
      </c>
      <c r="M200" s="111" t="s">
        <v>510</v>
      </c>
      <c r="N200" s="111" t="s">
        <v>511</v>
      </c>
      <c r="O200" s="111" t="s">
        <v>514</v>
      </c>
      <c r="P200" s="111" t="s">
        <v>515</v>
      </c>
      <c r="Q200" s="112">
        <v>0</v>
      </c>
      <c r="R200" s="6"/>
      <c r="S200" s="110" t="s">
        <v>556</v>
      </c>
      <c r="T200" s="111" t="s">
        <v>557</v>
      </c>
      <c r="U200" s="111" t="s">
        <v>1941</v>
      </c>
      <c r="V200" s="111" t="s">
        <v>2924</v>
      </c>
      <c r="W200" s="111"/>
      <c r="X200" s="111" t="s">
        <v>282</v>
      </c>
      <c r="Y200" s="111" t="s">
        <v>283</v>
      </c>
      <c r="Z200" s="118"/>
      <c r="AA200" s="112">
        <v>-375</v>
      </c>
    </row>
    <row r="201" spans="1:27" s="1" customFormat="1" ht="18" hidden="1" customHeight="1" x14ac:dyDescent="0.2">
      <c r="A201" s="110" t="s">
        <v>530</v>
      </c>
      <c r="B201" s="111" t="s">
        <v>531</v>
      </c>
      <c r="C201" s="111" t="s">
        <v>44</v>
      </c>
      <c r="D201" s="111" t="s">
        <v>532</v>
      </c>
      <c r="E201" s="111" t="s">
        <v>533</v>
      </c>
      <c r="F201" s="111" t="s">
        <v>535</v>
      </c>
      <c r="G201" s="111" t="s">
        <v>536</v>
      </c>
      <c r="H201" s="112">
        <v>0</v>
      </c>
      <c r="I201" s="6"/>
      <c r="J201" s="110" t="s">
        <v>371</v>
      </c>
      <c r="K201" s="111" t="s">
        <v>372</v>
      </c>
      <c r="L201" s="111" t="s">
        <v>3</v>
      </c>
      <c r="M201" s="111" t="s">
        <v>510</v>
      </c>
      <c r="N201" s="111" t="s">
        <v>511</v>
      </c>
      <c r="O201" s="111" t="s">
        <v>12</v>
      </c>
      <c r="P201" s="111" t="s">
        <v>57</v>
      </c>
      <c r="Q201" s="112">
        <v>35</v>
      </c>
      <c r="R201" s="6"/>
      <c r="S201" s="110" t="s">
        <v>556</v>
      </c>
      <c r="T201" s="111" t="s">
        <v>557</v>
      </c>
      <c r="U201" s="111" t="s">
        <v>1941</v>
      </c>
      <c r="V201" s="111" t="s">
        <v>2924</v>
      </c>
      <c r="W201" s="111"/>
      <c r="X201" s="111" t="s">
        <v>674</v>
      </c>
      <c r="Y201" s="111" t="s">
        <v>675</v>
      </c>
      <c r="Z201" s="118"/>
      <c r="AA201" s="112">
        <v>-6</v>
      </c>
    </row>
    <row r="202" spans="1:27" s="1" customFormat="1" ht="18" hidden="1" customHeight="1" x14ac:dyDescent="0.2">
      <c r="A202" s="110" t="s">
        <v>530</v>
      </c>
      <c r="B202" s="111" t="s">
        <v>531</v>
      </c>
      <c r="C202" s="111" t="s">
        <v>44</v>
      </c>
      <c r="D202" s="111" t="s">
        <v>532</v>
      </c>
      <c r="E202" s="111" t="s">
        <v>533</v>
      </c>
      <c r="F202" s="111" t="s">
        <v>537</v>
      </c>
      <c r="G202" s="111" t="s">
        <v>538</v>
      </c>
      <c r="H202" s="112">
        <v>180</v>
      </c>
      <c r="I202" s="6"/>
      <c r="J202" s="110" t="s">
        <v>371</v>
      </c>
      <c r="K202" s="111" t="s">
        <v>372</v>
      </c>
      <c r="L202" s="111" t="s">
        <v>3</v>
      </c>
      <c r="M202" s="111" t="s">
        <v>510</v>
      </c>
      <c r="N202" s="111" t="s">
        <v>511</v>
      </c>
      <c r="O202" s="111" t="s">
        <v>16</v>
      </c>
      <c r="P202" s="111" t="s">
        <v>177</v>
      </c>
      <c r="Q202" s="112">
        <v>25</v>
      </c>
      <c r="R202" s="6"/>
      <c r="S202" s="110" t="s">
        <v>556</v>
      </c>
      <c r="T202" s="111" t="s">
        <v>557</v>
      </c>
      <c r="U202" s="111" t="s">
        <v>1941</v>
      </c>
      <c r="V202" s="111" t="s">
        <v>2924</v>
      </c>
      <c r="W202" s="111"/>
      <c r="X202" s="111" t="s">
        <v>604</v>
      </c>
      <c r="Y202" s="111" t="s">
        <v>605</v>
      </c>
      <c r="Z202" s="118"/>
      <c r="AA202" s="112">
        <v>-300</v>
      </c>
    </row>
    <row r="203" spans="1:27" s="1" customFormat="1" ht="18" hidden="1" customHeight="1" x14ac:dyDescent="0.2">
      <c r="A203" s="110" t="s">
        <v>530</v>
      </c>
      <c r="B203" s="111" t="s">
        <v>531</v>
      </c>
      <c r="C203" s="111" t="s">
        <v>44</v>
      </c>
      <c r="D203" s="111" t="s">
        <v>532</v>
      </c>
      <c r="E203" s="111" t="s">
        <v>533</v>
      </c>
      <c r="F203" s="111" t="s">
        <v>539</v>
      </c>
      <c r="G203" s="111" t="s">
        <v>540</v>
      </c>
      <c r="H203" s="112">
        <v>20</v>
      </c>
      <c r="I203" s="6"/>
      <c r="J203" s="110" t="s">
        <v>371</v>
      </c>
      <c r="K203" s="111" t="s">
        <v>372</v>
      </c>
      <c r="L203" s="111" t="s">
        <v>3</v>
      </c>
      <c r="M203" s="111" t="s">
        <v>510</v>
      </c>
      <c r="N203" s="111" t="s">
        <v>511</v>
      </c>
      <c r="O203" s="111" t="s">
        <v>516</v>
      </c>
      <c r="P203" s="111" t="s">
        <v>517</v>
      </c>
      <c r="Q203" s="112">
        <v>25</v>
      </c>
      <c r="R203" s="6"/>
      <c r="S203" s="110" t="s">
        <v>556</v>
      </c>
      <c r="T203" s="111" t="s">
        <v>557</v>
      </c>
      <c r="U203" s="111" t="s">
        <v>1941</v>
      </c>
      <c r="V203" s="111" t="s">
        <v>2924</v>
      </c>
      <c r="W203" s="111"/>
      <c r="X203" s="111" t="s">
        <v>685</v>
      </c>
      <c r="Y203" s="111" t="s">
        <v>686</v>
      </c>
      <c r="Z203" s="118"/>
      <c r="AA203" s="112">
        <v>-50</v>
      </c>
    </row>
    <row r="204" spans="1:27" s="1" customFormat="1" ht="18" hidden="1" customHeight="1" x14ac:dyDescent="0.2">
      <c r="A204" s="110" t="s">
        <v>542</v>
      </c>
      <c r="B204" s="111" t="s">
        <v>543</v>
      </c>
      <c r="C204" s="111" t="s">
        <v>3</v>
      </c>
      <c r="D204" s="111" t="s">
        <v>544</v>
      </c>
      <c r="E204" s="111" t="s">
        <v>545</v>
      </c>
      <c r="F204" s="111" t="s">
        <v>51</v>
      </c>
      <c r="G204" s="111" t="s">
        <v>52</v>
      </c>
      <c r="H204" s="112">
        <v>440</v>
      </c>
      <c r="I204" s="6"/>
      <c r="J204" s="110" t="s">
        <v>371</v>
      </c>
      <c r="K204" s="111" t="s">
        <v>372</v>
      </c>
      <c r="L204" s="111" t="s">
        <v>3</v>
      </c>
      <c r="M204" s="111" t="s">
        <v>510</v>
      </c>
      <c r="N204" s="111" t="s">
        <v>511</v>
      </c>
      <c r="O204" s="111" t="s">
        <v>82</v>
      </c>
      <c r="P204" s="111" t="s">
        <v>83</v>
      </c>
      <c r="Q204" s="112">
        <v>1</v>
      </c>
      <c r="R204" s="6"/>
      <c r="S204" s="110" t="s">
        <v>556</v>
      </c>
      <c r="T204" s="111" t="s">
        <v>557</v>
      </c>
      <c r="U204" s="111" t="s">
        <v>1941</v>
      </c>
      <c r="V204" s="111" t="s">
        <v>2924</v>
      </c>
      <c r="W204" s="111"/>
      <c r="X204" s="111" t="s">
        <v>576</v>
      </c>
      <c r="Y204" s="111" t="s">
        <v>577</v>
      </c>
      <c r="Z204" s="118"/>
      <c r="AA204" s="112">
        <v>-250</v>
      </c>
    </row>
    <row r="205" spans="1:27" s="1" customFormat="1" ht="18" hidden="1" customHeight="1" x14ac:dyDescent="0.2">
      <c r="A205" s="110" t="s">
        <v>542</v>
      </c>
      <c r="B205" s="111" t="s">
        <v>543</v>
      </c>
      <c r="C205" s="111" t="s">
        <v>3</v>
      </c>
      <c r="D205" s="111" t="s">
        <v>544</v>
      </c>
      <c r="E205" s="111" t="s">
        <v>545</v>
      </c>
      <c r="F205" s="111" t="s">
        <v>435</v>
      </c>
      <c r="G205" s="111" t="s">
        <v>436</v>
      </c>
      <c r="H205" s="112">
        <v>40</v>
      </c>
      <c r="I205" s="6"/>
      <c r="J205" s="110" t="s">
        <v>415</v>
      </c>
      <c r="K205" s="111" t="s">
        <v>416</v>
      </c>
      <c r="L205" s="111" t="s">
        <v>3</v>
      </c>
      <c r="M205" s="111" t="s">
        <v>518</v>
      </c>
      <c r="N205" s="111" t="s">
        <v>519</v>
      </c>
      <c r="O205" s="111" t="s">
        <v>153</v>
      </c>
      <c r="P205" s="111" t="s">
        <v>154</v>
      </c>
      <c r="Q205" s="112">
        <v>10</v>
      </c>
      <c r="R205" s="6"/>
      <c r="S205" s="110" t="s">
        <v>556</v>
      </c>
      <c r="T205" s="111" t="s">
        <v>557</v>
      </c>
      <c r="U205" s="111" t="s">
        <v>1941</v>
      </c>
      <c r="V205" s="111" t="s">
        <v>2924</v>
      </c>
      <c r="W205" s="111"/>
      <c r="X205" s="111" t="s">
        <v>383</v>
      </c>
      <c r="Y205" s="111" t="s">
        <v>384</v>
      </c>
      <c r="Z205" s="118"/>
      <c r="AA205" s="112">
        <v>-650</v>
      </c>
    </row>
    <row r="206" spans="1:27" s="1" customFormat="1" ht="18" hidden="1" customHeight="1" x14ac:dyDescent="0.2">
      <c r="A206" s="110" t="s">
        <v>542</v>
      </c>
      <c r="B206" s="111" t="s">
        <v>543</v>
      </c>
      <c r="C206" s="111" t="s">
        <v>3</v>
      </c>
      <c r="D206" s="111" t="s">
        <v>544</v>
      </c>
      <c r="E206" s="111" t="s">
        <v>545</v>
      </c>
      <c r="F206" s="111" t="s">
        <v>33</v>
      </c>
      <c r="G206" s="111" t="s">
        <v>34</v>
      </c>
      <c r="H206" s="112">
        <v>20</v>
      </c>
      <c r="I206" s="6"/>
      <c r="J206" s="110" t="s">
        <v>415</v>
      </c>
      <c r="K206" s="111" t="s">
        <v>416</v>
      </c>
      <c r="L206" s="111" t="s">
        <v>3</v>
      </c>
      <c r="M206" s="111" t="s">
        <v>520</v>
      </c>
      <c r="N206" s="111" t="s">
        <v>521</v>
      </c>
      <c r="O206" s="111" t="s">
        <v>419</v>
      </c>
      <c r="P206" s="111" t="s">
        <v>420</v>
      </c>
      <c r="Q206" s="112">
        <v>100</v>
      </c>
      <c r="R206" s="6"/>
      <c r="S206" s="110" t="s">
        <v>556</v>
      </c>
      <c r="T206" s="111" t="s">
        <v>557</v>
      </c>
      <c r="U206" s="111" t="s">
        <v>1941</v>
      </c>
      <c r="V206" s="111" t="s">
        <v>2924</v>
      </c>
      <c r="W206" s="111"/>
      <c r="X206" s="111" t="s">
        <v>439</v>
      </c>
      <c r="Y206" s="111" t="s">
        <v>440</v>
      </c>
      <c r="Z206" s="118"/>
      <c r="AA206" s="112">
        <v>0</v>
      </c>
    </row>
    <row r="207" spans="1:27" s="1" customFormat="1" ht="18" hidden="1" customHeight="1" x14ac:dyDescent="0.2">
      <c r="A207" s="110" t="s">
        <v>542</v>
      </c>
      <c r="B207" s="111" t="s">
        <v>543</v>
      </c>
      <c r="C207" s="111" t="s">
        <v>3</v>
      </c>
      <c r="D207" s="111" t="s">
        <v>544</v>
      </c>
      <c r="E207" s="111" t="s">
        <v>545</v>
      </c>
      <c r="F207" s="111" t="s">
        <v>554</v>
      </c>
      <c r="G207" s="111" t="s">
        <v>555</v>
      </c>
      <c r="H207" s="112">
        <v>25</v>
      </c>
      <c r="I207" s="6"/>
      <c r="J207" s="110" t="s">
        <v>415</v>
      </c>
      <c r="K207" s="111" t="s">
        <v>416</v>
      </c>
      <c r="L207" s="111" t="s">
        <v>3</v>
      </c>
      <c r="M207" s="111" t="s">
        <v>522</v>
      </c>
      <c r="N207" s="111" t="s">
        <v>523</v>
      </c>
      <c r="O207" s="111" t="s">
        <v>12</v>
      </c>
      <c r="P207" s="111" t="s">
        <v>57</v>
      </c>
      <c r="Q207" s="112">
        <v>4</v>
      </c>
      <c r="R207" s="6"/>
      <c r="S207" s="110" t="s">
        <v>556</v>
      </c>
      <c r="T207" s="111" t="s">
        <v>557</v>
      </c>
      <c r="U207" s="111" t="s">
        <v>1941</v>
      </c>
      <c r="V207" s="111" t="s">
        <v>2924</v>
      </c>
      <c r="W207" s="111"/>
      <c r="X207" s="111" t="s">
        <v>45</v>
      </c>
      <c r="Y207" s="111" t="s">
        <v>46</v>
      </c>
      <c r="Z207" s="118"/>
      <c r="AA207" s="112">
        <v>-975</v>
      </c>
    </row>
    <row r="208" spans="1:27" s="1" customFormat="1" ht="18" hidden="1" customHeight="1" x14ac:dyDescent="0.2">
      <c r="A208" s="110" t="s">
        <v>542</v>
      </c>
      <c r="B208" s="111" t="s">
        <v>543</v>
      </c>
      <c r="C208" s="111" t="s">
        <v>3</v>
      </c>
      <c r="D208" s="111" t="s">
        <v>544</v>
      </c>
      <c r="E208" s="111" t="s">
        <v>545</v>
      </c>
      <c r="F208" s="111" t="s">
        <v>383</v>
      </c>
      <c r="G208" s="111" t="s">
        <v>384</v>
      </c>
      <c r="H208" s="112">
        <v>125</v>
      </c>
      <c r="I208" s="6"/>
      <c r="J208" s="110" t="s">
        <v>415</v>
      </c>
      <c r="K208" s="111" t="s">
        <v>416</v>
      </c>
      <c r="L208" s="111" t="s">
        <v>3</v>
      </c>
      <c r="M208" s="111" t="s">
        <v>524</v>
      </c>
      <c r="N208" s="111" t="s">
        <v>525</v>
      </c>
      <c r="O208" s="111" t="s">
        <v>429</v>
      </c>
      <c r="P208" s="111" t="s">
        <v>430</v>
      </c>
      <c r="Q208" s="112">
        <v>150</v>
      </c>
      <c r="R208" s="6"/>
      <c r="S208" s="110" t="s">
        <v>556</v>
      </c>
      <c r="T208" s="111" t="s">
        <v>557</v>
      </c>
      <c r="U208" s="111" t="s">
        <v>1941</v>
      </c>
      <c r="V208" s="111" t="s">
        <v>2924</v>
      </c>
      <c r="W208" s="111"/>
      <c r="X208" s="111" t="s">
        <v>407</v>
      </c>
      <c r="Y208" s="111" t="s">
        <v>408</v>
      </c>
      <c r="Z208" s="118"/>
      <c r="AA208" s="112">
        <v>-450</v>
      </c>
    </row>
    <row r="209" spans="1:27" s="1" customFormat="1" ht="18" hidden="1" customHeight="1" x14ac:dyDescent="0.2">
      <c r="A209" s="110" t="s">
        <v>542</v>
      </c>
      <c r="B209" s="111" t="s">
        <v>543</v>
      </c>
      <c r="C209" s="111" t="s">
        <v>3</v>
      </c>
      <c r="D209" s="111" t="s">
        <v>544</v>
      </c>
      <c r="E209" s="111" t="s">
        <v>545</v>
      </c>
      <c r="F209" s="111" t="s">
        <v>439</v>
      </c>
      <c r="G209" s="111" t="s">
        <v>440</v>
      </c>
      <c r="H209" s="112">
        <v>75</v>
      </c>
      <c r="I209" s="6"/>
      <c r="J209" s="110" t="s">
        <v>415</v>
      </c>
      <c r="K209" s="111" t="s">
        <v>416</v>
      </c>
      <c r="L209" s="111" t="s">
        <v>3</v>
      </c>
      <c r="M209" s="111" t="s">
        <v>526</v>
      </c>
      <c r="N209" s="111" t="s">
        <v>527</v>
      </c>
      <c r="O209" s="111" t="s">
        <v>17</v>
      </c>
      <c r="P209" s="111" t="s">
        <v>75</v>
      </c>
      <c r="Q209" s="112">
        <v>45</v>
      </c>
      <c r="R209" s="6"/>
      <c r="S209" s="110" t="s">
        <v>556</v>
      </c>
      <c r="T209" s="111" t="s">
        <v>557</v>
      </c>
      <c r="U209" s="111" t="s">
        <v>1941</v>
      </c>
      <c r="V209" s="111" t="s">
        <v>2924</v>
      </c>
      <c r="W209" s="111"/>
      <c r="X209" s="111" t="s">
        <v>715</v>
      </c>
      <c r="Y209" s="111" t="s">
        <v>716</v>
      </c>
      <c r="Z209" s="118"/>
      <c r="AA209" s="112">
        <v>-25</v>
      </c>
    </row>
    <row r="210" spans="1:27" s="1" customFormat="1" ht="18" hidden="1" customHeight="1" x14ac:dyDescent="0.2">
      <c r="A210" s="110" t="s">
        <v>542</v>
      </c>
      <c r="B210" s="111" t="s">
        <v>543</v>
      </c>
      <c r="C210" s="111" t="s">
        <v>3</v>
      </c>
      <c r="D210" s="111" t="s">
        <v>544</v>
      </c>
      <c r="E210" s="111" t="s">
        <v>545</v>
      </c>
      <c r="F210" s="111" t="s">
        <v>389</v>
      </c>
      <c r="G210" s="111" t="s">
        <v>390</v>
      </c>
      <c r="H210" s="112">
        <v>25</v>
      </c>
      <c r="I210" s="6"/>
      <c r="J210" s="110" t="s">
        <v>415</v>
      </c>
      <c r="K210" s="111" t="s">
        <v>416</v>
      </c>
      <c r="L210" s="111" t="s">
        <v>37</v>
      </c>
      <c r="M210" s="111" t="s">
        <v>528</v>
      </c>
      <c r="N210" s="111" t="s">
        <v>529</v>
      </c>
      <c r="O210" s="111" t="s">
        <v>425</v>
      </c>
      <c r="P210" s="111" t="s">
        <v>426</v>
      </c>
      <c r="Q210" s="112">
        <v>75</v>
      </c>
      <c r="R210" s="6"/>
      <c r="S210" s="110" t="s">
        <v>556</v>
      </c>
      <c r="T210" s="111" t="s">
        <v>557</v>
      </c>
      <c r="U210" s="111" t="s">
        <v>1941</v>
      </c>
      <c r="V210" s="111" t="s">
        <v>2924</v>
      </c>
      <c r="W210" s="111"/>
      <c r="X210" s="111" t="s">
        <v>678</v>
      </c>
      <c r="Y210" s="111" t="s">
        <v>679</v>
      </c>
      <c r="Z210" s="118"/>
      <c r="AA210" s="112">
        <v>-200</v>
      </c>
    </row>
    <row r="211" spans="1:27" s="1" customFormat="1" ht="18" hidden="1" customHeight="1" x14ac:dyDescent="0.2">
      <c r="A211" s="110" t="s">
        <v>542</v>
      </c>
      <c r="B211" s="111" t="s">
        <v>543</v>
      </c>
      <c r="C211" s="111" t="s">
        <v>3</v>
      </c>
      <c r="D211" s="111" t="s">
        <v>544</v>
      </c>
      <c r="E211" s="111" t="s">
        <v>545</v>
      </c>
      <c r="F211" s="111" t="s">
        <v>564</v>
      </c>
      <c r="G211" s="111" t="s">
        <v>565</v>
      </c>
      <c r="H211" s="112">
        <v>25</v>
      </c>
      <c r="I211" s="6"/>
      <c r="J211" s="110" t="s">
        <v>415</v>
      </c>
      <c r="K211" s="111" t="s">
        <v>416</v>
      </c>
      <c r="L211" s="111" t="s">
        <v>37</v>
      </c>
      <c r="M211" s="111" t="s">
        <v>534</v>
      </c>
      <c r="N211" s="111" t="s">
        <v>416</v>
      </c>
      <c r="O211" s="111" t="s">
        <v>423</v>
      </c>
      <c r="P211" s="111" t="s">
        <v>424</v>
      </c>
      <c r="Q211" s="112">
        <v>192</v>
      </c>
      <c r="R211" s="6"/>
      <c r="S211" s="110" t="s">
        <v>556</v>
      </c>
      <c r="T211" s="111" t="s">
        <v>557</v>
      </c>
      <c r="U211" s="111" t="s">
        <v>1941</v>
      </c>
      <c r="V211" s="111" t="s">
        <v>2924</v>
      </c>
      <c r="W211" s="111"/>
      <c r="X211" s="111" t="s">
        <v>246</v>
      </c>
      <c r="Y211" s="111" t="s">
        <v>247</v>
      </c>
      <c r="Z211" s="118"/>
      <c r="AA211" s="112">
        <v>-350</v>
      </c>
    </row>
    <row r="212" spans="1:27" s="1" customFormat="1" ht="18" hidden="1" customHeight="1" x14ac:dyDescent="0.2">
      <c r="A212" s="110" t="s">
        <v>542</v>
      </c>
      <c r="B212" s="111" t="s">
        <v>543</v>
      </c>
      <c r="C212" s="111" t="s">
        <v>3</v>
      </c>
      <c r="D212" s="111" t="s">
        <v>544</v>
      </c>
      <c r="E212" s="111" t="s">
        <v>545</v>
      </c>
      <c r="F212" s="111" t="s">
        <v>568</v>
      </c>
      <c r="G212" s="111" t="s">
        <v>569</v>
      </c>
      <c r="H212" s="112">
        <v>25</v>
      </c>
      <c r="I212" s="6"/>
      <c r="J212" s="110" t="s">
        <v>415</v>
      </c>
      <c r="K212" s="111" t="s">
        <v>416</v>
      </c>
      <c r="L212" s="111" t="s">
        <v>44</v>
      </c>
      <c r="M212" s="111" t="s">
        <v>534</v>
      </c>
      <c r="N212" s="111" t="s">
        <v>416</v>
      </c>
      <c r="O212" s="111" t="s">
        <v>423</v>
      </c>
      <c r="P212" s="111" t="s">
        <v>424</v>
      </c>
      <c r="Q212" s="112">
        <v>240</v>
      </c>
      <c r="R212" s="6"/>
      <c r="S212" s="110" t="s">
        <v>556</v>
      </c>
      <c r="T212" s="111" t="s">
        <v>557</v>
      </c>
      <c r="U212" s="111" t="s">
        <v>1941</v>
      </c>
      <c r="V212" s="111" t="s">
        <v>2924</v>
      </c>
      <c r="W212" s="111"/>
      <c r="X212" s="111" t="s">
        <v>262</v>
      </c>
      <c r="Y212" s="111" t="s">
        <v>263</v>
      </c>
      <c r="Z212" s="118"/>
      <c r="AA212" s="112">
        <v>-225</v>
      </c>
    </row>
    <row r="213" spans="1:27" s="1" customFormat="1" ht="18" hidden="1" customHeight="1" x14ac:dyDescent="0.2">
      <c r="A213" s="110" t="s">
        <v>542</v>
      </c>
      <c r="B213" s="111" t="s">
        <v>543</v>
      </c>
      <c r="C213" s="111" t="s">
        <v>3</v>
      </c>
      <c r="D213" s="111" t="s">
        <v>544</v>
      </c>
      <c r="E213" s="111" t="s">
        <v>545</v>
      </c>
      <c r="F213" s="111" t="s">
        <v>572</v>
      </c>
      <c r="G213" s="111" t="s">
        <v>573</v>
      </c>
      <c r="H213" s="112">
        <v>50</v>
      </c>
      <c r="I213" s="6"/>
      <c r="J213" s="110" t="s">
        <v>415</v>
      </c>
      <c r="K213" s="111" t="s">
        <v>416</v>
      </c>
      <c r="L213" s="111" t="s">
        <v>44</v>
      </c>
      <c r="M213" s="111" t="s">
        <v>534</v>
      </c>
      <c r="N213" s="111" t="s">
        <v>416</v>
      </c>
      <c r="O213" s="111" t="s">
        <v>407</v>
      </c>
      <c r="P213" s="111" t="s">
        <v>408</v>
      </c>
      <c r="Q213" s="112">
        <v>25</v>
      </c>
      <c r="R213" s="6"/>
      <c r="S213" s="110" t="s">
        <v>556</v>
      </c>
      <c r="T213" s="111" t="s">
        <v>557</v>
      </c>
      <c r="U213" s="111" t="s">
        <v>1941</v>
      </c>
      <c r="V213" s="111" t="s">
        <v>2924</v>
      </c>
      <c r="W213" s="111"/>
      <c r="X213" s="111" t="s">
        <v>1768</v>
      </c>
      <c r="Y213" s="111" t="s">
        <v>1767</v>
      </c>
      <c r="Z213" s="118"/>
      <c r="AA213" s="112">
        <v>-10</v>
      </c>
    </row>
    <row r="214" spans="1:27" s="1" customFormat="1" ht="18" hidden="1" customHeight="1" x14ac:dyDescent="0.2">
      <c r="A214" s="110" t="s">
        <v>542</v>
      </c>
      <c r="B214" s="111" t="s">
        <v>543</v>
      </c>
      <c r="C214" s="111" t="s">
        <v>3</v>
      </c>
      <c r="D214" s="111" t="s">
        <v>544</v>
      </c>
      <c r="E214" s="111" t="s">
        <v>545</v>
      </c>
      <c r="F214" s="111" t="s">
        <v>578</v>
      </c>
      <c r="G214" s="111" t="s">
        <v>579</v>
      </c>
      <c r="H214" s="112">
        <v>100</v>
      </c>
      <c r="I214" s="6"/>
      <c r="J214" s="110" t="s">
        <v>415</v>
      </c>
      <c r="K214" s="111" t="s">
        <v>416</v>
      </c>
      <c r="L214" s="111" t="s">
        <v>44</v>
      </c>
      <c r="M214" s="111" t="s">
        <v>534</v>
      </c>
      <c r="N214" s="111" t="s">
        <v>416</v>
      </c>
      <c r="O214" s="111" t="s">
        <v>541</v>
      </c>
      <c r="P214" s="111" t="s">
        <v>440</v>
      </c>
      <c r="Q214" s="112">
        <v>125</v>
      </c>
      <c r="R214" s="6"/>
      <c r="S214" s="110" t="s">
        <v>556</v>
      </c>
      <c r="T214" s="111" t="s">
        <v>557</v>
      </c>
      <c r="U214" s="111" t="s">
        <v>1941</v>
      </c>
      <c r="V214" s="111" t="s">
        <v>2924</v>
      </c>
      <c r="W214" s="111"/>
      <c r="X214" s="111" t="s">
        <v>693</v>
      </c>
      <c r="Y214" s="111" t="s">
        <v>694</v>
      </c>
      <c r="Z214" s="118"/>
      <c r="AA214" s="112">
        <v>-175</v>
      </c>
    </row>
    <row r="215" spans="1:27" s="1" customFormat="1" ht="18" hidden="1" customHeight="1" x14ac:dyDescent="0.2">
      <c r="A215" s="110" t="s">
        <v>542</v>
      </c>
      <c r="B215" s="111" t="s">
        <v>543</v>
      </c>
      <c r="C215" s="111" t="s">
        <v>44</v>
      </c>
      <c r="D215" s="111" t="s">
        <v>544</v>
      </c>
      <c r="E215" s="111" t="s">
        <v>545</v>
      </c>
      <c r="F215" s="111" t="s">
        <v>423</v>
      </c>
      <c r="G215" s="111" t="s">
        <v>424</v>
      </c>
      <c r="H215" s="112">
        <v>24</v>
      </c>
      <c r="I215" s="6"/>
      <c r="J215" s="110" t="s">
        <v>415</v>
      </c>
      <c r="K215" s="111" t="s">
        <v>416</v>
      </c>
      <c r="L215" s="111" t="s">
        <v>44</v>
      </c>
      <c r="M215" s="111" t="s">
        <v>546</v>
      </c>
      <c r="N215" s="111" t="s">
        <v>547</v>
      </c>
      <c r="O215" s="111" t="s">
        <v>435</v>
      </c>
      <c r="P215" s="111" t="s">
        <v>436</v>
      </c>
      <c r="Q215" s="112">
        <v>20</v>
      </c>
      <c r="R215" s="6"/>
      <c r="S215" s="110" t="s">
        <v>556</v>
      </c>
      <c r="T215" s="111" t="s">
        <v>557</v>
      </c>
      <c r="U215" s="111" t="s">
        <v>1941</v>
      </c>
      <c r="V215" s="111" t="s">
        <v>2924</v>
      </c>
      <c r="W215" s="111"/>
      <c r="X215" s="111" t="s">
        <v>614</v>
      </c>
      <c r="Y215" s="111" t="s">
        <v>615</v>
      </c>
      <c r="Z215" s="118"/>
      <c r="AA215" s="112">
        <v>-500</v>
      </c>
    </row>
    <row r="216" spans="1:27" s="1" customFormat="1" ht="18" hidden="1" customHeight="1" x14ac:dyDescent="0.2">
      <c r="A216" s="110" t="s">
        <v>542</v>
      </c>
      <c r="B216" s="111" t="s">
        <v>543</v>
      </c>
      <c r="C216" s="111" t="s">
        <v>44</v>
      </c>
      <c r="D216" s="111" t="s">
        <v>544</v>
      </c>
      <c r="E216" s="111" t="s">
        <v>545</v>
      </c>
      <c r="F216" s="111" t="s">
        <v>51</v>
      </c>
      <c r="G216" s="111" t="s">
        <v>52</v>
      </c>
      <c r="H216" s="112">
        <v>60</v>
      </c>
      <c r="I216" s="6"/>
      <c r="J216" s="110" t="s">
        <v>415</v>
      </c>
      <c r="K216" s="111" t="s">
        <v>416</v>
      </c>
      <c r="L216" s="111" t="s">
        <v>44</v>
      </c>
      <c r="M216" s="111" t="s">
        <v>548</v>
      </c>
      <c r="N216" s="111" t="s">
        <v>549</v>
      </c>
      <c r="O216" s="111" t="s">
        <v>71</v>
      </c>
      <c r="P216" s="111" t="s">
        <v>72</v>
      </c>
      <c r="Q216" s="112">
        <v>30</v>
      </c>
      <c r="R216" s="6"/>
      <c r="S216" s="110" t="s">
        <v>556</v>
      </c>
      <c r="T216" s="111" t="s">
        <v>557</v>
      </c>
      <c r="U216" s="111" t="s">
        <v>1941</v>
      </c>
      <c r="V216" s="111" t="s">
        <v>2924</v>
      </c>
      <c r="W216" s="111"/>
      <c r="X216" s="111" t="s">
        <v>71</v>
      </c>
      <c r="Y216" s="111" t="s">
        <v>72</v>
      </c>
      <c r="Z216" s="118"/>
      <c r="AA216" s="112">
        <v>-90</v>
      </c>
    </row>
    <row r="217" spans="1:27" s="1" customFormat="1" ht="18" hidden="1" customHeight="1" x14ac:dyDescent="0.2">
      <c r="A217" s="110" t="s">
        <v>542</v>
      </c>
      <c r="B217" s="111" t="s">
        <v>543</v>
      </c>
      <c r="C217" s="111" t="s">
        <v>44</v>
      </c>
      <c r="D217" s="111" t="s">
        <v>544</v>
      </c>
      <c r="E217" s="111" t="s">
        <v>545</v>
      </c>
      <c r="F217" s="111" t="s">
        <v>435</v>
      </c>
      <c r="G217" s="111" t="s">
        <v>436</v>
      </c>
      <c r="H217" s="112">
        <v>40</v>
      </c>
      <c r="I217" s="6"/>
      <c r="J217" s="110" t="s">
        <v>415</v>
      </c>
      <c r="K217" s="111" t="s">
        <v>416</v>
      </c>
      <c r="L217" s="111" t="s">
        <v>44</v>
      </c>
      <c r="M217" s="111" t="s">
        <v>550</v>
      </c>
      <c r="N217" s="111" t="s">
        <v>551</v>
      </c>
      <c r="O217" s="111" t="s">
        <v>552</v>
      </c>
      <c r="P217" s="111" t="s">
        <v>553</v>
      </c>
      <c r="Q217" s="112">
        <v>1</v>
      </c>
      <c r="R217" s="6"/>
      <c r="S217" s="110" t="s">
        <v>556</v>
      </c>
      <c r="T217" s="111" t="s">
        <v>557</v>
      </c>
      <c r="U217" s="111" t="s">
        <v>1941</v>
      </c>
      <c r="V217" s="111" t="s">
        <v>2924</v>
      </c>
      <c r="W217" s="111"/>
      <c r="X217" s="111" t="s">
        <v>169</v>
      </c>
      <c r="Y217" s="111" t="s">
        <v>170</v>
      </c>
      <c r="Z217" s="118"/>
      <c r="AA217" s="112">
        <v>-7</v>
      </c>
    </row>
    <row r="218" spans="1:27" s="1" customFormat="1" ht="18" hidden="1" customHeight="1" x14ac:dyDescent="0.2">
      <c r="A218" s="110" t="s">
        <v>542</v>
      </c>
      <c r="B218" s="111" t="s">
        <v>543</v>
      </c>
      <c r="C218" s="111" t="s">
        <v>44</v>
      </c>
      <c r="D218" s="111" t="s">
        <v>544</v>
      </c>
      <c r="E218" s="111" t="s">
        <v>545</v>
      </c>
      <c r="F218" s="111" t="s">
        <v>588</v>
      </c>
      <c r="G218" s="111" t="s">
        <v>589</v>
      </c>
      <c r="H218" s="112">
        <v>16</v>
      </c>
      <c r="I218" s="6"/>
      <c r="J218" s="110" t="s">
        <v>415</v>
      </c>
      <c r="K218" s="111" t="s">
        <v>416</v>
      </c>
      <c r="L218" s="111" t="s">
        <v>1941</v>
      </c>
      <c r="M218" s="111" t="s">
        <v>534</v>
      </c>
      <c r="N218" s="111" t="s">
        <v>416</v>
      </c>
      <c r="O218" s="111" t="s">
        <v>407</v>
      </c>
      <c r="P218" s="111" t="s">
        <v>408</v>
      </c>
      <c r="Q218" s="112">
        <v>100</v>
      </c>
      <c r="R218" s="6"/>
      <c r="S218" s="110" t="s">
        <v>556</v>
      </c>
      <c r="T218" s="111" t="s">
        <v>557</v>
      </c>
      <c r="U218" s="111" t="s">
        <v>1941</v>
      </c>
      <c r="V218" s="111" t="s">
        <v>2924</v>
      </c>
      <c r="W218" s="111"/>
      <c r="X218" s="111" t="s">
        <v>196</v>
      </c>
      <c r="Y218" s="111" t="s">
        <v>197</v>
      </c>
      <c r="Z218" s="118"/>
      <c r="AA218" s="112">
        <v>-220</v>
      </c>
    </row>
    <row r="219" spans="1:27" s="1" customFormat="1" ht="18" hidden="1" customHeight="1" x14ac:dyDescent="0.2">
      <c r="A219" s="110" t="s">
        <v>542</v>
      </c>
      <c r="B219" s="111" t="s">
        <v>543</v>
      </c>
      <c r="C219" s="111" t="s">
        <v>44</v>
      </c>
      <c r="D219" s="111" t="s">
        <v>544</v>
      </c>
      <c r="E219" s="111" t="s">
        <v>545</v>
      </c>
      <c r="F219" s="111" t="s">
        <v>383</v>
      </c>
      <c r="G219" s="111" t="s">
        <v>384</v>
      </c>
      <c r="H219" s="112">
        <v>275</v>
      </c>
      <c r="I219" s="6"/>
      <c r="J219" s="110" t="s">
        <v>415</v>
      </c>
      <c r="K219" s="111" t="s">
        <v>416</v>
      </c>
      <c r="L219" s="111" t="s">
        <v>1941</v>
      </c>
      <c r="M219" s="111" t="s">
        <v>2871</v>
      </c>
      <c r="N219" s="111" t="s">
        <v>2872</v>
      </c>
      <c r="O219" s="111" t="s">
        <v>425</v>
      </c>
      <c r="P219" s="111" t="s">
        <v>426</v>
      </c>
      <c r="Q219" s="112">
        <v>200</v>
      </c>
      <c r="R219" s="6"/>
      <c r="S219" s="110" t="s">
        <v>556</v>
      </c>
      <c r="T219" s="111" t="s">
        <v>557</v>
      </c>
      <c r="U219" s="111" t="s">
        <v>1941</v>
      </c>
      <c r="V219" s="111" t="s">
        <v>2924</v>
      </c>
      <c r="W219" s="111"/>
      <c r="X219" s="111" t="s">
        <v>480</v>
      </c>
      <c r="Y219" s="111" t="s">
        <v>481</v>
      </c>
      <c r="Z219" s="118"/>
      <c r="AA219" s="112">
        <v>-10</v>
      </c>
    </row>
    <row r="220" spans="1:27" s="1" customFormat="1" ht="18" hidden="1" customHeight="1" x14ac:dyDescent="0.2">
      <c r="A220" s="110" t="s">
        <v>542</v>
      </c>
      <c r="B220" s="111" t="s">
        <v>543</v>
      </c>
      <c r="C220" s="111" t="s">
        <v>44</v>
      </c>
      <c r="D220" s="111" t="s">
        <v>544</v>
      </c>
      <c r="E220" s="111" t="s">
        <v>545</v>
      </c>
      <c r="F220" s="111" t="s">
        <v>439</v>
      </c>
      <c r="G220" s="111" t="s">
        <v>440</v>
      </c>
      <c r="H220" s="112">
        <v>25</v>
      </c>
      <c r="I220" s="6"/>
      <c r="J220" s="110" t="s">
        <v>556</v>
      </c>
      <c r="K220" s="111" t="s">
        <v>557</v>
      </c>
      <c r="L220" s="111" t="s">
        <v>3</v>
      </c>
      <c r="M220" s="111" t="s">
        <v>558</v>
      </c>
      <c r="N220" s="111" t="s">
        <v>559</v>
      </c>
      <c r="O220" s="111" t="s">
        <v>45</v>
      </c>
      <c r="P220" s="111" t="s">
        <v>46</v>
      </c>
      <c r="Q220" s="112">
        <v>25</v>
      </c>
      <c r="R220" s="6"/>
      <c r="S220" s="110" t="s">
        <v>556</v>
      </c>
      <c r="T220" s="111" t="s">
        <v>557</v>
      </c>
      <c r="U220" s="111" t="s">
        <v>1941</v>
      </c>
      <c r="V220" s="111" t="s">
        <v>2924</v>
      </c>
      <c r="W220" s="111"/>
      <c r="X220" s="111" t="s">
        <v>516</v>
      </c>
      <c r="Y220" s="111" t="s">
        <v>517</v>
      </c>
      <c r="Z220" s="118"/>
      <c r="AA220" s="112">
        <v>-50</v>
      </c>
    </row>
    <row r="221" spans="1:27" s="1" customFormat="1" ht="18" hidden="1" customHeight="1" x14ac:dyDescent="0.2">
      <c r="A221" s="110" t="s">
        <v>542</v>
      </c>
      <c r="B221" s="111" t="s">
        <v>543</v>
      </c>
      <c r="C221" s="111" t="s">
        <v>44</v>
      </c>
      <c r="D221" s="111" t="s">
        <v>544</v>
      </c>
      <c r="E221" s="111" t="s">
        <v>545</v>
      </c>
      <c r="F221" s="111" t="s">
        <v>45</v>
      </c>
      <c r="G221" s="111" t="s">
        <v>46</v>
      </c>
      <c r="H221" s="112">
        <v>50</v>
      </c>
      <c r="I221" s="6"/>
      <c r="J221" s="110" t="s">
        <v>556</v>
      </c>
      <c r="K221" s="111" t="s">
        <v>557</v>
      </c>
      <c r="L221" s="111" t="s">
        <v>3</v>
      </c>
      <c r="M221" s="111" t="s">
        <v>560</v>
      </c>
      <c r="N221" s="111" t="s">
        <v>561</v>
      </c>
      <c r="O221" s="111" t="s">
        <v>516</v>
      </c>
      <c r="P221" s="111" t="s">
        <v>517</v>
      </c>
      <c r="Q221" s="112">
        <v>50</v>
      </c>
      <c r="R221" s="6"/>
      <c r="S221" s="110" t="s">
        <v>556</v>
      </c>
      <c r="T221" s="111" t="s">
        <v>557</v>
      </c>
      <c r="U221" s="111" t="s">
        <v>1941</v>
      </c>
      <c r="V221" s="111" t="s">
        <v>2924</v>
      </c>
      <c r="W221" s="111"/>
      <c r="X221" s="111" t="s">
        <v>220</v>
      </c>
      <c r="Y221" s="111" t="s">
        <v>221</v>
      </c>
      <c r="Z221" s="118"/>
      <c r="AA221" s="112">
        <v>-200</v>
      </c>
    </row>
    <row r="222" spans="1:27" s="1" customFormat="1" ht="18" hidden="1" customHeight="1" x14ac:dyDescent="0.2">
      <c r="A222" s="110" t="s">
        <v>542</v>
      </c>
      <c r="B222" s="111" t="s">
        <v>543</v>
      </c>
      <c r="C222" s="111" t="s">
        <v>44</v>
      </c>
      <c r="D222" s="111" t="s">
        <v>544</v>
      </c>
      <c r="E222" s="111" t="s">
        <v>545</v>
      </c>
      <c r="F222" s="111" t="s">
        <v>596</v>
      </c>
      <c r="G222" s="111" t="s">
        <v>597</v>
      </c>
      <c r="H222" s="112">
        <v>50</v>
      </c>
      <c r="I222" s="6"/>
      <c r="J222" s="110" t="s">
        <v>556</v>
      </c>
      <c r="K222" s="111" t="s">
        <v>557</v>
      </c>
      <c r="L222" s="111" t="s">
        <v>3</v>
      </c>
      <c r="M222" s="111" t="s">
        <v>560</v>
      </c>
      <c r="N222" s="111" t="s">
        <v>561</v>
      </c>
      <c r="O222" s="111" t="s">
        <v>73</v>
      </c>
      <c r="P222" s="111" t="s">
        <v>74</v>
      </c>
      <c r="Q222" s="112">
        <v>1</v>
      </c>
      <c r="R222" s="6"/>
      <c r="S222" s="110" t="s">
        <v>556</v>
      </c>
      <c r="T222" s="111" t="s">
        <v>557</v>
      </c>
      <c r="U222" s="111" t="s">
        <v>1941</v>
      </c>
      <c r="V222" s="111" t="s">
        <v>2924</v>
      </c>
      <c r="W222" s="111"/>
      <c r="X222" s="111" t="s">
        <v>429</v>
      </c>
      <c r="Y222" s="111" t="s">
        <v>430</v>
      </c>
      <c r="Z222" s="118"/>
      <c r="AA222" s="112">
        <v>-25</v>
      </c>
    </row>
    <row r="223" spans="1:27" s="1" customFormat="1" ht="18" hidden="1" customHeight="1" x14ac:dyDescent="0.2">
      <c r="A223" s="110" t="s">
        <v>542</v>
      </c>
      <c r="B223" s="111" t="s">
        <v>543</v>
      </c>
      <c r="C223" s="111" t="s">
        <v>44</v>
      </c>
      <c r="D223" s="111" t="s">
        <v>544</v>
      </c>
      <c r="E223" s="111" t="s">
        <v>545</v>
      </c>
      <c r="F223" s="111" t="s">
        <v>564</v>
      </c>
      <c r="G223" s="111" t="s">
        <v>565</v>
      </c>
      <c r="H223" s="112">
        <v>25</v>
      </c>
      <c r="I223" s="6"/>
      <c r="J223" s="110" t="s">
        <v>556</v>
      </c>
      <c r="K223" s="111" t="s">
        <v>557</v>
      </c>
      <c r="L223" s="111" t="s">
        <v>3</v>
      </c>
      <c r="M223" s="111" t="s">
        <v>562</v>
      </c>
      <c r="N223" s="111" t="s">
        <v>563</v>
      </c>
      <c r="O223" s="111" t="s">
        <v>272</v>
      </c>
      <c r="P223" s="111" t="s">
        <v>273</v>
      </c>
      <c r="Q223" s="112">
        <v>100</v>
      </c>
      <c r="R223" s="6"/>
      <c r="S223" s="110" t="s">
        <v>556</v>
      </c>
      <c r="T223" s="111" t="s">
        <v>557</v>
      </c>
      <c r="U223" s="111" t="s">
        <v>1941</v>
      </c>
      <c r="V223" s="111" t="s">
        <v>2924</v>
      </c>
      <c r="W223" s="111"/>
      <c r="X223" s="111" t="s">
        <v>17</v>
      </c>
      <c r="Y223" s="111" t="s">
        <v>75</v>
      </c>
      <c r="Z223" s="118"/>
      <c r="AA223" s="112">
        <v>-15</v>
      </c>
    </row>
    <row r="224" spans="1:27" s="1" customFormat="1" ht="18" hidden="1" customHeight="1" x14ac:dyDescent="0.2">
      <c r="A224" s="110" t="s">
        <v>542</v>
      </c>
      <c r="B224" s="111" t="s">
        <v>543</v>
      </c>
      <c r="C224" s="111" t="s">
        <v>44</v>
      </c>
      <c r="D224" s="111" t="s">
        <v>544</v>
      </c>
      <c r="E224" s="111" t="s">
        <v>545</v>
      </c>
      <c r="F224" s="111" t="s">
        <v>600</v>
      </c>
      <c r="G224" s="111" t="s">
        <v>601</v>
      </c>
      <c r="H224" s="112">
        <v>25</v>
      </c>
      <c r="I224" s="6"/>
      <c r="J224" s="110" t="s">
        <v>556</v>
      </c>
      <c r="K224" s="111" t="s">
        <v>557</v>
      </c>
      <c r="L224" s="111" t="s">
        <v>3</v>
      </c>
      <c r="M224" s="111" t="s">
        <v>566</v>
      </c>
      <c r="N224" s="111" t="s">
        <v>567</v>
      </c>
      <c r="O224" s="111" t="s">
        <v>196</v>
      </c>
      <c r="P224" s="111" t="s">
        <v>197</v>
      </c>
      <c r="Q224" s="112">
        <v>20</v>
      </c>
      <c r="R224" s="6"/>
      <c r="S224" s="110" t="s">
        <v>556</v>
      </c>
      <c r="T224" s="111" t="s">
        <v>557</v>
      </c>
      <c r="U224" s="111" t="s">
        <v>1941</v>
      </c>
      <c r="V224" s="111" t="s">
        <v>2924</v>
      </c>
      <c r="W224" s="111"/>
      <c r="X224" s="111" t="s">
        <v>234</v>
      </c>
      <c r="Y224" s="111" t="s">
        <v>235</v>
      </c>
      <c r="Z224" s="118"/>
      <c r="AA224" s="112">
        <v>-20</v>
      </c>
    </row>
    <row r="225" spans="1:27" s="1" customFormat="1" ht="18" hidden="1" customHeight="1" x14ac:dyDescent="0.2">
      <c r="A225" s="113" t="s">
        <v>542</v>
      </c>
      <c r="B225" s="114" t="s">
        <v>543</v>
      </c>
      <c r="C225" s="114" t="s">
        <v>44</v>
      </c>
      <c r="D225" s="114" t="s">
        <v>544</v>
      </c>
      <c r="E225" s="114" t="s">
        <v>545</v>
      </c>
      <c r="F225" s="114" t="s">
        <v>572</v>
      </c>
      <c r="G225" s="114" t="s">
        <v>573</v>
      </c>
      <c r="H225" s="115">
        <v>100</v>
      </c>
      <c r="I225" s="6"/>
      <c r="J225" s="110" t="s">
        <v>556</v>
      </c>
      <c r="K225" s="111" t="s">
        <v>557</v>
      </c>
      <c r="L225" s="111" t="s">
        <v>3</v>
      </c>
      <c r="M225" s="111" t="s">
        <v>570</v>
      </c>
      <c r="N225" s="111" t="s">
        <v>571</v>
      </c>
      <c r="O225" s="111" t="s">
        <v>171</v>
      </c>
      <c r="P225" s="111" t="s">
        <v>172</v>
      </c>
      <c r="Q225" s="112">
        <v>120</v>
      </c>
      <c r="R225" s="6"/>
      <c r="S225" s="110" t="s">
        <v>556</v>
      </c>
      <c r="T225" s="111" t="s">
        <v>557</v>
      </c>
      <c r="U225" s="111" t="s">
        <v>1941</v>
      </c>
      <c r="V225" s="111" t="s">
        <v>2924</v>
      </c>
      <c r="W225" s="111"/>
      <c r="X225" s="111" t="s">
        <v>73</v>
      </c>
      <c r="Y225" s="111" t="s">
        <v>74</v>
      </c>
      <c r="Z225" s="118"/>
      <c r="AA225" s="112">
        <v>-1</v>
      </c>
    </row>
    <row r="226" spans="1:27" s="1" customFormat="1" ht="18" hidden="1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110" t="s">
        <v>556</v>
      </c>
      <c r="K226" s="111" t="s">
        <v>557</v>
      </c>
      <c r="L226" s="111" t="s">
        <v>3</v>
      </c>
      <c r="M226" s="111" t="s">
        <v>574</v>
      </c>
      <c r="N226" s="111" t="s">
        <v>575</v>
      </c>
      <c r="O226" s="111" t="s">
        <v>576</v>
      </c>
      <c r="P226" s="111" t="s">
        <v>577</v>
      </c>
      <c r="Q226" s="112">
        <v>100</v>
      </c>
      <c r="R226" s="6"/>
      <c r="S226" s="110" t="s">
        <v>556</v>
      </c>
      <c r="T226" s="111" t="s">
        <v>557</v>
      </c>
      <c r="U226" s="111" t="s">
        <v>1941</v>
      </c>
      <c r="V226" s="111" t="s">
        <v>2924</v>
      </c>
      <c r="W226" s="111"/>
      <c r="X226" s="111" t="s">
        <v>82</v>
      </c>
      <c r="Y226" s="111" t="s">
        <v>83</v>
      </c>
      <c r="Z226" s="118"/>
      <c r="AA226" s="112">
        <v>-1</v>
      </c>
    </row>
    <row r="227" spans="1:27" s="1" customFormat="1" ht="18" hidden="1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110" t="s">
        <v>556</v>
      </c>
      <c r="K227" s="111" t="s">
        <v>557</v>
      </c>
      <c r="L227" s="111" t="s">
        <v>3</v>
      </c>
      <c r="M227" s="111" t="s">
        <v>574</v>
      </c>
      <c r="N227" s="111" t="s">
        <v>575</v>
      </c>
      <c r="O227" s="111" t="s">
        <v>262</v>
      </c>
      <c r="P227" s="111" t="s">
        <v>263</v>
      </c>
      <c r="Q227" s="112">
        <v>50</v>
      </c>
      <c r="R227" s="6"/>
      <c r="S227" s="110" t="s">
        <v>556</v>
      </c>
      <c r="T227" s="111" t="s">
        <v>557</v>
      </c>
      <c r="U227" s="111" t="s">
        <v>1941</v>
      </c>
      <c r="V227" s="111" t="s">
        <v>2924</v>
      </c>
      <c r="W227" s="111"/>
      <c r="X227" s="111" t="s">
        <v>711</v>
      </c>
      <c r="Y227" s="111" t="s">
        <v>712</v>
      </c>
      <c r="Z227" s="118"/>
      <c r="AA227" s="112">
        <v>-72</v>
      </c>
    </row>
    <row r="228" spans="1:27" s="1" customFormat="1" ht="18" hidden="1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110" t="s">
        <v>556</v>
      </c>
      <c r="K228" s="111" t="s">
        <v>557</v>
      </c>
      <c r="L228" s="111" t="s">
        <v>3</v>
      </c>
      <c r="M228" s="111" t="s">
        <v>580</v>
      </c>
      <c r="N228" s="111" t="s">
        <v>581</v>
      </c>
      <c r="O228" s="111" t="s">
        <v>282</v>
      </c>
      <c r="P228" s="111" t="s">
        <v>283</v>
      </c>
      <c r="Q228" s="112">
        <v>25</v>
      </c>
      <c r="R228" s="6"/>
      <c r="S228" s="110" t="s">
        <v>444</v>
      </c>
      <c r="T228" s="111" t="s">
        <v>445</v>
      </c>
      <c r="U228" s="111" t="s">
        <v>1941</v>
      </c>
      <c r="V228" s="111" t="s">
        <v>2929</v>
      </c>
      <c r="W228" s="111"/>
      <c r="X228" s="111" t="s">
        <v>80</v>
      </c>
      <c r="Y228" s="111" t="s">
        <v>81</v>
      </c>
      <c r="Z228" s="118"/>
      <c r="AA228" s="112">
        <v>300</v>
      </c>
    </row>
    <row r="229" spans="1:27" s="1" customFormat="1" ht="18" hidden="1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110" t="s">
        <v>556</v>
      </c>
      <c r="K229" s="111" t="s">
        <v>557</v>
      </c>
      <c r="L229" s="111" t="s">
        <v>3</v>
      </c>
      <c r="M229" s="111" t="s">
        <v>582</v>
      </c>
      <c r="N229" s="111" t="s">
        <v>583</v>
      </c>
      <c r="O229" s="111" t="s">
        <v>584</v>
      </c>
      <c r="P229" s="111" t="s">
        <v>585</v>
      </c>
      <c r="Q229" s="112">
        <v>60</v>
      </c>
      <c r="R229" s="6"/>
      <c r="S229" s="110" t="s">
        <v>444</v>
      </c>
      <c r="T229" s="111" t="s">
        <v>445</v>
      </c>
      <c r="U229" s="111" t="s">
        <v>1941</v>
      </c>
      <c r="V229" s="111" t="s">
        <v>2929</v>
      </c>
      <c r="W229" s="111"/>
      <c r="X229" s="111" t="s">
        <v>13</v>
      </c>
      <c r="Y229" s="111" t="s">
        <v>66</v>
      </c>
      <c r="Z229" s="118"/>
      <c r="AA229" s="112">
        <v>3750</v>
      </c>
    </row>
    <row r="230" spans="1:27" s="1" customFormat="1" ht="18" hidden="1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110" t="s">
        <v>556</v>
      </c>
      <c r="K230" s="111" t="s">
        <v>557</v>
      </c>
      <c r="L230" s="111" t="s">
        <v>3</v>
      </c>
      <c r="M230" s="111" t="s">
        <v>586</v>
      </c>
      <c r="N230" s="111" t="s">
        <v>587</v>
      </c>
      <c r="O230" s="111" t="s">
        <v>282</v>
      </c>
      <c r="P230" s="111" t="s">
        <v>283</v>
      </c>
      <c r="Q230" s="112">
        <v>25</v>
      </c>
      <c r="R230" s="6"/>
      <c r="S230" s="110" t="s">
        <v>444</v>
      </c>
      <c r="T230" s="111" t="s">
        <v>445</v>
      </c>
      <c r="U230" s="111" t="s">
        <v>1941</v>
      </c>
      <c r="V230" s="111" t="s">
        <v>2929</v>
      </c>
      <c r="W230" s="111"/>
      <c r="X230" s="111" t="s">
        <v>2148</v>
      </c>
      <c r="Y230" s="111" t="s">
        <v>2147</v>
      </c>
      <c r="Z230" s="118"/>
      <c r="AA230" s="112">
        <v>20</v>
      </c>
    </row>
    <row r="231" spans="1:27" s="1" customFormat="1" ht="18" hidden="1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110" t="s">
        <v>556</v>
      </c>
      <c r="K231" s="111" t="s">
        <v>557</v>
      </c>
      <c r="L231" s="111" t="s">
        <v>3</v>
      </c>
      <c r="M231" s="111" t="s">
        <v>586</v>
      </c>
      <c r="N231" s="111" t="s">
        <v>587</v>
      </c>
      <c r="O231" s="111" t="s">
        <v>196</v>
      </c>
      <c r="P231" s="111" t="s">
        <v>197</v>
      </c>
      <c r="Q231" s="112">
        <v>40</v>
      </c>
      <c r="R231" s="6"/>
      <c r="S231" s="110" t="s">
        <v>444</v>
      </c>
      <c r="T231" s="111" t="s">
        <v>445</v>
      </c>
      <c r="U231" s="111" t="s">
        <v>1941</v>
      </c>
      <c r="V231" s="111" t="s">
        <v>2929</v>
      </c>
      <c r="W231" s="111"/>
      <c r="X231" s="111" t="s">
        <v>106</v>
      </c>
      <c r="Y231" s="111" t="s">
        <v>107</v>
      </c>
      <c r="Z231" s="118"/>
      <c r="AA231" s="112">
        <v>600</v>
      </c>
    </row>
    <row r="232" spans="1:27" s="1" customFormat="1" ht="18" hidden="1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110" t="s">
        <v>556</v>
      </c>
      <c r="K232" s="111" t="s">
        <v>557</v>
      </c>
      <c r="L232" s="111" t="s">
        <v>3</v>
      </c>
      <c r="M232" s="111" t="s">
        <v>590</v>
      </c>
      <c r="N232" s="111" t="s">
        <v>591</v>
      </c>
      <c r="O232" s="111" t="s">
        <v>169</v>
      </c>
      <c r="P232" s="111" t="s">
        <v>170</v>
      </c>
      <c r="Q232" s="112">
        <v>2</v>
      </c>
      <c r="R232" s="6"/>
      <c r="S232" s="110" t="s">
        <v>444</v>
      </c>
      <c r="T232" s="111" t="s">
        <v>445</v>
      </c>
      <c r="U232" s="111" t="s">
        <v>1941</v>
      </c>
      <c r="V232" s="111" t="s">
        <v>2929</v>
      </c>
      <c r="W232" s="111"/>
      <c r="X232" s="111" t="s">
        <v>33</v>
      </c>
      <c r="Y232" s="111" t="s">
        <v>34</v>
      </c>
      <c r="Z232" s="118"/>
      <c r="AA232" s="112">
        <v>-10</v>
      </c>
    </row>
    <row r="233" spans="1:27" s="1" customFormat="1" ht="18" hidden="1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110" t="s">
        <v>556</v>
      </c>
      <c r="K233" s="111" t="s">
        <v>557</v>
      </c>
      <c r="L233" s="111" t="s">
        <v>3</v>
      </c>
      <c r="M233" s="111" t="s">
        <v>592</v>
      </c>
      <c r="N233" s="111" t="s">
        <v>593</v>
      </c>
      <c r="O233" s="111" t="s">
        <v>236</v>
      </c>
      <c r="P233" s="111" t="s">
        <v>237</v>
      </c>
      <c r="Q233" s="112">
        <v>150</v>
      </c>
      <c r="R233" s="6"/>
      <c r="S233" s="110" t="s">
        <v>444</v>
      </c>
      <c r="T233" s="111" t="s">
        <v>445</v>
      </c>
      <c r="U233" s="111" t="s">
        <v>1941</v>
      </c>
      <c r="V233" s="111" t="s">
        <v>2929</v>
      </c>
      <c r="W233" s="111"/>
      <c r="X233" s="111" t="s">
        <v>134</v>
      </c>
      <c r="Y233" s="111" t="s">
        <v>135</v>
      </c>
      <c r="Z233" s="118"/>
      <c r="AA233" s="112">
        <v>90</v>
      </c>
    </row>
    <row r="234" spans="1:27" s="1" customFormat="1" ht="18" hidden="1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110" t="s">
        <v>556</v>
      </c>
      <c r="K234" s="111" t="s">
        <v>557</v>
      </c>
      <c r="L234" s="111" t="s">
        <v>3</v>
      </c>
      <c r="M234" s="111" t="s">
        <v>594</v>
      </c>
      <c r="N234" s="111" t="s">
        <v>595</v>
      </c>
      <c r="O234" s="111" t="s">
        <v>383</v>
      </c>
      <c r="P234" s="111" t="s">
        <v>384</v>
      </c>
      <c r="Q234" s="112">
        <v>50</v>
      </c>
      <c r="R234" s="6"/>
      <c r="S234" s="110" t="s">
        <v>444</v>
      </c>
      <c r="T234" s="111" t="s">
        <v>445</v>
      </c>
      <c r="U234" s="111" t="s">
        <v>1941</v>
      </c>
      <c r="V234" s="111" t="s">
        <v>2929</v>
      </c>
      <c r="W234" s="111"/>
      <c r="X234" s="111" t="s">
        <v>67</v>
      </c>
      <c r="Y234" s="111" t="s">
        <v>68</v>
      </c>
      <c r="Z234" s="118"/>
      <c r="AA234" s="112">
        <v>60</v>
      </c>
    </row>
    <row r="235" spans="1:27" s="1" customFormat="1" ht="18" hidden="1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110" t="s">
        <v>556</v>
      </c>
      <c r="K235" s="111" t="s">
        <v>557</v>
      </c>
      <c r="L235" s="111" t="s">
        <v>3</v>
      </c>
      <c r="M235" s="111" t="s">
        <v>598</v>
      </c>
      <c r="N235" s="111" t="s">
        <v>599</v>
      </c>
      <c r="O235" s="111" t="s">
        <v>13</v>
      </c>
      <c r="P235" s="111" t="s">
        <v>66</v>
      </c>
      <c r="Q235" s="112">
        <v>25</v>
      </c>
      <c r="R235" s="6"/>
      <c r="S235" s="110" t="s">
        <v>444</v>
      </c>
      <c r="T235" s="111" t="s">
        <v>445</v>
      </c>
      <c r="U235" s="111" t="s">
        <v>1941</v>
      </c>
      <c r="V235" s="111" t="s">
        <v>2929</v>
      </c>
      <c r="W235" s="111"/>
      <c r="X235" s="111" t="s">
        <v>102</v>
      </c>
      <c r="Y235" s="111" t="s">
        <v>103</v>
      </c>
      <c r="Z235" s="118"/>
      <c r="AA235" s="112">
        <v>1000</v>
      </c>
    </row>
    <row r="236" spans="1:27" s="1" customFormat="1" ht="18" hidden="1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110" t="s">
        <v>556</v>
      </c>
      <c r="K236" s="111" t="s">
        <v>557</v>
      </c>
      <c r="L236" s="111" t="s">
        <v>3</v>
      </c>
      <c r="M236" s="111" t="s">
        <v>598</v>
      </c>
      <c r="N236" s="111" t="s">
        <v>599</v>
      </c>
      <c r="O236" s="111" t="s">
        <v>196</v>
      </c>
      <c r="P236" s="111" t="s">
        <v>197</v>
      </c>
      <c r="Q236" s="112">
        <v>20</v>
      </c>
      <c r="R236" s="6"/>
      <c r="S236" s="110" t="s">
        <v>444</v>
      </c>
      <c r="T236" s="111" t="s">
        <v>445</v>
      </c>
      <c r="U236" s="111" t="s">
        <v>1941</v>
      </c>
      <c r="V236" s="111" t="s">
        <v>2929</v>
      </c>
      <c r="W236" s="111"/>
      <c r="X236" s="111" t="s">
        <v>86</v>
      </c>
      <c r="Y236" s="111" t="s">
        <v>87</v>
      </c>
      <c r="Z236" s="118"/>
      <c r="AA236" s="112">
        <v>1000</v>
      </c>
    </row>
    <row r="237" spans="1:27" s="1" customFormat="1" ht="18" hidden="1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110" t="s">
        <v>556</v>
      </c>
      <c r="K237" s="111" t="s">
        <v>557</v>
      </c>
      <c r="L237" s="111" t="s">
        <v>3</v>
      </c>
      <c r="M237" s="111" t="s">
        <v>602</v>
      </c>
      <c r="N237" s="111" t="s">
        <v>603</v>
      </c>
      <c r="O237" s="111" t="s">
        <v>604</v>
      </c>
      <c r="P237" s="111" t="s">
        <v>605</v>
      </c>
      <c r="Q237" s="112">
        <v>300</v>
      </c>
      <c r="R237" s="6"/>
      <c r="S237" s="110" t="s">
        <v>444</v>
      </c>
      <c r="T237" s="111" t="s">
        <v>445</v>
      </c>
      <c r="U237" s="111" t="s">
        <v>1941</v>
      </c>
      <c r="V237" s="111" t="s">
        <v>2929</v>
      </c>
      <c r="W237" s="111"/>
      <c r="X237" s="111" t="s">
        <v>16</v>
      </c>
      <c r="Y237" s="111" t="s">
        <v>177</v>
      </c>
      <c r="Z237" s="118"/>
      <c r="AA237" s="112">
        <v>1000</v>
      </c>
    </row>
    <row r="238" spans="1:27" s="1" customFormat="1" ht="18" hidden="1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110" t="s">
        <v>556</v>
      </c>
      <c r="K238" s="111" t="s">
        <v>557</v>
      </c>
      <c r="L238" s="111" t="s">
        <v>3</v>
      </c>
      <c r="M238" s="111" t="s">
        <v>606</v>
      </c>
      <c r="N238" s="111" t="s">
        <v>607</v>
      </c>
      <c r="O238" s="111" t="s">
        <v>282</v>
      </c>
      <c r="P238" s="111" t="s">
        <v>283</v>
      </c>
      <c r="Q238" s="112">
        <v>25</v>
      </c>
      <c r="R238" s="6"/>
      <c r="S238" s="110" t="s">
        <v>444</v>
      </c>
      <c r="T238" s="111" t="s">
        <v>445</v>
      </c>
      <c r="U238" s="111" t="s">
        <v>1941</v>
      </c>
      <c r="V238" s="111" t="s">
        <v>2929</v>
      </c>
      <c r="W238" s="111"/>
      <c r="X238" s="111" t="s">
        <v>71</v>
      </c>
      <c r="Y238" s="111" t="s">
        <v>72</v>
      </c>
      <c r="Z238" s="118"/>
      <c r="AA238" s="112">
        <v>360</v>
      </c>
    </row>
    <row r="239" spans="1:27" s="1" customFormat="1" ht="18" hidden="1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110" t="s">
        <v>556</v>
      </c>
      <c r="K239" s="111" t="s">
        <v>557</v>
      </c>
      <c r="L239" s="111" t="s">
        <v>3</v>
      </c>
      <c r="M239" s="111" t="s">
        <v>608</v>
      </c>
      <c r="N239" s="111" t="s">
        <v>609</v>
      </c>
      <c r="O239" s="111" t="s">
        <v>169</v>
      </c>
      <c r="P239" s="111" t="s">
        <v>170</v>
      </c>
      <c r="Q239" s="112">
        <v>1</v>
      </c>
      <c r="R239" s="6"/>
      <c r="S239" s="110" t="s">
        <v>444</v>
      </c>
      <c r="T239" s="111" t="s">
        <v>445</v>
      </c>
      <c r="U239" s="111" t="s">
        <v>1941</v>
      </c>
      <c r="V239" s="111" t="s">
        <v>2929</v>
      </c>
      <c r="W239" s="111"/>
      <c r="X239" s="111" t="s">
        <v>17</v>
      </c>
      <c r="Y239" s="111" t="s">
        <v>75</v>
      </c>
      <c r="Z239" s="118"/>
      <c r="AA239" s="112">
        <v>90</v>
      </c>
    </row>
    <row r="240" spans="1:27" s="1" customFormat="1" ht="18" hidden="1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110" t="s">
        <v>556</v>
      </c>
      <c r="K240" s="111" t="s">
        <v>557</v>
      </c>
      <c r="L240" s="111" t="s">
        <v>3</v>
      </c>
      <c r="M240" s="111" t="s">
        <v>610</v>
      </c>
      <c r="N240" s="111" t="s">
        <v>611</v>
      </c>
      <c r="O240" s="111" t="s">
        <v>435</v>
      </c>
      <c r="P240" s="111" t="s">
        <v>436</v>
      </c>
      <c r="Q240" s="112">
        <v>80</v>
      </c>
      <c r="R240" s="6"/>
      <c r="S240" s="110" t="s">
        <v>444</v>
      </c>
      <c r="T240" s="111" t="s">
        <v>445</v>
      </c>
      <c r="U240" s="111" t="s">
        <v>1941</v>
      </c>
      <c r="V240" s="111" t="s">
        <v>2929</v>
      </c>
      <c r="W240" s="111"/>
      <c r="X240" s="111" t="s">
        <v>94</v>
      </c>
      <c r="Y240" s="111" t="s">
        <v>95</v>
      </c>
      <c r="Z240" s="118"/>
      <c r="AA240" s="112">
        <v>1</v>
      </c>
    </row>
    <row r="241" spans="1:27" s="1" customFormat="1" ht="18" hidden="1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110" t="s">
        <v>556</v>
      </c>
      <c r="K241" s="111" t="s">
        <v>557</v>
      </c>
      <c r="L241" s="111" t="s">
        <v>3</v>
      </c>
      <c r="M241" s="111" t="s">
        <v>612</v>
      </c>
      <c r="N241" s="111" t="s">
        <v>613</v>
      </c>
      <c r="O241" s="111" t="s">
        <v>614</v>
      </c>
      <c r="P241" s="111" t="s">
        <v>615</v>
      </c>
      <c r="Q241" s="112">
        <v>100</v>
      </c>
      <c r="R241" s="6"/>
      <c r="S241" s="110" t="s">
        <v>444</v>
      </c>
      <c r="T241" s="111" t="s">
        <v>445</v>
      </c>
      <c r="U241" s="111" t="s">
        <v>1941</v>
      </c>
      <c r="V241" s="111" t="s">
        <v>2929</v>
      </c>
      <c r="W241" s="111"/>
      <c r="X241" s="111" t="s">
        <v>98</v>
      </c>
      <c r="Y241" s="111" t="s">
        <v>99</v>
      </c>
      <c r="Z241" s="118"/>
      <c r="AA241" s="112">
        <v>3</v>
      </c>
    </row>
    <row r="242" spans="1:27" s="1" customFormat="1" ht="18" hidden="1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110" t="s">
        <v>556</v>
      </c>
      <c r="K242" s="111" t="s">
        <v>557</v>
      </c>
      <c r="L242" s="111" t="s">
        <v>3</v>
      </c>
      <c r="M242" s="111" t="s">
        <v>616</v>
      </c>
      <c r="N242" s="111" t="s">
        <v>617</v>
      </c>
      <c r="O242" s="111" t="s">
        <v>614</v>
      </c>
      <c r="P242" s="111" t="s">
        <v>615</v>
      </c>
      <c r="Q242" s="112">
        <v>225</v>
      </c>
      <c r="R242" s="6"/>
      <c r="S242" s="110" t="s">
        <v>444</v>
      </c>
      <c r="T242" s="111" t="s">
        <v>445</v>
      </c>
      <c r="U242" s="111" t="s">
        <v>1941</v>
      </c>
      <c r="V242" s="111" t="s">
        <v>2929</v>
      </c>
      <c r="W242" s="111"/>
      <c r="X242" s="111" t="s">
        <v>73</v>
      </c>
      <c r="Y242" s="111" t="s">
        <v>74</v>
      </c>
      <c r="Z242" s="118"/>
      <c r="AA242" s="112">
        <v>-1</v>
      </c>
    </row>
    <row r="243" spans="1:27" s="1" customFormat="1" ht="18" hidden="1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110" t="s">
        <v>556</v>
      </c>
      <c r="K243" s="111" t="s">
        <v>557</v>
      </c>
      <c r="L243" s="111" t="s">
        <v>3</v>
      </c>
      <c r="M243" s="111" t="s">
        <v>618</v>
      </c>
      <c r="N243" s="111" t="s">
        <v>619</v>
      </c>
      <c r="O243" s="111" t="s">
        <v>13</v>
      </c>
      <c r="P243" s="111" t="s">
        <v>66</v>
      </c>
      <c r="Q243" s="112">
        <v>50</v>
      </c>
      <c r="R243" s="6"/>
      <c r="S243" s="110" t="s">
        <v>444</v>
      </c>
      <c r="T243" s="111" t="s">
        <v>445</v>
      </c>
      <c r="U243" s="111" t="s">
        <v>1941</v>
      </c>
      <c r="V243" s="111" t="s">
        <v>2929</v>
      </c>
      <c r="W243" s="111"/>
      <c r="X243" s="111" t="s">
        <v>76</v>
      </c>
      <c r="Y243" s="111" t="s">
        <v>77</v>
      </c>
      <c r="Z243" s="118"/>
      <c r="AA243" s="112">
        <v>19</v>
      </c>
    </row>
    <row r="244" spans="1:27" s="1" customFormat="1" ht="18" hidden="1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110" t="s">
        <v>556</v>
      </c>
      <c r="K244" s="111" t="s">
        <v>557</v>
      </c>
      <c r="L244" s="111" t="s">
        <v>3</v>
      </c>
      <c r="M244" s="111" t="s">
        <v>620</v>
      </c>
      <c r="N244" s="111" t="s">
        <v>621</v>
      </c>
      <c r="O244" s="111" t="s">
        <v>622</v>
      </c>
      <c r="P244" s="111" t="s">
        <v>623</v>
      </c>
      <c r="Q244" s="112">
        <v>36</v>
      </c>
      <c r="R244" s="6"/>
      <c r="S244" s="110" t="s">
        <v>444</v>
      </c>
      <c r="T244" s="111" t="s">
        <v>445</v>
      </c>
      <c r="U244" s="111" t="s">
        <v>1941</v>
      </c>
      <c r="V244" s="111" t="s">
        <v>2929</v>
      </c>
      <c r="W244" s="111"/>
      <c r="X244" s="111" t="s">
        <v>82</v>
      </c>
      <c r="Y244" s="111" t="s">
        <v>83</v>
      </c>
      <c r="Z244" s="118"/>
      <c r="AA244" s="112">
        <v>8</v>
      </c>
    </row>
    <row r="245" spans="1:27" s="1" customFormat="1" ht="18" hidden="1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110" t="s">
        <v>556</v>
      </c>
      <c r="K245" s="111" t="s">
        <v>557</v>
      </c>
      <c r="L245" s="111" t="s">
        <v>3</v>
      </c>
      <c r="M245" s="111" t="s">
        <v>624</v>
      </c>
      <c r="N245" s="111" t="s">
        <v>625</v>
      </c>
      <c r="O245" s="111" t="s">
        <v>626</v>
      </c>
      <c r="P245" s="111" t="s">
        <v>627</v>
      </c>
      <c r="Q245" s="112">
        <v>20</v>
      </c>
      <c r="R245" s="6"/>
      <c r="S245" s="110" t="s">
        <v>490</v>
      </c>
      <c r="T245" s="111" t="s">
        <v>491</v>
      </c>
      <c r="U245" s="111" t="s">
        <v>1941</v>
      </c>
      <c r="V245" s="111" t="s">
        <v>2931</v>
      </c>
      <c r="W245" s="111"/>
      <c r="X245" s="111" t="s">
        <v>423</v>
      </c>
      <c r="Y245" s="111" t="s">
        <v>424</v>
      </c>
      <c r="Z245" s="118"/>
      <c r="AA245" s="112">
        <v>72</v>
      </c>
    </row>
    <row r="246" spans="1:27" s="1" customFormat="1" ht="18" hidden="1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110" t="s">
        <v>556</v>
      </c>
      <c r="K246" s="111" t="s">
        <v>557</v>
      </c>
      <c r="L246" s="111" t="s">
        <v>3</v>
      </c>
      <c r="M246" s="111" t="s">
        <v>624</v>
      </c>
      <c r="N246" s="111" t="s">
        <v>625</v>
      </c>
      <c r="O246" s="111" t="s">
        <v>628</v>
      </c>
      <c r="P246" s="111" t="s">
        <v>629</v>
      </c>
      <c r="Q246" s="112">
        <v>150</v>
      </c>
      <c r="R246" s="6"/>
      <c r="S246" s="110" t="s">
        <v>490</v>
      </c>
      <c r="T246" s="111" t="s">
        <v>491</v>
      </c>
      <c r="U246" s="111" t="s">
        <v>1941</v>
      </c>
      <c r="V246" s="111" t="s">
        <v>2932</v>
      </c>
      <c r="W246" s="111"/>
      <c r="X246" s="111" t="s">
        <v>71</v>
      </c>
      <c r="Y246" s="111" t="s">
        <v>72</v>
      </c>
      <c r="Z246" s="118"/>
      <c r="AA246" s="112">
        <v>60</v>
      </c>
    </row>
    <row r="247" spans="1:27" s="1" customFormat="1" ht="18" hidden="1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110" t="s">
        <v>556</v>
      </c>
      <c r="K247" s="111" t="s">
        <v>557</v>
      </c>
      <c r="L247" s="111" t="s">
        <v>3</v>
      </c>
      <c r="M247" s="111" t="s">
        <v>624</v>
      </c>
      <c r="N247" s="111" t="s">
        <v>625</v>
      </c>
      <c r="O247" s="111" t="s">
        <v>169</v>
      </c>
      <c r="P247" s="111" t="s">
        <v>170</v>
      </c>
      <c r="Q247" s="112">
        <v>1</v>
      </c>
      <c r="R247" s="6"/>
      <c r="S247" s="110" t="s">
        <v>490</v>
      </c>
      <c r="T247" s="111" t="s">
        <v>491</v>
      </c>
      <c r="U247" s="111" t="s">
        <v>1941</v>
      </c>
      <c r="V247" s="111" t="s">
        <v>2924</v>
      </c>
      <c r="W247" s="111"/>
      <c r="X247" s="111" t="s">
        <v>296</v>
      </c>
      <c r="Y247" s="111" t="s">
        <v>297</v>
      </c>
      <c r="Z247" s="118"/>
      <c r="AA247" s="112">
        <v>25</v>
      </c>
    </row>
    <row r="248" spans="1:27" s="1" customFormat="1" ht="18" hidden="1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110" t="s">
        <v>556</v>
      </c>
      <c r="K248" s="111" t="s">
        <v>557</v>
      </c>
      <c r="L248" s="111" t="s">
        <v>3</v>
      </c>
      <c r="M248" s="111" t="s">
        <v>630</v>
      </c>
      <c r="N248" s="111" t="s">
        <v>631</v>
      </c>
      <c r="O248" s="111" t="s">
        <v>45</v>
      </c>
      <c r="P248" s="111" t="s">
        <v>46</v>
      </c>
      <c r="Q248" s="112">
        <v>200</v>
      </c>
      <c r="R248" s="6"/>
      <c r="S248" s="110" t="s">
        <v>490</v>
      </c>
      <c r="T248" s="111" t="s">
        <v>491</v>
      </c>
      <c r="U248" s="111" t="s">
        <v>1941</v>
      </c>
      <c r="V248" s="111" t="s">
        <v>2924</v>
      </c>
      <c r="W248" s="111"/>
      <c r="X248" s="111" t="s">
        <v>33</v>
      </c>
      <c r="Y248" s="111" t="s">
        <v>34</v>
      </c>
      <c r="Z248" s="118"/>
      <c r="AA248" s="112">
        <v>10</v>
      </c>
    </row>
    <row r="249" spans="1:27" s="1" customFormat="1" ht="18" hidden="1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110" t="s">
        <v>556</v>
      </c>
      <c r="K249" s="111" t="s">
        <v>557</v>
      </c>
      <c r="L249" s="111" t="s">
        <v>3</v>
      </c>
      <c r="M249" s="111" t="s">
        <v>632</v>
      </c>
      <c r="N249" s="111" t="s">
        <v>633</v>
      </c>
      <c r="O249" s="111" t="s">
        <v>480</v>
      </c>
      <c r="P249" s="111" t="s">
        <v>481</v>
      </c>
      <c r="Q249" s="112">
        <v>10</v>
      </c>
      <c r="R249" s="6"/>
      <c r="S249" s="110" t="s">
        <v>490</v>
      </c>
      <c r="T249" s="111" t="s">
        <v>491</v>
      </c>
      <c r="U249" s="111" t="s">
        <v>1941</v>
      </c>
      <c r="V249" s="111" t="s">
        <v>2924</v>
      </c>
      <c r="W249" s="111"/>
      <c r="X249" s="111" t="s">
        <v>753</v>
      </c>
      <c r="Y249" s="111" t="s">
        <v>754</v>
      </c>
      <c r="Z249" s="118"/>
      <c r="AA249" s="112">
        <v>-25</v>
      </c>
    </row>
    <row r="250" spans="1:27" s="1" customFormat="1" ht="18" hidden="1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110" t="s">
        <v>556</v>
      </c>
      <c r="K250" s="111" t="s">
        <v>557</v>
      </c>
      <c r="L250" s="111" t="s">
        <v>3</v>
      </c>
      <c r="M250" s="111" t="s">
        <v>634</v>
      </c>
      <c r="N250" s="111" t="s">
        <v>635</v>
      </c>
      <c r="O250" s="111" t="s">
        <v>383</v>
      </c>
      <c r="P250" s="111" t="s">
        <v>384</v>
      </c>
      <c r="Q250" s="112">
        <v>50</v>
      </c>
      <c r="R250" s="6"/>
      <c r="S250" s="110" t="s">
        <v>490</v>
      </c>
      <c r="T250" s="111" t="s">
        <v>491</v>
      </c>
      <c r="U250" s="111" t="s">
        <v>1941</v>
      </c>
      <c r="V250" s="111" t="s">
        <v>2924</v>
      </c>
      <c r="W250" s="111"/>
      <c r="X250" s="111" t="s">
        <v>200</v>
      </c>
      <c r="Y250" s="111" t="s">
        <v>201</v>
      </c>
      <c r="Z250" s="118"/>
      <c r="AA250" s="112">
        <v>150</v>
      </c>
    </row>
    <row r="251" spans="1:27" s="1" customFormat="1" ht="18" hidden="1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110" t="s">
        <v>556</v>
      </c>
      <c r="K251" s="111" t="s">
        <v>557</v>
      </c>
      <c r="L251" s="111" t="s">
        <v>3</v>
      </c>
      <c r="M251" s="111" t="s">
        <v>636</v>
      </c>
      <c r="N251" s="111" t="s">
        <v>637</v>
      </c>
      <c r="O251" s="111" t="s">
        <v>82</v>
      </c>
      <c r="P251" s="111" t="s">
        <v>83</v>
      </c>
      <c r="Q251" s="112">
        <v>1</v>
      </c>
      <c r="R251" s="6"/>
      <c r="S251" s="110" t="s">
        <v>490</v>
      </c>
      <c r="T251" s="111" t="s">
        <v>491</v>
      </c>
      <c r="U251" s="111" t="s">
        <v>1941</v>
      </c>
      <c r="V251" s="111" t="s">
        <v>2924</v>
      </c>
      <c r="W251" s="111"/>
      <c r="X251" s="111" t="s">
        <v>169</v>
      </c>
      <c r="Y251" s="111" t="s">
        <v>170</v>
      </c>
      <c r="Z251" s="118"/>
      <c r="AA251" s="112">
        <v>2</v>
      </c>
    </row>
    <row r="252" spans="1:27" s="1" customFormat="1" ht="18" hidden="1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110" t="s">
        <v>556</v>
      </c>
      <c r="K252" s="111" t="s">
        <v>557</v>
      </c>
      <c r="L252" s="111" t="s">
        <v>3</v>
      </c>
      <c r="M252" s="111" t="s">
        <v>638</v>
      </c>
      <c r="N252" s="111" t="s">
        <v>639</v>
      </c>
      <c r="O252" s="111" t="s">
        <v>622</v>
      </c>
      <c r="P252" s="111" t="s">
        <v>623</v>
      </c>
      <c r="Q252" s="112">
        <v>72</v>
      </c>
      <c r="R252" s="6"/>
      <c r="S252" s="110" t="s">
        <v>490</v>
      </c>
      <c r="T252" s="111" t="s">
        <v>491</v>
      </c>
      <c r="U252" s="111" t="s">
        <v>1941</v>
      </c>
      <c r="V252" s="111" t="s">
        <v>2924</v>
      </c>
      <c r="W252" s="111"/>
      <c r="X252" s="111" t="s">
        <v>480</v>
      </c>
      <c r="Y252" s="111" t="s">
        <v>481</v>
      </c>
      <c r="Z252" s="118"/>
      <c r="AA252" s="112">
        <v>10</v>
      </c>
    </row>
    <row r="253" spans="1:27" s="1" customFormat="1" ht="18" hidden="1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110" t="s">
        <v>556</v>
      </c>
      <c r="K253" s="111" t="s">
        <v>557</v>
      </c>
      <c r="L253" s="111" t="s">
        <v>3</v>
      </c>
      <c r="M253" s="111" t="s">
        <v>640</v>
      </c>
      <c r="N253" s="111" t="s">
        <v>641</v>
      </c>
      <c r="O253" s="111" t="s">
        <v>13</v>
      </c>
      <c r="P253" s="111" t="s">
        <v>66</v>
      </c>
      <c r="Q253" s="112">
        <v>100</v>
      </c>
      <c r="R253" s="6"/>
      <c r="S253" s="110" t="s">
        <v>490</v>
      </c>
      <c r="T253" s="111" t="s">
        <v>491</v>
      </c>
      <c r="U253" s="111" t="s">
        <v>1941</v>
      </c>
      <c r="V253" s="111" t="s">
        <v>2924</v>
      </c>
      <c r="W253" s="111"/>
      <c r="X253" s="111" t="s">
        <v>260</v>
      </c>
      <c r="Y253" s="111" t="s">
        <v>261</v>
      </c>
      <c r="Z253" s="118"/>
      <c r="AA253" s="112">
        <v>12</v>
      </c>
    </row>
    <row r="254" spans="1:27" s="1" customFormat="1" ht="18" hidden="1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110" t="s">
        <v>556</v>
      </c>
      <c r="K254" s="111" t="s">
        <v>557</v>
      </c>
      <c r="L254" s="111" t="s">
        <v>3</v>
      </c>
      <c r="M254" s="111" t="s">
        <v>642</v>
      </c>
      <c r="N254" s="111" t="s">
        <v>643</v>
      </c>
      <c r="O254" s="111" t="s">
        <v>45</v>
      </c>
      <c r="P254" s="111" t="s">
        <v>46</v>
      </c>
      <c r="Q254" s="112">
        <v>150</v>
      </c>
      <c r="R254" s="6"/>
      <c r="S254" s="110" t="s">
        <v>490</v>
      </c>
      <c r="T254" s="111" t="s">
        <v>491</v>
      </c>
      <c r="U254" s="111" t="s">
        <v>1941</v>
      </c>
      <c r="V254" s="111" t="s">
        <v>2924</v>
      </c>
      <c r="W254" s="111"/>
      <c r="X254" s="111" t="s">
        <v>17</v>
      </c>
      <c r="Y254" s="111" t="s">
        <v>75</v>
      </c>
      <c r="Z254" s="118"/>
      <c r="AA254" s="112">
        <v>15</v>
      </c>
    </row>
    <row r="255" spans="1:27" s="1" customFormat="1" ht="18" hidden="1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110" t="s">
        <v>556</v>
      </c>
      <c r="K255" s="111" t="s">
        <v>557</v>
      </c>
      <c r="L255" s="111" t="s">
        <v>3</v>
      </c>
      <c r="M255" s="111" t="s">
        <v>644</v>
      </c>
      <c r="N255" s="111" t="s">
        <v>645</v>
      </c>
      <c r="O255" s="111" t="s">
        <v>628</v>
      </c>
      <c r="P255" s="111" t="s">
        <v>629</v>
      </c>
      <c r="Q255" s="112">
        <v>25</v>
      </c>
      <c r="R255" s="6"/>
      <c r="S255" s="110" t="s">
        <v>757</v>
      </c>
      <c r="T255" s="111" t="s">
        <v>758</v>
      </c>
      <c r="U255" s="111" t="s">
        <v>1941</v>
      </c>
      <c r="V255" s="111" t="s">
        <v>2924</v>
      </c>
      <c r="W255" s="111"/>
      <c r="X255" s="111" t="s">
        <v>80</v>
      </c>
      <c r="Y255" s="111" t="s">
        <v>81</v>
      </c>
      <c r="Z255" s="118"/>
      <c r="AA255" s="112">
        <v>-25</v>
      </c>
    </row>
    <row r="256" spans="1:27" s="1" customFormat="1" ht="18" hidden="1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110" t="s">
        <v>556</v>
      </c>
      <c r="K256" s="111" t="s">
        <v>557</v>
      </c>
      <c r="L256" s="111" t="s">
        <v>3</v>
      </c>
      <c r="M256" s="111" t="s">
        <v>644</v>
      </c>
      <c r="N256" s="111" t="s">
        <v>645</v>
      </c>
      <c r="O256" s="111" t="s">
        <v>220</v>
      </c>
      <c r="P256" s="111" t="s">
        <v>221</v>
      </c>
      <c r="Q256" s="112">
        <v>200</v>
      </c>
      <c r="R256" s="6"/>
      <c r="S256" s="110" t="s">
        <v>757</v>
      </c>
      <c r="T256" s="111" t="s">
        <v>758</v>
      </c>
      <c r="U256" s="111" t="s">
        <v>1941</v>
      </c>
      <c r="V256" s="111" t="s">
        <v>2924</v>
      </c>
      <c r="W256" s="111"/>
      <c r="X256" s="111" t="s">
        <v>13</v>
      </c>
      <c r="Y256" s="111" t="s">
        <v>66</v>
      </c>
      <c r="Z256" s="118"/>
      <c r="AA256" s="112">
        <v>-175</v>
      </c>
    </row>
    <row r="257" spans="1:27" s="1" customFormat="1" ht="18" hidden="1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110" t="s">
        <v>556</v>
      </c>
      <c r="K257" s="111" t="s">
        <v>557</v>
      </c>
      <c r="L257" s="111" t="s">
        <v>3</v>
      </c>
      <c r="M257" s="111" t="s">
        <v>646</v>
      </c>
      <c r="N257" s="111" t="s">
        <v>647</v>
      </c>
      <c r="O257" s="111" t="s">
        <v>246</v>
      </c>
      <c r="P257" s="111" t="s">
        <v>247</v>
      </c>
      <c r="Q257" s="112">
        <v>25</v>
      </c>
      <c r="R257" s="6"/>
      <c r="S257" s="110" t="s">
        <v>757</v>
      </c>
      <c r="T257" s="111" t="s">
        <v>758</v>
      </c>
      <c r="U257" s="111" t="s">
        <v>1941</v>
      </c>
      <c r="V257" s="111" t="s">
        <v>2924</v>
      </c>
      <c r="W257" s="111"/>
      <c r="X257" s="111" t="s">
        <v>604</v>
      </c>
      <c r="Y257" s="111" t="s">
        <v>605</v>
      </c>
      <c r="Z257" s="118"/>
      <c r="AA257" s="112">
        <v>-200</v>
      </c>
    </row>
    <row r="258" spans="1:27" s="1" customFormat="1" ht="18" hidden="1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110" t="s">
        <v>556</v>
      </c>
      <c r="K258" s="111" t="s">
        <v>557</v>
      </c>
      <c r="L258" s="111" t="s">
        <v>3</v>
      </c>
      <c r="M258" s="111" t="s">
        <v>646</v>
      </c>
      <c r="N258" s="111" t="s">
        <v>647</v>
      </c>
      <c r="O258" s="111" t="s">
        <v>169</v>
      </c>
      <c r="P258" s="111" t="s">
        <v>170</v>
      </c>
      <c r="Q258" s="112">
        <v>1</v>
      </c>
      <c r="R258" s="6"/>
      <c r="S258" s="110" t="s">
        <v>757</v>
      </c>
      <c r="T258" s="111" t="s">
        <v>758</v>
      </c>
      <c r="U258" s="111" t="s">
        <v>1941</v>
      </c>
      <c r="V258" s="111" t="s">
        <v>2924</v>
      </c>
      <c r="W258" s="111"/>
      <c r="X258" s="111" t="s">
        <v>102</v>
      </c>
      <c r="Y258" s="111" t="s">
        <v>103</v>
      </c>
      <c r="Z258" s="118"/>
      <c r="AA258" s="112">
        <v>-700</v>
      </c>
    </row>
    <row r="259" spans="1:27" s="1" customFormat="1" ht="18" hidden="1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110" t="s">
        <v>556</v>
      </c>
      <c r="K259" s="111" t="s">
        <v>557</v>
      </c>
      <c r="L259" s="111" t="s">
        <v>3</v>
      </c>
      <c r="M259" s="111" t="s">
        <v>646</v>
      </c>
      <c r="N259" s="111" t="s">
        <v>647</v>
      </c>
      <c r="O259" s="111" t="s">
        <v>196</v>
      </c>
      <c r="P259" s="111" t="s">
        <v>197</v>
      </c>
      <c r="Q259" s="112">
        <v>20</v>
      </c>
      <c r="R259" s="6"/>
      <c r="S259" s="110" t="s">
        <v>757</v>
      </c>
      <c r="T259" s="111" t="s">
        <v>758</v>
      </c>
      <c r="U259" s="111" t="s">
        <v>1941</v>
      </c>
      <c r="V259" s="111" t="s">
        <v>2924</v>
      </c>
      <c r="W259" s="111"/>
      <c r="X259" s="111" t="s">
        <v>86</v>
      </c>
      <c r="Y259" s="111" t="s">
        <v>87</v>
      </c>
      <c r="Z259" s="118"/>
      <c r="AA259" s="112">
        <v>-200</v>
      </c>
    </row>
    <row r="260" spans="1:27" s="1" customFormat="1" ht="18" hidden="1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110" t="s">
        <v>556</v>
      </c>
      <c r="K260" s="111" t="s">
        <v>557</v>
      </c>
      <c r="L260" s="111" t="s">
        <v>3</v>
      </c>
      <c r="M260" s="111" t="s">
        <v>648</v>
      </c>
      <c r="N260" s="111" t="s">
        <v>649</v>
      </c>
      <c r="O260" s="111" t="s">
        <v>45</v>
      </c>
      <c r="P260" s="111" t="s">
        <v>46</v>
      </c>
      <c r="Q260" s="112">
        <v>50</v>
      </c>
      <c r="R260" s="6"/>
      <c r="S260" s="110" t="s">
        <v>757</v>
      </c>
      <c r="T260" s="111" t="s">
        <v>758</v>
      </c>
      <c r="U260" s="111" t="s">
        <v>1941</v>
      </c>
      <c r="V260" s="111" t="s">
        <v>2924</v>
      </c>
      <c r="W260" s="111"/>
      <c r="X260" s="111" t="s">
        <v>16</v>
      </c>
      <c r="Y260" s="111" t="s">
        <v>177</v>
      </c>
      <c r="Z260" s="118"/>
      <c r="AA260" s="112">
        <v>-50</v>
      </c>
    </row>
    <row r="261" spans="1:27" s="1" customFormat="1" ht="18" hidden="1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110" t="s">
        <v>556</v>
      </c>
      <c r="K261" s="111" t="s">
        <v>557</v>
      </c>
      <c r="L261" s="111" t="s">
        <v>37</v>
      </c>
      <c r="M261" s="111" t="s">
        <v>650</v>
      </c>
      <c r="N261" s="111" t="s">
        <v>651</v>
      </c>
      <c r="O261" s="111" t="s">
        <v>628</v>
      </c>
      <c r="P261" s="111" t="s">
        <v>629</v>
      </c>
      <c r="Q261" s="112">
        <v>100</v>
      </c>
      <c r="R261" s="6"/>
      <c r="S261" s="110" t="s">
        <v>757</v>
      </c>
      <c r="T261" s="111" t="s">
        <v>758</v>
      </c>
      <c r="U261" s="111" t="s">
        <v>1941</v>
      </c>
      <c r="V261" s="111" t="s">
        <v>2924</v>
      </c>
      <c r="W261" s="111"/>
      <c r="X261" s="111" t="s">
        <v>71</v>
      </c>
      <c r="Y261" s="111" t="s">
        <v>72</v>
      </c>
      <c r="Z261" s="118"/>
      <c r="AA261" s="112">
        <v>-150</v>
      </c>
    </row>
    <row r="262" spans="1:27" s="1" customFormat="1" ht="18" hidden="1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110" t="s">
        <v>556</v>
      </c>
      <c r="K262" s="111" t="s">
        <v>557</v>
      </c>
      <c r="L262" s="111" t="s">
        <v>37</v>
      </c>
      <c r="M262" s="111" t="s">
        <v>652</v>
      </c>
      <c r="N262" s="111" t="s">
        <v>653</v>
      </c>
      <c r="O262" s="111" t="s">
        <v>262</v>
      </c>
      <c r="P262" s="111" t="s">
        <v>263</v>
      </c>
      <c r="Q262" s="112">
        <v>50</v>
      </c>
      <c r="R262" s="6"/>
      <c r="S262" s="110" t="s">
        <v>773</v>
      </c>
      <c r="T262" s="111" t="s">
        <v>774</v>
      </c>
      <c r="U262" s="111" t="s">
        <v>1941</v>
      </c>
      <c r="V262" s="111" t="s">
        <v>2924</v>
      </c>
      <c r="W262" s="111"/>
      <c r="X262" s="111" t="s">
        <v>13</v>
      </c>
      <c r="Y262" s="111" t="s">
        <v>66</v>
      </c>
      <c r="Z262" s="118"/>
      <c r="AA262" s="112">
        <v>-100</v>
      </c>
    </row>
    <row r="263" spans="1:27" s="1" customFormat="1" ht="18" hidden="1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110" t="s">
        <v>556</v>
      </c>
      <c r="K263" s="111" t="s">
        <v>557</v>
      </c>
      <c r="L263" s="111" t="s">
        <v>37</v>
      </c>
      <c r="M263" s="111" t="s">
        <v>654</v>
      </c>
      <c r="N263" s="111" t="s">
        <v>655</v>
      </c>
      <c r="O263" s="111" t="s">
        <v>196</v>
      </c>
      <c r="P263" s="111" t="s">
        <v>197</v>
      </c>
      <c r="Q263" s="112">
        <v>20</v>
      </c>
      <c r="R263" s="6"/>
      <c r="S263" s="110" t="s">
        <v>773</v>
      </c>
      <c r="T263" s="111" t="s">
        <v>774</v>
      </c>
      <c r="U263" s="111" t="s">
        <v>1941</v>
      </c>
      <c r="V263" s="111" t="s">
        <v>2924</v>
      </c>
      <c r="W263" s="111"/>
      <c r="X263" s="111" t="s">
        <v>200</v>
      </c>
      <c r="Y263" s="111" t="s">
        <v>201</v>
      </c>
      <c r="Z263" s="118"/>
      <c r="AA263" s="112">
        <v>-25</v>
      </c>
    </row>
    <row r="264" spans="1:27" s="1" customFormat="1" ht="18" hidden="1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110" t="s">
        <v>556</v>
      </c>
      <c r="K264" s="111" t="s">
        <v>557</v>
      </c>
      <c r="L264" s="111" t="s">
        <v>37</v>
      </c>
      <c r="M264" s="111" t="s">
        <v>560</v>
      </c>
      <c r="N264" s="111" t="s">
        <v>561</v>
      </c>
      <c r="O264" s="111" t="s">
        <v>80</v>
      </c>
      <c r="P264" s="111" t="s">
        <v>81</v>
      </c>
      <c r="Q264" s="112">
        <v>50</v>
      </c>
      <c r="R264" s="6"/>
      <c r="S264" s="110" t="s">
        <v>773</v>
      </c>
      <c r="T264" s="111" t="s">
        <v>774</v>
      </c>
      <c r="U264" s="111" t="s">
        <v>1941</v>
      </c>
      <c r="V264" s="111" t="s">
        <v>2924</v>
      </c>
      <c r="W264" s="111"/>
      <c r="X264" s="111" t="s">
        <v>17</v>
      </c>
      <c r="Y264" s="111" t="s">
        <v>75</v>
      </c>
      <c r="Z264" s="118"/>
      <c r="AA264" s="112">
        <v>-15</v>
      </c>
    </row>
    <row r="265" spans="1:27" s="1" customFormat="1" ht="18" hidden="1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110" t="s">
        <v>556</v>
      </c>
      <c r="K265" s="111" t="s">
        <v>557</v>
      </c>
      <c r="L265" s="111" t="s">
        <v>37</v>
      </c>
      <c r="M265" s="111" t="s">
        <v>656</v>
      </c>
      <c r="N265" s="111" t="s">
        <v>657</v>
      </c>
      <c r="O265" s="111" t="s">
        <v>45</v>
      </c>
      <c r="P265" s="111" t="s">
        <v>46</v>
      </c>
      <c r="Q265" s="112">
        <v>25</v>
      </c>
      <c r="R265" s="6"/>
      <c r="S265" s="110" t="s">
        <v>773</v>
      </c>
      <c r="T265" s="111" t="s">
        <v>774</v>
      </c>
      <c r="U265" s="111" t="s">
        <v>1941</v>
      </c>
      <c r="V265" s="111" t="s">
        <v>2924</v>
      </c>
      <c r="W265" s="111"/>
      <c r="X265" s="111" t="s">
        <v>73</v>
      </c>
      <c r="Y265" s="111" t="s">
        <v>74</v>
      </c>
      <c r="Z265" s="118"/>
      <c r="AA265" s="112">
        <v>-2</v>
      </c>
    </row>
    <row r="266" spans="1:27" s="1" customFormat="1" ht="18" hidden="1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110" t="s">
        <v>556</v>
      </c>
      <c r="K266" s="111" t="s">
        <v>557</v>
      </c>
      <c r="L266" s="111" t="s">
        <v>37</v>
      </c>
      <c r="M266" s="111" t="s">
        <v>562</v>
      </c>
      <c r="N266" s="111" t="s">
        <v>563</v>
      </c>
      <c r="O266" s="111" t="s">
        <v>272</v>
      </c>
      <c r="P266" s="111" t="s">
        <v>273</v>
      </c>
      <c r="Q266" s="112">
        <v>50</v>
      </c>
      <c r="R266" s="6"/>
      <c r="S266" s="110" t="s">
        <v>773</v>
      </c>
      <c r="T266" s="111" t="s">
        <v>774</v>
      </c>
      <c r="U266" s="111" t="s">
        <v>1941</v>
      </c>
      <c r="V266" s="111" t="s">
        <v>2924</v>
      </c>
      <c r="W266" s="111"/>
      <c r="X266" s="111" t="s">
        <v>781</v>
      </c>
      <c r="Y266" s="111" t="s">
        <v>782</v>
      </c>
      <c r="Z266" s="118"/>
      <c r="AA266" s="112">
        <v>-1</v>
      </c>
    </row>
    <row r="267" spans="1:27" s="1" customFormat="1" ht="18" hidden="1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110" t="s">
        <v>556</v>
      </c>
      <c r="K267" s="111" t="s">
        <v>557</v>
      </c>
      <c r="L267" s="111" t="s">
        <v>37</v>
      </c>
      <c r="M267" s="111" t="s">
        <v>562</v>
      </c>
      <c r="N267" s="111" t="s">
        <v>563</v>
      </c>
      <c r="O267" s="111" t="s">
        <v>622</v>
      </c>
      <c r="P267" s="111" t="s">
        <v>623</v>
      </c>
      <c r="Q267" s="112">
        <v>36</v>
      </c>
      <c r="R267" s="6"/>
      <c r="S267" s="110" t="s">
        <v>530</v>
      </c>
      <c r="T267" s="111" t="s">
        <v>531</v>
      </c>
      <c r="U267" s="111" t="s">
        <v>1941</v>
      </c>
      <c r="V267" s="111" t="s">
        <v>2924</v>
      </c>
      <c r="W267" s="111"/>
      <c r="X267" s="111" t="s">
        <v>336</v>
      </c>
      <c r="Y267" s="111" t="s">
        <v>337</v>
      </c>
      <c r="Z267" s="118"/>
      <c r="AA267" s="112">
        <v>20</v>
      </c>
    </row>
    <row r="268" spans="1:27" s="1" customFormat="1" ht="18" hidden="1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110" t="s">
        <v>556</v>
      </c>
      <c r="K268" s="111" t="s">
        <v>557</v>
      </c>
      <c r="L268" s="111" t="s">
        <v>37</v>
      </c>
      <c r="M268" s="111" t="s">
        <v>574</v>
      </c>
      <c r="N268" s="111" t="s">
        <v>575</v>
      </c>
      <c r="O268" s="111" t="s">
        <v>262</v>
      </c>
      <c r="P268" s="111" t="s">
        <v>263</v>
      </c>
      <c r="Q268" s="112">
        <v>50</v>
      </c>
      <c r="R268" s="6"/>
      <c r="S268" s="110" t="s">
        <v>530</v>
      </c>
      <c r="T268" s="111" t="s">
        <v>531</v>
      </c>
      <c r="U268" s="111" t="s">
        <v>1941</v>
      </c>
      <c r="V268" s="111" t="s">
        <v>2924</v>
      </c>
      <c r="W268" s="111"/>
      <c r="X268" s="111" t="s">
        <v>537</v>
      </c>
      <c r="Y268" s="111" t="s">
        <v>538</v>
      </c>
      <c r="Z268" s="118"/>
      <c r="AA268" s="112">
        <v>40</v>
      </c>
    </row>
    <row r="269" spans="1:27" s="1" customFormat="1" ht="18" hidden="1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110" t="s">
        <v>556</v>
      </c>
      <c r="K269" s="111" t="s">
        <v>557</v>
      </c>
      <c r="L269" s="111" t="s">
        <v>37</v>
      </c>
      <c r="M269" s="111" t="s">
        <v>658</v>
      </c>
      <c r="N269" s="111" t="s">
        <v>659</v>
      </c>
      <c r="O269" s="111" t="s">
        <v>45</v>
      </c>
      <c r="P269" s="111" t="s">
        <v>46</v>
      </c>
      <c r="Q269" s="112">
        <v>25</v>
      </c>
      <c r="R269" s="6"/>
      <c r="S269" s="110" t="s">
        <v>530</v>
      </c>
      <c r="T269" s="111" t="s">
        <v>531</v>
      </c>
      <c r="U269" s="111" t="s">
        <v>1941</v>
      </c>
      <c r="V269" s="111" t="s">
        <v>2924</v>
      </c>
      <c r="W269" s="111"/>
      <c r="X269" s="111" t="s">
        <v>539</v>
      </c>
      <c r="Y269" s="111" t="s">
        <v>540</v>
      </c>
      <c r="Z269" s="118"/>
      <c r="AA269" s="112">
        <v>20</v>
      </c>
    </row>
    <row r="270" spans="1:27" s="1" customFormat="1" ht="18" hidden="1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110" t="s">
        <v>556</v>
      </c>
      <c r="K270" s="111" t="s">
        <v>557</v>
      </c>
      <c r="L270" s="111" t="s">
        <v>37</v>
      </c>
      <c r="M270" s="111" t="s">
        <v>660</v>
      </c>
      <c r="N270" s="111" t="s">
        <v>661</v>
      </c>
      <c r="O270" s="111" t="s">
        <v>622</v>
      </c>
      <c r="P270" s="111" t="s">
        <v>623</v>
      </c>
      <c r="Q270" s="112">
        <v>54</v>
      </c>
      <c r="R270" s="6"/>
      <c r="S270" s="110" t="s">
        <v>542</v>
      </c>
      <c r="T270" s="111" t="s">
        <v>543</v>
      </c>
      <c r="U270" s="111" t="s">
        <v>1941</v>
      </c>
      <c r="V270" s="111" t="s">
        <v>2948</v>
      </c>
      <c r="W270" s="111"/>
      <c r="X270" s="111" t="s">
        <v>423</v>
      </c>
      <c r="Y270" s="111" t="s">
        <v>424</v>
      </c>
      <c r="Z270" s="118"/>
      <c r="AA270" s="112">
        <v>12</v>
      </c>
    </row>
    <row r="271" spans="1:27" s="1" customFormat="1" ht="18" hidden="1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110" t="s">
        <v>556</v>
      </c>
      <c r="K271" s="111" t="s">
        <v>557</v>
      </c>
      <c r="L271" s="111" t="s">
        <v>37</v>
      </c>
      <c r="M271" s="111" t="s">
        <v>660</v>
      </c>
      <c r="N271" s="111" t="s">
        <v>661</v>
      </c>
      <c r="O271" s="111" t="s">
        <v>246</v>
      </c>
      <c r="P271" s="111" t="s">
        <v>247</v>
      </c>
      <c r="Q271" s="112">
        <v>25</v>
      </c>
      <c r="R271" s="6"/>
      <c r="S271" s="110" t="s">
        <v>542</v>
      </c>
      <c r="T271" s="111" t="s">
        <v>543</v>
      </c>
      <c r="U271" s="111" t="s">
        <v>1941</v>
      </c>
      <c r="V271" s="111" t="s">
        <v>2948</v>
      </c>
      <c r="W271" s="111"/>
      <c r="X271" s="111" t="s">
        <v>45</v>
      </c>
      <c r="Y271" s="111" t="s">
        <v>46</v>
      </c>
      <c r="Z271" s="118"/>
      <c r="AA271" s="112">
        <v>25</v>
      </c>
    </row>
    <row r="272" spans="1:27" s="1" customFormat="1" ht="18" hidden="1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110" t="s">
        <v>556</v>
      </c>
      <c r="K272" s="111" t="s">
        <v>557</v>
      </c>
      <c r="L272" s="111" t="s">
        <v>37</v>
      </c>
      <c r="M272" s="111" t="s">
        <v>660</v>
      </c>
      <c r="N272" s="111" t="s">
        <v>661</v>
      </c>
      <c r="O272" s="111" t="s">
        <v>169</v>
      </c>
      <c r="P272" s="111" t="s">
        <v>170</v>
      </c>
      <c r="Q272" s="112">
        <v>1</v>
      </c>
      <c r="R272" s="6"/>
      <c r="S272" s="110" t="s">
        <v>542</v>
      </c>
      <c r="T272" s="111" t="s">
        <v>543</v>
      </c>
      <c r="U272" s="111" t="s">
        <v>1941</v>
      </c>
      <c r="V272" s="111" t="s">
        <v>2948</v>
      </c>
      <c r="W272" s="111"/>
      <c r="X272" s="111" t="s">
        <v>596</v>
      </c>
      <c r="Y272" s="111" t="s">
        <v>597</v>
      </c>
      <c r="Z272" s="118"/>
      <c r="AA272" s="112">
        <v>25</v>
      </c>
    </row>
    <row r="273" spans="1:27" s="1" customFormat="1" ht="18" hidden="1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110" t="s">
        <v>556</v>
      </c>
      <c r="K273" s="111" t="s">
        <v>557</v>
      </c>
      <c r="L273" s="111" t="s">
        <v>37</v>
      </c>
      <c r="M273" s="111" t="s">
        <v>662</v>
      </c>
      <c r="N273" s="111" t="s">
        <v>663</v>
      </c>
      <c r="O273" s="111" t="s">
        <v>106</v>
      </c>
      <c r="P273" s="111" t="s">
        <v>107</v>
      </c>
      <c r="Q273" s="112">
        <v>75</v>
      </c>
      <c r="R273" s="6"/>
      <c r="S273" s="110" t="s">
        <v>542</v>
      </c>
      <c r="T273" s="111" t="s">
        <v>543</v>
      </c>
      <c r="U273" s="111" t="s">
        <v>1941</v>
      </c>
      <c r="V273" s="111" t="s">
        <v>2948</v>
      </c>
      <c r="W273" s="111"/>
      <c r="X273" s="111" t="s">
        <v>600</v>
      </c>
      <c r="Y273" s="111" t="s">
        <v>601</v>
      </c>
      <c r="Z273" s="118"/>
      <c r="AA273" s="112">
        <v>25</v>
      </c>
    </row>
    <row r="274" spans="1:27" s="1" customFormat="1" ht="18" hidden="1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110" t="s">
        <v>556</v>
      </c>
      <c r="K274" s="111" t="s">
        <v>557</v>
      </c>
      <c r="L274" s="111" t="s">
        <v>37</v>
      </c>
      <c r="M274" s="111" t="s">
        <v>664</v>
      </c>
      <c r="N274" s="111" t="s">
        <v>665</v>
      </c>
      <c r="O274" s="111" t="s">
        <v>196</v>
      </c>
      <c r="P274" s="111" t="s">
        <v>197</v>
      </c>
      <c r="Q274" s="112">
        <v>20</v>
      </c>
      <c r="R274" s="6"/>
      <c r="S274" s="110" t="s">
        <v>542</v>
      </c>
      <c r="T274" s="111" t="s">
        <v>543</v>
      </c>
      <c r="U274" s="111" t="s">
        <v>1941</v>
      </c>
      <c r="V274" s="111" t="s">
        <v>2948</v>
      </c>
      <c r="W274" s="111"/>
      <c r="X274" s="111" t="s">
        <v>572</v>
      </c>
      <c r="Y274" s="111" t="s">
        <v>573</v>
      </c>
      <c r="Z274" s="118"/>
      <c r="AA274" s="112">
        <v>50</v>
      </c>
    </row>
    <row r="275" spans="1:27" s="1" customFormat="1" ht="18" hidden="1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110" t="s">
        <v>556</v>
      </c>
      <c r="K275" s="111" t="s">
        <v>557</v>
      </c>
      <c r="L275" s="111" t="s">
        <v>37</v>
      </c>
      <c r="M275" s="111" t="s">
        <v>666</v>
      </c>
      <c r="N275" s="111" t="s">
        <v>667</v>
      </c>
      <c r="O275" s="111" t="s">
        <v>13</v>
      </c>
      <c r="P275" s="111" t="s">
        <v>66</v>
      </c>
      <c r="Q275" s="112">
        <v>25</v>
      </c>
      <c r="R275" s="6"/>
      <c r="S275" s="110" t="s">
        <v>542</v>
      </c>
      <c r="T275" s="111" t="s">
        <v>543</v>
      </c>
      <c r="U275" s="111" t="s">
        <v>1941</v>
      </c>
      <c r="V275" s="111" t="s">
        <v>2924</v>
      </c>
      <c r="W275" s="111"/>
      <c r="X275" s="111" t="s">
        <v>51</v>
      </c>
      <c r="Y275" s="111" t="s">
        <v>52</v>
      </c>
      <c r="Z275" s="118"/>
      <c r="AA275" s="112">
        <v>-80</v>
      </c>
    </row>
    <row r="276" spans="1:27" s="1" customFormat="1" ht="18" hidden="1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110" t="s">
        <v>556</v>
      </c>
      <c r="K276" s="111" t="s">
        <v>557</v>
      </c>
      <c r="L276" s="111" t="s">
        <v>37</v>
      </c>
      <c r="M276" s="111" t="s">
        <v>668</v>
      </c>
      <c r="N276" s="111" t="s">
        <v>669</v>
      </c>
      <c r="O276" s="111" t="s">
        <v>622</v>
      </c>
      <c r="P276" s="111" t="s">
        <v>623</v>
      </c>
      <c r="Q276" s="112">
        <v>54</v>
      </c>
      <c r="R276" s="6"/>
      <c r="S276" s="110" t="s">
        <v>542</v>
      </c>
      <c r="T276" s="111" t="s">
        <v>543</v>
      </c>
      <c r="U276" s="111" t="s">
        <v>1941</v>
      </c>
      <c r="V276" s="111" t="s">
        <v>2924</v>
      </c>
      <c r="W276" s="111"/>
      <c r="X276" s="111" t="s">
        <v>278</v>
      </c>
      <c r="Y276" s="111" t="s">
        <v>279</v>
      </c>
      <c r="Z276" s="118"/>
      <c r="AA276" s="112">
        <v>-10</v>
      </c>
    </row>
    <row r="277" spans="1:27" s="1" customFormat="1" ht="18" hidden="1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110" t="s">
        <v>556</v>
      </c>
      <c r="K277" s="111" t="s">
        <v>557</v>
      </c>
      <c r="L277" s="111" t="s">
        <v>37</v>
      </c>
      <c r="M277" s="111" t="s">
        <v>594</v>
      </c>
      <c r="N277" s="111" t="s">
        <v>595</v>
      </c>
      <c r="O277" s="111" t="s">
        <v>383</v>
      </c>
      <c r="P277" s="111" t="s">
        <v>384</v>
      </c>
      <c r="Q277" s="112">
        <v>100</v>
      </c>
      <c r="R277" s="6"/>
      <c r="S277" s="110" t="s">
        <v>542</v>
      </c>
      <c r="T277" s="111" t="s">
        <v>543</v>
      </c>
      <c r="U277" s="111" t="s">
        <v>1941</v>
      </c>
      <c r="V277" s="111" t="s">
        <v>2924</v>
      </c>
      <c r="W277" s="111"/>
      <c r="X277" s="111" t="s">
        <v>106</v>
      </c>
      <c r="Y277" s="111" t="s">
        <v>107</v>
      </c>
      <c r="Z277" s="118"/>
      <c r="AA277" s="112">
        <v>-50</v>
      </c>
    </row>
    <row r="278" spans="1:27" s="1" customFormat="1" ht="18" hidden="1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110" t="s">
        <v>556</v>
      </c>
      <c r="K278" s="111" t="s">
        <v>557</v>
      </c>
      <c r="L278" s="111" t="s">
        <v>37</v>
      </c>
      <c r="M278" s="111" t="s">
        <v>598</v>
      </c>
      <c r="N278" s="111" t="s">
        <v>599</v>
      </c>
      <c r="O278" s="111" t="s">
        <v>13</v>
      </c>
      <c r="P278" s="111" t="s">
        <v>66</v>
      </c>
      <c r="Q278" s="112">
        <v>25</v>
      </c>
      <c r="R278" s="6"/>
      <c r="S278" s="110" t="s">
        <v>542</v>
      </c>
      <c r="T278" s="111" t="s">
        <v>543</v>
      </c>
      <c r="U278" s="111" t="s">
        <v>1941</v>
      </c>
      <c r="V278" s="111" t="s">
        <v>2924</v>
      </c>
      <c r="W278" s="111"/>
      <c r="X278" s="111" t="s">
        <v>236</v>
      </c>
      <c r="Y278" s="111" t="s">
        <v>237</v>
      </c>
      <c r="Z278" s="118"/>
      <c r="AA278" s="112">
        <v>-25</v>
      </c>
    </row>
    <row r="279" spans="1:27" s="1" customFormat="1" ht="18" hidden="1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110" t="s">
        <v>556</v>
      </c>
      <c r="K279" s="111" t="s">
        <v>557</v>
      </c>
      <c r="L279" s="111" t="s">
        <v>37</v>
      </c>
      <c r="M279" s="111" t="s">
        <v>598</v>
      </c>
      <c r="N279" s="111" t="s">
        <v>599</v>
      </c>
      <c r="O279" s="111" t="s">
        <v>614</v>
      </c>
      <c r="P279" s="111" t="s">
        <v>615</v>
      </c>
      <c r="Q279" s="112">
        <v>50</v>
      </c>
      <c r="R279" s="6"/>
      <c r="S279" s="110" t="s">
        <v>542</v>
      </c>
      <c r="T279" s="111" t="s">
        <v>543</v>
      </c>
      <c r="U279" s="111" t="s">
        <v>1941</v>
      </c>
      <c r="V279" s="111" t="s">
        <v>2924</v>
      </c>
      <c r="W279" s="111"/>
      <c r="X279" s="111" t="s">
        <v>288</v>
      </c>
      <c r="Y279" s="111" t="s">
        <v>289</v>
      </c>
      <c r="Z279" s="118"/>
      <c r="AA279" s="112">
        <v>-100</v>
      </c>
    </row>
    <row r="280" spans="1:27" s="1" customFormat="1" ht="18" hidden="1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110" t="s">
        <v>556</v>
      </c>
      <c r="K280" s="111" t="s">
        <v>557</v>
      </c>
      <c r="L280" s="111" t="s">
        <v>37</v>
      </c>
      <c r="M280" s="111" t="s">
        <v>670</v>
      </c>
      <c r="N280" s="111" t="s">
        <v>671</v>
      </c>
      <c r="O280" s="111" t="s">
        <v>13</v>
      </c>
      <c r="P280" s="111" t="s">
        <v>66</v>
      </c>
      <c r="Q280" s="112">
        <v>50</v>
      </c>
      <c r="R280" s="6"/>
      <c r="S280" s="110" t="s">
        <v>542</v>
      </c>
      <c r="T280" s="111" t="s">
        <v>543</v>
      </c>
      <c r="U280" s="111" t="s">
        <v>1941</v>
      </c>
      <c r="V280" s="111" t="s">
        <v>2924</v>
      </c>
      <c r="W280" s="111"/>
      <c r="X280" s="111" t="s">
        <v>242</v>
      </c>
      <c r="Y280" s="111" t="s">
        <v>243</v>
      </c>
      <c r="Z280" s="118"/>
      <c r="AA280" s="112">
        <v>-100</v>
      </c>
    </row>
    <row r="281" spans="1:27" s="1" customFormat="1" ht="18" hidden="1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110" t="s">
        <v>556</v>
      </c>
      <c r="K281" s="111" t="s">
        <v>557</v>
      </c>
      <c r="L281" s="111" t="s">
        <v>37</v>
      </c>
      <c r="M281" s="111" t="s">
        <v>608</v>
      </c>
      <c r="N281" s="111" t="s">
        <v>609</v>
      </c>
      <c r="O281" s="111" t="s">
        <v>246</v>
      </c>
      <c r="P281" s="111" t="s">
        <v>247</v>
      </c>
      <c r="Q281" s="112">
        <v>100</v>
      </c>
      <c r="R281" s="6"/>
      <c r="S281" s="110" t="s">
        <v>542</v>
      </c>
      <c r="T281" s="111" t="s">
        <v>543</v>
      </c>
      <c r="U281" s="111" t="s">
        <v>1941</v>
      </c>
      <c r="V281" s="111" t="s">
        <v>2924</v>
      </c>
      <c r="W281" s="111"/>
      <c r="X281" s="111" t="s">
        <v>126</v>
      </c>
      <c r="Y281" s="111" t="s">
        <v>127</v>
      </c>
      <c r="Z281" s="118"/>
      <c r="AA281" s="112">
        <v>-100</v>
      </c>
    </row>
    <row r="282" spans="1:27" s="1" customFormat="1" ht="18" hidden="1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110" t="s">
        <v>556</v>
      </c>
      <c r="K282" s="111" t="s">
        <v>557</v>
      </c>
      <c r="L282" s="111" t="s">
        <v>37</v>
      </c>
      <c r="M282" s="111" t="s">
        <v>672</v>
      </c>
      <c r="N282" s="111" t="s">
        <v>673</v>
      </c>
      <c r="O282" s="111" t="s">
        <v>13</v>
      </c>
      <c r="P282" s="111" t="s">
        <v>66</v>
      </c>
      <c r="Q282" s="112">
        <v>25</v>
      </c>
      <c r="R282" s="6"/>
      <c r="S282" s="110" t="s">
        <v>542</v>
      </c>
      <c r="T282" s="111" t="s">
        <v>543</v>
      </c>
      <c r="U282" s="111" t="s">
        <v>1941</v>
      </c>
      <c r="V282" s="111" t="s">
        <v>2924</v>
      </c>
      <c r="W282" s="111"/>
      <c r="X282" s="111" t="s">
        <v>541</v>
      </c>
      <c r="Y282" s="111" t="s">
        <v>440</v>
      </c>
      <c r="Z282" s="118"/>
      <c r="AA282" s="112">
        <v>-25</v>
      </c>
    </row>
    <row r="283" spans="1:27" s="1" customFormat="1" ht="18" hidden="1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110" t="s">
        <v>556</v>
      </c>
      <c r="K283" s="111" t="s">
        <v>557</v>
      </c>
      <c r="L283" s="111" t="s">
        <v>37</v>
      </c>
      <c r="M283" s="111" t="s">
        <v>616</v>
      </c>
      <c r="N283" s="111" t="s">
        <v>617</v>
      </c>
      <c r="O283" s="111" t="s">
        <v>272</v>
      </c>
      <c r="P283" s="111" t="s">
        <v>273</v>
      </c>
      <c r="Q283" s="112">
        <v>50</v>
      </c>
      <c r="R283" s="6"/>
      <c r="S283" s="110" t="s">
        <v>542</v>
      </c>
      <c r="T283" s="111" t="s">
        <v>543</v>
      </c>
      <c r="U283" s="111" t="s">
        <v>1941</v>
      </c>
      <c r="V283" s="111" t="s">
        <v>2924</v>
      </c>
      <c r="W283" s="111"/>
      <c r="X283" s="111" t="s">
        <v>200</v>
      </c>
      <c r="Y283" s="111" t="s">
        <v>201</v>
      </c>
      <c r="Z283" s="118"/>
      <c r="AA283" s="112">
        <v>-175</v>
      </c>
    </row>
    <row r="284" spans="1:27" s="1" customFormat="1" ht="18" hidden="1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110" t="s">
        <v>556</v>
      </c>
      <c r="K284" s="111" t="s">
        <v>557</v>
      </c>
      <c r="L284" s="111" t="s">
        <v>37</v>
      </c>
      <c r="M284" s="111" t="s">
        <v>616</v>
      </c>
      <c r="N284" s="111" t="s">
        <v>617</v>
      </c>
      <c r="O284" s="111" t="s">
        <v>246</v>
      </c>
      <c r="P284" s="111" t="s">
        <v>247</v>
      </c>
      <c r="Q284" s="112">
        <v>50</v>
      </c>
      <c r="R284" s="6"/>
      <c r="S284" s="110" t="s">
        <v>542</v>
      </c>
      <c r="T284" s="111" t="s">
        <v>543</v>
      </c>
      <c r="U284" s="111" t="s">
        <v>1941</v>
      </c>
      <c r="V284" s="111" t="s">
        <v>2924</v>
      </c>
      <c r="W284" s="111"/>
      <c r="X284" s="111" t="s">
        <v>82</v>
      </c>
      <c r="Y284" s="111" t="s">
        <v>83</v>
      </c>
      <c r="Z284" s="118"/>
      <c r="AA284" s="112">
        <v>-1</v>
      </c>
    </row>
    <row r="285" spans="1:27" s="1" customFormat="1" ht="18" hidden="1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110" t="s">
        <v>556</v>
      </c>
      <c r="K285" s="111" t="s">
        <v>557</v>
      </c>
      <c r="L285" s="111" t="s">
        <v>37</v>
      </c>
      <c r="M285" s="111" t="s">
        <v>616</v>
      </c>
      <c r="N285" s="111" t="s">
        <v>617</v>
      </c>
      <c r="O285" s="111" t="s">
        <v>614</v>
      </c>
      <c r="P285" s="111" t="s">
        <v>615</v>
      </c>
      <c r="Q285" s="112">
        <v>50</v>
      </c>
      <c r="R285" s="6"/>
      <c r="S285" s="110" t="s">
        <v>795</v>
      </c>
      <c r="T285" s="111" t="s">
        <v>796</v>
      </c>
      <c r="U285" s="111" t="s">
        <v>1941</v>
      </c>
      <c r="V285" s="111" t="s">
        <v>2924</v>
      </c>
      <c r="W285" s="111"/>
      <c r="X285" s="111" t="s">
        <v>272</v>
      </c>
      <c r="Y285" s="111" t="s">
        <v>273</v>
      </c>
      <c r="Z285" s="118"/>
      <c r="AA285" s="112">
        <v>-200</v>
      </c>
    </row>
    <row r="286" spans="1:27" s="1" customFormat="1" ht="18" hidden="1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110" t="s">
        <v>556</v>
      </c>
      <c r="K286" s="111" t="s">
        <v>557</v>
      </c>
      <c r="L286" s="111" t="s">
        <v>37</v>
      </c>
      <c r="M286" s="111" t="s">
        <v>618</v>
      </c>
      <c r="N286" s="111" t="s">
        <v>619</v>
      </c>
      <c r="O286" s="111" t="s">
        <v>13</v>
      </c>
      <c r="P286" s="111" t="s">
        <v>66</v>
      </c>
      <c r="Q286" s="112">
        <v>25</v>
      </c>
      <c r="R286" s="6"/>
      <c r="S286" s="110" t="s">
        <v>795</v>
      </c>
      <c r="T286" s="111" t="s">
        <v>796</v>
      </c>
      <c r="U286" s="111" t="s">
        <v>1941</v>
      </c>
      <c r="V286" s="111" t="s">
        <v>2924</v>
      </c>
      <c r="W286" s="111"/>
      <c r="X286" s="111" t="s">
        <v>296</v>
      </c>
      <c r="Y286" s="111" t="s">
        <v>297</v>
      </c>
      <c r="Z286" s="118"/>
      <c r="AA286" s="112">
        <v>-400</v>
      </c>
    </row>
    <row r="287" spans="1:27" s="1" customFormat="1" ht="18" hidden="1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110" t="s">
        <v>556</v>
      </c>
      <c r="K287" s="111" t="s">
        <v>557</v>
      </c>
      <c r="L287" s="111" t="s">
        <v>37</v>
      </c>
      <c r="M287" s="111" t="s">
        <v>620</v>
      </c>
      <c r="N287" s="111" t="s">
        <v>621</v>
      </c>
      <c r="O287" s="111" t="s">
        <v>196</v>
      </c>
      <c r="P287" s="111" t="s">
        <v>197</v>
      </c>
      <c r="Q287" s="112">
        <v>20</v>
      </c>
      <c r="R287" s="6"/>
      <c r="S287" s="110" t="s">
        <v>795</v>
      </c>
      <c r="T287" s="111" t="s">
        <v>796</v>
      </c>
      <c r="U287" s="111" t="s">
        <v>1941</v>
      </c>
      <c r="V287" s="111" t="s">
        <v>2924</v>
      </c>
      <c r="W287" s="111"/>
      <c r="X287" s="111" t="s">
        <v>807</v>
      </c>
      <c r="Y287" s="111" t="s">
        <v>808</v>
      </c>
      <c r="Z287" s="118"/>
      <c r="AA287" s="112">
        <v>-25</v>
      </c>
    </row>
    <row r="288" spans="1:27" s="1" customFormat="1" ht="18" hidden="1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110" t="s">
        <v>556</v>
      </c>
      <c r="K288" s="111" t="s">
        <v>557</v>
      </c>
      <c r="L288" s="111" t="s">
        <v>37</v>
      </c>
      <c r="M288" s="111" t="s">
        <v>624</v>
      </c>
      <c r="N288" s="111" t="s">
        <v>625</v>
      </c>
      <c r="O288" s="111" t="s">
        <v>626</v>
      </c>
      <c r="P288" s="111" t="s">
        <v>627</v>
      </c>
      <c r="Q288" s="112">
        <v>20</v>
      </c>
      <c r="R288" s="6"/>
      <c r="S288" s="110" t="s">
        <v>795</v>
      </c>
      <c r="T288" s="111" t="s">
        <v>796</v>
      </c>
      <c r="U288" s="111" t="s">
        <v>1941</v>
      </c>
      <c r="V288" s="111" t="s">
        <v>2924</v>
      </c>
      <c r="W288" s="111"/>
      <c r="X288" s="111" t="s">
        <v>809</v>
      </c>
      <c r="Y288" s="111" t="s">
        <v>810</v>
      </c>
      <c r="Z288" s="118"/>
      <c r="AA288" s="112">
        <v>-25</v>
      </c>
    </row>
    <row r="289" spans="1:27" s="1" customFormat="1" ht="18" hidden="1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110" t="s">
        <v>556</v>
      </c>
      <c r="K289" s="111" t="s">
        <v>557</v>
      </c>
      <c r="L289" s="111" t="s">
        <v>37</v>
      </c>
      <c r="M289" s="111" t="s">
        <v>624</v>
      </c>
      <c r="N289" s="111" t="s">
        <v>625</v>
      </c>
      <c r="O289" s="111" t="s">
        <v>674</v>
      </c>
      <c r="P289" s="111" t="s">
        <v>675</v>
      </c>
      <c r="Q289" s="112">
        <v>1</v>
      </c>
      <c r="R289" s="6"/>
      <c r="S289" s="110" t="s">
        <v>795</v>
      </c>
      <c r="T289" s="111" t="s">
        <v>796</v>
      </c>
      <c r="U289" s="111" t="s">
        <v>1941</v>
      </c>
      <c r="V289" s="111" t="s">
        <v>2924</v>
      </c>
      <c r="W289" s="111"/>
      <c r="X289" s="111" t="s">
        <v>282</v>
      </c>
      <c r="Y289" s="111" t="s">
        <v>283</v>
      </c>
      <c r="Z289" s="118"/>
      <c r="AA289" s="112">
        <v>-75</v>
      </c>
    </row>
    <row r="290" spans="1:27" s="1" customFormat="1" ht="18" hidden="1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110" t="s">
        <v>556</v>
      </c>
      <c r="K290" s="111" t="s">
        <v>557</v>
      </c>
      <c r="L290" s="111" t="s">
        <v>37</v>
      </c>
      <c r="M290" s="111" t="s">
        <v>624</v>
      </c>
      <c r="N290" s="111" t="s">
        <v>625</v>
      </c>
      <c r="O290" s="111" t="s">
        <v>17</v>
      </c>
      <c r="P290" s="111" t="s">
        <v>75</v>
      </c>
      <c r="Q290" s="112">
        <v>15</v>
      </c>
      <c r="R290" s="6"/>
      <c r="S290" s="110" t="s">
        <v>795</v>
      </c>
      <c r="T290" s="111" t="s">
        <v>796</v>
      </c>
      <c r="U290" s="111" t="s">
        <v>1941</v>
      </c>
      <c r="V290" s="111" t="s">
        <v>2924</v>
      </c>
      <c r="W290" s="111"/>
      <c r="X290" s="111" t="s">
        <v>827</v>
      </c>
      <c r="Y290" s="111" t="s">
        <v>828</v>
      </c>
      <c r="Z290" s="118"/>
      <c r="AA290" s="112">
        <v>-325</v>
      </c>
    </row>
    <row r="291" spans="1:27" s="1" customFormat="1" ht="18" hidden="1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110" t="s">
        <v>556</v>
      </c>
      <c r="K291" s="111" t="s">
        <v>557</v>
      </c>
      <c r="L291" s="111" t="s">
        <v>37</v>
      </c>
      <c r="M291" s="111" t="s">
        <v>632</v>
      </c>
      <c r="N291" s="111" t="s">
        <v>633</v>
      </c>
      <c r="O291" s="111" t="s">
        <v>246</v>
      </c>
      <c r="P291" s="111" t="s">
        <v>247</v>
      </c>
      <c r="Q291" s="112">
        <v>25</v>
      </c>
      <c r="R291" s="6"/>
      <c r="S291" s="110" t="s">
        <v>795</v>
      </c>
      <c r="T291" s="111" t="s">
        <v>796</v>
      </c>
      <c r="U291" s="111" t="s">
        <v>1941</v>
      </c>
      <c r="V291" s="111" t="s">
        <v>2924</v>
      </c>
      <c r="W291" s="111"/>
      <c r="X291" s="111" t="s">
        <v>126</v>
      </c>
      <c r="Y291" s="111" t="s">
        <v>127</v>
      </c>
      <c r="Z291" s="118"/>
      <c r="AA291" s="112">
        <v>-450</v>
      </c>
    </row>
    <row r="292" spans="1:27" s="1" customFormat="1" ht="18" hidden="1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110" t="s">
        <v>556</v>
      </c>
      <c r="K292" s="111" t="s">
        <v>557</v>
      </c>
      <c r="L292" s="111" t="s">
        <v>37</v>
      </c>
      <c r="M292" s="111" t="s">
        <v>676</v>
      </c>
      <c r="N292" s="111" t="s">
        <v>677</v>
      </c>
      <c r="O292" s="111" t="s">
        <v>282</v>
      </c>
      <c r="P292" s="111" t="s">
        <v>283</v>
      </c>
      <c r="Q292" s="112">
        <v>25</v>
      </c>
      <c r="R292" s="6"/>
      <c r="S292" s="110" t="s">
        <v>795</v>
      </c>
      <c r="T292" s="111" t="s">
        <v>796</v>
      </c>
      <c r="U292" s="111" t="s">
        <v>1941</v>
      </c>
      <c r="V292" s="111" t="s">
        <v>2924</v>
      </c>
      <c r="W292" s="111"/>
      <c r="X292" s="111" t="s">
        <v>16</v>
      </c>
      <c r="Y292" s="111" t="s">
        <v>177</v>
      </c>
      <c r="Z292" s="118"/>
      <c r="AA292" s="112">
        <v>-200</v>
      </c>
    </row>
    <row r="293" spans="1:27" s="1" customFormat="1" ht="18" hidden="1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110" t="s">
        <v>556</v>
      </c>
      <c r="K293" s="111" t="s">
        <v>557</v>
      </c>
      <c r="L293" s="111" t="s">
        <v>37</v>
      </c>
      <c r="M293" s="111" t="s">
        <v>676</v>
      </c>
      <c r="N293" s="111" t="s">
        <v>677</v>
      </c>
      <c r="O293" s="111" t="s">
        <v>576</v>
      </c>
      <c r="P293" s="111" t="s">
        <v>577</v>
      </c>
      <c r="Q293" s="112">
        <v>10</v>
      </c>
      <c r="R293" s="6"/>
      <c r="S293" s="110" t="s">
        <v>795</v>
      </c>
      <c r="T293" s="111" t="s">
        <v>796</v>
      </c>
      <c r="U293" s="111" t="s">
        <v>1941</v>
      </c>
      <c r="V293" s="111" t="s">
        <v>2924</v>
      </c>
      <c r="W293" s="111"/>
      <c r="X293" s="111" t="s">
        <v>71</v>
      </c>
      <c r="Y293" s="111" t="s">
        <v>72</v>
      </c>
      <c r="Z293" s="118"/>
      <c r="AA293" s="112">
        <v>-60</v>
      </c>
    </row>
    <row r="294" spans="1:27" s="1" customFormat="1" ht="18" hidden="1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110" t="s">
        <v>556</v>
      </c>
      <c r="K294" s="111" t="s">
        <v>557</v>
      </c>
      <c r="L294" s="111" t="s">
        <v>37</v>
      </c>
      <c r="M294" s="111" t="s">
        <v>676</v>
      </c>
      <c r="N294" s="111" t="s">
        <v>677</v>
      </c>
      <c r="O294" s="111" t="s">
        <v>678</v>
      </c>
      <c r="P294" s="111" t="s">
        <v>679</v>
      </c>
      <c r="Q294" s="112">
        <v>100</v>
      </c>
      <c r="R294" s="6"/>
      <c r="S294" s="110" t="s">
        <v>795</v>
      </c>
      <c r="T294" s="111" t="s">
        <v>796</v>
      </c>
      <c r="U294" s="111" t="s">
        <v>1941</v>
      </c>
      <c r="V294" s="111" t="s">
        <v>2924</v>
      </c>
      <c r="W294" s="111"/>
      <c r="X294" s="111" t="s">
        <v>169</v>
      </c>
      <c r="Y294" s="111" t="s">
        <v>170</v>
      </c>
      <c r="Z294" s="118"/>
      <c r="AA294" s="112">
        <v>-2</v>
      </c>
    </row>
    <row r="295" spans="1:27" s="1" customFormat="1" ht="18" hidden="1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110" t="s">
        <v>556</v>
      </c>
      <c r="K295" s="111" t="s">
        <v>557</v>
      </c>
      <c r="L295" s="111" t="s">
        <v>37</v>
      </c>
      <c r="M295" s="111" t="s">
        <v>634</v>
      </c>
      <c r="N295" s="111" t="s">
        <v>635</v>
      </c>
      <c r="O295" s="111" t="s">
        <v>282</v>
      </c>
      <c r="P295" s="111" t="s">
        <v>283</v>
      </c>
      <c r="Q295" s="112">
        <v>50</v>
      </c>
      <c r="R295" s="6"/>
      <c r="S295" s="110" t="s">
        <v>795</v>
      </c>
      <c r="T295" s="111" t="s">
        <v>796</v>
      </c>
      <c r="U295" s="111" t="s">
        <v>1941</v>
      </c>
      <c r="V295" s="111" t="s">
        <v>2924</v>
      </c>
      <c r="W295" s="111"/>
      <c r="X295" s="111" t="s">
        <v>266</v>
      </c>
      <c r="Y295" s="111" t="s">
        <v>267</v>
      </c>
      <c r="Z295" s="118"/>
      <c r="AA295" s="112">
        <v>-12</v>
      </c>
    </row>
    <row r="296" spans="1:27" s="1" customFormat="1" ht="18" hidden="1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110" t="s">
        <v>556</v>
      </c>
      <c r="K296" s="111" t="s">
        <v>557</v>
      </c>
      <c r="L296" s="111" t="s">
        <v>37</v>
      </c>
      <c r="M296" s="111" t="s">
        <v>634</v>
      </c>
      <c r="N296" s="111" t="s">
        <v>635</v>
      </c>
      <c r="O296" s="111" t="s">
        <v>383</v>
      </c>
      <c r="P296" s="111" t="s">
        <v>384</v>
      </c>
      <c r="Q296" s="112">
        <v>75</v>
      </c>
      <c r="R296" s="6"/>
      <c r="S296" s="110" t="s">
        <v>795</v>
      </c>
      <c r="T296" s="111" t="s">
        <v>796</v>
      </c>
      <c r="U296" s="111" t="s">
        <v>1941</v>
      </c>
      <c r="V296" s="111" t="s">
        <v>2924</v>
      </c>
      <c r="W296" s="111"/>
      <c r="X296" s="111" t="s">
        <v>260</v>
      </c>
      <c r="Y296" s="111" t="s">
        <v>261</v>
      </c>
      <c r="Z296" s="118"/>
      <c r="AA296" s="112">
        <v>-36</v>
      </c>
    </row>
    <row r="297" spans="1:27" s="1" customFormat="1" ht="18" hidden="1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110" t="s">
        <v>556</v>
      </c>
      <c r="K297" s="111" t="s">
        <v>557</v>
      </c>
      <c r="L297" s="111" t="s">
        <v>37</v>
      </c>
      <c r="M297" s="111" t="s">
        <v>680</v>
      </c>
      <c r="N297" s="111" t="s">
        <v>557</v>
      </c>
      <c r="O297" s="111" t="s">
        <v>435</v>
      </c>
      <c r="P297" s="111" t="s">
        <v>436</v>
      </c>
      <c r="Q297" s="112">
        <v>20</v>
      </c>
      <c r="R297" s="6"/>
      <c r="S297" s="110" t="s">
        <v>795</v>
      </c>
      <c r="T297" s="111" t="s">
        <v>796</v>
      </c>
      <c r="U297" s="111" t="s">
        <v>1941</v>
      </c>
      <c r="V297" s="111" t="s">
        <v>2924</v>
      </c>
      <c r="W297" s="111"/>
      <c r="X297" s="111" t="s">
        <v>17</v>
      </c>
      <c r="Y297" s="111" t="s">
        <v>75</v>
      </c>
      <c r="Z297" s="118"/>
      <c r="AA297" s="112">
        <v>-30</v>
      </c>
    </row>
    <row r="298" spans="1:27" s="1" customFormat="1" ht="18" hidden="1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110" t="s">
        <v>556</v>
      </c>
      <c r="K298" s="111" t="s">
        <v>557</v>
      </c>
      <c r="L298" s="111" t="s">
        <v>37</v>
      </c>
      <c r="M298" s="111" t="s">
        <v>680</v>
      </c>
      <c r="N298" s="111" t="s">
        <v>557</v>
      </c>
      <c r="O298" s="111" t="s">
        <v>383</v>
      </c>
      <c r="P298" s="111" t="s">
        <v>384</v>
      </c>
      <c r="Q298" s="112">
        <v>25</v>
      </c>
      <c r="R298" s="6"/>
      <c r="S298" s="110" t="s">
        <v>795</v>
      </c>
      <c r="T298" s="111" t="s">
        <v>796</v>
      </c>
      <c r="U298" s="111" t="s">
        <v>1941</v>
      </c>
      <c r="V298" s="111" t="s">
        <v>2924</v>
      </c>
      <c r="W298" s="111"/>
      <c r="X298" s="111" t="s">
        <v>98</v>
      </c>
      <c r="Y298" s="111" t="s">
        <v>99</v>
      </c>
      <c r="Z298" s="118"/>
      <c r="AA298" s="112">
        <v>-1</v>
      </c>
    </row>
    <row r="299" spans="1:27" s="1" customFormat="1" ht="18" hidden="1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110" t="s">
        <v>556</v>
      </c>
      <c r="K299" s="111" t="s">
        <v>557</v>
      </c>
      <c r="L299" s="111" t="s">
        <v>37</v>
      </c>
      <c r="M299" s="111" t="s">
        <v>680</v>
      </c>
      <c r="N299" s="111" t="s">
        <v>557</v>
      </c>
      <c r="O299" s="111" t="s">
        <v>45</v>
      </c>
      <c r="P299" s="111" t="s">
        <v>46</v>
      </c>
      <c r="Q299" s="112">
        <v>100</v>
      </c>
      <c r="R299" s="6"/>
      <c r="S299" s="110" t="s">
        <v>795</v>
      </c>
      <c r="T299" s="111" t="s">
        <v>796</v>
      </c>
      <c r="U299" s="111" t="s">
        <v>1941</v>
      </c>
      <c r="V299" s="111" t="s">
        <v>2924</v>
      </c>
      <c r="W299" s="111"/>
      <c r="X299" s="111" t="s">
        <v>73</v>
      </c>
      <c r="Y299" s="111" t="s">
        <v>74</v>
      </c>
      <c r="Z299" s="118"/>
      <c r="AA299" s="112">
        <v>-1</v>
      </c>
    </row>
    <row r="300" spans="1:27" s="1" customFormat="1" ht="18" hidden="1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110" t="s">
        <v>556</v>
      </c>
      <c r="K300" s="111" t="s">
        <v>557</v>
      </c>
      <c r="L300" s="111" t="s">
        <v>37</v>
      </c>
      <c r="M300" s="111" t="s">
        <v>680</v>
      </c>
      <c r="N300" s="111" t="s">
        <v>557</v>
      </c>
      <c r="O300" s="111" t="s">
        <v>678</v>
      </c>
      <c r="P300" s="111" t="s">
        <v>679</v>
      </c>
      <c r="Q300" s="112">
        <v>75</v>
      </c>
      <c r="R300" s="6"/>
      <c r="S300" s="110" t="s">
        <v>795</v>
      </c>
      <c r="T300" s="111" t="s">
        <v>796</v>
      </c>
      <c r="U300" s="111" t="s">
        <v>1941</v>
      </c>
      <c r="V300" s="111" t="s">
        <v>2924</v>
      </c>
      <c r="W300" s="111"/>
      <c r="X300" s="111" t="s">
        <v>76</v>
      </c>
      <c r="Y300" s="111" t="s">
        <v>77</v>
      </c>
      <c r="Z300" s="118"/>
      <c r="AA300" s="112">
        <v>-2</v>
      </c>
    </row>
    <row r="301" spans="1:27" s="1" customFormat="1" ht="18" hidden="1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110" t="s">
        <v>556</v>
      </c>
      <c r="K301" s="111" t="s">
        <v>557</v>
      </c>
      <c r="L301" s="111" t="s">
        <v>37</v>
      </c>
      <c r="M301" s="111" t="s">
        <v>681</v>
      </c>
      <c r="N301" s="111" t="s">
        <v>682</v>
      </c>
      <c r="O301" s="111" t="s">
        <v>584</v>
      </c>
      <c r="P301" s="111" t="s">
        <v>585</v>
      </c>
      <c r="Q301" s="112">
        <v>40</v>
      </c>
      <c r="R301" s="6"/>
      <c r="S301" s="110" t="s">
        <v>795</v>
      </c>
      <c r="T301" s="111" t="s">
        <v>796</v>
      </c>
      <c r="U301" s="111" t="s">
        <v>1941</v>
      </c>
      <c r="V301" s="111" t="s">
        <v>2924</v>
      </c>
      <c r="W301" s="111"/>
      <c r="X301" s="111" t="s">
        <v>82</v>
      </c>
      <c r="Y301" s="111" t="s">
        <v>83</v>
      </c>
      <c r="Z301" s="118"/>
      <c r="AA301" s="112">
        <v>-1</v>
      </c>
    </row>
    <row r="302" spans="1:27" s="1" customFormat="1" ht="18" hidden="1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110" t="s">
        <v>556</v>
      </c>
      <c r="K302" s="111" t="s">
        <v>557</v>
      </c>
      <c r="L302" s="111" t="s">
        <v>37</v>
      </c>
      <c r="M302" s="111" t="s">
        <v>681</v>
      </c>
      <c r="N302" s="111" t="s">
        <v>682</v>
      </c>
      <c r="O302" s="111" t="s">
        <v>588</v>
      </c>
      <c r="P302" s="111" t="s">
        <v>589</v>
      </c>
      <c r="Q302" s="112">
        <v>16</v>
      </c>
      <c r="R302" s="6"/>
      <c r="S302" s="110" t="s">
        <v>795</v>
      </c>
      <c r="T302" s="111" t="s">
        <v>796</v>
      </c>
      <c r="U302" s="111" t="s">
        <v>1941</v>
      </c>
      <c r="V302" s="111" t="s">
        <v>2924</v>
      </c>
      <c r="W302" s="111"/>
      <c r="X302" s="111" t="s">
        <v>829</v>
      </c>
      <c r="Y302" s="111" t="s">
        <v>830</v>
      </c>
      <c r="Z302" s="118"/>
      <c r="AA302" s="112">
        <v>-80</v>
      </c>
    </row>
    <row r="303" spans="1:27" s="1" customFormat="1" ht="18" hidden="1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110" t="s">
        <v>556</v>
      </c>
      <c r="K303" s="111" t="s">
        <v>557</v>
      </c>
      <c r="L303" s="111" t="s">
        <v>37</v>
      </c>
      <c r="M303" s="111" t="s">
        <v>681</v>
      </c>
      <c r="N303" s="111" t="s">
        <v>682</v>
      </c>
      <c r="O303" s="111" t="s">
        <v>234</v>
      </c>
      <c r="P303" s="111" t="s">
        <v>235</v>
      </c>
      <c r="Q303" s="112">
        <v>20</v>
      </c>
      <c r="R303" s="6"/>
      <c r="S303" s="110" t="s">
        <v>837</v>
      </c>
      <c r="T303" s="111" t="s">
        <v>838</v>
      </c>
      <c r="U303" s="111" t="s">
        <v>1941</v>
      </c>
      <c r="V303" s="111" t="s">
        <v>2924</v>
      </c>
      <c r="W303" s="111"/>
      <c r="X303" s="111" t="s">
        <v>13</v>
      </c>
      <c r="Y303" s="111" t="s">
        <v>66</v>
      </c>
      <c r="Z303" s="118"/>
      <c r="AA303" s="112">
        <v>-200</v>
      </c>
    </row>
    <row r="304" spans="1:27" s="1" customFormat="1" ht="18" hidden="1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110" t="s">
        <v>556</v>
      </c>
      <c r="K304" s="111" t="s">
        <v>557</v>
      </c>
      <c r="L304" s="111" t="s">
        <v>37</v>
      </c>
      <c r="M304" s="111" t="s">
        <v>683</v>
      </c>
      <c r="N304" s="111" t="s">
        <v>684</v>
      </c>
      <c r="O304" s="111" t="s">
        <v>383</v>
      </c>
      <c r="P304" s="111" t="s">
        <v>384</v>
      </c>
      <c r="Q304" s="112">
        <v>50</v>
      </c>
      <c r="R304" s="6"/>
      <c r="S304" s="110" t="s">
        <v>837</v>
      </c>
      <c r="T304" s="111" t="s">
        <v>838</v>
      </c>
      <c r="U304" s="111" t="s">
        <v>1941</v>
      </c>
      <c r="V304" s="111" t="s">
        <v>2924</v>
      </c>
      <c r="W304" s="111"/>
      <c r="X304" s="111" t="s">
        <v>200</v>
      </c>
      <c r="Y304" s="111" t="s">
        <v>201</v>
      </c>
      <c r="Z304" s="118"/>
      <c r="AA304" s="112">
        <v>-75</v>
      </c>
    </row>
    <row r="305" spans="1:27" s="1" customFormat="1" ht="18" hidden="1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110" t="s">
        <v>556</v>
      </c>
      <c r="K305" s="111" t="s">
        <v>557</v>
      </c>
      <c r="L305" s="111" t="s">
        <v>37</v>
      </c>
      <c r="M305" s="111" t="s">
        <v>640</v>
      </c>
      <c r="N305" s="111" t="s">
        <v>641</v>
      </c>
      <c r="O305" s="111" t="s">
        <v>13</v>
      </c>
      <c r="P305" s="111" t="s">
        <v>66</v>
      </c>
      <c r="Q305" s="112">
        <v>100</v>
      </c>
      <c r="R305" s="6"/>
      <c r="S305" s="110" t="s">
        <v>841</v>
      </c>
      <c r="T305" s="111" t="s">
        <v>842</v>
      </c>
      <c r="U305" s="111" t="s">
        <v>1941</v>
      </c>
      <c r="V305" s="111" t="s">
        <v>2924</v>
      </c>
      <c r="W305" s="111"/>
      <c r="X305" s="111" t="s">
        <v>435</v>
      </c>
      <c r="Y305" s="111" t="s">
        <v>436</v>
      </c>
      <c r="Z305" s="118"/>
      <c r="AA305" s="112">
        <v>-60</v>
      </c>
    </row>
    <row r="306" spans="1:27" s="1" customFormat="1" ht="18" hidden="1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110" t="s">
        <v>556</v>
      </c>
      <c r="K306" s="111" t="s">
        <v>557</v>
      </c>
      <c r="L306" s="111" t="s">
        <v>37</v>
      </c>
      <c r="M306" s="111" t="s">
        <v>640</v>
      </c>
      <c r="N306" s="111" t="s">
        <v>641</v>
      </c>
      <c r="O306" s="111" t="s">
        <v>71</v>
      </c>
      <c r="P306" s="111" t="s">
        <v>72</v>
      </c>
      <c r="Q306" s="112">
        <v>30</v>
      </c>
      <c r="R306" s="6"/>
      <c r="S306" s="110" t="s">
        <v>841</v>
      </c>
      <c r="T306" s="111" t="s">
        <v>842</v>
      </c>
      <c r="U306" s="111" t="s">
        <v>1941</v>
      </c>
      <c r="V306" s="111" t="s">
        <v>2924</v>
      </c>
      <c r="W306" s="111"/>
      <c r="X306" s="111" t="s">
        <v>846</v>
      </c>
      <c r="Y306" s="111" t="s">
        <v>847</v>
      </c>
      <c r="Z306" s="118"/>
      <c r="AA306" s="112">
        <v>-40</v>
      </c>
    </row>
    <row r="307" spans="1:27" s="1" customFormat="1" ht="18" hidden="1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110" t="s">
        <v>556</v>
      </c>
      <c r="K307" s="111" t="s">
        <v>557</v>
      </c>
      <c r="L307" s="111" t="s">
        <v>37</v>
      </c>
      <c r="M307" s="111" t="s">
        <v>640</v>
      </c>
      <c r="N307" s="111" t="s">
        <v>641</v>
      </c>
      <c r="O307" s="111" t="s">
        <v>196</v>
      </c>
      <c r="P307" s="111" t="s">
        <v>197</v>
      </c>
      <c r="Q307" s="112">
        <v>20</v>
      </c>
      <c r="R307" s="6"/>
      <c r="S307" s="113" t="s">
        <v>841</v>
      </c>
      <c r="T307" s="114" t="s">
        <v>842</v>
      </c>
      <c r="U307" s="114" t="s">
        <v>1941</v>
      </c>
      <c r="V307" s="114" t="s">
        <v>2924</v>
      </c>
      <c r="W307" s="114"/>
      <c r="X307" s="114" t="s">
        <v>45</v>
      </c>
      <c r="Y307" s="114" t="s">
        <v>46</v>
      </c>
      <c r="Z307" s="117"/>
      <c r="AA307" s="115">
        <v>-50</v>
      </c>
    </row>
    <row r="308" spans="1:27" s="1" customFormat="1" ht="18" hidden="1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110" t="s">
        <v>556</v>
      </c>
      <c r="K308" s="111" t="s">
        <v>557</v>
      </c>
      <c r="L308" s="111" t="s">
        <v>37</v>
      </c>
      <c r="M308" s="111" t="s">
        <v>642</v>
      </c>
      <c r="N308" s="111" t="s">
        <v>643</v>
      </c>
      <c r="O308" s="111" t="s">
        <v>685</v>
      </c>
      <c r="P308" s="111" t="s">
        <v>686</v>
      </c>
      <c r="Q308" s="112">
        <v>50</v>
      </c>
      <c r="R308" s="6"/>
      <c r="S308" s="6"/>
      <c r="T308" s="6"/>
      <c r="U308" s="6"/>
      <c r="V308" s="6"/>
      <c r="W308" s="6"/>
      <c r="X308" s="6"/>
      <c r="Y308" s="6"/>
      <c r="Z308" s="6"/>
      <c r="AA308" s="6"/>
    </row>
    <row r="309" spans="1:27" s="1" customFormat="1" ht="18" hidden="1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110" t="s">
        <v>556</v>
      </c>
      <c r="K309" s="111" t="s">
        <v>557</v>
      </c>
      <c r="L309" s="111" t="s">
        <v>37</v>
      </c>
      <c r="M309" s="111" t="s">
        <v>642</v>
      </c>
      <c r="N309" s="111" t="s">
        <v>643</v>
      </c>
      <c r="O309" s="111" t="s">
        <v>45</v>
      </c>
      <c r="P309" s="111" t="s">
        <v>46</v>
      </c>
      <c r="Q309" s="112">
        <v>100</v>
      </c>
      <c r="R309" s="6"/>
      <c r="S309" s="6"/>
      <c r="T309" s="6"/>
      <c r="U309" s="6"/>
      <c r="V309" s="6"/>
      <c r="W309" s="6"/>
      <c r="X309" s="6"/>
      <c r="Y309" s="6"/>
      <c r="Z309" s="6"/>
      <c r="AA309" s="6"/>
    </row>
    <row r="310" spans="1:27" s="1" customFormat="1" ht="18" hidden="1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110" t="s">
        <v>556</v>
      </c>
      <c r="K310" s="111" t="s">
        <v>557</v>
      </c>
      <c r="L310" s="111" t="s">
        <v>37</v>
      </c>
      <c r="M310" s="111" t="s">
        <v>644</v>
      </c>
      <c r="N310" s="111" t="s">
        <v>645</v>
      </c>
      <c r="O310" s="111" t="s">
        <v>628</v>
      </c>
      <c r="P310" s="111" t="s">
        <v>629</v>
      </c>
      <c r="Q310" s="112">
        <v>125</v>
      </c>
      <c r="R310" s="6"/>
      <c r="S310" s="6"/>
      <c r="T310" s="6"/>
      <c r="U310" s="6"/>
      <c r="V310" s="6"/>
      <c r="W310" s="6"/>
      <c r="X310" s="6"/>
      <c r="Y310" s="6"/>
      <c r="Z310" s="6"/>
      <c r="AA310" s="6"/>
    </row>
    <row r="311" spans="1:27" s="1" customFormat="1" ht="18" hidden="1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110" t="s">
        <v>556</v>
      </c>
      <c r="K311" s="111" t="s">
        <v>557</v>
      </c>
      <c r="L311" s="111" t="s">
        <v>37</v>
      </c>
      <c r="M311" s="111" t="s">
        <v>687</v>
      </c>
      <c r="N311" s="111" t="s">
        <v>688</v>
      </c>
      <c r="O311" s="111" t="s">
        <v>45</v>
      </c>
      <c r="P311" s="111" t="s">
        <v>46</v>
      </c>
      <c r="Q311" s="112">
        <v>25</v>
      </c>
      <c r="R311" s="6"/>
      <c r="S311" s="6"/>
      <c r="T311" s="6"/>
      <c r="U311" s="6"/>
      <c r="V311" s="6"/>
      <c r="W311" s="6"/>
      <c r="X311" s="6"/>
      <c r="Y311" s="6"/>
      <c r="Z311" s="6"/>
      <c r="AA311" s="6"/>
    </row>
    <row r="312" spans="1:27" s="1" customFormat="1" ht="18" hidden="1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110" t="s">
        <v>556</v>
      </c>
      <c r="K312" s="111" t="s">
        <v>557</v>
      </c>
      <c r="L312" s="111" t="s">
        <v>37</v>
      </c>
      <c r="M312" s="111" t="s">
        <v>689</v>
      </c>
      <c r="N312" s="111" t="s">
        <v>690</v>
      </c>
      <c r="O312" s="111" t="s">
        <v>691</v>
      </c>
      <c r="P312" s="111" t="s">
        <v>692</v>
      </c>
      <c r="Q312" s="112">
        <v>5</v>
      </c>
      <c r="R312" s="6"/>
      <c r="S312" s="6"/>
      <c r="T312" s="6"/>
      <c r="U312" s="6"/>
      <c r="V312" s="6"/>
      <c r="W312" s="6"/>
      <c r="X312" s="6"/>
      <c r="Y312" s="6"/>
      <c r="Z312" s="6"/>
      <c r="AA312" s="6"/>
    </row>
    <row r="313" spans="1:27" s="1" customFormat="1" ht="18" hidden="1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110" t="s">
        <v>556</v>
      </c>
      <c r="K313" s="111" t="s">
        <v>557</v>
      </c>
      <c r="L313" s="111" t="s">
        <v>37</v>
      </c>
      <c r="M313" s="111" t="s">
        <v>689</v>
      </c>
      <c r="N313" s="111" t="s">
        <v>690</v>
      </c>
      <c r="O313" s="111" t="s">
        <v>196</v>
      </c>
      <c r="P313" s="111" t="s">
        <v>197</v>
      </c>
      <c r="Q313" s="112">
        <v>20</v>
      </c>
      <c r="R313" s="6"/>
      <c r="S313" s="6"/>
      <c r="T313" s="6"/>
      <c r="U313" s="6"/>
      <c r="V313" s="6"/>
      <c r="W313" s="6"/>
      <c r="X313" s="6"/>
      <c r="Y313" s="6"/>
      <c r="Z313" s="6"/>
      <c r="AA313" s="6"/>
    </row>
    <row r="314" spans="1:27" s="1" customFormat="1" ht="18" hidden="1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110" t="s">
        <v>556</v>
      </c>
      <c r="K314" s="111" t="s">
        <v>557</v>
      </c>
      <c r="L314" s="111" t="s">
        <v>37</v>
      </c>
      <c r="M314" s="111" t="s">
        <v>646</v>
      </c>
      <c r="N314" s="111" t="s">
        <v>647</v>
      </c>
      <c r="O314" s="111" t="s">
        <v>246</v>
      </c>
      <c r="P314" s="111" t="s">
        <v>247</v>
      </c>
      <c r="Q314" s="112">
        <v>50</v>
      </c>
      <c r="R314" s="6"/>
      <c r="S314" s="6"/>
      <c r="T314" s="6"/>
      <c r="U314" s="6"/>
      <c r="V314" s="6"/>
      <c r="W314" s="6"/>
      <c r="X314" s="6"/>
      <c r="Y314" s="6"/>
      <c r="Z314" s="6"/>
      <c r="AA314" s="6"/>
    </row>
    <row r="315" spans="1:27" s="1" customFormat="1" ht="18" hidden="1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110" t="s">
        <v>556</v>
      </c>
      <c r="K315" s="111" t="s">
        <v>557</v>
      </c>
      <c r="L315" s="111" t="s">
        <v>37</v>
      </c>
      <c r="M315" s="111" t="s">
        <v>646</v>
      </c>
      <c r="N315" s="111" t="s">
        <v>647</v>
      </c>
      <c r="O315" s="111" t="s">
        <v>693</v>
      </c>
      <c r="P315" s="111" t="s">
        <v>694</v>
      </c>
      <c r="Q315" s="112">
        <v>50</v>
      </c>
      <c r="R315" s="6"/>
      <c r="S315" s="6"/>
      <c r="T315" s="6"/>
      <c r="U315" s="6"/>
      <c r="V315" s="6"/>
      <c r="W315" s="6"/>
      <c r="X315" s="6"/>
      <c r="Y315" s="6"/>
      <c r="Z315" s="6"/>
      <c r="AA315" s="6"/>
    </row>
    <row r="316" spans="1:27" s="1" customFormat="1" ht="18" hidden="1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110" t="s">
        <v>556</v>
      </c>
      <c r="K316" s="111" t="s">
        <v>557</v>
      </c>
      <c r="L316" s="111" t="s">
        <v>44</v>
      </c>
      <c r="M316" s="111" t="s">
        <v>695</v>
      </c>
      <c r="N316" s="111" t="s">
        <v>696</v>
      </c>
      <c r="O316" s="111" t="s">
        <v>628</v>
      </c>
      <c r="P316" s="111" t="s">
        <v>629</v>
      </c>
      <c r="Q316" s="112">
        <v>25</v>
      </c>
      <c r="R316" s="6"/>
      <c r="S316" s="6"/>
      <c r="T316" s="6"/>
      <c r="U316" s="6"/>
      <c r="V316" s="6"/>
      <c r="W316" s="6"/>
      <c r="X316" s="6"/>
      <c r="Y316" s="6"/>
      <c r="Z316" s="6"/>
      <c r="AA316" s="6"/>
    </row>
    <row r="317" spans="1:27" s="1" customFormat="1" ht="18" hidden="1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110" t="s">
        <v>556</v>
      </c>
      <c r="K317" s="111" t="s">
        <v>557</v>
      </c>
      <c r="L317" s="111" t="s">
        <v>44</v>
      </c>
      <c r="M317" s="111" t="s">
        <v>697</v>
      </c>
      <c r="N317" s="111" t="s">
        <v>698</v>
      </c>
      <c r="O317" s="111" t="s">
        <v>622</v>
      </c>
      <c r="P317" s="111" t="s">
        <v>623</v>
      </c>
      <c r="Q317" s="112">
        <v>18</v>
      </c>
      <c r="R317" s="6"/>
      <c r="S317" s="6"/>
      <c r="T317" s="6"/>
      <c r="U317" s="6"/>
      <c r="V317" s="6"/>
      <c r="W317" s="6"/>
      <c r="X317" s="6"/>
      <c r="Y317" s="6"/>
      <c r="Z317" s="6"/>
      <c r="AA317" s="6"/>
    </row>
    <row r="318" spans="1:27" s="1" customFormat="1" ht="18" hidden="1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110" t="s">
        <v>556</v>
      </c>
      <c r="K318" s="111" t="s">
        <v>557</v>
      </c>
      <c r="L318" s="111" t="s">
        <v>44</v>
      </c>
      <c r="M318" s="111" t="s">
        <v>560</v>
      </c>
      <c r="N318" s="111" t="s">
        <v>561</v>
      </c>
      <c r="O318" s="111" t="s">
        <v>13</v>
      </c>
      <c r="P318" s="111" t="s">
        <v>66</v>
      </c>
      <c r="Q318" s="112">
        <v>75</v>
      </c>
      <c r="R318" s="6"/>
      <c r="S318" s="6"/>
      <c r="T318" s="6"/>
      <c r="U318" s="6"/>
      <c r="V318" s="6"/>
      <c r="W318" s="6"/>
      <c r="X318" s="6"/>
      <c r="Y318" s="6"/>
      <c r="Z318" s="6"/>
      <c r="AA318" s="6"/>
    </row>
    <row r="319" spans="1:27" s="1" customFormat="1" ht="18" hidden="1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110" t="s">
        <v>556</v>
      </c>
      <c r="K319" s="111" t="s">
        <v>557</v>
      </c>
      <c r="L319" s="111" t="s">
        <v>44</v>
      </c>
      <c r="M319" s="111" t="s">
        <v>562</v>
      </c>
      <c r="N319" s="111" t="s">
        <v>563</v>
      </c>
      <c r="O319" s="111" t="s">
        <v>622</v>
      </c>
      <c r="P319" s="111" t="s">
        <v>623</v>
      </c>
      <c r="Q319" s="112">
        <v>72</v>
      </c>
      <c r="R319" s="6"/>
      <c r="S319" s="6"/>
      <c r="T319" s="6"/>
      <c r="U319" s="6"/>
      <c r="V319" s="6"/>
      <c r="W319" s="6"/>
      <c r="X319" s="6"/>
      <c r="Y319" s="6"/>
      <c r="Z319" s="6"/>
      <c r="AA319" s="6"/>
    </row>
    <row r="320" spans="1:27" s="1" customFormat="1" ht="18" hidden="1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110" t="s">
        <v>556</v>
      </c>
      <c r="K320" s="111" t="s">
        <v>557</v>
      </c>
      <c r="L320" s="111" t="s">
        <v>44</v>
      </c>
      <c r="M320" s="111" t="s">
        <v>699</v>
      </c>
      <c r="N320" s="111" t="s">
        <v>700</v>
      </c>
      <c r="O320" s="111" t="s">
        <v>282</v>
      </c>
      <c r="P320" s="111" t="s">
        <v>283</v>
      </c>
      <c r="Q320" s="112">
        <v>50</v>
      </c>
      <c r="R320" s="6"/>
      <c r="S320" s="6"/>
      <c r="T320" s="6"/>
      <c r="U320" s="6"/>
      <c r="V320" s="6"/>
      <c r="W320" s="6"/>
      <c r="X320" s="6"/>
      <c r="Y320" s="6"/>
      <c r="Z320" s="6"/>
      <c r="AA320" s="6"/>
    </row>
    <row r="321" spans="1:27" s="1" customFormat="1" ht="18" hidden="1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110" t="s">
        <v>556</v>
      </c>
      <c r="K321" s="111" t="s">
        <v>557</v>
      </c>
      <c r="L321" s="111" t="s">
        <v>44</v>
      </c>
      <c r="M321" s="111" t="s">
        <v>699</v>
      </c>
      <c r="N321" s="111" t="s">
        <v>700</v>
      </c>
      <c r="O321" s="111" t="s">
        <v>576</v>
      </c>
      <c r="P321" s="111" t="s">
        <v>577</v>
      </c>
      <c r="Q321" s="112">
        <v>80</v>
      </c>
      <c r="R321" s="6"/>
      <c r="S321" s="6"/>
      <c r="T321" s="6"/>
      <c r="U321" s="6"/>
      <c r="V321" s="6"/>
      <c r="W321" s="6"/>
      <c r="X321" s="6"/>
      <c r="Y321" s="6"/>
      <c r="Z321" s="6"/>
      <c r="AA321" s="6"/>
    </row>
    <row r="322" spans="1:27" s="1" customFormat="1" ht="18" hidden="1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110" t="s">
        <v>556</v>
      </c>
      <c r="K322" s="111" t="s">
        <v>557</v>
      </c>
      <c r="L322" s="111" t="s">
        <v>44</v>
      </c>
      <c r="M322" s="111" t="s">
        <v>570</v>
      </c>
      <c r="N322" s="111" t="s">
        <v>571</v>
      </c>
      <c r="O322" s="111" t="s">
        <v>622</v>
      </c>
      <c r="P322" s="111" t="s">
        <v>623</v>
      </c>
      <c r="Q322" s="112">
        <v>36</v>
      </c>
      <c r="R322" s="6"/>
      <c r="S322" s="6"/>
      <c r="T322" s="6"/>
      <c r="U322" s="6"/>
      <c r="V322" s="6"/>
      <c r="W322" s="6"/>
      <c r="X322" s="6"/>
      <c r="Y322" s="6"/>
      <c r="Z322" s="6"/>
      <c r="AA322" s="6"/>
    </row>
    <row r="323" spans="1:27" s="1" customFormat="1" ht="18" hidden="1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110" t="s">
        <v>556</v>
      </c>
      <c r="K323" s="111" t="s">
        <v>557</v>
      </c>
      <c r="L323" s="111" t="s">
        <v>44</v>
      </c>
      <c r="M323" s="111" t="s">
        <v>701</v>
      </c>
      <c r="N323" s="111" t="s">
        <v>702</v>
      </c>
      <c r="O323" s="111" t="s">
        <v>407</v>
      </c>
      <c r="P323" s="111" t="s">
        <v>408</v>
      </c>
      <c r="Q323" s="112">
        <v>50</v>
      </c>
      <c r="R323" s="6"/>
      <c r="S323" s="6"/>
      <c r="T323" s="6"/>
      <c r="U323" s="6"/>
      <c r="V323" s="6"/>
      <c r="W323" s="6"/>
      <c r="X323" s="6"/>
      <c r="Y323" s="6"/>
      <c r="Z323" s="6"/>
      <c r="AA323" s="6"/>
    </row>
    <row r="324" spans="1:27" s="1" customFormat="1" ht="18" hidden="1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110" t="s">
        <v>556</v>
      </c>
      <c r="K324" s="111" t="s">
        <v>557</v>
      </c>
      <c r="L324" s="111" t="s">
        <v>44</v>
      </c>
      <c r="M324" s="111" t="s">
        <v>662</v>
      </c>
      <c r="N324" s="111" t="s">
        <v>663</v>
      </c>
      <c r="O324" s="111" t="s">
        <v>13</v>
      </c>
      <c r="P324" s="111" t="s">
        <v>66</v>
      </c>
      <c r="Q324" s="112">
        <v>75</v>
      </c>
      <c r="R324" s="6"/>
      <c r="S324" s="6"/>
      <c r="T324" s="6"/>
      <c r="U324" s="6"/>
      <c r="V324" s="6"/>
      <c r="W324" s="6"/>
      <c r="X324" s="6"/>
      <c r="Y324" s="6"/>
      <c r="Z324" s="6"/>
      <c r="AA324" s="6"/>
    </row>
    <row r="325" spans="1:27" s="1" customFormat="1" ht="18" hidden="1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110" t="s">
        <v>556</v>
      </c>
      <c r="K325" s="111" t="s">
        <v>557</v>
      </c>
      <c r="L325" s="111" t="s">
        <v>44</v>
      </c>
      <c r="M325" s="111" t="s">
        <v>580</v>
      </c>
      <c r="N325" s="111" t="s">
        <v>581</v>
      </c>
      <c r="O325" s="111" t="s">
        <v>282</v>
      </c>
      <c r="P325" s="111" t="s">
        <v>283</v>
      </c>
      <c r="Q325" s="112">
        <v>25</v>
      </c>
      <c r="R325" s="6"/>
      <c r="S325" s="6"/>
      <c r="T325" s="6"/>
      <c r="U325" s="6"/>
      <c r="V325" s="6"/>
      <c r="W325" s="6"/>
      <c r="X325" s="6"/>
      <c r="Y325" s="6"/>
      <c r="Z325" s="6"/>
      <c r="AA325" s="6"/>
    </row>
    <row r="326" spans="1:27" s="1" customFormat="1" ht="18" hidden="1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110" t="s">
        <v>556</v>
      </c>
      <c r="K326" s="111" t="s">
        <v>557</v>
      </c>
      <c r="L326" s="111" t="s">
        <v>44</v>
      </c>
      <c r="M326" s="111" t="s">
        <v>586</v>
      </c>
      <c r="N326" s="111" t="s">
        <v>587</v>
      </c>
      <c r="O326" s="111" t="s">
        <v>282</v>
      </c>
      <c r="P326" s="111" t="s">
        <v>283</v>
      </c>
      <c r="Q326" s="112">
        <v>25</v>
      </c>
      <c r="R326" s="6"/>
      <c r="S326" s="6"/>
      <c r="T326" s="6"/>
      <c r="U326" s="6"/>
      <c r="V326" s="6"/>
      <c r="W326" s="6"/>
      <c r="X326" s="6"/>
      <c r="Y326" s="6"/>
      <c r="Z326" s="6"/>
      <c r="AA326" s="6"/>
    </row>
    <row r="327" spans="1:27" s="1" customFormat="1" ht="18" hidden="1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110" t="s">
        <v>556</v>
      </c>
      <c r="K327" s="111" t="s">
        <v>557</v>
      </c>
      <c r="L327" s="111" t="s">
        <v>44</v>
      </c>
      <c r="M327" s="111" t="s">
        <v>703</v>
      </c>
      <c r="N327" s="111" t="s">
        <v>704</v>
      </c>
      <c r="O327" s="111" t="s">
        <v>169</v>
      </c>
      <c r="P327" s="111" t="s">
        <v>170</v>
      </c>
      <c r="Q327" s="112">
        <v>1</v>
      </c>
      <c r="R327" s="6"/>
      <c r="S327" s="6"/>
      <c r="T327" s="6"/>
      <c r="U327" s="6"/>
      <c r="V327" s="6"/>
      <c r="W327" s="6"/>
      <c r="X327" s="6"/>
      <c r="Y327" s="6"/>
      <c r="Z327" s="6"/>
      <c r="AA327" s="6"/>
    </row>
    <row r="328" spans="1:27" s="1" customFormat="1" ht="18" hidden="1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110" t="s">
        <v>556</v>
      </c>
      <c r="K328" s="111" t="s">
        <v>557</v>
      </c>
      <c r="L328" s="111" t="s">
        <v>44</v>
      </c>
      <c r="M328" s="111" t="s">
        <v>705</v>
      </c>
      <c r="N328" s="111" t="s">
        <v>706</v>
      </c>
      <c r="O328" s="111" t="s">
        <v>707</v>
      </c>
      <c r="P328" s="111" t="s">
        <v>708</v>
      </c>
      <c r="Q328" s="112">
        <v>75</v>
      </c>
      <c r="R328" s="6"/>
      <c r="S328" s="6"/>
      <c r="T328" s="6"/>
      <c r="U328" s="6"/>
      <c r="V328" s="6"/>
      <c r="W328" s="6"/>
      <c r="X328" s="6"/>
      <c r="Y328" s="6"/>
      <c r="Z328" s="6"/>
      <c r="AA328" s="6"/>
    </row>
    <row r="329" spans="1:27" s="1" customFormat="1" ht="18" hidden="1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110" t="s">
        <v>556</v>
      </c>
      <c r="K329" s="111" t="s">
        <v>557</v>
      </c>
      <c r="L329" s="111" t="s">
        <v>44</v>
      </c>
      <c r="M329" s="111" t="s">
        <v>590</v>
      </c>
      <c r="N329" s="111" t="s">
        <v>591</v>
      </c>
      <c r="O329" s="111" t="s">
        <v>282</v>
      </c>
      <c r="P329" s="111" t="s">
        <v>283</v>
      </c>
      <c r="Q329" s="112">
        <v>50</v>
      </c>
      <c r="R329" s="6"/>
      <c r="S329" s="6"/>
      <c r="T329" s="6"/>
      <c r="U329" s="6"/>
      <c r="V329" s="6"/>
      <c r="W329" s="6"/>
      <c r="X329" s="6"/>
      <c r="Y329" s="6"/>
      <c r="Z329" s="6"/>
      <c r="AA329" s="6"/>
    </row>
    <row r="330" spans="1:27" s="1" customFormat="1" ht="18" hidden="1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110" t="s">
        <v>556</v>
      </c>
      <c r="K330" s="111" t="s">
        <v>557</v>
      </c>
      <c r="L330" s="111" t="s">
        <v>44</v>
      </c>
      <c r="M330" s="111" t="s">
        <v>709</v>
      </c>
      <c r="N330" s="111" t="s">
        <v>710</v>
      </c>
      <c r="O330" s="111" t="s">
        <v>226</v>
      </c>
      <c r="P330" s="111" t="s">
        <v>227</v>
      </c>
      <c r="Q330" s="112">
        <v>150</v>
      </c>
      <c r="R330" s="6"/>
      <c r="S330" s="6"/>
      <c r="T330" s="6"/>
      <c r="U330" s="6"/>
      <c r="V330" s="6"/>
      <c r="W330" s="6"/>
      <c r="X330" s="6"/>
      <c r="Y330" s="6"/>
      <c r="Z330" s="6"/>
      <c r="AA330" s="6"/>
    </row>
    <row r="331" spans="1:27" s="1" customFormat="1" ht="18" hidden="1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110" t="s">
        <v>556</v>
      </c>
      <c r="K331" s="111" t="s">
        <v>557</v>
      </c>
      <c r="L331" s="111" t="s">
        <v>44</v>
      </c>
      <c r="M331" s="111" t="s">
        <v>709</v>
      </c>
      <c r="N331" s="111" t="s">
        <v>710</v>
      </c>
      <c r="O331" s="111" t="s">
        <v>711</v>
      </c>
      <c r="P331" s="111" t="s">
        <v>712</v>
      </c>
      <c r="Q331" s="112">
        <v>72</v>
      </c>
      <c r="R331" s="6"/>
      <c r="S331" s="6"/>
      <c r="T331" s="6"/>
      <c r="U331" s="6"/>
      <c r="V331" s="6"/>
      <c r="W331" s="6"/>
      <c r="X331" s="6"/>
      <c r="Y331" s="6"/>
      <c r="Z331" s="6"/>
      <c r="AA331" s="6"/>
    </row>
    <row r="332" spans="1:27" s="1" customFormat="1" ht="18" hidden="1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110" t="s">
        <v>556</v>
      </c>
      <c r="K332" s="111" t="s">
        <v>557</v>
      </c>
      <c r="L332" s="111" t="s">
        <v>44</v>
      </c>
      <c r="M332" s="111" t="s">
        <v>668</v>
      </c>
      <c r="N332" s="111" t="s">
        <v>669</v>
      </c>
      <c r="O332" s="111" t="s">
        <v>622</v>
      </c>
      <c r="P332" s="111" t="s">
        <v>623</v>
      </c>
      <c r="Q332" s="112">
        <v>36</v>
      </c>
      <c r="R332" s="6"/>
      <c r="S332" s="6"/>
      <c r="T332" s="6"/>
      <c r="U332" s="6"/>
      <c r="V332" s="6"/>
      <c r="W332" s="6"/>
      <c r="X332" s="6"/>
      <c r="Y332" s="6"/>
      <c r="Z332" s="6"/>
      <c r="AA332" s="6"/>
    </row>
    <row r="333" spans="1:27" s="1" customFormat="1" ht="18" hidden="1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110" t="s">
        <v>556</v>
      </c>
      <c r="K333" s="111" t="s">
        <v>557</v>
      </c>
      <c r="L333" s="111" t="s">
        <v>44</v>
      </c>
      <c r="M333" s="111" t="s">
        <v>592</v>
      </c>
      <c r="N333" s="111" t="s">
        <v>593</v>
      </c>
      <c r="O333" s="111" t="s">
        <v>71</v>
      </c>
      <c r="P333" s="111" t="s">
        <v>72</v>
      </c>
      <c r="Q333" s="112">
        <v>30</v>
      </c>
      <c r="R333" s="6"/>
      <c r="S333" s="6"/>
      <c r="T333" s="6"/>
      <c r="U333" s="6"/>
      <c r="V333" s="6"/>
      <c r="W333" s="6"/>
      <c r="X333" s="6"/>
      <c r="Y333" s="6"/>
      <c r="Z333" s="6"/>
      <c r="AA333" s="6"/>
    </row>
    <row r="334" spans="1:27" s="1" customFormat="1" ht="18" hidden="1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110" t="s">
        <v>556</v>
      </c>
      <c r="K334" s="111" t="s">
        <v>557</v>
      </c>
      <c r="L334" s="111" t="s">
        <v>44</v>
      </c>
      <c r="M334" s="111" t="s">
        <v>598</v>
      </c>
      <c r="N334" s="111" t="s">
        <v>599</v>
      </c>
      <c r="O334" s="111" t="s">
        <v>13</v>
      </c>
      <c r="P334" s="111" t="s">
        <v>66</v>
      </c>
      <c r="Q334" s="112">
        <v>25</v>
      </c>
      <c r="R334" s="6"/>
      <c r="S334" s="6"/>
      <c r="T334" s="6"/>
      <c r="U334" s="6"/>
      <c r="V334" s="6"/>
      <c r="W334" s="6"/>
      <c r="X334" s="6"/>
      <c r="Y334" s="6"/>
      <c r="Z334" s="6"/>
      <c r="AA334" s="6"/>
    </row>
    <row r="335" spans="1:27" s="1" customFormat="1" ht="18" hidden="1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110" t="s">
        <v>556</v>
      </c>
      <c r="K335" s="111" t="s">
        <v>557</v>
      </c>
      <c r="L335" s="111" t="s">
        <v>44</v>
      </c>
      <c r="M335" s="111" t="s">
        <v>598</v>
      </c>
      <c r="N335" s="111" t="s">
        <v>599</v>
      </c>
      <c r="O335" s="111" t="s">
        <v>614</v>
      </c>
      <c r="P335" s="111" t="s">
        <v>615</v>
      </c>
      <c r="Q335" s="112">
        <v>25</v>
      </c>
      <c r="R335" s="6"/>
      <c r="S335" s="6"/>
      <c r="T335" s="6"/>
      <c r="U335" s="6"/>
      <c r="V335" s="6"/>
      <c r="W335" s="6"/>
      <c r="X335" s="6"/>
      <c r="Y335" s="6"/>
      <c r="Z335" s="6"/>
      <c r="AA335" s="6"/>
    </row>
    <row r="336" spans="1:27" s="1" customFormat="1" ht="18" hidden="1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110" t="s">
        <v>556</v>
      </c>
      <c r="K336" s="111" t="s">
        <v>557</v>
      </c>
      <c r="L336" s="111" t="s">
        <v>44</v>
      </c>
      <c r="M336" s="111" t="s">
        <v>713</v>
      </c>
      <c r="N336" s="111" t="s">
        <v>714</v>
      </c>
      <c r="O336" s="111" t="s">
        <v>435</v>
      </c>
      <c r="P336" s="111" t="s">
        <v>436</v>
      </c>
      <c r="Q336" s="112">
        <v>60</v>
      </c>
      <c r="R336" s="6"/>
      <c r="S336" s="6"/>
      <c r="T336" s="6"/>
      <c r="U336" s="6"/>
      <c r="V336" s="6"/>
      <c r="W336" s="6"/>
      <c r="X336" s="6"/>
      <c r="Y336" s="6"/>
      <c r="Z336" s="6"/>
      <c r="AA336" s="6"/>
    </row>
    <row r="337" spans="1:27" s="1" customFormat="1" ht="18" hidden="1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110" t="s">
        <v>556</v>
      </c>
      <c r="K337" s="111" t="s">
        <v>557</v>
      </c>
      <c r="L337" s="111" t="s">
        <v>44</v>
      </c>
      <c r="M337" s="111" t="s">
        <v>670</v>
      </c>
      <c r="N337" s="111" t="s">
        <v>671</v>
      </c>
      <c r="O337" s="111" t="s">
        <v>622</v>
      </c>
      <c r="P337" s="111" t="s">
        <v>623</v>
      </c>
      <c r="Q337" s="112">
        <v>18</v>
      </c>
      <c r="R337" s="6"/>
      <c r="S337" s="6"/>
      <c r="T337" s="6"/>
      <c r="U337" s="6"/>
      <c r="V337" s="6"/>
      <c r="W337" s="6"/>
      <c r="X337" s="6"/>
      <c r="Y337" s="6"/>
      <c r="Z337" s="6"/>
      <c r="AA337" s="6"/>
    </row>
    <row r="338" spans="1:27" s="1" customFormat="1" ht="18" hidden="1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110" t="s">
        <v>556</v>
      </c>
      <c r="K338" s="111" t="s">
        <v>557</v>
      </c>
      <c r="L338" s="111" t="s">
        <v>44</v>
      </c>
      <c r="M338" s="111" t="s">
        <v>670</v>
      </c>
      <c r="N338" s="111" t="s">
        <v>671</v>
      </c>
      <c r="O338" s="111" t="s">
        <v>13</v>
      </c>
      <c r="P338" s="111" t="s">
        <v>66</v>
      </c>
      <c r="Q338" s="112">
        <v>50</v>
      </c>
      <c r="R338" s="6"/>
      <c r="S338" s="6"/>
      <c r="T338" s="6"/>
      <c r="U338" s="6"/>
      <c r="V338" s="6"/>
      <c r="W338" s="6"/>
      <c r="X338" s="6"/>
      <c r="Y338" s="6"/>
      <c r="Z338" s="6"/>
      <c r="AA338" s="6"/>
    </row>
    <row r="339" spans="1:27" s="1" customFormat="1" ht="18" hidden="1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110" t="s">
        <v>556</v>
      </c>
      <c r="K339" s="111" t="s">
        <v>557</v>
      </c>
      <c r="L339" s="111" t="s">
        <v>44</v>
      </c>
      <c r="M339" s="111" t="s">
        <v>606</v>
      </c>
      <c r="N339" s="111" t="s">
        <v>607</v>
      </c>
      <c r="O339" s="111" t="s">
        <v>214</v>
      </c>
      <c r="P339" s="111" t="s">
        <v>215</v>
      </c>
      <c r="Q339" s="112">
        <v>50</v>
      </c>
      <c r="R339" s="6"/>
      <c r="S339" s="6"/>
      <c r="T339" s="6"/>
      <c r="U339" s="6"/>
      <c r="V339" s="6"/>
      <c r="W339" s="6"/>
      <c r="X339" s="6"/>
      <c r="Y339" s="6"/>
      <c r="Z339" s="6"/>
      <c r="AA339" s="6"/>
    </row>
    <row r="340" spans="1:27" s="1" customFormat="1" ht="18" hidden="1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110" t="s">
        <v>556</v>
      </c>
      <c r="K340" s="111" t="s">
        <v>557</v>
      </c>
      <c r="L340" s="111" t="s">
        <v>44</v>
      </c>
      <c r="M340" s="111" t="s">
        <v>606</v>
      </c>
      <c r="N340" s="111" t="s">
        <v>607</v>
      </c>
      <c r="O340" s="111" t="s">
        <v>282</v>
      </c>
      <c r="P340" s="111" t="s">
        <v>283</v>
      </c>
      <c r="Q340" s="112">
        <v>25</v>
      </c>
      <c r="R340" s="6"/>
      <c r="S340" s="6"/>
      <c r="T340" s="6"/>
      <c r="U340" s="6"/>
      <c r="V340" s="6"/>
      <c r="W340" s="6"/>
      <c r="X340" s="6"/>
      <c r="Y340" s="6"/>
      <c r="Z340" s="6"/>
      <c r="AA340" s="6"/>
    </row>
    <row r="341" spans="1:27" s="1" customFormat="1" ht="18" hidden="1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110" t="s">
        <v>556</v>
      </c>
      <c r="K341" s="111" t="s">
        <v>557</v>
      </c>
      <c r="L341" s="111" t="s">
        <v>44</v>
      </c>
      <c r="M341" s="111" t="s">
        <v>606</v>
      </c>
      <c r="N341" s="111" t="s">
        <v>607</v>
      </c>
      <c r="O341" s="111" t="s">
        <v>576</v>
      </c>
      <c r="P341" s="111" t="s">
        <v>577</v>
      </c>
      <c r="Q341" s="112">
        <v>40</v>
      </c>
      <c r="R341" s="6"/>
      <c r="S341" s="6"/>
      <c r="T341" s="6"/>
      <c r="U341" s="6"/>
      <c r="V341" s="6"/>
      <c r="W341" s="6"/>
      <c r="X341" s="6"/>
      <c r="Y341" s="6"/>
      <c r="Z341" s="6"/>
      <c r="AA341" s="6"/>
    </row>
    <row r="342" spans="1:27" s="1" customFormat="1" ht="18" hidden="1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110" t="s">
        <v>556</v>
      </c>
      <c r="K342" s="111" t="s">
        <v>557</v>
      </c>
      <c r="L342" s="111" t="s">
        <v>44</v>
      </c>
      <c r="M342" s="111" t="s">
        <v>610</v>
      </c>
      <c r="N342" s="111" t="s">
        <v>611</v>
      </c>
      <c r="O342" s="111" t="s">
        <v>435</v>
      </c>
      <c r="P342" s="111" t="s">
        <v>436</v>
      </c>
      <c r="Q342" s="112">
        <v>60</v>
      </c>
      <c r="R342" s="6"/>
      <c r="S342" s="6"/>
      <c r="T342" s="6"/>
      <c r="U342" s="6"/>
      <c r="V342" s="6"/>
      <c r="W342" s="6"/>
      <c r="X342" s="6"/>
      <c r="Y342" s="6"/>
      <c r="Z342" s="6"/>
      <c r="AA342" s="6"/>
    </row>
    <row r="343" spans="1:27" s="1" customFormat="1" ht="18" hidden="1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110" t="s">
        <v>556</v>
      </c>
      <c r="K343" s="111" t="s">
        <v>557</v>
      </c>
      <c r="L343" s="111" t="s">
        <v>44</v>
      </c>
      <c r="M343" s="111" t="s">
        <v>610</v>
      </c>
      <c r="N343" s="111" t="s">
        <v>611</v>
      </c>
      <c r="O343" s="111" t="s">
        <v>715</v>
      </c>
      <c r="P343" s="111" t="s">
        <v>716</v>
      </c>
      <c r="Q343" s="112">
        <v>25</v>
      </c>
      <c r="R343" s="6"/>
      <c r="S343" s="6"/>
      <c r="T343" s="6"/>
      <c r="U343" s="6"/>
      <c r="V343" s="6"/>
      <c r="W343" s="6"/>
      <c r="X343" s="6"/>
      <c r="Y343" s="6"/>
      <c r="Z343" s="6"/>
      <c r="AA343" s="6"/>
    </row>
    <row r="344" spans="1:27" s="1" customFormat="1" ht="18" hidden="1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110" t="s">
        <v>556</v>
      </c>
      <c r="K344" s="111" t="s">
        <v>557</v>
      </c>
      <c r="L344" s="111" t="s">
        <v>44</v>
      </c>
      <c r="M344" s="111" t="s">
        <v>616</v>
      </c>
      <c r="N344" s="111" t="s">
        <v>617</v>
      </c>
      <c r="O344" s="111" t="s">
        <v>246</v>
      </c>
      <c r="P344" s="111" t="s">
        <v>247</v>
      </c>
      <c r="Q344" s="112">
        <v>50</v>
      </c>
      <c r="R344" s="6"/>
      <c r="S344" s="6"/>
      <c r="T344" s="6"/>
      <c r="U344" s="6"/>
      <c r="V344" s="6"/>
      <c r="W344" s="6"/>
      <c r="X344" s="6"/>
      <c r="Y344" s="6"/>
      <c r="Z344" s="6"/>
      <c r="AA344" s="6"/>
    </row>
    <row r="345" spans="1:27" s="1" customFormat="1" ht="18" hidden="1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110" t="s">
        <v>556</v>
      </c>
      <c r="K345" s="111" t="s">
        <v>557</v>
      </c>
      <c r="L345" s="111" t="s">
        <v>44</v>
      </c>
      <c r="M345" s="111" t="s">
        <v>616</v>
      </c>
      <c r="N345" s="111" t="s">
        <v>617</v>
      </c>
      <c r="O345" s="111" t="s">
        <v>614</v>
      </c>
      <c r="P345" s="111" t="s">
        <v>615</v>
      </c>
      <c r="Q345" s="112">
        <v>50</v>
      </c>
      <c r="R345" s="6"/>
      <c r="S345" s="6"/>
      <c r="T345" s="6"/>
      <c r="U345" s="6"/>
      <c r="V345" s="6"/>
      <c r="W345" s="6"/>
      <c r="X345" s="6"/>
      <c r="Y345" s="6"/>
      <c r="Z345" s="6"/>
      <c r="AA345" s="6"/>
    </row>
    <row r="346" spans="1:27" s="1" customFormat="1" ht="18" hidden="1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110" t="s">
        <v>556</v>
      </c>
      <c r="K346" s="111" t="s">
        <v>557</v>
      </c>
      <c r="L346" s="111" t="s">
        <v>44</v>
      </c>
      <c r="M346" s="111" t="s">
        <v>620</v>
      </c>
      <c r="N346" s="111" t="s">
        <v>621</v>
      </c>
      <c r="O346" s="111" t="s">
        <v>622</v>
      </c>
      <c r="P346" s="111" t="s">
        <v>623</v>
      </c>
      <c r="Q346" s="112">
        <v>36</v>
      </c>
      <c r="R346" s="6"/>
      <c r="S346" s="6"/>
      <c r="T346" s="6"/>
      <c r="U346" s="6"/>
      <c r="V346" s="6"/>
      <c r="W346" s="6"/>
      <c r="X346" s="6"/>
      <c r="Y346" s="6"/>
      <c r="Z346" s="6"/>
      <c r="AA346" s="6"/>
    </row>
    <row r="347" spans="1:27" s="1" customFormat="1" ht="18" hidden="1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110" t="s">
        <v>556</v>
      </c>
      <c r="K347" s="111" t="s">
        <v>557</v>
      </c>
      <c r="L347" s="111" t="s">
        <v>44</v>
      </c>
      <c r="M347" s="111" t="s">
        <v>624</v>
      </c>
      <c r="N347" s="111" t="s">
        <v>625</v>
      </c>
      <c r="O347" s="111" t="s">
        <v>626</v>
      </c>
      <c r="P347" s="111" t="s">
        <v>627</v>
      </c>
      <c r="Q347" s="112">
        <v>20</v>
      </c>
      <c r="R347" s="6"/>
      <c r="S347" s="6"/>
      <c r="T347" s="6"/>
      <c r="U347" s="6"/>
      <c r="V347" s="6"/>
      <c r="W347" s="6"/>
      <c r="X347" s="6"/>
      <c r="Y347" s="6"/>
      <c r="Z347" s="6"/>
      <c r="AA347" s="6"/>
    </row>
    <row r="348" spans="1:27" s="1" customFormat="1" ht="18" hidden="1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110" t="s">
        <v>556</v>
      </c>
      <c r="K348" s="111" t="s">
        <v>557</v>
      </c>
      <c r="L348" s="111" t="s">
        <v>44</v>
      </c>
      <c r="M348" s="111" t="s">
        <v>717</v>
      </c>
      <c r="N348" s="111" t="s">
        <v>718</v>
      </c>
      <c r="O348" s="111" t="s">
        <v>326</v>
      </c>
      <c r="P348" s="111" t="s">
        <v>327</v>
      </c>
      <c r="Q348" s="112">
        <v>20</v>
      </c>
      <c r="R348" s="6"/>
      <c r="S348" s="6"/>
      <c r="T348" s="6"/>
      <c r="U348" s="6"/>
      <c r="V348" s="6"/>
      <c r="W348" s="6"/>
      <c r="X348" s="6"/>
      <c r="Y348" s="6"/>
      <c r="Z348" s="6"/>
      <c r="AA348" s="6"/>
    </row>
    <row r="349" spans="1:27" s="1" customFormat="1" ht="18" hidden="1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110" t="s">
        <v>556</v>
      </c>
      <c r="K349" s="111" t="s">
        <v>557</v>
      </c>
      <c r="L349" s="111" t="s">
        <v>44</v>
      </c>
      <c r="M349" s="111" t="s">
        <v>676</v>
      </c>
      <c r="N349" s="111" t="s">
        <v>677</v>
      </c>
      <c r="O349" s="111" t="s">
        <v>45</v>
      </c>
      <c r="P349" s="111" t="s">
        <v>46</v>
      </c>
      <c r="Q349" s="112">
        <v>25</v>
      </c>
      <c r="R349" s="6"/>
      <c r="S349" s="6"/>
      <c r="T349" s="6"/>
      <c r="U349" s="6"/>
      <c r="V349" s="6"/>
      <c r="W349" s="6"/>
      <c r="X349" s="6"/>
      <c r="Y349" s="6"/>
      <c r="Z349" s="6"/>
      <c r="AA349" s="6"/>
    </row>
    <row r="350" spans="1:27" s="1" customFormat="1" ht="18" hidden="1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110" t="s">
        <v>556</v>
      </c>
      <c r="K350" s="111" t="s">
        <v>557</v>
      </c>
      <c r="L350" s="111" t="s">
        <v>44</v>
      </c>
      <c r="M350" s="111" t="s">
        <v>676</v>
      </c>
      <c r="N350" s="111" t="s">
        <v>677</v>
      </c>
      <c r="O350" s="111" t="s">
        <v>407</v>
      </c>
      <c r="P350" s="111" t="s">
        <v>408</v>
      </c>
      <c r="Q350" s="112">
        <v>125</v>
      </c>
      <c r="R350" s="6"/>
      <c r="S350" s="6"/>
      <c r="T350" s="6"/>
      <c r="U350" s="6"/>
      <c r="V350" s="6"/>
      <c r="W350" s="6"/>
      <c r="X350" s="6"/>
      <c r="Y350" s="6"/>
      <c r="Z350" s="6"/>
      <c r="AA350" s="6"/>
    </row>
    <row r="351" spans="1:27" s="1" customFormat="1" ht="18" hidden="1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110" t="s">
        <v>556</v>
      </c>
      <c r="K351" s="111" t="s">
        <v>557</v>
      </c>
      <c r="L351" s="111" t="s">
        <v>44</v>
      </c>
      <c r="M351" s="111" t="s">
        <v>719</v>
      </c>
      <c r="N351" s="111" t="s">
        <v>720</v>
      </c>
      <c r="O351" s="111" t="s">
        <v>246</v>
      </c>
      <c r="P351" s="111" t="s">
        <v>247</v>
      </c>
      <c r="Q351" s="112">
        <v>25</v>
      </c>
      <c r="R351" s="6"/>
      <c r="S351" s="6"/>
      <c r="T351" s="6"/>
      <c r="U351" s="6"/>
      <c r="V351" s="6"/>
      <c r="W351" s="6"/>
      <c r="X351" s="6"/>
      <c r="Y351" s="6"/>
      <c r="Z351" s="6"/>
      <c r="AA351" s="6"/>
    </row>
    <row r="352" spans="1:27" s="1" customFormat="1" ht="18" hidden="1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110" t="s">
        <v>556</v>
      </c>
      <c r="K352" s="111" t="s">
        <v>557</v>
      </c>
      <c r="L352" s="111" t="s">
        <v>44</v>
      </c>
      <c r="M352" s="111" t="s">
        <v>719</v>
      </c>
      <c r="N352" s="111" t="s">
        <v>720</v>
      </c>
      <c r="O352" s="111" t="s">
        <v>429</v>
      </c>
      <c r="P352" s="111" t="s">
        <v>430</v>
      </c>
      <c r="Q352" s="112">
        <v>25</v>
      </c>
      <c r="R352" s="6"/>
      <c r="S352" s="6"/>
      <c r="T352" s="6"/>
      <c r="U352" s="6"/>
      <c r="V352" s="6"/>
      <c r="W352" s="6"/>
      <c r="X352" s="6"/>
      <c r="Y352" s="6"/>
      <c r="Z352" s="6"/>
      <c r="AA352" s="6"/>
    </row>
    <row r="353" spans="1:27" s="1" customFormat="1" ht="18" hidden="1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110" t="s">
        <v>556</v>
      </c>
      <c r="K353" s="111" t="s">
        <v>557</v>
      </c>
      <c r="L353" s="111" t="s">
        <v>44</v>
      </c>
      <c r="M353" s="111" t="s">
        <v>680</v>
      </c>
      <c r="N353" s="111" t="s">
        <v>557</v>
      </c>
      <c r="O353" s="111" t="s">
        <v>576</v>
      </c>
      <c r="P353" s="111" t="s">
        <v>577</v>
      </c>
      <c r="Q353" s="112">
        <v>20</v>
      </c>
      <c r="R353" s="6"/>
      <c r="S353" s="6"/>
      <c r="T353" s="6"/>
      <c r="U353" s="6"/>
      <c r="V353" s="6"/>
      <c r="W353" s="6"/>
      <c r="X353" s="6"/>
      <c r="Y353" s="6"/>
      <c r="Z353" s="6"/>
      <c r="AA353" s="6"/>
    </row>
    <row r="354" spans="1:27" s="1" customFormat="1" ht="18" hidden="1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110" t="s">
        <v>556</v>
      </c>
      <c r="K354" s="111" t="s">
        <v>557</v>
      </c>
      <c r="L354" s="111" t="s">
        <v>44</v>
      </c>
      <c r="M354" s="111" t="s">
        <v>680</v>
      </c>
      <c r="N354" s="111" t="s">
        <v>557</v>
      </c>
      <c r="O354" s="111" t="s">
        <v>45</v>
      </c>
      <c r="P354" s="111" t="s">
        <v>46</v>
      </c>
      <c r="Q354" s="112">
        <v>100</v>
      </c>
      <c r="R354" s="6"/>
      <c r="S354" s="6"/>
      <c r="T354" s="6"/>
      <c r="U354" s="6"/>
      <c r="V354" s="6"/>
      <c r="W354" s="6"/>
      <c r="X354" s="6"/>
      <c r="Y354" s="6"/>
      <c r="Z354" s="6"/>
      <c r="AA354" s="6"/>
    </row>
    <row r="355" spans="1:27" s="1" customFormat="1" ht="18" hidden="1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110" t="s">
        <v>556</v>
      </c>
      <c r="K355" s="111" t="s">
        <v>557</v>
      </c>
      <c r="L355" s="111" t="s">
        <v>44</v>
      </c>
      <c r="M355" s="111" t="s">
        <v>638</v>
      </c>
      <c r="N355" s="111" t="s">
        <v>639</v>
      </c>
      <c r="O355" s="111" t="s">
        <v>622</v>
      </c>
      <c r="P355" s="111" t="s">
        <v>623</v>
      </c>
      <c r="Q355" s="112">
        <v>36</v>
      </c>
      <c r="R355" s="6"/>
      <c r="S355" s="6"/>
      <c r="T355" s="6"/>
      <c r="U355" s="6"/>
      <c r="V355" s="6"/>
      <c r="W355" s="6"/>
      <c r="X355" s="6"/>
      <c r="Y355" s="6"/>
      <c r="Z355" s="6"/>
      <c r="AA355" s="6"/>
    </row>
    <row r="356" spans="1:27" s="1" customFormat="1" ht="18" hidden="1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110" t="s">
        <v>556</v>
      </c>
      <c r="K356" s="111" t="s">
        <v>557</v>
      </c>
      <c r="L356" s="111" t="s">
        <v>44</v>
      </c>
      <c r="M356" s="111" t="s">
        <v>721</v>
      </c>
      <c r="N356" s="111" t="s">
        <v>722</v>
      </c>
      <c r="O356" s="111" t="s">
        <v>439</v>
      </c>
      <c r="P356" s="111" t="s">
        <v>440</v>
      </c>
      <c r="Q356" s="112">
        <v>0</v>
      </c>
      <c r="R356" s="6"/>
      <c r="S356" s="6"/>
      <c r="T356" s="6"/>
      <c r="U356" s="6"/>
      <c r="V356" s="6"/>
      <c r="W356" s="6"/>
      <c r="X356" s="6"/>
      <c r="Y356" s="6"/>
      <c r="Z356" s="6"/>
      <c r="AA356" s="6"/>
    </row>
    <row r="357" spans="1:27" s="1" customFormat="1" ht="18" hidden="1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110" t="s">
        <v>556</v>
      </c>
      <c r="K357" s="111" t="s">
        <v>557</v>
      </c>
      <c r="L357" s="111" t="s">
        <v>44</v>
      </c>
      <c r="M357" s="111" t="s">
        <v>721</v>
      </c>
      <c r="N357" s="111" t="s">
        <v>722</v>
      </c>
      <c r="O357" s="111" t="s">
        <v>407</v>
      </c>
      <c r="P357" s="111" t="s">
        <v>408</v>
      </c>
      <c r="Q357" s="112">
        <v>0</v>
      </c>
      <c r="R357" s="6"/>
      <c r="S357" s="6"/>
      <c r="T357" s="6"/>
      <c r="U357" s="6"/>
      <c r="V357" s="6"/>
      <c r="W357" s="6"/>
      <c r="X357" s="6"/>
      <c r="Y357" s="6"/>
      <c r="Z357" s="6"/>
      <c r="AA357" s="6"/>
    </row>
    <row r="358" spans="1:27" s="1" customFormat="1" ht="18" hidden="1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110" t="s">
        <v>556</v>
      </c>
      <c r="K358" s="111" t="s">
        <v>557</v>
      </c>
      <c r="L358" s="111" t="s">
        <v>44</v>
      </c>
      <c r="M358" s="111" t="s">
        <v>723</v>
      </c>
      <c r="N358" s="111" t="s">
        <v>724</v>
      </c>
      <c r="O358" s="111" t="s">
        <v>282</v>
      </c>
      <c r="P358" s="111" t="s">
        <v>283</v>
      </c>
      <c r="Q358" s="112">
        <v>50</v>
      </c>
      <c r="R358" s="6"/>
      <c r="S358" s="6"/>
      <c r="T358" s="6"/>
      <c r="U358" s="6"/>
      <c r="V358" s="6"/>
      <c r="W358" s="6"/>
      <c r="X358" s="6"/>
      <c r="Y358" s="6"/>
      <c r="Z358" s="6"/>
      <c r="AA358" s="6"/>
    </row>
    <row r="359" spans="1:27" s="1" customFormat="1" ht="18" hidden="1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110" t="s">
        <v>556</v>
      </c>
      <c r="K359" s="111" t="s">
        <v>557</v>
      </c>
      <c r="L359" s="111" t="s">
        <v>44</v>
      </c>
      <c r="M359" s="111" t="s">
        <v>725</v>
      </c>
      <c r="N359" s="111" t="s">
        <v>726</v>
      </c>
      <c r="O359" s="111" t="s">
        <v>622</v>
      </c>
      <c r="P359" s="111" t="s">
        <v>623</v>
      </c>
      <c r="Q359" s="112">
        <v>18</v>
      </c>
      <c r="R359" s="6"/>
      <c r="S359" s="6"/>
      <c r="T359" s="6"/>
      <c r="U359" s="6"/>
      <c r="V359" s="6"/>
      <c r="W359" s="6"/>
      <c r="X359" s="6"/>
      <c r="Y359" s="6"/>
      <c r="Z359" s="6"/>
      <c r="AA359" s="6"/>
    </row>
    <row r="360" spans="1:27" s="1" customFormat="1" ht="18" hidden="1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110" t="s">
        <v>556</v>
      </c>
      <c r="K360" s="111" t="s">
        <v>557</v>
      </c>
      <c r="L360" s="111" t="s">
        <v>44</v>
      </c>
      <c r="M360" s="111" t="s">
        <v>725</v>
      </c>
      <c r="N360" s="111" t="s">
        <v>726</v>
      </c>
      <c r="O360" s="111" t="s">
        <v>71</v>
      </c>
      <c r="P360" s="111" t="s">
        <v>72</v>
      </c>
      <c r="Q360" s="112">
        <v>30</v>
      </c>
      <c r="R360" s="6"/>
      <c r="S360" s="6"/>
      <c r="T360" s="6"/>
      <c r="U360" s="6"/>
      <c r="V360" s="6"/>
      <c r="W360" s="6"/>
      <c r="X360" s="6"/>
      <c r="Y360" s="6"/>
      <c r="Z360" s="6"/>
      <c r="AA360" s="6"/>
    </row>
    <row r="361" spans="1:27" s="1" customFormat="1" ht="18" hidden="1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110" t="s">
        <v>556</v>
      </c>
      <c r="K361" s="111" t="s">
        <v>557</v>
      </c>
      <c r="L361" s="111" t="s">
        <v>44</v>
      </c>
      <c r="M361" s="111" t="s">
        <v>725</v>
      </c>
      <c r="N361" s="111" t="s">
        <v>726</v>
      </c>
      <c r="O361" s="111" t="s">
        <v>196</v>
      </c>
      <c r="P361" s="111" t="s">
        <v>197</v>
      </c>
      <c r="Q361" s="112">
        <v>20</v>
      </c>
      <c r="R361" s="6"/>
      <c r="S361" s="6"/>
      <c r="T361" s="6"/>
      <c r="U361" s="6"/>
      <c r="V361" s="6"/>
      <c r="W361" s="6"/>
      <c r="X361" s="6"/>
      <c r="Y361" s="6"/>
      <c r="Z361" s="6"/>
      <c r="AA361" s="6"/>
    </row>
    <row r="362" spans="1:27" s="1" customFormat="1" ht="18" hidden="1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110" t="s">
        <v>556</v>
      </c>
      <c r="K362" s="111" t="s">
        <v>557</v>
      </c>
      <c r="L362" s="111" t="s">
        <v>44</v>
      </c>
      <c r="M362" s="111" t="s">
        <v>727</v>
      </c>
      <c r="N362" s="111" t="s">
        <v>728</v>
      </c>
      <c r="O362" s="111" t="s">
        <v>407</v>
      </c>
      <c r="P362" s="111" t="s">
        <v>408</v>
      </c>
      <c r="Q362" s="112">
        <v>200</v>
      </c>
      <c r="R362" s="6"/>
      <c r="S362" s="6"/>
      <c r="T362" s="6"/>
      <c r="U362" s="6"/>
      <c r="V362" s="6"/>
      <c r="W362" s="6"/>
      <c r="X362" s="6"/>
      <c r="Y362" s="6"/>
      <c r="Z362" s="6"/>
      <c r="AA362" s="6"/>
    </row>
    <row r="363" spans="1:27" s="1" customFormat="1" ht="18" hidden="1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110" t="s">
        <v>556</v>
      </c>
      <c r="K363" s="111" t="s">
        <v>557</v>
      </c>
      <c r="L363" s="111" t="s">
        <v>44</v>
      </c>
      <c r="M363" s="111" t="s">
        <v>642</v>
      </c>
      <c r="N363" s="111" t="s">
        <v>643</v>
      </c>
      <c r="O363" s="111" t="s">
        <v>45</v>
      </c>
      <c r="P363" s="111" t="s">
        <v>46</v>
      </c>
      <c r="Q363" s="112">
        <v>75</v>
      </c>
      <c r="R363" s="6"/>
      <c r="S363" s="6"/>
      <c r="T363" s="6"/>
      <c r="U363" s="6"/>
      <c r="V363" s="6"/>
      <c r="W363" s="6"/>
      <c r="X363" s="6"/>
      <c r="Y363" s="6"/>
      <c r="Z363" s="6"/>
      <c r="AA363" s="6"/>
    </row>
    <row r="364" spans="1:27" s="1" customFormat="1" ht="18" hidden="1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110" t="s">
        <v>556</v>
      </c>
      <c r="K364" s="111" t="s">
        <v>557</v>
      </c>
      <c r="L364" s="111" t="s">
        <v>44</v>
      </c>
      <c r="M364" s="111" t="s">
        <v>644</v>
      </c>
      <c r="N364" s="111" t="s">
        <v>645</v>
      </c>
      <c r="O364" s="111" t="s">
        <v>628</v>
      </c>
      <c r="P364" s="111" t="s">
        <v>629</v>
      </c>
      <c r="Q364" s="112">
        <v>50</v>
      </c>
      <c r="R364" s="6"/>
      <c r="S364" s="6"/>
      <c r="T364" s="6"/>
      <c r="U364" s="6"/>
      <c r="V364" s="6"/>
      <c r="W364" s="6"/>
      <c r="X364" s="6"/>
      <c r="Y364" s="6"/>
      <c r="Z364" s="6"/>
      <c r="AA364" s="6"/>
    </row>
    <row r="365" spans="1:27" s="1" customFormat="1" ht="18" hidden="1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110" t="s">
        <v>556</v>
      </c>
      <c r="K365" s="111" t="s">
        <v>557</v>
      </c>
      <c r="L365" s="111" t="s">
        <v>44</v>
      </c>
      <c r="M365" s="111" t="s">
        <v>729</v>
      </c>
      <c r="N365" s="111" t="s">
        <v>730</v>
      </c>
      <c r="O365" s="111" t="s">
        <v>435</v>
      </c>
      <c r="P365" s="111" t="s">
        <v>436</v>
      </c>
      <c r="Q365" s="112">
        <v>20</v>
      </c>
      <c r="R365" s="6"/>
      <c r="S365" s="6"/>
      <c r="T365" s="6"/>
      <c r="U365" s="6"/>
      <c r="V365" s="6"/>
      <c r="W365" s="6"/>
      <c r="X365" s="6"/>
      <c r="Y365" s="6"/>
      <c r="Z365" s="6"/>
      <c r="AA365" s="6"/>
    </row>
    <row r="366" spans="1:27" s="1" customFormat="1" ht="18" hidden="1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110" t="s">
        <v>556</v>
      </c>
      <c r="K366" s="111" t="s">
        <v>557</v>
      </c>
      <c r="L366" s="111" t="s">
        <v>44</v>
      </c>
      <c r="M366" s="111" t="s">
        <v>731</v>
      </c>
      <c r="N366" s="111" t="s">
        <v>732</v>
      </c>
      <c r="O366" s="111" t="s">
        <v>707</v>
      </c>
      <c r="P366" s="111" t="s">
        <v>708</v>
      </c>
      <c r="Q366" s="112">
        <v>150</v>
      </c>
      <c r="R366" s="6"/>
      <c r="S366" s="6"/>
      <c r="T366" s="6"/>
      <c r="U366" s="6"/>
      <c r="V366" s="6"/>
      <c r="W366" s="6"/>
      <c r="X366" s="6"/>
      <c r="Y366" s="6"/>
      <c r="Z366" s="6"/>
      <c r="AA366" s="6"/>
    </row>
    <row r="367" spans="1:27" s="1" customFormat="1" ht="18" hidden="1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110" t="s">
        <v>556</v>
      </c>
      <c r="K367" s="111" t="s">
        <v>557</v>
      </c>
      <c r="L367" s="111" t="s">
        <v>44</v>
      </c>
      <c r="M367" s="111" t="s">
        <v>646</v>
      </c>
      <c r="N367" s="111" t="s">
        <v>647</v>
      </c>
      <c r="O367" s="111" t="s">
        <v>693</v>
      </c>
      <c r="P367" s="111" t="s">
        <v>694</v>
      </c>
      <c r="Q367" s="112">
        <v>125</v>
      </c>
      <c r="R367" s="6"/>
      <c r="S367" s="6"/>
      <c r="T367" s="6"/>
      <c r="U367" s="6"/>
      <c r="V367" s="6"/>
      <c r="W367" s="6"/>
      <c r="X367" s="6"/>
      <c r="Y367" s="6"/>
      <c r="Z367" s="6"/>
      <c r="AA367" s="6"/>
    </row>
    <row r="368" spans="1:27" s="1" customFormat="1" ht="18" hidden="1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110" t="s">
        <v>556</v>
      </c>
      <c r="K368" s="111" t="s">
        <v>557</v>
      </c>
      <c r="L368" s="111" t="s">
        <v>1941</v>
      </c>
      <c r="M368" s="111" t="s">
        <v>650</v>
      </c>
      <c r="N368" s="111" t="s">
        <v>651</v>
      </c>
      <c r="O368" s="111" t="s">
        <v>628</v>
      </c>
      <c r="P368" s="111" t="s">
        <v>629</v>
      </c>
      <c r="Q368" s="112">
        <v>125</v>
      </c>
      <c r="R368" s="6"/>
      <c r="S368" s="6"/>
      <c r="T368" s="6"/>
      <c r="U368" s="6"/>
      <c r="V368" s="6"/>
      <c r="W368" s="6"/>
      <c r="X368" s="6"/>
      <c r="Y368" s="6"/>
      <c r="Z368" s="6"/>
      <c r="AA368" s="6"/>
    </row>
    <row r="369" spans="1:27" s="1" customFormat="1" ht="18" hidden="1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110" t="s">
        <v>556</v>
      </c>
      <c r="K369" s="111" t="s">
        <v>557</v>
      </c>
      <c r="L369" s="111" t="s">
        <v>1941</v>
      </c>
      <c r="M369" s="111" t="s">
        <v>558</v>
      </c>
      <c r="N369" s="111" t="s">
        <v>559</v>
      </c>
      <c r="O369" s="111" t="s">
        <v>45</v>
      </c>
      <c r="P369" s="111" t="s">
        <v>46</v>
      </c>
      <c r="Q369" s="112">
        <v>25</v>
      </c>
      <c r="R369" s="6"/>
      <c r="S369" s="6"/>
      <c r="T369" s="6"/>
      <c r="U369" s="6"/>
      <c r="V369" s="6"/>
      <c r="W369" s="6"/>
      <c r="X369" s="6"/>
      <c r="Y369" s="6"/>
      <c r="Z369" s="6"/>
      <c r="AA369" s="6"/>
    </row>
    <row r="370" spans="1:27" s="1" customFormat="1" ht="18" hidden="1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110" t="s">
        <v>556</v>
      </c>
      <c r="K370" s="111" t="s">
        <v>557</v>
      </c>
      <c r="L370" s="111" t="s">
        <v>1941</v>
      </c>
      <c r="M370" s="111" t="s">
        <v>560</v>
      </c>
      <c r="N370" s="111" t="s">
        <v>561</v>
      </c>
      <c r="O370" s="111" t="s">
        <v>15</v>
      </c>
      <c r="P370" s="111" t="s">
        <v>164</v>
      </c>
      <c r="Q370" s="112">
        <v>22</v>
      </c>
      <c r="R370" s="6"/>
      <c r="S370" s="6"/>
      <c r="T370" s="6"/>
      <c r="U370" s="6"/>
      <c r="V370" s="6"/>
      <c r="W370" s="6"/>
      <c r="X370" s="6"/>
      <c r="Y370" s="6"/>
      <c r="Z370" s="6"/>
      <c r="AA370" s="6"/>
    </row>
    <row r="371" spans="1:27" s="1" customFormat="1" ht="18" hidden="1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110" t="s">
        <v>556</v>
      </c>
      <c r="K371" s="111" t="s">
        <v>557</v>
      </c>
      <c r="L371" s="111" t="s">
        <v>1941</v>
      </c>
      <c r="M371" s="111" t="s">
        <v>2873</v>
      </c>
      <c r="N371" s="111" t="s">
        <v>2874</v>
      </c>
      <c r="O371" s="111" t="s">
        <v>407</v>
      </c>
      <c r="P371" s="111" t="s">
        <v>408</v>
      </c>
      <c r="Q371" s="112">
        <v>25</v>
      </c>
      <c r="R371" s="6"/>
      <c r="S371" s="6"/>
      <c r="T371" s="6"/>
      <c r="U371" s="6"/>
      <c r="V371" s="6"/>
      <c r="W371" s="6"/>
      <c r="X371" s="6"/>
      <c r="Y371" s="6"/>
      <c r="Z371" s="6"/>
      <c r="AA371" s="6"/>
    </row>
    <row r="372" spans="1:27" s="1" customFormat="1" ht="18" hidden="1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110" t="s">
        <v>556</v>
      </c>
      <c r="K372" s="111" t="s">
        <v>557</v>
      </c>
      <c r="L372" s="111" t="s">
        <v>1941</v>
      </c>
      <c r="M372" s="111" t="s">
        <v>658</v>
      </c>
      <c r="N372" s="111" t="s">
        <v>659</v>
      </c>
      <c r="O372" s="111" t="s">
        <v>45</v>
      </c>
      <c r="P372" s="111" t="s">
        <v>46</v>
      </c>
      <c r="Q372" s="112">
        <v>25</v>
      </c>
      <c r="R372" s="6"/>
      <c r="S372" s="6"/>
      <c r="T372" s="6"/>
      <c r="U372" s="6"/>
      <c r="V372" s="6"/>
      <c r="W372" s="6"/>
      <c r="X372" s="6"/>
      <c r="Y372" s="6"/>
      <c r="Z372" s="6"/>
      <c r="AA372" s="6"/>
    </row>
    <row r="373" spans="1:27" s="1" customFormat="1" ht="18" hidden="1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110" t="s">
        <v>556</v>
      </c>
      <c r="K373" s="111" t="s">
        <v>557</v>
      </c>
      <c r="L373" s="111" t="s">
        <v>1941</v>
      </c>
      <c r="M373" s="111" t="s">
        <v>2875</v>
      </c>
      <c r="N373" s="111" t="s">
        <v>2876</v>
      </c>
      <c r="O373" s="111" t="s">
        <v>13</v>
      </c>
      <c r="P373" s="111" t="s">
        <v>66</v>
      </c>
      <c r="Q373" s="112">
        <v>25</v>
      </c>
      <c r="R373" s="6"/>
      <c r="S373" s="6"/>
      <c r="T373" s="6"/>
      <c r="U373" s="6"/>
      <c r="V373" s="6"/>
      <c r="W373" s="6"/>
      <c r="X373" s="6"/>
      <c r="Y373" s="6"/>
      <c r="Z373" s="6"/>
      <c r="AA373" s="6"/>
    </row>
    <row r="374" spans="1:27" s="1" customFormat="1" ht="18" hidden="1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110" t="s">
        <v>556</v>
      </c>
      <c r="K374" s="111" t="s">
        <v>557</v>
      </c>
      <c r="L374" s="111" t="s">
        <v>1941</v>
      </c>
      <c r="M374" s="111" t="s">
        <v>662</v>
      </c>
      <c r="N374" s="111" t="s">
        <v>663</v>
      </c>
      <c r="O374" s="111" t="s">
        <v>13</v>
      </c>
      <c r="P374" s="111" t="s">
        <v>66</v>
      </c>
      <c r="Q374" s="112">
        <v>125</v>
      </c>
      <c r="R374" s="6"/>
      <c r="S374" s="6"/>
      <c r="T374" s="6"/>
      <c r="U374" s="6"/>
      <c r="V374" s="6"/>
      <c r="W374" s="6"/>
      <c r="X374" s="6"/>
      <c r="Y374" s="6"/>
      <c r="Z374" s="6"/>
      <c r="AA374" s="6"/>
    </row>
    <row r="375" spans="1:27" s="1" customFormat="1" ht="18" hidden="1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110" t="s">
        <v>556</v>
      </c>
      <c r="K375" s="111" t="s">
        <v>557</v>
      </c>
      <c r="L375" s="111" t="s">
        <v>1941</v>
      </c>
      <c r="M375" s="111" t="s">
        <v>705</v>
      </c>
      <c r="N375" s="111" t="s">
        <v>706</v>
      </c>
      <c r="O375" s="111" t="s">
        <v>13</v>
      </c>
      <c r="P375" s="111" t="s">
        <v>66</v>
      </c>
      <c r="Q375" s="112">
        <v>25</v>
      </c>
      <c r="R375" s="6"/>
      <c r="S375" s="6"/>
      <c r="T375" s="6"/>
      <c r="U375" s="6"/>
      <c r="V375" s="6"/>
      <c r="W375" s="6"/>
      <c r="X375" s="6"/>
      <c r="Y375" s="6"/>
      <c r="Z375" s="6"/>
      <c r="AA375" s="6"/>
    </row>
    <row r="376" spans="1:27" s="1" customFormat="1" ht="18" hidden="1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110" t="s">
        <v>556</v>
      </c>
      <c r="K376" s="111" t="s">
        <v>557</v>
      </c>
      <c r="L376" s="111" t="s">
        <v>1941</v>
      </c>
      <c r="M376" s="111" t="s">
        <v>2877</v>
      </c>
      <c r="N376" s="111" t="s">
        <v>2878</v>
      </c>
      <c r="O376" s="111" t="s">
        <v>1768</v>
      </c>
      <c r="P376" s="111" t="s">
        <v>1767</v>
      </c>
      <c r="Q376" s="112">
        <v>10</v>
      </c>
      <c r="R376" s="6"/>
      <c r="S376" s="6"/>
      <c r="T376" s="6"/>
      <c r="U376" s="6"/>
      <c r="V376" s="6"/>
      <c r="W376" s="6"/>
      <c r="X376" s="6"/>
      <c r="Y376" s="6"/>
      <c r="Z376" s="6"/>
      <c r="AA376" s="6"/>
    </row>
    <row r="377" spans="1:27" s="1" customFormat="1" ht="18" hidden="1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110" t="s">
        <v>556</v>
      </c>
      <c r="K377" s="111" t="s">
        <v>557</v>
      </c>
      <c r="L377" s="111" t="s">
        <v>1941</v>
      </c>
      <c r="M377" s="111" t="s">
        <v>668</v>
      </c>
      <c r="N377" s="111" t="s">
        <v>669</v>
      </c>
      <c r="O377" s="111" t="s">
        <v>622</v>
      </c>
      <c r="P377" s="111" t="s">
        <v>623</v>
      </c>
      <c r="Q377" s="112">
        <v>72</v>
      </c>
      <c r="R377" s="6"/>
      <c r="S377" s="6"/>
      <c r="T377" s="6"/>
      <c r="U377" s="6"/>
      <c r="V377" s="6"/>
      <c r="W377" s="6"/>
      <c r="X377" s="6"/>
      <c r="Y377" s="6"/>
      <c r="Z377" s="6"/>
      <c r="AA377" s="6"/>
    </row>
    <row r="378" spans="1:27" s="1" customFormat="1" ht="18" hidden="1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110" t="s">
        <v>556</v>
      </c>
      <c r="K378" s="111" t="s">
        <v>557</v>
      </c>
      <c r="L378" s="111" t="s">
        <v>1941</v>
      </c>
      <c r="M378" s="111" t="s">
        <v>594</v>
      </c>
      <c r="N378" s="111" t="s">
        <v>595</v>
      </c>
      <c r="O378" s="111" t="s">
        <v>383</v>
      </c>
      <c r="P378" s="111" t="s">
        <v>384</v>
      </c>
      <c r="Q378" s="112">
        <v>150</v>
      </c>
      <c r="R378" s="6"/>
      <c r="S378" s="6"/>
      <c r="T378" s="6"/>
      <c r="U378" s="6"/>
      <c r="V378" s="6"/>
      <c r="W378" s="6"/>
      <c r="X378" s="6"/>
      <c r="Y378" s="6"/>
      <c r="Z378" s="6"/>
      <c r="AA378" s="6"/>
    </row>
    <row r="379" spans="1:27" s="1" customFormat="1" ht="18" hidden="1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110" t="s">
        <v>556</v>
      </c>
      <c r="K379" s="111" t="s">
        <v>557</v>
      </c>
      <c r="L379" s="111" t="s">
        <v>1941</v>
      </c>
      <c r="M379" s="111" t="s">
        <v>598</v>
      </c>
      <c r="N379" s="111" t="s">
        <v>599</v>
      </c>
      <c r="O379" s="111" t="s">
        <v>13</v>
      </c>
      <c r="P379" s="111" t="s">
        <v>66</v>
      </c>
      <c r="Q379" s="112">
        <v>25</v>
      </c>
      <c r="R379" s="6"/>
      <c r="S379" s="6"/>
      <c r="T379" s="6"/>
      <c r="U379" s="6"/>
      <c r="V379" s="6"/>
      <c r="W379" s="6"/>
      <c r="X379" s="6"/>
      <c r="Y379" s="6"/>
      <c r="Z379" s="6"/>
      <c r="AA379" s="6"/>
    </row>
    <row r="380" spans="1:27" s="1" customFormat="1" ht="18" hidden="1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110" t="s">
        <v>556</v>
      </c>
      <c r="K380" s="111" t="s">
        <v>557</v>
      </c>
      <c r="L380" s="111" t="s">
        <v>1941</v>
      </c>
      <c r="M380" s="111" t="s">
        <v>670</v>
      </c>
      <c r="N380" s="111" t="s">
        <v>671</v>
      </c>
      <c r="O380" s="111" t="s">
        <v>13</v>
      </c>
      <c r="P380" s="111" t="s">
        <v>66</v>
      </c>
      <c r="Q380" s="112">
        <v>25</v>
      </c>
      <c r="R380" s="6"/>
      <c r="S380" s="6"/>
      <c r="T380" s="6"/>
      <c r="U380" s="6"/>
      <c r="V380" s="6"/>
      <c r="W380" s="6"/>
      <c r="X380" s="6"/>
      <c r="Y380" s="6"/>
      <c r="Z380" s="6"/>
      <c r="AA380" s="6"/>
    </row>
    <row r="381" spans="1:27" s="1" customFormat="1" ht="18" hidden="1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110" t="s">
        <v>556</v>
      </c>
      <c r="K381" s="111" t="s">
        <v>557</v>
      </c>
      <c r="L381" s="111" t="s">
        <v>1941</v>
      </c>
      <c r="M381" s="111" t="s">
        <v>624</v>
      </c>
      <c r="N381" s="111" t="s">
        <v>625</v>
      </c>
      <c r="O381" s="111" t="s">
        <v>435</v>
      </c>
      <c r="P381" s="111" t="s">
        <v>436</v>
      </c>
      <c r="Q381" s="112">
        <v>20</v>
      </c>
      <c r="R381" s="6"/>
      <c r="S381" s="6"/>
      <c r="T381" s="6"/>
      <c r="U381" s="6"/>
      <c r="V381" s="6"/>
      <c r="W381" s="6"/>
      <c r="X381" s="6"/>
      <c r="Y381" s="6"/>
      <c r="Z381" s="6"/>
      <c r="AA381" s="6"/>
    </row>
    <row r="382" spans="1:27" s="1" customFormat="1" ht="18" hidden="1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110" t="s">
        <v>556</v>
      </c>
      <c r="K382" s="111" t="s">
        <v>557</v>
      </c>
      <c r="L382" s="111" t="s">
        <v>1941</v>
      </c>
      <c r="M382" s="111" t="s">
        <v>624</v>
      </c>
      <c r="N382" s="111" t="s">
        <v>625</v>
      </c>
      <c r="O382" s="111" t="s">
        <v>628</v>
      </c>
      <c r="P382" s="111" t="s">
        <v>629</v>
      </c>
      <c r="Q382" s="112">
        <v>150</v>
      </c>
      <c r="R382" s="6"/>
      <c r="S382" s="6"/>
      <c r="T382" s="6"/>
      <c r="U382" s="6"/>
      <c r="V382" s="6"/>
      <c r="W382" s="6"/>
      <c r="X382" s="6"/>
      <c r="Y382" s="6"/>
      <c r="Z382" s="6"/>
      <c r="AA382" s="6"/>
    </row>
    <row r="383" spans="1:27" s="1" customFormat="1" ht="18" hidden="1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110" t="s">
        <v>556</v>
      </c>
      <c r="K383" s="111" t="s">
        <v>557</v>
      </c>
      <c r="L383" s="111" t="s">
        <v>1941</v>
      </c>
      <c r="M383" s="111" t="s">
        <v>624</v>
      </c>
      <c r="N383" s="111" t="s">
        <v>625</v>
      </c>
      <c r="O383" s="111" t="s">
        <v>674</v>
      </c>
      <c r="P383" s="111" t="s">
        <v>675</v>
      </c>
      <c r="Q383" s="112">
        <v>5</v>
      </c>
      <c r="R383" s="6"/>
      <c r="S383" s="6"/>
      <c r="T383" s="6"/>
      <c r="U383" s="6"/>
      <c r="V383" s="6"/>
      <c r="W383" s="6"/>
      <c r="X383" s="6"/>
      <c r="Y383" s="6"/>
      <c r="Z383" s="6"/>
      <c r="AA383" s="6"/>
    </row>
    <row r="384" spans="1:27" s="1" customFormat="1" ht="18" hidden="1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110" t="s">
        <v>556</v>
      </c>
      <c r="K384" s="111" t="s">
        <v>557</v>
      </c>
      <c r="L384" s="111" t="s">
        <v>1941</v>
      </c>
      <c r="M384" s="111" t="s">
        <v>2879</v>
      </c>
      <c r="N384" s="111" t="s">
        <v>2880</v>
      </c>
      <c r="O384" s="111" t="s">
        <v>435</v>
      </c>
      <c r="P384" s="111" t="s">
        <v>436</v>
      </c>
      <c r="Q384" s="112">
        <v>20</v>
      </c>
      <c r="R384" s="6"/>
      <c r="S384" s="6"/>
      <c r="T384" s="6"/>
      <c r="U384" s="6"/>
      <c r="V384" s="6"/>
      <c r="W384" s="6"/>
      <c r="X384" s="6"/>
      <c r="Y384" s="6"/>
      <c r="Z384" s="6"/>
      <c r="AA384" s="6"/>
    </row>
    <row r="385" spans="1:27" s="1" customFormat="1" ht="18" hidden="1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110" t="s">
        <v>556</v>
      </c>
      <c r="K385" s="111" t="s">
        <v>557</v>
      </c>
      <c r="L385" s="111" t="s">
        <v>1941</v>
      </c>
      <c r="M385" s="111" t="s">
        <v>634</v>
      </c>
      <c r="N385" s="111" t="s">
        <v>635</v>
      </c>
      <c r="O385" s="111" t="s">
        <v>383</v>
      </c>
      <c r="P385" s="111" t="s">
        <v>384</v>
      </c>
      <c r="Q385" s="112">
        <v>150</v>
      </c>
      <c r="R385" s="6"/>
      <c r="S385" s="6"/>
      <c r="T385" s="6"/>
      <c r="U385" s="6"/>
      <c r="V385" s="6"/>
      <c r="W385" s="6"/>
      <c r="X385" s="6"/>
      <c r="Y385" s="6"/>
      <c r="Z385" s="6"/>
      <c r="AA385" s="6"/>
    </row>
    <row r="386" spans="1:27" s="1" customFormat="1" ht="18" hidden="1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110" t="s">
        <v>556</v>
      </c>
      <c r="K386" s="111" t="s">
        <v>557</v>
      </c>
      <c r="L386" s="111" t="s">
        <v>1941</v>
      </c>
      <c r="M386" s="111" t="s">
        <v>634</v>
      </c>
      <c r="N386" s="111" t="s">
        <v>635</v>
      </c>
      <c r="O386" s="111" t="s">
        <v>407</v>
      </c>
      <c r="P386" s="111" t="s">
        <v>408</v>
      </c>
      <c r="Q386" s="112">
        <v>25</v>
      </c>
      <c r="R386" s="6"/>
      <c r="S386" s="6"/>
      <c r="T386" s="6"/>
      <c r="U386" s="6"/>
      <c r="V386" s="6"/>
      <c r="W386" s="6"/>
      <c r="X386" s="6"/>
      <c r="Y386" s="6"/>
      <c r="Z386" s="6"/>
      <c r="AA386" s="6"/>
    </row>
    <row r="387" spans="1:27" s="1" customFormat="1" ht="18" hidden="1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110" t="s">
        <v>556</v>
      </c>
      <c r="K387" s="111" t="s">
        <v>557</v>
      </c>
      <c r="L387" s="111" t="s">
        <v>1941</v>
      </c>
      <c r="M387" s="111" t="s">
        <v>634</v>
      </c>
      <c r="N387" s="111" t="s">
        <v>635</v>
      </c>
      <c r="O387" s="111" t="s">
        <v>262</v>
      </c>
      <c r="P387" s="111" t="s">
        <v>263</v>
      </c>
      <c r="Q387" s="112">
        <v>50</v>
      </c>
      <c r="R387" s="6"/>
      <c r="S387" s="6"/>
      <c r="T387" s="6"/>
      <c r="U387" s="6"/>
      <c r="V387" s="6"/>
      <c r="W387" s="6"/>
      <c r="X387" s="6"/>
      <c r="Y387" s="6"/>
      <c r="Z387" s="6"/>
      <c r="AA387" s="6"/>
    </row>
    <row r="388" spans="1:27" s="1" customFormat="1" ht="18" hidden="1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110" t="s">
        <v>556</v>
      </c>
      <c r="K388" s="111" t="s">
        <v>557</v>
      </c>
      <c r="L388" s="111" t="s">
        <v>1941</v>
      </c>
      <c r="M388" s="111" t="s">
        <v>680</v>
      </c>
      <c r="N388" s="111" t="s">
        <v>557</v>
      </c>
      <c r="O388" s="111" t="s">
        <v>435</v>
      </c>
      <c r="P388" s="111" t="s">
        <v>436</v>
      </c>
      <c r="Q388" s="112">
        <v>20</v>
      </c>
      <c r="R388" s="6"/>
      <c r="S388" s="6"/>
      <c r="T388" s="6"/>
      <c r="U388" s="6"/>
      <c r="V388" s="6"/>
      <c r="W388" s="6"/>
      <c r="X388" s="6"/>
      <c r="Y388" s="6"/>
      <c r="Z388" s="6"/>
      <c r="AA388" s="6"/>
    </row>
    <row r="389" spans="1:27" s="1" customFormat="1" ht="18" hidden="1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110" t="s">
        <v>556</v>
      </c>
      <c r="K389" s="111" t="s">
        <v>557</v>
      </c>
      <c r="L389" s="111" t="s">
        <v>1941</v>
      </c>
      <c r="M389" s="111" t="s">
        <v>680</v>
      </c>
      <c r="N389" s="111" t="s">
        <v>557</v>
      </c>
      <c r="O389" s="111" t="s">
        <v>45</v>
      </c>
      <c r="P389" s="111" t="s">
        <v>46</v>
      </c>
      <c r="Q389" s="112">
        <v>25</v>
      </c>
      <c r="R389" s="6"/>
      <c r="S389" s="6"/>
      <c r="T389" s="6"/>
      <c r="U389" s="6"/>
      <c r="V389" s="6"/>
      <c r="W389" s="6"/>
      <c r="X389" s="6"/>
      <c r="Y389" s="6"/>
      <c r="Z389" s="6"/>
      <c r="AA389" s="6"/>
    </row>
    <row r="390" spans="1:27" s="1" customFormat="1" ht="18" hidden="1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110" t="s">
        <v>556</v>
      </c>
      <c r="K390" s="111" t="s">
        <v>557</v>
      </c>
      <c r="L390" s="111" t="s">
        <v>1941</v>
      </c>
      <c r="M390" s="111" t="s">
        <v>680</v>
      </c>
      <c r="N390" s="111" t="s">
        <v>557</v>
      </c>
      <c r="O390" s="111" t="s">
        <v>407</v>
      </c>
      <c r="P390" s="111" t="s">
        <v>408</v>
      </c>
      <c r="Q390" s="112">
        <v>25</v>
      </c>
      <c r="R390" s="6"/>
      <c r="S390" s="6"/>
      <c r="T390" s="6"/>
      <c r="U390" s="6"/>
      <c r="V390" s="6"/>
      <c r="W390" s="6"/>
      <c r="X390" s="6"/>
      <c r="Y390" s="6"/>
      <c r="Z390" s="6"/>
      <c r="AA390" s="6"/>
    </row>
    <row r="391" spans="1:27" s="1" customFormat="1" ht="18" hidden="1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110" t="s">
        <v>556</v>
      </c>
      <c r="K391" s="111" t="s">
        <v>557</v>
      </c>
      <c r="L391" s="111" t="s">
        <v>1941</v>
      </c>
      <c r="M391" s="111" t="s">
        <v>680</v>
      </c>
      <c r="N391" s="111" t="s">
        <v>557</v>
      </c>
      <c r="O391" s="111" t="s">
        <v>678</v>
      </c>
      <c r="P391" s="111" t="s">
        <v>679</v>
      </c>
      <c r="Q391" s="112">
        <v>25</v>
      </c>
      <c r="R391" s="6"/>
      <c r="S391" s="6"/>
      <c r="T391" s="6"/>
      <c r="U391" s="6"/>
      <c r="V391" s="6"/>
      <c r="W391" s="6"/>
      <c r="X391" s="6"/>
      <c r="Y391" s="6"/>
      <c r="Z391" s="6"/>
      <c r="AA391" s="6"/>
    </row>
    <row r="392" spans="1:27" s="1" customFormat="1" ht="18" hidden="1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110" t="s">
        <v>556</v>
      </c>
      <c r="K392" s="111" t="s">
        <v>557</v>
      </c>
      <c r="L392" s="111" t="s">
        <v>1941</v>
      </c>
      <c r="M392" s="111" t="s">
        <v>680</v>
      </c>
      <c r="N392" s="111" t="s">
        <v>557</v>
      </c>
      <c r="O392" s="111" t="s">
        <v>262</v>
      </c>
      <c r="P392" s="111" t="s">
        <v>263</v>
      </c>
      <c r="Q392" s="112">
        <v>25</v>
      </c>
      <c r="R392" s="6"/>
      <c r="S392" s="6"/>
      <c r="T392" s="6"/>
      <c r="U392" s="6"/>
      <c r="V392" s="6"/>
      <c r="W392" s="6"/>
      <c r="X392" s="6"/>
      <c r="Y392" s="6"/>
      <c r="Z392" s="6"/>
      <c r="AA392" s="6"/>
    </row>
    <row r="393" spans="1:27" s="1" customFormat="1" ht="18" hidden="1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110" t="s">
        <v>556</v>
      </c>
      <c r="K393" s="111" t="s">
        <v>557</v>
      </c>
      <c r="L393" s="111" t="s">
        <v>1941</v>
      </c>
      <c r="M393" s="111" t="s">
        <v>2881</v>
      </c>
      <c r="N393" s="111" t="s">
        <v>2882</v>
      </c>
      <c r="O393" s="111" t="s">
        <v>12</v>
      </c>
      <c r="P393" s="111" t="s">
        <v>57</v>
      </c>
      <c r="Q393" s="112">
        <v>20</v>
      </c>
      <c r="R393" s="6"/>
      <c r="S393" s="6"/>
      <c r="T393" s="6"/>
      <c r="U393" s="6"/>
      <c r="V393" s="6"/>
      <c r="W393" s="6"/>
      <c r="X393" s="6"/>
      <c r="Y393" s="6"/>
      <c r="Z393" s="6"/>
      <c r="AA393" s="6"/>
    </row>
    <row r="394" spans="1:27" s="1" customFormat="1" ht="18" hidden="1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110" t="s">
        <v>556</v>
      </c>
      <c r="K394" s="111" t="s">
        <v>557</v>
      </c>
      <c r="L394" s="111" t="s">
        <v>1941</v>
      </c>
      <c r="M394" s="111" t="s">
        <v>2881</v>
      </c>
      <c r="N394" s="111" t="s">
        <v>2882</v>
      </c>
      <c r="O394" s="111" t="s">
        <v>346</v>
      </c>
      <c r="P394" s="111" t="s">
        <v>347</v>
      </c>
      <c r="Q394" s="112">
        <v>125</v>
      </c>
      <c r="R394" s="6"/>
      <c r="S394" s="6"/>
      <c r="T394" s="6"/>
      <c r="U394" s="6"/>
      <c r="V394" s="6"/>
      <c r="W394" s="6"/>
      <c r="X394" s="6"/>
      <c r="Y394" s="6"/>
      <c r="Z394" s="6"/>
      <c r="AA394" s="6"/>
    </row>
    <row r="395" spans="1:27" s="1" customFormat="1" ht="18" hidden="1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110" t="s">
        <v>556</v>
      </c>
      <c r="K395" s="111" t="s">
        <v>557</v>
      </c>
      <c r="L395" s="111" t="s">
        <v>1941</v>
      </c>
      <c r="M395" s="111" t="s">
        <v>2881</v>
      </c>
      <c r="N395" s="111" t="s">
        <v>2882</v>
      </c>
      <c r="O395" s="111" t="s">
        <v>326</v>
      </c>
      <c r="P395" s="111" t="s">
        <v>327</v>
      </c>
      <c r="Q395" s="112">
        <v>100</v>
      </c>
      <c r="R395" s="6"/>
      <c r="S395" s="6"/>
      <c r="T395" s="6"/>
      <c r="U395" s="6"/>
      <c r="V395" s="6"/>
      <c r="W395" s="6"/>
      <c r="X395" s="6"/>
      <c r="Y395" s="6"/>
      <c r="Z395" s="6"/>
      <c r="AA395" s="6"/>
    </row>
    <row r="396" spans="1:27" s="1" customFormat="1" ht="18" hidden="1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110" t="s">
        <v>556</v>
      </c>
      <c r="K396" s="111" t="s">
        <v>557</v>
      </c>
      <c r="L396" s="111" t="s">
        <v>1941</v>
      </c>
      <c r="M396" s="111" t="s">
        <v>681</v>
      </c>
      <c r="N396" s="111" t="s">
        <v>682</v>
      </c>
      <c r="O396" s="111" t="s">
        <v>13</v>
      </c>
      <c r="P396" s="111" t="s">
        <v>66</v>
      </c>
      <c r="Q396" s="112">
        <v>150</v>
      </c>
      <c r="R396" s="6"/>
      <c r="S396" s="6"/>
      <c r="T396" s="6"/>
      <c r="U396" s="6"/>
      <c r="V396" s="6"/>
      <c r="W396" s="6"/>
      <c r="X396" s="6"/>
      <c r="Y396" s="6"/>
      <c r="Z396" s="6"/>
      <c r="AA396" s="6"/>
    </row>
    <row r="397" spans="1:27" s="1" customFormat="1" ht="18" hidden="1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110" t="s">
        <v>556</v>
      </c>
      <c r="K397" s="111" t="s">
        <v>557</v>
      </c>
      <c r="L397" s="111" t="s">
        <v>1941</v>
      </c>
      <c r="M397" s="111" t="s">
        <v>721</v>
      </c>
      <c r="N397" s="111" t="s">
        <v>722</v>
      </c>
      <c r="O397" s="111" t="s">
        <v>622</v>
      </c>
      <c r="P397" s="111" t="s">
        <v>623</v>
      </c>
      <c r="Q397" s="112">
        <v>144</v>
      </c>
      <c r="R397" s="6"/>
      <c r="S397" s="6"/>
      <c r="T397" s="6"/>
      <c r="U397" s="6"/>
      <c r="V397" s="6"/>
      <c r="W397" s="6"/>
      <c r="X397" s="6"/>
      <c r="Y397" s="6"/>
      <c r="Z397" s="6"/>
      <c r="AA397" s="6"/>
    </row>
    <row r="398" spans="1:27" ht="18" hidden="1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110" t="s">
        <v>556</v>
      </c>
      <c r="K398" s="111" t="s">
        <v>557</v>
      </c>
      <c r="L398" s="111" t="s">
        <v>1941</v>
      </c>
      <c r="M398" s="111" t="s">
        <v>644</v>
      </c>
      <c r="N398" s="111" t="s">
        <v>645</v>
      </c>
      <c r="O398" s="111" t="s">
        <v>628</v>
      </c>
      <c r="P398" s="111" t="s">
        <v>629</v>
      </c>
      <c r="Q398" s="112">
        <v>25</v>
      </c>
      <c r="R398" s="6"/>
      <c r="S398" s="6"/>
      <c r="T398" s="6"/>
      <c r="U398" s="6"/>
      <c r="V398" s="6"/>
      <c r="W398" s="6"/>
      <c r="X398" s="6"/>
      <c r="Y398" s="6"/>
      <c r="Z398" s="6"/>
      <c r="AA398" s="6"/>
    </row>
    <row r="399" spans="1:27" ht="18" hidden="1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110" t="s">
        <v>444</v>
      </c>
      <c r="K399" s="111" t="s">
        <v>445</v>
      </c>
      <c r="L399" s="111" t="s">
        <v>3</v>
      </c>
      <c r="M399" s="111" t="s">
        <v>733</v>
      </c>
      <c r="N399" s="111" t="s">
        <v>734</v>
      </c>
      <c r="O399" s="111" t="s">
        <v>33</v>
      </c>
      <c r="P399" s="111" t="s">
        <v>34</v>
      </c>
      <c r="Q399" s="112">
        <v>10</v>
      </c>
      <c r="R399" s="6"/>
      <c r="S399" s="6"/>
      <c r="T399" s="6"/>
      <c r="U399" s="6"/>
      <c r="V399" s="6"/>
      <c r="W399" s="6"/>
      <c r="X399" s="6"/>
      <c r="Y399" s="6"/>
      <c r="Z399" s="6"/>
      <c r="AA399" s="6"/>
    </row>
    <row r="400" spans="1:27" ht="18" hidden="1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110" t="s">
        <v>444</v>
      </c>
      <c r="K400" s="111" t="s">
        <v>445</v>
      </c>
      <c r="L400" s="111" t="s">
        <v>37</v>
      </c>
      <c r="M400" s="111" t="s">
        <v>733</v>
      </c>
      <c r="N400" s="111" t="s">
        <v>734</v>
      </c>
      <c r="O400" s="111" t="s">
        <v>71</v>
      </c>
      <c r="P400" s="111" t="s">
        <v>72</v>
      </c>
      <c r="Q400" s="112">
        <v>30</v>
      </c>
      <c r="R400" s="6"/>
      <c r="S400" s="6"/>
      <c r="T400" s="6"/>
      <c r="U400" s="6"/>
      <c r="V400" s="6"/>
      <c r="W400" s="6"/>
      <c r="X400" s="6"/>
      <c r="Y400" s="6"/>
      <c r="Z400" s="6"/>
      <c r="AA400" s="6"/>
    </row>
    <row r="401" spans="1:27" ht="18" hidden="1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110" t="s">
        <v>444</v>
      </c>
      <c r="K401" s="111" t="s">
        <v>445</v>
      </c>
      <c r="L401" s="111" t="s">
        <v>37</v>
      </c>
      <c r="M401" s="111" t="s">
        <v>735</v>
      </c>
      <c r="N401" s="111" t="s">
        <v>736</v>
      </c>
      <c r="O401" s="111" t="s">
        <v>76</v>
      </c>
      <c r="P401" s="111" t="s">
        <v>77</v>
      </c>
      <c r="Q401" s="112">
        <v>1</v>
      </c>
      <c r="R401" s="6"/>
      <c r="S401" s="6"/>
      <c r="T401" s="6"/>
      <c r="U401" s="6"/>
      <c r="V401" s="6"/>
      <c r="W401" s="6"/>
      <c r="X401" s="6"/>
      <c r="Y401" s="6"/>
      <c r="Z401" s="6"/>
      <c r="AA401" s="6"/>
    </row>
    <row r="402" spans="1:27" ht="18" hidden="1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110" t="s">
        <v>444</v>
      </c>
      <c r="K402" s="111" t="s">
        <v>445</v>
      </c>
      <c r="L402" s="111" t="s">
        <v>37</v>
      </c>
      <c r="M402" s="111" t="s">
        <v>737</v>
      </c>
      <c r="N402" s="111" t="s">
        <v>737</v>
      </c>
      <c r="O402" s="111" t="s">
        <v>73</v>
      </c>
      <c r="P402" s="111" t="s">
        <v>74</v>
      </c>
      <c r="Q402" s="112">
        <v>1</v>
      </c>
      <c r="R402" s="6"/>
      <c r="S402" s="6"/>
      <c r="T402" s="6"/>
      <c r="U402" s="6"/>
      <c r="V402" s="6"/>
      <c r="W402" s="6"/>
      <c r="X402" s="6"/>
      <c r="Y402" s="6"/>
      <c r="Z402" s="6"/>
      <c r="AA402" s="6"/>
    </row>
    <row r="403" spans="1:27" ht="18" hidden="1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110" t="s">
        <v>444</v>
      </c>
      <c r="K403" s="111" t="s">
        <v>445</v>
      </c>
      <c r="L403" s="111" t="s">
        <v>37</v>
      </c>
      <c r="M403" s="111" t="s">
        <v>737</v>
      </c>
      <c r="N403" s="111" t="s">
        <v>737</v>
      </c>
      <c r="O403" s="111" t="s">
        <v>82</v>
      </c>
      <c r="P403" s="111" t="s">
        <v>83</v>
      </c>
      <c r="Q403" s="112">
        <v>1</v>
      </c>
      <c r="R403" s="6"/>
      <c r="S403" s="6"/>
      <c r="T403" s="6"/>
      <c r="U403" s="6"/>
      <c r="V403" s="6"/>
      <c r="W403" s="6"/>
      <c r="X403" s="6"/>
      <c r="Y403" s="6"/>
      <c r="Z403" s="6"/>
      <c r="AA403" s="6"/>
    </row>
    <row r="404" spans="1:27" ht="18" hidden="1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110" t="s">
        <v>444</v>
      </c>
      <c r="K404" s="111" t="s">
        <v>445</v>
      </c>
      <c r="L404" s="111" t="s">
        <v>44</v>
      </c>
      <c r="M404" s="111" t="s">
        <v>733</v>
      </c>
      <c r="N404" s="111" t="s">
        <v>734</v>
      </c>
      <c r="O404" s="111" t="s">
        <v>71</v>
      </c>
      <c r="P404" s="111" t="s">
        <v>72</v>
      </c>
      <c r="Q404" s="112">
        <v>15</v>
      </c>
      <c r="R404" s="6"/>
      <c r="S404" s="6"/>
      <c r="T404" s="6"/>
      <c r="U404" s="6"/>
      <c r="V404" s="6"/>
      <c r="W404" s="6"/>
      <c r="X404" s="6"/>
      <c r="Y404" s="6"/>
      <c r="Z404" s="6"/>
      <c r="AA404" s="6"/>
    </row>
    <row r="405" spans="1:27" ht="18" hidden="1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110" t="s">
        <v>444</v>
      </c>
      <c r="K405" s="111" t="s">
        <v>445</v>
      </c>
      <c r="L405" s="111" t="s">
        <v>44</v>
      </c>
      <c r="M405" s="111" t="s">
        <v>738</v>
      </c>
      <c r="N405" s="111" t="s">
        <v>739</v>
      </c>
      <c r="O405" s="111" t="s">
        <v>71</v>
      </c>
      <c r="P405" s="111" t="s">
        <v>72</v>
      </c>
      <c r="Q405" s="112">
        <v>75</v>
      </c>
      <c r="R405" s="6"/>
      <c r="S405" s="6"/>
      <c r="T405" s="6"/>
      <c r="U405" s="6"/>
      <c r="V405" s="6"/>
      <c r="W405" s="6"/>
      <c r="X405" s="6"/>
      <c r="Y405" s="6"/>
      <c r="Z405" s="6"/>
      <c r="AA405" s="6"/>
    </row>
    <row r="406" spans="1:27" ht="18" hidden="1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110" t="s">
        <v>444</v>
      </c>
      <c r="K406" s="111" t="s">
        <v>445</v>
      </c>
      <c r="L406" s="111" t="s">
        <v>1941</v>
      </c>
      <c r="M406" s="111" t="s">
        <v>733</v>
      </c>
      <c r="N406" s="111" t="s">
        <v>734</v>
      </c>
      <c r="O406" s="111" t="s">
        <v>76</v>
      </c>
      <c r="P406" s="111" t="s">
        <v>77</v>
      </c>
      <c r="Q406" s="112">
        <v>1</v>
      </c>
      <c r="R406" s="6"/>
      <c r="S406" s="6"/>
      <c r="T406" s="6"/>
      <c r="U406" s="6"/>
      <c r="V406" s="6"/>
      <c r="W406" s="6"/>
      <c r="X406" s="6"/>
      <c r="Y406" s="6"/>
      <c r="Z406" s="6"/>
      <c r="AA406" s="6"/>
    </row>
    <row r="407" spans="1:27" ht="18" hidden="1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110" t="s">
        <v>444</v>
      </c>
      <c r="K407" s="111" t="s">
        <v>445</v>
      </c>
      <c r="L407" s="111" t="s">
        <v>1941</v>
      </c>
      <c r="M407" s="111" t="s">
        <v>733</v>
      </c>
      <c r="N407" s="111" t="s">
        <v>734</v>
      </c>
      <c r="O407" s="111" t="s">
        <v>781</v>
      </c>
      <c r="P407" s="111" t="s">
        <v>782</v>
      </c>
      <c r="Q407" s="112">
        <v>0</v>
      </c>
      <c r="R407" s="6"/>
      <c r="S407" s="6"/>
      <c r="T407" s="6"/>
      <c r="U407" s="6"/>
      <c r="V407" s="6"/>
      <c r="W407" s="6"/>
      <c r="X407" s="6"/>
      <c r="Y407" s="6"/>
      <c r="Z407" s="6"/>
      <c r="AA407" s="6"/>
    </row>
    <row r="408" spans="1:27" ht="18" hidden="1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110" t="s">
        <v>490</v>
      </c>
      <c r="K408" s="111" t="s">
        <v>491</v>
      </c>
      <c r="L408" s="111" t="s">
        <v>3</v>
      </c>
      <c r="M408" s="111" t="s">
        <v>740</v>
      </c>
      <c r="N408" s="111" t="s">
        <v>741</v>
      </c>
      <c r="O408" s="111" t="s">
        <v>498</v>
      </c>
      <c r="P408" s="111" t="s">
        <v>499</v>
      </c>
      <c r="Q408" s="112">
        <v>50</v>
      </c>
      <c r="R408" s="6"/>
      <c r="S408" s="6"/>
      <c r="T408" s="6"/>
      <c r="U408" s="6"/>
      <c r="V408" s="6"/>
      <c r="W408" s="6"/>
      <c r="X408" s="6"/>
      <c r="Y408" s="6"/>
      <c r="Z408" s="6"/>
      <c r="AA408" s="6"/>
    </row>
    <row r="409" spans="1:27" ht="18" hidden="1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110" t="s">
        <v>490</v>
      </c>
      <c r="K409" s="111" t="s">
        <v>491</v>
      </c>
      <c r="L409" s="111" t="s">
        <v>3</v>
      </c>
      <c r="M409" s="111" t="s">
        <v>742</v>
      </c>
      <c r="N409" s="111" t="s">
        <v>743</v>
      </c>
      <c r="O409" s="111" t="s">
        <v>260</v>
      </c>
      <c r="P409" s="111" t="s">
        <v>261</v>
      </c>
      <c r="Q409" s="112">
        <v>12</v>
      </c>
      <c r="R409" s="6"/>
      <c r="S409" s="6"/>
      <c r="T409" s="6"/>
      <c r="U409" s="6"/>
      <c r="V409" s="6"/>
      <c r="W409" s="6"/>
      <c r="X409" s="6"/>
      <c r="Y409" s="6"/>
      <c r="Z409" s="6"/>
      <c r="AA409" s="6"/>
    </row>
    <row r="410" spans="1:27" ht="18" hidden="1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110" t="s">
        <v>490</v>
      </c>
      <c r="K410" s="111" t="s">
        <v>491</v>
      </c>
      <c r="L410" s="111" t="s">
        <v>3</v>
      </c>
      <c r="M410" s="111" t="s">
        <v>744</v>
      </c>
      <c r="N410" s="111" t="s">
        <v>491</v>
      </c>
      <c r="O410" s="111" t="s">
        <v>316</v>
      </c>
      <c r="P410" s="111" t="s">
        <v>317</v>
      </c>
      <c r="Q410" s="112">
        <v>120</v>
      </c>
      <c r="R410" s="6"/>
      <c r="S410" s="6"/>
      <c r="T410" s="6"/>
      <c r="U410" s="6"/>
      <c r="V410" s="6"/>
      <c r="W410" s="6"/>
      <c r="X410" s="6"/>
      <c r="Y410" s="6"/>
      <c r="Z410" s="6"/>
      <c r="AA410" s="6"/>
    </row>
    <row r="411" spans="1:27" ht="18" hidden="1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110" t="s">
        <v>490</v>
      </c>
      <c r="K411" s="111" t="s">
        <v>491</v>
      </c>
      <c r="L411" s="111" t="s">
        <v>3</v>
      </c>
      <c r="M411" s="111" t="s">
        <v>744</v>
      </c>
      <c r="N411" s="111" t="s">
        <v>491</v>
      </c>
      <c r="O411" s="111" t="s">
        <v>282</v>
      </c>
      <c r="P411" s="111" t="s">
        <v>283</v>
      </c>
      <c r="Q411" s="112">
        <v>25</v>
      </c>
      <c r="R411" s="6"/>
      <c r="S411" s="6"/>
      <c r="T411" s="6"/>
      <c r="U411" s="6"/>
      <c r="V411" s="6"/>
      <c r="W411" s="6"/>
      <c r="X411" s="6"/>
      <c r="Y411" s="6"/>
      <c r="Z411" s="6"/>
      <c r="AA411" s="6"/>
    </row>
    <row r="412" spans="1:27" ht="18" hidden="1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110" t="s">
        <v>490</v>
      </c>
      <c r="K412" s="111" t="s">
        <v>491</v>
      </c>
      <c r="L412" s="111" t="s">
        <v>3</v>
      </c>
      <c r="M412" s="111" t="s">
        <v>745</v>
      </c>
      <c r="N412" s="111" t="s">
        <v>746</v>
      </c>
      <c r="O412" s="111" t="s">
        <v>80</v>
      </c>
      <c r="P412" s="111" t="s">
        <v>81</v>
      </c>
      <c r="Q412" s="112">
        <v>25</v>
      </c>
      <c r="R412" s="6"/>
      <c r="S412" s="6"/>
      <c r="T412" s="6"/>
      <c r="U412" s="6"/>
      <c r="V412" s="6"/>
      <c r="W412" s="6"/>
      <c r="X412" s="6"/>
      <c r="Y412" s="6"/>
      <c r="Z412" s="6"/>
      <c r="AA412" s="6"/>
    </row>
    <row r="413" spans="1:27" ht="18" hidden="1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110" t="s">
        <v>490</v>
      </c>
      <c r="K413" s="111" t="s">
        <v>491</v>
      </c>
      <c r="L413" s="111" t="s">
        <v>3</v>
      </c>
      <c r="M413" s="111" t="s">
        <v>747</v>
      </c>
      <c r="N413" s="111" t="s">
        <v>748</v>
      </c>
      <c r="O413" s="111" t="s">
        <v>316</v>
      </c>
      <c r="P413" s="111" t="s">
        <v>317</v>
      </c>
      <c r="Q413" s="112">
        <v>40</v>
      </c>
      <c r="R413" s="6"/>
      <c r="S413" s="6"/>
      <c r="T413" s="6"/>
      <c r="U413" s="6"/>
      <c r="V413" s="6"/>
      <c r="W413" s="6"/>
      <c r="X413" s="6"/>
      <c r="Y413" s="6"/>
      <c r="Z413" s="6"/>
      <c r="AA413" s="6"/>
    </row>
    <row r="414" spans="1:27" ht="18" hidden="1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110" t="s">
        <v>490</v>
      </c>
      <c r="K414" s="111" t="s">
        <v>491</v>
      </c>
      <c r="L414" s="111" t="s">
        <v>37</v>
      </c>
      <c r="M414" s="111" t="s">
        <v>749</v>
      </c>
      <c r="N414" s="111" t="s">
        <v>750</v>
      </c>
      <c r="O414" s="111" t="s">
        <v>76</v>
      </c>
      <c r="P414" s="111" t="s">
        <v>77</v>
      </c>
      <c r="Q414" s="112">
        <v>2</v>
      </c>
      <c r="R414" s="6"/>
      <c r="S414" s="6"/>
      <c r="T414" s="6"/>
      <c r="U414" s="6"/>
      <c r="V414" s="6"/>
      <c r="W414" s="6"/>
      <c r="X414" s="6"/>
      <c r="Y414" s="6"/>
      <c r="Z414" s="6"/>
      <c r="AA414" s="6"/>
    </row>
    <row r="415" spans="1:27" ht="18" hidden="1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110" t="s">
        <v>490</v>
      </c>
      <c r="K415" s="111" t="s">
        <v>491</v>
      </c>
      <c r="L415" s="111" t="s">
        <v>37</v>
      </c>
      <c r="M415" s="111" t="s">
        <v>751</v>
      </c>
      <c r="N415" s="111" t="s">
        <v>752</v>
      </c>
      <c r="O415" s="111" t="s">
        <v>82</v>
      </c>
      <c r="P415" s="111" t="s">
        <v>83</v>
      </c>
      <c r="Q415" s="112">
        <v>1</v>
      </c>
      <c r="R415" s="6"/>
      <c r="S415" s="6"/>
      <c r="T415" s="6"/>
      <c r="U415" s="6"/>
      <c r="V415" s="6"/>
      <c r="W415" s="6"/>
      <c r="X415" s="6"/>
      <c r="Y415" s="6"/>
      <c r="Z415" s="6"/>
      <c r="AA415" s="6"/>
    </row>
    <row r="416" spans="1:27" ht="18" hidden="1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110" t="s">
        <v>490</v>
      </c>
      <c r="K416" s="111" t="s">
        <v>491</v>
      </c>
      <c r="L416" s="111" t="s">
        <v>37</v>
      </c>
      <c r="M416" s="111" t="s">
        <v>745</v>
      </c>
      <c r="N416" s="111" t="s">
        <v>746</v>
      </c>
      <c r="O416" s="111" t="s">
        <v>753</v>
      </c>
      <c r="P416" s="111" t="s">
        <v>754</v>
      </c>
      <c r="Q416" s="112">
        <v>25</v>
      </c>
      <c r="R416" s="6"/>
      <c r="S416" s="6"/>
      <c r="T416" s="6"/>
      <c r="U416" s="6"/>
      <c r="V416" s="6"/>
      <c r="W416" s="6"/>
      <c r="X416" s="6"/>
      <c r="Y416" s="6"/>
      <c r="Z416" s="6"/>
      <c r="AA416" s="6"/>
    </row>
    <row r="417" spans="1:27" ht="18" hidden="1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110" t="s">
        <v>490</v>
      </c>
      <c r="K417" s="111" t="s">
        <v>491</v>
      </c>
      <c r="L417" s="111" t="s">
        <v>37</v>
      </c>
      <c r="M417" s="111" t="s">
        <v>747</v>
      </c>
      <c r="N417" s="111" t="s">
        <v>748</v>
      </c>
      <c r="O417" s="111" t="s">
        <v>316</v>
      </c>
      <c r="P417" s="111" t="s">
        <v>317</v>
      </c>
      <c r="Q417" s="112">
        <v>20</v>
      </c>
      <c r="R417" s="6"/>
      <c r="S417" s="6"/>
      <c r="T417" s="6"/>
      <c r="U417" s="6"/>
      <c r="V417" s="6"/>
      <c r="W417" s="6"/>
      <c r="X417" s="6"/>
      <c r="Y417" s="6"/>
      <c r="Z417" s="6"/>
      <c r="AA417" s="6"/>
    </row>
    <row r="418" spans="1:27" ht="18" hidden="1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110" t="s">
        <v>490</v>
      </c>
      <c r="K418" s="111" t="s">
        <v>491</v>
      </c>
      <c r="L418" s="111" t="s">
        <v>44</v>
      </c>
      <c r="M418" s="111" t="s">
        <v>744</v>
      </c>
      <c r="N418" s="111" t="s">
        <v>491</v>
      </c>
      <c r="O418" s="111" t="s">
        <v>51</v>
      </c>
      <c r="P418" s="111" t="s">
        <v>52</v>
      </c>
      <c r="Q418" s="112">
        <v>20</v>
      </c>
      <c r="R418" s="6"/>
      <c r="S418" s="6"/>
      <c r="T418" s="6"/>
      <c r="U418" s="6"/>
      <c r="V418" s="6"/>
      <c r="W418" s="6"/>
      <c r="X418" s="6"/>
      <c r="Y418" s="6"/>
      <c r="Z418" s="6"/>
      <c r="AA418" s="6"/>
    </row>
    <row r="419" spans="1:27" ht="18" hidden="1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110" t="s">
        <v>490</v>
      </c>
      <c r="K419" s="111" t="s">
        <v>491</v>
      </c>
      <c r="L419" s="111" t="s">
        <v>44</v>
      </c>
      <c r="M419" s="111" t="s">
        <v>755</v>
      </c>
      <c r="N419" s="111" t="s">
        <v>756</v>
      </c>
      <c r="O419" s="111" t="s">
        <v>140</v>
      </c>
      <c r="P419" s="111" t="s">
        <v>141</v>
      </c>
      <c r="Q419" s="112">
        <v>25</v>
      </c>
      <c r="R419" s="6"/>
      <c r="S419" s="6"/>
      <c r="T419" s="6"/>
      <c r="U419" s="6"/>
      <c r="V419" s="6"/>
      <c r="W419" s="6"/>
      <c r="X419" s="6"/>
      <c r="Y419" s="6"/>
      <c r="Z419" s="6"/>
      <c r="AA419" s="6"/>
    </row>
    <row r="420" spans="1:27" ht="18" hidden="1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110" t="s">
        <v>490</v>
      </c>
      <c r="K420" s="111" t="s">
        <v>491</v>
      </c>
      <c r="L420" s="111" t="s">
        <v>44</v>
      </c>
      <c r="M420" s="111" t="s">
        <v>755</v>
      </c>
      <c r="N420" s="111" t="s">
        <v>756</v>
      </c>
      <c r="O420" s="111" t="s">
        <v>425</v>
      </c>
      <c r="P420" s="111" t="s">
        <v>426</v>
      </c>
      <c r="Q420" s="112">
        <v>200</v>
      </c>
      <c r="R420" s="6"/>
      <c r="S420" s="6"/>
      <c r="T420" s="6"/>
      <c r="U420" s="6"/>
      <c r="V420" s="6"/>
      <c r="W420" s="6"/>
      <c r="X420" s="6"/>
      <c r="Y420" s="6"/>
      <c r="Z420" s="6"/>
      <c r="AA420" s="6"/>
    </row>
    <row r="421" spans="1:27" ht="18" hidden="1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110" t="s">
        <v>490</v>
      </c>
      <c r="K421" s="111" t="s">
        <v>491</v>
      </c>
      <c r="L421" s="111" t="s">
        <v>1941</v>
      </c>
      <c r="M421" s="111" t="s">
        <v>2883</v>
      </c>
      <c r="N421" s="111" t="s">
        <v>2884</v>
      </c>
      <c r="O421" s="111" t="s">
        <v>110</v>
      </c>
      <c r="P421" s="111" t="s">
        <v>111</v>
      </c>
      <c r="Q421" s="112">
        <v>0</v>
      </c>
      <c r="R421" s="6"/>
      <c r="S421" s="6"/>
      <c r="T421" s="6"/>
      <c r="U421" s="6"/>
      <c r="V421" s="6"/>
      <c r="W421" s="6"/>
      <c r="X421" s="6"/>
      <c r="Y421" s="6"/>
      <c r="Z421" s="6"/>
      <c r="AA421" s="6"/>
    </row>
    <row r="422" spans="1:27" ht="18" hidden="1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110" t="s">
        <v>490</v>
      </c>
      <c r="K422" s="111" t="s">
        <v>491</v>
      </c>
      <c r="L422" s="111" t="s">
        <v>1941</v>
      </c>
      <c r="M422" s="111" t="s">
        <v>2883</v>
      </c>
      <c r="N422" s="111" t="s">
        <v>2884</v>
      </c>
      <c r="O422" s="111" t="s">
        <v>76</v>
      </c>
      <c r="P422" s="111" t="s">
        <v>77</v>
      </c>
      <c r="Q422" s="112">
        <v>3</v>
      </c>
      <c r="R422" s="6"/>
      <c r="S422" s="6"/>
      <c r="T422" s="6"/>
      <c r="U422" s="6"/>
      <c r="V422" s="6"/>
      <c r="W422" s="6"/>
      <c r="X422" s="6"/>
      <c r="Y422" s="6"/>
      <c r="Z422" s="6"/>
      <c r="AA422" s="6"/>
    </row>
    <row r="423" spans="1:27" ht="18" hidden="1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110" t="s">
        <v>490</v>
      </c>
      <c r="K423" s="111" t="s">
        <v>491</v>
      </c>
      <c r="L423" s="111" t="s">
        <v>1941</v>
      </c>
      <c r="M423" s="111" t="s">
        <v>2883</v>
      </c>
      <c r="N423" s="111" t="s">
        <v>2884</v>
      </c>
      <c r="O423" s="111" t="s">
        <v>82</v>
      </c>
      <c r="P423" s="111" t="s">
        <v>83</v>
      </c>
      <c r="Q423" s="112">
        <v>1</v>
      </c>
      <c r="R423" s="6"/>
      <c r="S423" s="6"/>
      <c r="T423" s="6"/>
      <c r="U423" s="6"/>
      <c r="V423" s="6"/>
      <c r="W423" s="6"/>
      <c r="X423" s="6"/>
      <c r="Y423" s="6"/>
      <c r="Z423" s="6"/>
      <c r="AA423" s="6"/>
    </row>
    <row r="424" spans="1:27" ht="18" hidden="1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110" t="s">
        <v>490</v>
      </c>
      <c r="K424" s="111" t="s">
        <v>491</v>
      </c>
      <c r="L424" s="111" t="s">
        <v>1941</v>
      </c>
      <c r="M424" s="111" t="s">
        <v>2885</v>
      </c>
      <c r="N424" s="111" t="s">
        <v>655</v>
      </c>
      <c r="O424" s="111" t="s">
        <v>435</v>
      </c>
      <c r="P424" s="111" t="s">
        <v>436</v>
      </c>
      <c r="Q424" s="112">
        <v>20</v>
      </c>
      <c r="R424" s="6"/>
      <c r="S424" s="6"/>
      <c r="T424" s="6"/>
      <c r="U424" s="6"/>
      <c r="V424" s="6"/>
      <c r="W424" s="6"/>
      <c r="X424" s="6"/>
      <c r="Y424" s="6"/>
      <c r="Z424" s="6"/>
      <c r="AA424" s="6"/>
    </row>
    <row r="425" spans="1:27" ht="18" hidden="1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110" t="s">
        <v>757</v>
      </c>
      <c r="K425" s="111" t="s">
        <v>758</v>
      </c>
      <c r="L425" s="111" t="s">
        <v>3</v>
      </c>
      <c r="M425" s="111" t="s">
        <v>759</v>
      </c>
      <c r="N425" s="111" t="s">
        <v>760</v>
      </c>
      <c r="O425" s="111" t="s">
        <v>13</v>
      </c>
      <c r="P425" s="111" t="s">
        <v>66</v>
      </c>
      <c r="Q425" s="112">
        <v>50</v>
      </c>
      <c r="R425" s="6"/>
      <c r="S425" s="6"/>
      <c r="T425" s="6"/>
      <c r="U425" s="6"/>
      <c r="V425" s="6"/>
      <c r="W425" s="6"/>
      <c r="X425" s="6"/>
      <c r="Y425" s="6"/>
      <c r="Z425" s="6"/>
      <c r="AA425" s="6"/>
    </row>
    <row r="426" spans="1:27" ht="18" hidden="1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110" t="s">
        <v>757</v>
      </c>
      <c r="K426" s="111" t="s">
        <v>758</v>
      </c>
      <c r="L426" s="111" t="s">
        <v>3</v>
      </c>
      <c r="M426" s="111" t="s">
        <v>759</v>
      </c>
      <c r="N426" s="111" t="s">
        <v>760</v>
      </c>
      <c r="O426" s="111" t="s">
        <v>16</v>
      </c>
      <c r="P426" s="111" t="s">
        <v>177</v>
      </c>
      <c r="Q426" s="112">
        <v>50</v>
      </c>
      <c r="R426" s="6"/>
      <c r="S426" s="6"/>
      <c r="T426" s="6"/>
      <c r="U426" s="6"/>
      <c r="V426" s="6"/>
      <c r="W426" s="6"/>
      <c r="X426" s="6"/>
      <c r="Y426" s="6"/>
      <c r="Z426" s="6"/>
      <c r="AA426" s="6"/>
    </row>
    <row r="427" spans="1:27" ht="18" hidden="1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110" t="s">
        <v>757</v>
      </c>
      <c r="K427" s="111" t="s">
        <v>758</v>
      </c>
      <c r="L427" s="111" t="s">
        <v>3</v>
      </c>
      <c r="M427" s="111" t="s">
        <v>761</v>
      </c>
      <c r="N427" s="111" t="s">
        <v>762</v>
      </c>
      <c r="O427" s="111" t="s">
        <v>604</v>
      </c>
      <c r="P427" s="111" t="s">
        <v>605</v>
      </c>
      <c r="Q427" s="112">
        <v>200</v>
      </c>
      <c r="R427" s="6"/>
      <c r="S427" s="6"/>
      <c r="T427" s="6"/>
      <c r="U427" s="6"/>
      <c r="V427" s="6"/>
      <c r="W427" s="6"/>
      <c r="X427" s="6"/>
      <c r="Y427" s="6"/>
      <c r="Z427" s="6"/>
      <c r="AA427" s="6"/>
    </row>
    <row r="428" spans="1:27" ht="18" hidden="1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110" t="s">
        <v>757</v>
      </c>
      <c r="K428" s="111" t="s">
        <v>758</v>
      </c>
      <c r="L428" s="111" t="s">
        <v>3</v>
      </c>
      <c r="M428" s="111" t="s">
        <v>763</v>
      </c>
      <c r="N428" s="111" t="s">
        <v>764</v>
      </c>
      <c r="O428" s="111" t="s">
        <v>13</v>
      </c>
      <c r="P428" s="111" t="s">
        <v>66</v>
      </c>
      <c r="Q428" s="112">
        <v>100</v>
      </c>
      <c r="R428" s="6"/>
      <c r="S428" s="6"/>
      <c r="T428" s="6"/>
      <c r="U428" s="6"/>
      <c r="V428" s="6"/>
      <c r="W428" s="6"/>
      <c r="X428" s="6"/>
      <c r="Y428" s="6"/>
      <c r="Z428" s="6"/>
      <c r="AA428" s="6"/>
    </row>
    <row r="429" spans="1:27" ht="18" hidden="1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110" t="s">
        <v>757</v>
      </c>
      <c r="K429" s="111" t="s">
        <v>758</v>
      </c>
      <c r="L429" s="111" t="s">
        <v>3</v>
      </c>
      <c r="M429" s="111" t="s">
        <v>765</v>
      </c>
      <c r="N429" s="111" t="s">
        <v>766</v>
      </c>
      <c r="O429" s="111" t="s">
        <v>102</v>
      </c>
      <c r="P429" s="111" t="s">
        <v>103</v>
      </c>
      <c r="Q429" s="112">
        <v>150</v>
      </c>
      <c r="R429" s="6"/>
      <c r="S429" s="6"/>
      <c r="T429" s="6"/>
      <c r="U429" s="6"/>
      <c r="V429" s="6"/>
      <c r="W429" s="6"/>
      <c r="X429" s="6"/>
      <c r="Y429" s="6"/>
      <c r="Z429" s="6"/>
      <c r="AA429" s="6"/>
    </row>
    <row r="430" spans="1:27" ht="18" hidden="1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110" t="s">
        <v>757</v>
      </c>
      <c r="K430" s="111" t="s">
        <v>758</v>
      </c>
      <c r="L430" s="111" t="s">
        <v>37</v>
      </c>
      <c r="M430" s="111" t="s">
        <v>767</v>
      </c>
      <c r="N430" s="111" t="s">
        <v>768</v>
      </c>
      <c r="O430" s="111" t="s">
        <v>71</v>
      </c>
      <c r="P430" s="111" t="s">
        <v>72</v>
      </c>
      <c r="Q430" s="112">
        <v>105</v>
      </c>
      <c r="R430" s="6"/>
      <c r="S430" s="6"/>
      <c r="T430" s="6"/>
      <c r="U430" s="6"/>
      <c r="V430" s="6"/>
      <c r="W430" s="6"/>
      <c r="X430" s="6"/>
      <c r="Y430" s="6"/>
      <c r="Z430" s="6"/>
      <c r="AA430" s="6"/>
    </row>
    <row r="431" spans="1:27" ht="18" hidden="1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110" t="s">
        <v>757</v>
      </c>
      <c r="K431" s="111" t="s">
        <v>758</v>
      </c>
      <c r="L431" s="111" t="s">
        <v>37</v>
      </c>
      <c r="M431" s="111" t="s">
        <v>769</v>
      </c>
      <c r="N431" s="111" t="s">
        <v>770</v>
      </c>
      <c r="O431" s="111" t="s">
        <v>71</v>
      </c>
      <c r="P431" s="111" t="s">
        <v>72</v>
      </c>
      <c r="Q431" s="112">
        <v>45</v>
      </c>
      <c r="R431" s="6"/>
      <c r="S431" s="6"/>
      <c r="T431" s="6"/>
      <c r="U431" s="6"/>
      <c r="V431" s="6"/>
      <c r="W431" s="6"/>
      <c r="X431" s="6"/>
      <c r="Y431" s="6"/>
      <c r="Z431" s="6"/>
      <c r="AA431" s="6"/>
    </row>
    <row r="432" spans="1:27" ht="18" hidden="1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110" t="s">
        <v>757</v>
      </c>
      <c r="K432" s="111" t="s">
        <v>758</v>
      </c>
      <c r="L432" s="111" t="s">
        <v>37</v>
      </c>
      <c r="M432" s="111" t="s">
        <v>771</v>
      </c>
      <c r="N432" s="111" t="s">
        <v>772</v>
      </c>
      <c r="O432" s="111" t="s">
        <v>102</v>
      </c>
      <c r="P432" s="111" t="s">
        <v>103</v>
      </c>
      <c r="Q432" s="112">
        <v>350</v>
      </c>
      <c r="R432" s="6"/>
      <c r="S432" s="6"/>
      <c r="T432" s="6"/>
      <c r="U432" s="6"/>
      <c r="V432" s="6"/>
      <c r="W432" s="6"/>
      <c r="X432" s="6"/>
      <c r="Y432" s="6"/>
      <c r="Z432" s="6"/>
      <c r="AA432" s="6"/>
    </row>
    <row r="433" spans="1:27" ht="18" hidden="1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110" t="s">
        <v>757</v>
      </c>
      <c r="K433" s="111" t="s">
        <v>758</v>
      </c>
      <c r="L433" s="111" t="s">
        <v>37</v>
      </c>
      <c r="M433" s="111" t="s">
        <v>765</v>
      </c>
      <c r="N433" s="111" t="s">
        <v>766</v>
      </c>
      <c r="O433" s="111" t="s">
        <v>80</v>
      </c>
      <c r="P433" s="111" t="s">
        <v>81</v>
      </c>
      <c r="Q433" s="112">
        <v>25</v>
      </c>
      <c r="R433" s="6"/>
      <c r="S433" s="6"/>
      <c r="T433" s="6"/>
      <c r="U433" s="6"/>
      <c r="V433" s="6"/>
      <c r="W433" s="6"/>
      <c r="X433" s="6"/>
      <c r="Y433" s="6"/>
      <c r="Z433" s="6"/>
      <c r="AA433" s="6"/>
    </row>
    <row r="434" spans="1:27" ht="18" hidden="1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110" t="s">
        <v>757</v>
      </c>
      <c r="K434" s="111" t="s">
        <v>758</v>
      </c>
      <c r="L434" s="111" t="s">
        <v>37</v>
      </c>
      <c r="M434" s="111" t="s">
        <v>765</v>
      </c>
      <c r="N434" s="111" t="s">
        <v>766</v>
      </c>
      <c r="O434" s="111" t="s">
        <v>102</v>
      </c>
      <c r="P434" s="111" t="s">
        <v>103</v>
      </c>
      <c r="Q434" s="112">
        <v>200</v>
      </c>
      <c r="R434" s="6"/>
      <c r="S434" s="6"/>
      <c r="T434" s="6"/>
      <c r="U434" s="6"/>
      <c r="V434" s="6"/>
      <c r="W434" s="6"/>
      <c r="X434" s="6"/>
      <c r="Y434" s="6"/>
      <c r="Z434" s="6"/>
      <c r="AA434" s="6"/>
    </row>
    <row r="435" spans="1:27" ht="18" hidden="1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110" t="s">
        <v>757</v>
      </c>
      <c r="K435" s="111" t="s">
        <v>758</v>
      </c>
      <c r="L435" s="111" t="s">
        <v>1941</v>
      </c>
      <c r="M435" s="111" t="s">
        <v>759</v>
      </c>
      <c r="N435" s="111" t="s">
        <v>760</v>
      </c>
      <c r="O435" s="111" t="s">
        <v>86</v>
      </c>
      <c r="P435" s="111" t="s">
        <v>87</v>
      </c>
      <c r="Q435" s="112">
        <v>200</v>
      </c>
      <c r="R435" s="6"/>
      <c r="S435" s="6"/>
      <c r="T435" s="6"/>
      <c r="U435" s="6"/>
      <c r="V435" s="6"/>
      <c r="W435" s="6"/>
      <c r="X435" s="6"/>
      <c r="Y435" s="6"/>
      <c r="Z435" s="6"/>
      <c r="AA435" s="6"/>
    </row>
    <row r="436" spans="1:27" ht="18" hidden="1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110" t="s">
        <v>757</v>
      </c>
      <c r="K436" s="111" t="s">
        <v>758</v>
      </c>
      <c r="L436" s="111" t="s">
        <v>1941</v>
      </c>
      <c r="M436" s="111" t="s">
        <v>763</v>
      </c>
      <c r="N436" s="111" t="s">
        <v>764</v>
      </c>
      <c r="O436" s="111" t="s">
        <v>13</v>
      </c>
      <c r="P436" s="111" t="s">
        <v>66</v>
      </c>
      <c r="Q436" s="112">
        <v>25</v>
      </c>
      <c r="R436" s="6"/>
      <c r="S436" s="6"/>
      <c r="T436" s="6"/>
      <c r="U436" s="6"/>
      <c r="V436" s="6"/>
      <c r="W436" s="6"/>
      <c r="X436" s="6"/>
      <c r="Y436" s="6"/>
      <c r="Z436" s="6"/>
      <c r="AA436" s="6"/>
    </row>
    <row r="437" spans="1:27" ht="18" hidden="1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110" t="s">
        <v>773</v>
      </c>
      <c r="K437" s="111" t="s">
        <v>774</v>
      </c>
      <c r="L437" s="111" t="s">
        <v>3</v>
      </c>
      <c r="M437" s="111" t="s">
        <v>775</v>
      </c>
      <c r="N437" s="111" t="s">
        <v>776</v>
      </c>
      <c r="O437" s="111" t="s">
        <v>13</v>
      </c>
      <c r="P437" s="111" t="s">
        <v>66</v>
      </c>
      <c r="Q437" s="112">
        <v>100</v>
      </c>
      <c r="R437" s="6"/>
      <c r="S437" s="6"/>
      <c r="T437" s="6"/>
      <c r="U437" s="6"/>
      <c r="V437" s="6"/>
      <c r="W437" s="6"/>
      <c r="X437" s="6"/>
      <c r="Y437" s="6"/>
      <c r="Z437" s="6"/>
      <c r="AA437" s="6"/>
    </row>
    <row r="438" spans="1:27" ht="18" hidden="1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110" t="s">
        <v>773</v>
      </c>
      <c r="K438" s="111" t="s">
        <v>774</v>
      </c>
      <c r="L438" s="111" t="s">
        <v>3</v>
      </c>
      <c r="M438" s="111" t="s">
        <v>775</v>
      </c>
      <c r="N438" s="111" t="s">
        <v>776</v>
      </c>
      <c r="O438" s="111" t="s">
        <v>200</v>
      </c>
      <c r="P438" s="111" t="s">
        <v>201</v>
      </c>
      <c r="Q438" s="112">
        <v>25</v>
      </c>
      <c r="R438" s="6"/>
      <c r="S438" s="6"/>
      <c r="T438" s="6"/>
      <c r="U438" s="6"/>
      <c r="V438" s="6"/>
      <c r="W438" s="6"/>
      <c r="X438" s="6"/>
      <c r="Y438" s="6"/>
      <c r="Z438" s="6"/>
      <c r="AA438" s="6"/>
    </row>
    <row r="439" spans="1:27" ht="18" hidden="1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110" t="s">
        <v>773</v>
      </c>
      <c r="K439" s="111" t="s">
        <v>774</v>
      </c>
      <c r="L439" s="111" t="s">
        <v>3</v>
      </c>
      <c r="M439" s="111" t="s">
        <v>777</v>
      </c>
      <c r="N439" s="111" t="s">
        <v>778</v>
      </c>
      <c r="O439" s="111" t="s">
        <v>17</v>
      </c>
      <c r="P439" s="111" t="s">
        <v>75</v>
      </c>
      <c r="Q439" s="112">
        <v>15</v>
      </c>
      <c r="R439" s="6"/>
      <c r="S439" s="6"/>
      <c r="T439" s="6"/>
      <c r="U439" s="6"/>
      <c r="V439" s="6"/>
      <c r="W439" s="6"/>
      <c r="X439" s="6"/>
      <c r="Y439" s="6"/>
      <c r="Z439" s="6"/>
      <c r="AA439" s="6"/>
    </row>
    <row r="440" spans="1:27" ht="18" hidden="1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110" t="s">
        <v>773</v>
      </c>
      <c r="K440" s="111" t="s">
        <v>774</v>
      </c>
      <c r="L440" s="111" t="s">
        <v>3</v>
      </c>
      <c r="M440" s="111" t="s">
        <v>779</v>
      </c>
      <c r="N440" s="111" t="s">
        <v>780</v>
      </c>
      <c r="O440" s="111" t="s">
        <v>73</v>
      </c>
      <c r="P440" s="111" t="s">
        <v>74</v>
      </c>
      <c r="Q440" s="112">
        <v>2</v>
      </c>
      <c r="R440" s="6"/>
      <c r="S440" s="6"/>
      <c r="T440" s="6"/>
      <c r="U440" s="6"/>
      <c r="V440" s="6"/>
      <c r="W440" s="6"/>
      <c r="X440" s="6"/>
      <c r="Y440" s="6"/>
      <c r="Z440" s="6"/>
      <c r="AA440" s="6"/>
    </row>
    <row r="441" spans="1:27" ht="18" hidden="1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110" t="s">
        <v>773</v>
      </c>
      <c r="K441" s="111" t="s">
        <v>774</v>
      </c>
      <c r="L441" s="111" t="s">
        <v>3</v>
      </c>
      <c r="M441" s="111" t="s">
        <v>779</v>
      </c>
      <c r="N441" s="111" t="s">
        <v>780</v>
      </c>
      <c r="O441" s="111" t="s">
        <v>781</v>
      </c>
      <c r="P441" s="111" t="s">
        <v>782</v>
      </c>
      <c r="Q441" s="112">
        <v>1</v>
      </c>
      <c r="R441" s="6"/>
      <c r="S441" s="6"/>
      <c r="T441" s="6"/>
      <c r="U441" s="6"/>
      <c r="V441" s="6"/>
      <c r="W441" s="6"/>
      <c r="X441" s="6"/>
      <c r="Y441" s="6"/>
      <c r="Z441" s="6"/>
      <c r="AA441" s="6"/>
    </row>
    <row r="442" spans="1:27" ht="18" hidden="1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110" t="s">
        <v>542</v>
      </c>
      <c r="K442" s="111" t="s">
        <v>543</v>
      </c>
      <c r="L442" s="111" t="s">
        <v>3</v>
      </c>
      <c r="M442" s="111" t="s">
        <v>783</v>
      </c>
      <c r="N442" s="111" t="s">
        <v>784</v>
      </c>
      <c r="O442" s="111" t="s">
        <v>200</v>
      </c>
      <c r="P442" s="111" t="s">
        <v>201</v>
      </c>
      <c r="Q442" s="112">
        <v>75</v>
      </c>
      <c r="R442" s="6"/>
      <c r="S442" s="6"/>
      <c r="T442" s="6"/>
      <c r="U442" s="6"/>
      <c r="V442" s="6"/>
      <c r="W442" s="6"/>
      <c r="X442" s="6"/>
      <c r="Y442" s="6"/>
      <c r="Z442" s="6"/>
      <c r="AA442" s="6"/>
    </row>
    <row r="443" spans="1:27" ht="18" hidden="1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110" t="s">
        <v>542</v>
      </c>
      <c r="K443" s="111" t="s">
        <v>543</v>
      </c>
      <c r="L443" s="111" t="s">
        <v>3</v>
      </c>
      <c r="M443" s="111" t="s">
        <v>785</v>
      </c>
      <c r="N443" s="111" t="s">
        <v>786</v>
      </c>
      <c r="O443" s="111" t="s">
        <v>51</v>
      </c>
      <c r="P443" s="111" t="s">
        <v>52</v>
      </c>
      <c r="Q443" s="112">
        <v>40</v>
      </c>
      <c r="R443" s="6"/>
      <c r="S443" s="6"/>
      <c r="T443" s="6"/>
      <c r="U443" s="6"/>
      <c r="V443" s="6"/>
      <c r="W443" s="6"/>
      <c r="X443" s="6"/>
      <c r="Y443" s="6"/>
      <c r="Z443" s="6"/>
      <c r="AA443" s="6"/>
    </row>
    <row r="444" spans="1:27" ht="18" hidden="1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110" t="s">
        <v>542</v>
      </c>
      <c r="K444" s="111" t="s">
        <v>543</v>
      </c>
      <c r="L444" s="111" t="s">
        <v>3</v>
      </c>
      <c r="M444" s="111" t="s">
        <v>785</v>
      </c>
      <c r="N444" s="111" t="s">
        <v>786</v>
      </c>
      <c r="O444" s="111" t="s">
        <v>435</v>
      </c>
      <c r="P444" s="111" t="s">
        <v>436</v>
      </c>
      <c r="Q444" s="112">
        <v>20</v>
      </c>
      <c r="R444" s="6"/>
      <c r="S444" s="6"/>
      <c r="T444" s="6"/>
      <c r="U444" s="6"/>
      <c r="V444" s="6"/>
      <c r="W444" s="6"/>
      <c r="X444" s="6"/>
      <c r="Y444" s="6"/>
      <c r="Z444" s="6"/>
      <c r="AA444" s="6"/>
    </row>
    <row r="445" spans="1:27" ht="18" hidden="1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110" t="s">
        <v>542</v>
      </c>
      <c r="K445" s="111" t="s">
        <v>543</v>
      </c>
      <c r="L445" s="111" t="s">
        <v>3</v>
      </c>
      <c r="M445" s="111" t="s">
        <v>785</v>
      </c>
      <c r="N445" s="111" t="s">
        <v>786</v>
      </c>
      <c r="O445" s="111" t="s">
        <v>383</v>
      </c>
      <c r="P445" s="111" t="s">
        <v>384</v>
      </c>
      <c r="Q445" s="112">
        <v>75</v>
      </c>
      <c r="R445" s="6"/>
      <c r="S445" s="6"/>
      <c r="T445" s="6"/>
      <c r="U445" s="6"/>
      <c r="V445" s="6"/>
      <c r="W445" s="6"/>
      <c r="X445" s="6"/>
      <c r="Y445" s="6"/>
      <c r="Z445" s="6"/>
      <c r="AA445" s="6"/>
    </row>
    <row r="446" spans="1:27" ht="18" hidden="1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110" t="s">
        <v>542</v>
      </c>
      <c r="K446" s="111" t="s">
        <v>543</v>
      </c>
      <c r="L446" s="111" t="s">
        <v>3</v>
      </c>
      <c r="M446" s="111" t="s">
        <v>785</v>
      </c>
      <c r="N446" s="111" t="s">
        <v>786</v>
      </c>
      <c r="O446" s="111" t="s">
        <v>389</v>
      </c>
      <c r="P446" s="111" t="s">
        <v>390</v>
      </c>
      <c r="Q446" s="112">
        <v>25</v>
      </c>
      <c r="R446" s="6"/>
      <c r="S446" s="6"/>
      <c r="T446" s="6"/>
      <c r="U446" s="6"/>
      <c r="V446" s="6"/>
      <c r="W446" s="6"/>
      <c r="X446" s="6"/>
      <c r="Y446" s="6"/>
      <c r="Z446" s="6"/>
      <c r="AA446" s="6"/>
    </row>
    <row r="447" spans="1:27" ht="18" hidden="1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110" t="s">
        <v>542</v>
      </c>
      <c r="K447" s="111" t="s">
        <v>543</v>
      </c>
      <c r="L447" s="111" t="s">
        <v>3</v>
      </c>
      <c r="M447" s="111" t="s">
        <v>785</v>
      </c>
      <c r="N447" s="111" t="s">
        <v>786</v>
      </c>
      <c r="O447" s="111" t="s">
        <v>541</v>
      </c>
      <c r="P447" s="111" t="s">
        <v>440</v>
      </c>
      <c r="Q447" s="112">
        <v>25</v>
      </c>
      <c r="R447" s="6"/>
      <c r="S447" s="6"/>
      <c r="T447" s="6"/>
      <c r="U447" s="6"/>
      <c r="V447" s="6"/>
      <c r="W447" s="6"/>
      <c r="X447" s="6"/>
      <c r="Y447" s="6"/>
      <c r="Z447" s="6"/>
      <c r="AA447" s="6"/>
    </row>
    <row r="448" spans="1:27" ht="18" hidden="1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110" t="s">
        <v>542</v>
      </c>
      <c r="K448" s="111" t="s">
        <v>543</v>
      </c>
      <c r="L448" s="111" t="s">
        <v>3</v>
      </c>
      <c r="M448" s="111" t="s">
        <v>785</v>
      </c>
      <c r="N448" s="111" t="s">
        <v>786</v>
      </c>
      <c r="O448" s="111" t="s">
        <v>568</v>
      </c>
      <c r="P448" s="111" t="s">
        <v>569</v>
      </c>
      <c r="Q448" s="112">
        <v>25</v>
      </c>
      <c r="R448" s="6"/>
      <c r="S448" s="6"/>
      <c r="T448" s="6"/>
      <c r="U448" s="6"/>
      <c r="V448" s="6"/>
      <c r="W448" s="6"/>
      <c r="X448" s="6"/>
      <c r="Y448" s="6"/>
      <c r="Z448" s="6"/>
      <c r="AA448" s="6"/>
    </row>
    <row r="449" spans="1:27" ht="18" hidden="1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110" t="s">
        <v>542</v>
      </c>
      <c r="K449" s="111" t="s">
        <v>543</v>
      </c>
      <c r="L449" s="111" t="s">
        <v>37</v>
      </c>
      <c r="M449" s="111" t="s">
        <v>783</v>
      </c>
      <c r="N449" s="111" t="s">
        <v>784</v>
      </c>
      <c r="O449" s="111" t="s">
        <v>200</v>
      </c>
      <c r="P449" s="111" t="s">
        <v>201</v>
      </c>
      <c r="Q449" s="112">
        <v>75</v>
      </c>
      <c r="R449" s="6"/>
      <c r="S449" s="6"/>
      <c r="T449" s="6"/>
      <c r="U449" s="6"/>
      <c r="V449" s="6"/>
      <c r="W449" s="6"/>
      <c r="X449" s="6"/>
      <c r="Y449" s="6"/>
      <c r="Z449" s="6"/>
      <c r="AA449" s="6"/>
    </row>
    <row r="450" spans="1:27" ht="18" hidden="1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110" t="s">
        <v>542</v>
      </c>
      <c r="K450" s="111" t="s">
        <v>543</v>
      </c>
      <c r="L450" s="111" t="s">
        <v>37</v>
      </c>
      <c r="M450" s="111" t="s">
        <v>785</v>
      </c>
      <c r="N450" s="111" t="s">
        <v>786</v>
      </c>
      <c r="O450" s="111" t="s">
        <v>51</v>
      </c>
      <c r="P450" s="111" t="s">
        <v>52</v>
      </c>
      <c r="Q450" s="112">
        <v>480</v>
      </c>
      <c r="R450" s="6"/>
      <c r="S450" s="6"/>
      <c r="T450" s="6"/>
      <c r="U450" s="6"/>
      <c r="V450" s="6"/>
      <c r="W450" s="6"/>
      <c r="X450" s="6"/>
      <c r="Y450" s="6"/>
      <c r="Z450" s="6"/>
      <c r="AA450" s="6"/>
    </row>
    <row r="451" spans="1:27" ht="18" hidden="1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110" t="s">
        <v>542</v>
      </c>
      <c r="K451" s="111" t="s">
        <v>543</v>
      </c>
      <c r="L451" s="111" t="s">
        <v>37</v>
      </c>
      <c r="M451" s="111" t="s">
        <v>785</v>
      </c>
      <c r="N451" s="111" t="s">
        <v>786</v>
      </c>
      <c r="O451" s="111" t="s">
        <v>554</v>
      </c>
      <c r="P451" s="111" t="s">
        <v>555</v>
      </c>
      <c r="Q451" s="112">
        <v>25</v>
      </c>
      <c r="R451" s="6"/>
      <c r="S451" s="6"/>
      <c r="T451" s="6"/>
      <c r="U451" s="6"/>
      <c r="V451" s="6"/>
      <c r="W451" s="6"/>
      <c r="X451" s="6"/>
      <c r="Y451" s="6"/>
      <c r="Z451" s="6"/>
      <c r="AA451" s="6"/>
    </row>
    <row r="452" spans="1:27" ht="18" hidden="1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110" t="s">
        <v>542</v>
      </c>
      <c r="K452" s="111" t="s">
        <v>543</v>
      </c>
      <c r="L452" s="111" t="s">
        <v>37</v>
      </c>
      <c r="M452" s="111" t="s">
        <v>785</v>
      </c>
      <c r="N452" s="111" t="s">
        <v>786</v>
      </c>
      <c r="O452" s="111" t="s">
        <v>383</v>
      </c>
      <c r="P452" s="111" t="s">
        <v>384</v>
      </c>
      <c r="Q452" s="112">
        <v>50</v>
      </c>
      <c r="R452" s="6"/>
      <c r="S452" s="6"/>
      <c r="T452" s="6"/>
      <c r="U452" s="6"/>
      <c r="V452" s="6"/>
      <c r="W452" s="6"/>
      <c r="X452" s="6"/>
      <c r="Y452" s="6"/>
      <c r="Z452" s="6"/>
      <c r="AA452" s="6"/>
    </row>
    <row r="453" spans="1:27" ht="18" hidden="1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110" t="s">
        <v>542</v>
      </c>
      <c r="K453" s="111" t="s">
        <v>543</v>
      </c>
      <c r="L453" s="111" t="s">
        <v>37</v>
      </c>
      <c r="M453" s="111" t="s">
        <v>785</v>
      </c>
      <c r="N453" s="111" t="s">
        <v>786</v>
      </c>
      <c r="O453" s="111" t="s">
        <v>439</v>
      </c>
      <c r="P453" s="111" t="s">
        <v>440</v>
      </c>
      <c r="Q453" s="112">
        <v>50</v>
      </c>
      <c r="R453" s="6"/>
      <c r="S453" s="6"/>
      <c r="T453" s="6"/>
      <c r="U453" s="6"/>
      <c r="V453" s="6"/>
      <c r="W453" s="6"/>
      <c r="X453" s="6"/>
      <c r="Y453" s="6"/>
      <c r="Z453" s="6"/>
      <c r="AA453" s="6"/>
    </row>
    <row r="454" spans="1:27" ht="18" hidden="1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110" t="s">
        <v>542</v>
      </c>
      <c r="K454" s="111" t="s">
        <v>543</v>
      </c>
      <c r="L454" s="111" t="s">
        <v>44</v>
      </c>
      <c r="M454" s="111" t="s">
        <v>787</v>
      </c>
      <c r="N454" s="111" t="s">
        <v>788</v>
      </c>
      <c r="O454" s="111" t="s">
        <v>288</v>
      </c>
      <c r="P454" s="111" t="s">
        <v>289</v>
      </c>
      <c r="Q454" s="112">
        <v>50</v>
      </c>
      <c r="R454" s="6"/>
      <c r="S454" s="6"/>
      <c r="T454" s="6"/>
      <c r="U454" s="6"/>
      <c r="V454" s="6"/>
      <c r="W454" s="6"/>
      <c r="X454" s="6"/>
      <c r="Y454" s="6"/>
      <c r="Z454" s="6"/>
      <c r="AA454" s="6"/>
    </row>
    <row r="455" spans="1:27" ht="18" hidden="1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110" t="s">
        <v>542</v>
      </c>
      <c r="K455" s="111" t="s">
        <v>543</v>
      </c>
      <c r="L455" s="111" t="s">
        <v>44</v>
      </c>
      <c r="M455" s="111" t="s">
        <v>787</v>
      </c>
      <c r="N455" s="111" t="s">
        <v>788</v>
      </c>
      <c r="O455" s="111" t="s">
        <v>82</v>
      </c>
      <c r="P455" s="111" t="s">
        <v>83</v>
      </c>
      <c r="Q455" s="112">
        <v>1</v>
      </c>
      <c r="R455" s="6"/>
      <c r="S455" s="6"/>
      <c r="T455" s="6"/>
      <c r="U455" s="6"/>
      <c r="V455" s="6"/>
      <c r="W455" s="6"/>
      <c r="X455" s="6"/>
      <c r="Y455" s="6"/>
      <c r="Z455" s="6"/>
      <c r="AA455" s="6"/>
    </row>
    <row r="456" spans="1:27" ht="18" hidden="1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110" t="s">
        <v>542</v>
      </c>
      <c r="K456" s="111" t="s">
        <v>543</v>
      </c>
      <c r="L456" s="111" t="s">
        <v>44</v>
      </c>
      <c r="M456" s="111" t="s">
        <v>789</v>
      </c>
      <c r="N456" s="111" t="s">
        <v>790</v>
      </c>
      <c r="O456" s="111" t="s">
        <v>106</v>
      </c>
      <c r="P456" s="111" t="s">
        <v>107</v>
      </c>
      <c r="Q456" s="112">
        <v>50</v>
      </c>
      <c r="R456" s="6"/>
      <c r="S456" s="6"/>
      <c r="T456" s="6"/>
      <c r="U456" s="6"/>
      <c r="V456" s="6"/>
      <c r="W456" s="6"/>
      <c r="X456" s="6"/>
      <c r="Y456" s="6"/>
      <c r="Z456" s="6"/>
      <c r="AA456" s="6"/>
    </row>
    <row r="457" spans="1:27" ht="18" hidden="1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110" t="s">
        <v>542</v>
      </c>
      <c r="K457" s="111" t="s">
        <v>543</v>
      </c>
      <c r="L457" s="111" t="s">
        <v>44</v>
      </c>
      <c r="M457" s="111" t="s">
        <v>791</v>
      </c>
      <c r="N457" s="111" t="s">
        <v>792</v>
      </c>
      <c r="O457" s="111" t="s">
        <v>33</v>
      </c>
      <c r="P457" s="111" t="s">
        <v>34</v>
      </c>
      <c r="Q457" s="112">
        <v>10</v>
      </c>
      <c r="R457" s="6"/>
      <c r="S457" s="6"/>
      <c r="T457" s="6"/>
      <c r="U457" s="6"/>
      <c r="V457" s="6"/>
      <c r="W457" s="6"/>
      <c r="X457" s="6"/>
      <c r="Y457" s="6"/>
      <c r="Z457" s="6"/>
      <c r="AA457" s="6"/>
    </row>
    <row r="458" spans="1:27" ht="18" hidden="1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110" t="s">
        <v>542</v>
      </c>
      <c r="K458" s="111" t="s">
        <v>543</v>
      </c>
      <c r="L458" s="111" t="s">
        <v>44</v>
      </c>
      <c r="M458" s="111" t="s">
        <v>793</v>
      </c>
      <c r="N458" s="111" t="s">
        <v>794</v>
      </c>
      <c r="O458" s="111" t="s">
        <v>236</v>
      </c>
      <c r="P458" s="111" t="s">
        <v>237</v>
      </c>
      <c r="Q458" s="112">
        <v>25</v>
      </c>
      <c r="R458" s="6"/>
      <c r="S458" s="6"/>
      <c r="T458" s="6"/>
      <c r="U458" s="6"/>
      <c r="V458" s="6"/>
      <c r="W458" s="6"/>
      <c r="X458" s="6"/>
      <c r="Y458" s="6"/>
      <c r="Z458" s="6"/>
      <c r="AA458" s="6"/>
    </row>
    <row r="459" spans="1:27" ht="18" hidden="1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110" t="s">
        <v>542</v>
      </c>
      <c r="K459" s="111" t="s">
        <v>543</v>
      </c>
      <c r="L459" s="111" t="s">
        <v>44</v>
      </c>
      <c r="M459" s="111" t="s">
        <v>793</v>
      </c>
      <c r="N459" s="111" t="s">
        <v>794</v>
      </c>
      <c r="O459" s="111" t="s">
        <v>242</v>
      </c>
      <c r="P459" s="111" t="s">
        <v>243</v>
      </c>
      <c r="Q459" s="112">
        <v>100</v>
      </c>
      <c r="R459" s="6"/>
      <c r="S459" s="6"/>
      <c r="T459" s="6"/>
      <c r="U459" s="6"/>
      <c r="V459" s="6"/>
      <c r="W459" s="6"/>
      <c r="X459" s="6"/>
      <c r="Y459" s="6"/>
      <c r="Z459" s="6"/>
      <c r="AA459" s="6"/>
    </row>
    <row r="460" spans="1:27" ht="18" hidden="1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110" t="s">
        <v>542</v>
      </c>
      <c r="K460" s="111" t="s">
        <v>543</v>
      </c>
      <c r="L460" s="111" t="s">
        <v>44</v>
      </c>
      <c r="M460" s="111" t="s">
        <v>793</v>
      </c>
      <c r="N460" s="111" t="s">
        <v>794</v>
      </c>
      <c r="O460" s="111" t="s">
        <v>126</v>
      </c>
      <c r="P460" s="111" t="s">
        <v>127</v>
      </c>
      <c r="Q460" s="112">
        <v>100</v>
      </c>
      <c r="R460" s="6"/>
      <c r="S460" s="6"/>
      <c r="T460" s="6"/>
      <c r="U460" s="6"/>
      <c r="V460" s="6"/>
      <c r="W460" s="6"/>
      <c r="X460" s="6"/>
      <c r="Y460" s="6"/>
      <c r="Z460" s="6"/>
      <c r="AA460" s="6"/>
    </row>
    <row r="461" spans="1:27" ht="18" hidden="1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110" t="s">
        <v>542</v>
      </c>
      <c r="K461" s="111" t="s">
        <v>543</v>
      </c>
      <c r="L461" s="111" t="s">
        <v>1941</v>
      </c>
      <c r="M461" s="111" t="s">
        <v>783</v>
      </c>
      <c r="N461" s="111" t="s">
        <v>784</v>
      </c>
      <c r="O461" s="111" t="s">
        <v>200</v>
      </c>
      <c r="P461" s="111" t="s">
        <v>201</v>
      </c>
      <c r="Q461" s="112">
        <v>25</v>
      </c>
      <c r="R461" s="6"/>
      <c r="S461" s="6"/>
      <c r="T461" s="6"/>
      <c r="U461" s="6"/>
      <c r="V461" s="6"/>
      <c r="W461" s="6"/>
      <c r="X461" s="6"/>
      <c r="Y461" s="6"/>
      <c r="Z461" s="6"/>
      <c r="AA461" s="6"/>
    </row>
    <row r="462" spans="1:27" ht="18" hidden="1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110" t="s">
        <v>542</v>
      </c>
      <c r="K462" s="111" t="s">
        <v>543</v>
      </c>
      <c r="L462" s="111" t="s">
        <v>1941</v>
      </c>
      <c r="M462" s="111" t="s">
        <v>787</v>
      </c>
      <c r="N462" s="111" t="s">
        <v>788</v>
      </c>
      <c r="O462" s="111" t="s">
        <v>278</v>
      </c>
      <c r="P462" s="111" t="s">
        <v>279</v>
      </c>
      <c r="Q462" s="112">
        <v>10</v>
      </c>
      <c r="R462" s="6"/>
      <c r="S462" s="6"/>
      <c r="T462" s="6"/>
      <c r="U462" s="6"/>
      <c r="V462" s="6"/>
      <c r="W462" s="6"/>
      <c r="X462" s="6"/>
      <c r="Y462" s="6"/>
      <c r="Z462" s="6"/>
      <c r="AA462" s="6"/>
    </row>
    <row r="463" spans="1:27" ht="18" hidden="1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110" t="s">
        <v>542</v>
      </c>
      <c r="K463" s="111" t="s">
        <v>543</v>
      </c>
      <c r="L463" s="111" t="s">
        <v>1941</v>
      </c>
      <c r="M463" s="111" t="s">
        <v>785</v>
      </c>
      <c r="N463" s="111" t="s">
        <v>786</v>
      </c>
      <c r="O463" s="111" t="s">
        <v>51</v>
      </c>
      <c r="P463" s="111" t="s">
        <v>52</v>
      </c>
      <c r="Q463" s="112">
        <v>60</v>
      </c>
      <c r="R463" s="6"/>
      <c r="S463" s="6"/>
      <c r="T463" s="6"/>
      <c r="U463" s="6"/>
      <c r="V463" s="6"/>
      <c r="W463" s="6"/>
      <c r="X463" s="6"/>
      <c r="Y463" s="6"/>
      <c r="Z463" s="6"/>
      <c r="AA463" s="6"/>
    </row>
    <row r="464" spans="1:27" ht="18" hidden="1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110" t="s">
        <v>542</v>
      </c>
      <c r="K464" s="111" t="s">
        <v>543</v>
      </c>
      <c r="L464" s="111" t="s">
        <v>1941</v>
      </c>
      <c r="M464" s="111" t="s">
        <v>785</v>
      </c>
      <c r="N464" s="111" t="s">
        <v>786</v>
      </c>
      <c r="O464" s="111" t="s">
        <v>435</v>
      </c>
      <c r="P464" s="111" t="s">
        <v>436</v>
      </c>
      <c r="Q464" s="112">
        <v>40</v>
      </c>
      <c r="R464" s="6"/>
      <c r="S464" s="6"/>
      <c r="T464" s="6"/>
      <c r="U464" s="6"/>
      <c r="V464" s="6"/>
      <c r="W464" s="6"/>
      <c r="X464" s="6"/>
      <c r="Y464" s="6"/>
      <c r="Z464" s="6"/>
      <c r="AA464" s="6"/>
    </row>
    <row r="465" spans="1:27" ht="18" hidden="1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110" t="s">
        <v>542</v>
      </c>
      <c r="K465" s="111" t="s">
        <v>543</v>
      </c>
      <c r="L465" s="111" t="s">
        <v>1941</v>
      </c>
      <c r="M465" s="111" t="s">
        <v>785</v>
      </c>
      <c r="N465" s="111" t="s">
        <v>786</v>
      </c>
      <c r="O465" s="111" t="s">
        <v>588</v>
      </c>
      <c r="P465" s="111" t="s">
        <v>589</v>
      </c>
      <c r="Q465" s="112">
        <v>16</v>
      </c>
      <c r="R465" s="6"/>
      <c r="S465" s="6"/>
      <c r="T465" s="6"/>
      <c r="U465" s="6"/>
      <c r="V465" s="6"/>
      <c r="W465" s="6"/>
      <c r="X465" s="6"/>
      <c r="Y465" s="6"/>
      <c r="Z465" s="6"/>
      <c r="AA465" s="6"/>
    </row>
    <row r="466" spans="1:27" ht="18" hidden="1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110" t="s">
        <v>542</v>
      </c>
      <c r="K466" s="111" t="s">
        <v>543</v>
      </c>
      <c r="L466" s="111" t="s">
        <v>1941</v>
      </c>
      <c r="M466" s="111" t="s">
        <v>785</v>
      </c>
      <c r="N466" s="111" t="s">
        <v>786</v>
      </c>
      <c r="O466" s="111" t="s">
        <v>383</v>
      </c>
      <c r="P466" s="111" t="s">
        <v>384</v>
      </c>
      <c r="Q466" s="112">
        <v>225</v>
      </c>
      <c r="R466" s="6"/>
      <c r="S466" s="6"/>
      <c r="T466" s="6"/>
      <c r="U466" s="6"/>
      <c r="V466" s="6"/>
      <c r="W466" s="6"/>
      <c r="X466" s="6"/>
      <c r="Y466" s="6"/>
      <c r="Z466" s="6"/>
      <c r="AA466" s="6"/>
    </row>
    <row r="467" spans="1:27" ht="18" hidden="1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110" t="s">
        <v>542</v>
      </c>
      <c r="K467" s="111" t="s">
        <v>543</v>
      </c>
      <c r="L467" s="111" t="s">
        <v>1941</v>
      </c>
      <c r="M467" s="111" t="s">
        <v>785</v>
      </c>
      <c r="N467" s="111" t="s">
        <v>786</v>
      </c>
      <c r="O467" s="111" t="s">
        <v>45</v>
      </c>
      <c r="P467" s="111" t="s">
        <v>46</v>
      </c>
      <c r="Q467" s="112">
        <v>25</v>
      </c>
      <c r="R467" s="6"/>
      <c r="S467" s="6"/>
      <c r="T467" s="6"/>
      <c r="U467" s="6"/>
      <c r="V467" s="6"/>
      <c r="W467" s="6"/>
      <c r="X467" s="6"/>
      <c r="Y467" s="6"/>
      <c r="Z467" s="6"/>
      <c r="AA467" s="6"/>
    </row>
    <row r="468" spans="1:27" ht="18" hidden="1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110" t="s">
        <v>542</v>
      </c>
      <c r="K468" s="111" t="s">
        <v>543</v>
      </c>
      <c r="L468" s="111" t="s">
        <v>1941</v>
      </c>
      <c r="M468" s="111" t="s">
        <v>785</v>
      </c>
      <c r="N468" s="111" t="s">
        <v>786</v>
      </c>
      <c r="O468" s="111" t="s">
        <v>564</v>
      </c>
      <c r="P468" s="111" t="s">
        <v>565</v>
      </c>
      <c r="Q468" s="112">
        <v>50</v>
      </c>
      <c r="R468" s="6"/>
      <c r="S468" s="6"/>
      <c r="T468" s="6"/>
      <c r="U468" s="6"/>
      <c r="V468" s="6"/>
      <c r="W468" s="6"/>
      <c r="X468" s="6"/>
      <c r="Y468" s="6"/>
      <c r="Z468" s="6"/>
      <c r="AA468" s="6"/>
    </row>
    <row r="469" spans="1:27" ht="18" hidden="1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110" t="s">
        <v>542</v>
      </c>
      <c r="K469" s="111" t="s">
        <v>543</v>
      </c>
      <c r="L469" s="111" t="s">
        <v>1941</v>
      </c>
      <c r="M469" s="111" t="s">
        <v>785</v>
      </c>
      <c r="N469" s="111" t="s">
        <v>786</v>
      </c>
      <c r="O469" s="111" t="s">
        <v>572</v>
      </c>
      <c r="P469" s="111" t="s">
        <v>573</v>
      </c>
      <c r="Q469" s="112">
        <v>100</v>
      </c>
      <c r="R469" s="6"/>
      <c r="S469" s="6"/>
      <c r="T469" s="6"/>
      <c r="U469" s="6"/>
      <c r="V469" s="6"/>
      <c r="W469" s="6"/>
      <c r="X469" s="6"/>
      <c r="Y469" s="6"/>
      <c r="Z469" s="6"/>
      <c r="AA469" s="6"/>
    </row>
    <row r="470" spans="1:27" ht="18" hidden="1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110" t="s">
        <v>542</v>
      </c>
      <c r="K470" s="111" t="s">
        <v>543</v>
      </c>
      <c r="L470" s="111" t="s">
        <v>1941</v>
      </c>
      <c r="M470" s="111" t="s">
        <v>2886</v>
      </c>
      <c r="N470" s="111" t="s">
        <v>2887</v>
      </c>
      <c r="O470" s="111" t="s">
        <v>288</v>
      </c>
      <c r="P470" s="111" t="s">
        <v>289</v>
      </c>
      <c r="Q470" s="112">
        <v>50</v>
      </c>
      <c r="R470" s="6"/>
      <c r="S470" s="6"/>
      <c r="T470" s="6"/>
      <c r="U470" s="6"/>
      <c r="V470" s="6"/>
      <c r="W470" s="6"/>
      <c r="X470" s="6"/>
      <c r="Y470" s="6"/>
      <c r="Z470" s="6"/>
      <c r="AA470" s="6"/>
    </row>
    <row r="471" spans="1:27" ht="18" hidden="1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110" t="s">
        <v>795</v>
      </c>
      <c r="K471" s="111" t="s">
        <v>796</v>
      </c>
      <c r="L471" s="111" t="s">
        <v>3</v>
      </c>
      <c r="M471" s="111" t="s">
        <v>797</v>
      </c>
      <c r="N471" s="111" t="s">
        <v>798</v>
      </c>
      <c r="O471" s="111" t="s">
        <v>260</v>
      </c>
      <c r="P471" s="111" t="s">
        <v>261</v>
      </c>
      <c r="Q471" s="112">
        <v>12</v>
      </c>
      <c r="R471" s="6"/>
      <c r="S471" s="6"/>
      <c r="T471" s="6"/>
      <c r="U471" s="6"/>
      <c r="V471" s="6"/>
      <c r="W471" s="6"/>
      <c r="X471" s="6"/>
      <c r="Y471" s="6"/>
      <c r="Z471" s="6"/>
      <c r="AA471" s="6"/>
    </row>
    <row r="472" spans="1:27" ht="18" hidden="1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110" t="s">
        <v>795</v>
      </c>
      <c r="K472" s="111" t="s">
        <v>796</v>
      </c>
      <c r="L472" s="111" t="s">
        <v>3</v>
      </c>
      <c r="M472" s="111" t="s">
        <v>799</v>
      </c>
      <c r="N472" s="111" t="s">
        <v>800</v>
      </c>
      <c r="O472" s="111" t="s">
        <v>71</v>
      </c>
      <c r="P472" s="111" t="s">
        <v>72</v>
      </c>
      <c r="Q472" s="112">
        <v>15</v>
      </c>
      <c r="R472" s="6"/>
      <c r="S472" s="6"/>
      <c r="T472" s="6"/>
      <c r="U472" s="6"/>
      <c r="V472" s="6"/>
      <c r="W472" s="6"/>
      <c r="X472" s="6"/>
      <c r="Y472" s="6"/>
      <c r="Z472" s="6"/>
      <c r="AA472" s="6"/>
    </row>
    <row r="473" spans="1:27" ht="18" hidden="1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110" t="s">
        <v>795</v>
      </c>
      <c r="K473" s="111" t="s">
        <v>796</v>
      </c>
      <c r="L473" s="111" t="s">
        <v>3</v>
      </c>
      <c r="M473" s="111" t="s">
        <v>799</v>
      </c>
      <c r="N473" s="111" t="s">
        <v>800</v>
      </c>
      <c r="O473" s="111" t="s">
        <v>17</v>
      </c>
      <c r="P473" s="111" t="s">
        <v>75</v>
      </c>
      <c r="Q473" s="112">
        <v>30</v>
      </c>
      <c r="R473" s="6"/>
      <c r="S473" s="6"/>
      <c r="T473" s="6"/>
      <c r="U473" s="6"/>
      <c r="V473" s="6"/>
      <c r="W473" s="6"/>
      <c r="X473" s="6"/>
      <c r="Y473" s="6"/>
      <c r="Z473" s="6"/>
      <c r="AA473" s="6"/>
    </row>
    <row r="474" spans="1:27" ht="18" hidden="1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110" t="s">
        <v>795</v>
      </c>
      <c r="K474" s="111" t="s">
        <v>796</v>
      </c>
      <c r="L474" s="111" t="s">
        <v>3</v>
      </c>
      <c r="M474" s="111" t="s">
        <v>801</v>
      </c>
      <c r="N474" s="111" t="s">
        <v>802</v>
      </c>
      <c r="O474" s="111" t="s">
        <v>126</v>
      </c>
      <c r="P474" s="111" t="s">
        <v>127</v>
      </c>
      <c r="Q474" s="112">
        <v>100</v>
      </c>
      <c r="R474" s="6"/>
      <c r="S474" s="6"/>
      <c r="T474" s="6"/>
      <c r="U474" s="6"/>
      <c r="V474" s="6"/>
      <c r="W474" s="6"/>
      <c r="X474" s="6"/>
      <c r="Y474" s="6"/>
      <c r="Z474" s="6"/>
      <c r="AA474" s="6"/>
    </row>
    <row r="475" spans="1:27" ht="18" hidden="1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110" t="s">
        <v>795</v>
      </c>
      <c r="K475" s="111" t="s">
        <v>796</v>
      </c>
      <c r="L475" s="111" t="s">
        <v>3</v>
      </c>
      <c r="M475" s="111" t="s">
        <v>803</v>
      </c>
      <c r="N475" s="111" t="s">
        <v>804</v>
      </c>
      <c r="O475" s="111" t="s">
        <v>296</v>
      </c>
      <c r="P475" s="111" t="s">
        <v>297</v>
      </c>
      <c r="Q475" s="112">
        <v>100</v>
      </c>
      <c r="R475" s="6"/>
      <c r="S475" s="6"/>
      <c r="T475" s="6"/>
      <c r="U475" s="6"/>
      <c r="V475" s="6"/>
      <c r="W475" s="6"/>
      <c r="X475" s="6"/>
      <c r="Y475" s="6"/>
      <c r="Z475" s="6"/>
      <c r="AA475" s="6"/>
    </row>
    <row r="476" spans="1:27" ht="18" hidden="1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110" t="s">
        <v>795</v>
      </c>
      <c r="K476" s="111" t="s">
        <v>796</v>
      </c>
      <c r="L476" s="111" t="s">
        <v>3</v>
      </c>
      <c r="M476" s="111" t="s">
        <v>805</v>
      </c>
      <c r="N476" s="111" t="s">
        <v>806</v>
      </c>
      <c r="O476" s="111" t="s">
        <v>807</v>
      </c>
      <c r="P476" s="111" t="s">
        <v>808</v>
      </c>
      <c r="Q476" s="112">
        <v>25</v>
      </c>
      <c r="R476" s="6"/>
      <c r="S476" s="6"/>
      <c r="T476" s="6"/>
      <c r="U476" s="6"/>
      <c r="V476" s="6"/>
      <c r="W476" s="6"/>
      <c r="X476" s="6"/>
      <c r="Y476" s="6"/>
      <c r="Z476" s="6"/>
      <c r="AA476" s="6"/>
    </row>
    <row r="477" spans="1:27" ht="18" hidden="1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110" t="s">
        <v>795</v>
      </c>
      <c r="K477" s="111" t="s">
        <v>796</v>
      </c>
      <c r="L477" s="111" t="s">
        <v>3</v>
      </c>
      <c r="M477" s="111" t="s">
        <v>805</v>
      </c>
      <c r="N477" s="111" t="s">
        <v>806</v>
      </c>
      <c r="O477" s="111" t="s">
        <v>809</v>
      </c>
      <c r="P477" s="111" t="s">
        <v>810</v>
      </c>
      <c r="Q477" s="112">
        <v>25</v>
      </c>
      <c r="R477" s="6"/>
      <c r="S477" s="6"/>
      <c r="T477" s="6"/>
      <c r="U477" s="6"/>
      <c r="V477" s="6"/>
      <c r="W477" s="6"/>
      <c r="X477" s="6"/>
      <c r="Y477" s="6"/>
      <c r="Z477" s="6"/>
      <c r="AA477" s="6"/>
    </row>
    <row r="478" spans="1:27" ht="18" hidden="1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110" t="s">
        <v>795</v>
      </c>
      <c r="K478" s="111" t="s">
        <v>796</v>
      </c>
      <c r="L478" s="111" t="s">
        <v>37</v>
      </c>
      <c r="M478" s="111" t="s">
        <v>811</v>
      </c>
      <c r="N478" s="111" t="s">
        <v>812</v>
      </c>
      <c r="O478" s="111" t="s">
        <v>282</v>
      </c>
      <c r="P478" s="111" t="s">
        <v>283</v>
      </c>
      <c r="Q478" s="112">
        <v>25</v>
      </c>
      <c r="R478" s="6"/>
      <c r="S478" s="6"/>
      <c r="T478" s="6"/>
      <c r="U478" s="6"/>
      <c r="V478" s="6"/>
      <c r="W478" s="6"/>
      <c r="X478" s="6"/>
      <c r="Y478" s="6"/>
      <c r="Z478" s="6"/>
      <c r="AA478" s="6"/>
    </row>
    <row r="479" spans="1:27" ht="18" hidden="1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110" t="s">
        <v>795</v>
      </c>
      <c r="K479" s="111" t="s">
        <v>796</v>
      </c>
      <c r="L479" s="111" t="s">
        <v>37</v>
      </c>
      <c r="M479" s="111" t="s">
        <v>813</v>
      </c>
      <c r="N479" s="111" t="s">
        <v>814</v>
      </c>
      <c r="O479" s="111" t="s">
        <v>282</v>
      </c>
      <c r="P479" s="111" t="s">
        <v>283</v>
      </c>
      <c r="Q479" s="112">
        <v>25</v>
      </c>
      <c r="R479" s="6"/>
      <c r="S479" s="6"/>
      <c r="T479" s="6"/>
      <c r="U479" s="6"/>
      <c r="V479" s="6"/>
      <c r="W479" s="6"/>
      <c r="X479" s="6"/>
      <c r="Y479" s="6"/>
      <c r="Z479" s="6"/>
      <c r="AA479" s="6"/>
    </row>
    <row r="480" spans="1:27" ht="18" hidden="1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110" t="s">
        <v>795</v>
      </c>
      <c r="K480" s="111" t="s">
        <v>796</v>
      </c>
      <c r="L480" s="111" t="s">
        <v>37</v>
      </c>
      <c r="M480" s="111" t="s">
        <v>813</v>
      </c>
      <c r="N480" s="111" t="s">
        <v>814</v>
      </c>
      <c r="O480" s="111" t="s">
        <v>169</v>
      </c>
      <c r="P480" s="111" t="s">
        <v>170</v>
      </c>
      <c r="Q480" s="112">
        <v>2</v>
      </c>
      <c r="R480" s="6"/>
      <c r="S480" s="6"/>
      <c r="T480" s="6"/>
      <c r="U480" s="6"/>
      <c r="V480" s="6"/>
      <c r="W480" s="6"/>
      <c r="X480" s="6"/>
      <c r="Y480" s="6"/>
      <c r="Z480" s="6"/>
      <c r="AA480" s="6"/>
    </row>
    <row r="481" spans="1:27" ht="18" hidden="1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110" t="s">
        <v>795</v>
      </c>
      <c r="K481" s="111" t="s">
        <v>796</v>
      </c>
      <c r="L481" s="111" t="s">
        <v>37</v>
      </c>
      <c r="M481" s="111" t="s">
        <v>813</v>
      </c>
      <c r="N481" s="111" t="s">
        <v>814</v>
      </c>
      <c r="O481" s="111" t="s">
        <v>266</v>
      </c>
      <c r="P481" s="111" t="s">
        <v>267</v>
      </c>
      <c r="Q481" s="112">
        <v>12</v>
      </c>
      <c r="R481" s="6"/>
      <c r="S481" s="6"/>
      <c r="T481" s="6"/>
      <c r="U481" s="6"/>
      <c r="V481" s="6"/>
      <c r="W481" s="6"/>
      <c r="X481" s="6"/>
      <c r="Y481" s="6"/>
      <c r="Z481" s="6"/>
      <c r="AA481" s="6"/>
    </row>
    <row r="482" spans="1:27" ht="18" hidden="1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110" t="s">
        <v>795</v>
      </c>
      <c r="K482" s="111" t="s">
        <v>796</v>
      </c>
      <c r="L482" s="111" t="s">
        <v>37</v>
      </c>
      <c r="M482" s="111" t="s">
        <v>815</v>
      </c>
      <c r="N482" s="111" t="s">
        <v>816</v>
      </c>
      <c r="O482" s="111" t="s">
        <v>260</v>
      </c>
      <c r="P482" s="111" t="s">
        <v>261</v>
      </c>
      <c r="Q482" s="112">
        <v>24</v>
      </c>
      <c r="R482" s="6"/>
      <c r="S482" s="6"/>
      <c r="T482" s="6"/>
      <c r="U482" s="6"/>
      <c r="V482" s="6"/>
      <c r="W482" s="6"/>
      <c r="X482" s="6"/>
      <c r="Y482" s="6"/>
      <c r="Z482" s="6"/>
      <c r="AA482" s="6"/>
    </row>
    <row r="483" spans="1:27" ht="18" hidden="1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110" t="s">
        <v>795</v>
      </c>
      <c r="K483" s="111" t="s">
        <v>796</v>
      </c>
      <c r="L483" s="111" t="s">
        <v>37</v>
      </c>
      <c r="M483" s="111" t="s">
        <v>817</v>
      </c>
      <c r="N483" s="111" t="s">
        <v>818</v>
      </c>
      <c r="O483" s="111" t="s">
        <v>73</v>
      </c>
      <c r="P483" s="111" t="s">
        <v>74</v>
      </c>
      <c r="Q483" s="112">
        <v>1</v>
      </c>
      <c r="R483" s="6"/>
      <c r="S483" s="6"/>
      <c r="T483" s="6"/>
      <c r="U483" s="6"/>
      <c r="V483" s="6"/>
      <c r="W483" s="6"/>
      <c r="X483" s="6"/>
      <c r="Y483" s="6"/>
      <c r="Z483" s="6"/>
      <c r="AA483" s="6"/>
    </row>
    <row r="484" spans="1:27" ht="18" hidden="1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110" t="s">
        <v>795</v>
      </c>
      <c r="K484" s="111" t="s">
        <v>796</v>
      </c>
      <c r="L484" s="111" t="s">
        <v>37</v>
      </c>
      <c r="M484" s="111" t="s">
        <v>819</v>
      </c>
      <c r="N484" s="111" t="s">
        <v>820</v>
      </c>
      <c r="O484" s="111" t="s">
        <v>71</v>
      </c>
      <c r="P484" s="111" t="s">
        <v>72</v>
      </c>
      <c r="Q484" s="112">
        <v>45</v>
      </c>
      <c r="R484" s="6"/>
      <c r="S484" s="6"/>
      <c r="T484" s="6"/>
      <c r="U484" s="6"/>
      <c r="V484" s="6"/>
      <c r="W484" s="6"/>
      <c r="X484" s="6"/>
      <c r="Y484" s="6"/>
      <c r="Z484" s="6"/>
      <c r="AA484" s="6"/>
    </row>
    <row r="485" spans="1:27" ht="18" hidden="1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110" t="s">
        <v>795</v>
      </c>
      <c r="K485" s="111" t="s">
        <v>796</v>
      </c>
      <c r="L485" s="111" t="s">
        <v>37</v>
      </c>
      <c r="M485" s="111" t="s">
        <v>821</v>
      </c>
      <c r="N485" s="111" t="s">
        <v>822</v>
      </c>
      <c r="O485" s="111" t="s">
        <v>296</v>
      </c>
      <c r="P485" s="111" t="s">
        <v>297</v>
      </c>
      <c r="Q485" s="112">
        <v>50</v>
      </c>
      <c r="R485" s="6"/>
      <c r="S485" s="6"/>
      <c r="T485" s="6"/>
      <c r="U485" s="6"/>
      <c r="V485" s="6"/>
      <c r="W485" s="6"/>
      <c r="X485" s="6"/>
      <c r="Y485" s="6"/>
      <c r="Z485" s="6"/>
      <c r="AA485" s="6"/>
    </row>
    <row r="486" spans="1:27" ht="18" hidden="1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110" t="s">
        <v>795</v>
      </c>
      <c r="K486" s="111" t="s">
        <v>796</v>
      </c>
      <c r="L486" s="111" t="s">
        <v>37</v>
      </c>
      <c r="M486" s="111" t="s">
        <v>821</v>
      </c>
      <c r="N486" s="111" t="s">
        <v>822</v>
      </c>
      <c r="O486" s="111" t="s">
        <v>126</v>
      </c>
      <c r="P486" s="111" t="s">
        <v>127</v>
      </c>
      <c r="Q486" s="112">
        <v>150</v>
      </c>
      <c r="R486" s="6"/>
      <c r="S486" s="6"/>
      <c r="T486" s="6"/>
      <c r="U486" s="6"/>
      <c r="V486" s="6"/>
      <c r="W486" s="6"/>
      <c r="X486" s="6"/>
      <c r="Y486" s="6"/>
      <c r="Z486" s="6"/>
      <c r="AA486" s="6"/>
    </row>
    <row r="487" spans="1:27" ht="18" hidden="1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110" t="s">
        <v>795</v>
      </c>
      <c r="K487" s="111" t="s">
        <v>796</v>
      </c>
      <c r="L487" s="111" t="s">
        <v>44</v>
      </c>
      <c r="M487" s="111" t="s">
        <v>823</v>
      </c>
      <c r="N487" s="111" t="s">
        <v>824</v>
      </c>
      <c r="O487" s="111" t="s">
        <v>76</v>
      </c>
      <c r="P487" s="111" t="s">
        <v>77</v>
      </c>
      <c r="Q487" s="112">
        <v>1</v>
      </c>
      <c r="R487" s="6"/>
      <c r="S487" s="6"/>
      <c r="T487" s="6"/>
      <c r="U487" s="6"/>
      <c r="V487" s="6"/>
      <c r="W487" s="6"/>
      <c r="X487" s="6"/>
      <c r="Y487" s="6"/>
      <c r="Z487" s="6"/>
      <c r="AA487" s="6"/>
    </row>
    <row r="488" spans="1:27" ht="18" hidden="1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110" t="s">
        <v>795</v>
      </c>
      <c r="K488" s="111" t="s">
        <v>796</v>
      </c>
      <c r="L488" s="111" t="s">
        <v>44</v>
      </c>
      <c r="M488" s="111" t="s">
        <v>823</v>
      </c>
      <c r="N488" s="111" t="s">
        <v>824</v>
      </c>
      <c r="O488" s="111" t="s">
        <v>82</v>
      </c>
      <c r="P488" s="111" t="s">
        <v>83</v>
      </c>
      <c r="Q488" s="112">
        <v>1</v>
      </c>
      <c r="R488" s="6"/>
      <c r="S488" s="6"/>
      <c r="T488" s="6"/>
      <c r="U488" s="6"/>
      <c r="V488" s="6"/>
      <c r="W488" s="6"/>
      <c r="X488" s="6"/>
      <c r="Y488" s="6"/>
      <c r="Z488" s="6"/>
      <c r="AA488" s="6"/>
    </row>
    <row r="489" spans="1:27" ht="18" hidden="1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110" t="s">
        <v>795</v>
      </c>
      <c r="K489" s="111" t="s">
        <v>796</v>
      </c>
      <c r="L489" s="111" t="s">
        <v>44</v>
      </c>
      <c r="M489" s="111" t="s">
        <v>825</v>
      </c>
      <c r="N489" s="111" t="s">
        <v>826</v>
      </c>
      <c r="O489" s="111" t="s">
        <v>827</v>
      </c>
      <c r="P489" s="111" t="s">
        <v>828</v>
      </c>
      <c r="Q489" s="112">
        <v>200</v>
      </c>
      <c r="R489" s="6"/>
      <c r="S489" s="6"/>
      <c r="T489" s="6"/>
      <c r="U489" s="6"/>
      <c r="V489" s="6"/>
      <c r="W489" s="6"/>
      <c r="X489" s="6"/>
      <c r="Y489" s="6"/>
      <c r="Z489" s="6"/>
      <c r="AA489" s="6"/>
    </row>
    <row r="490" spans="1:27" ht="18" hidden="1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110" t="s">
        <v>795</v>
      </c>
      <c r="K490" s="111" t="s">
        <v>796</v>
      </c>
      <c r="L490" s="111" t="s">
        <v>44</v>
      </c>
      <c r="M490" s="111" t="s">
        <v>801</v>
      </c>
      <c r="N490" s="111" t="s">
        <v>802</v>
      </c>
      <c r="O490" s="111" t="s">
        <v>829</v>
      </c>
      <c r="P490" s="111" t="s">
        <v>830</v>
      </c>
      <c r="Q490" s="112">
        <v>80</v>
      </c>
      <c r="R490" s="6"/>
      <c r="S490" s="6"/>
      <c r="T490" s="6"/>
      <c r="U490" s="6"/>
      <c r="V490" s="6"/>
      <c r="W490" s="6"/>
      <c r="X490" s="6"/>
      <c r="Y490" s="6"/>
      <c r="Z490" s="6"/>
      <c r="AA490" s="6"/>
    </row>
    <row r="491" spans="1:27" ht="18" hidden="1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110" t="s">
        <v>795</v>
      </c>
      <c r="K491" s="111" t="s">
        <v>796</v>
      </c>
      <c r="L491" s="111" t="s">
        <v>44</v>
      </c>
      <c r="M491" s="111" t="s">
        <v>803</v>
      </c>
      <c r="N491" s="111" t="s">
        <v>804</v>
      </c>
      <c r="O491" s="111" t="s">
        <v>296</v>
      </c>
      <c r="P491" s="111" t="s">
        <v>297</v>
      </c>
      <c r="Q491" s="112">
        <v>250</v>
      </c>
      <c r="R491" s="6"/>
      <c r="S491" s="6"/>
      <c r="T491" s="6"/>
      <c r="U491" s="6"/>
      <c r="V491" s="6"/>
      <c r="W491" s="6"/>
      <c r="X491" s="6"/>
      <c r="Y491" s="6"/>
      <c r="Z491" s="6"/>
      <c r="AA491" s="6"/>
    </row>
    <row r="492" spans="1:27" ht="18" hidden="1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110" t="s">
        <v>795</v>
      </c>
      <c r="K492" s="111" t="s">
        <v>796</v>
      </c>
      <c r="L492" s="111" t="s">
        <v>44</v>
      </c>
      <c r="M492" s="111" t="s">
        <v>831</v>
      </c>
      <c r="N492" s="111" t="s">
        <v>832</v>
      </c>
      <c r="O492" s="111" t="s">
        <v>272</v>
      </c>
      <c r="P492" s="111" t="s">
        <v>273</v>
      </c>
      <c r="Q492" s="112">
        <v>200</v>
      </c>
      <c r="R492" s="6"/>
      <c r="S492" s="6"/>
      <c r="T492" s="6"/>
      <c r="U492" s="6"/>
      <c r="V492" s="6"/>
      <c r="W492" s="6"/>
      <c r="X492" s="6"/>
      <c r="Y492" s="6"/>
      <c r="Z492" s="6"/>
      <c r="AA492" s="6"/>
    </row>
    <row r="493" spans="1:27" ht="18" hidden="1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110" t="s">
        <v>795</v>
      </c>
      <c r="K493" s="111" t="s">
        <v>796</v>
      </c>
      <c r="L493" s="111" t="s">
        <v>44</v>
      </c>
      <c r="M493" s="111" t="s">
        <v>833</v>
      </c>
      <c r="N493" s="111" t="s">
        <v>834</v>
      </c>
      <c r="O493" s="111" t="s">
        <v>98</v>
      </c>
      <c r="P493" s="111" t="s">
        <v>99</v>
      </c>
      <c r="Q493" s="112">
        <v>1</v>
      </c>
      <c r="R493" s="6"/>
      <c r="S493" s="6"/>
      <c r="T493" s="6"/>
      <c r="U493" s="6"/>
      <c r="V493" s="6"/>
      <c r="W493" s="6"/>
      <c r="X493" s="6"/>
      <c r="Y493" s="6"/>
      <c r="Z493" s="6"/>
      <c r="AA493" s="6"/>
    </row>
    <row r="494" spans="1:27" ht="18" hidden="1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110" t="s">
        <v>795</v>
      </c>
      <c r="K494" s="111" t="s">
        <v>796</v>
      </c>
      <c r="L494" s="111" t="s">
        <v>44</v>
      </c>
      <c r="M494" s="111" t="s">
        <v>835</v>
      </c>
      <c r="N494" s="111" t="s">
        <v>836</v>
      </c>
      <c r="O494" s="111" t="s">
        <v>827</v>
      </c>
      <c r="P494" s="111" t="s">
        <v>828</v>
      </c>
      <c r="Q494" s="112">
        <v>125</v>
      </c>
      <c r="R494" s="6"/>
      <c r="S494" s="6"/>
      <c r="T494" s="6"/>
      <c r="U494" s="6"/>
      <c r="V494" s="6"/>
      <c r="W494" s="6"/>
      <c r="X494" s="6"/>
      <c r="Y494" s="6"/>
      <c r="Z494" s="6"/>
      <c r="AA494" s="6"/>
    </row>
    <row r="495" spans="1:27" ht="18" hidden="1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110" t="s">
        <v>795</v>
      </c>
      <c r="K495" s="111" t="s">
        <v>796</v>
      </c>
      <c r="L495" s="111" t="s">
        <v>44</v>
      </c>
      <c r="M495" s="111" t="s">
        <v>821</v>
      </c>
      <c r="N495" s="111" t="s">
        <v>822</v>
      </c>
      <c r="O495" s="111" t="s">
        <v>126</v>
      </c>
      <c r="P495" s="111" t="s">
        <v>127</v>
      </c>
      <c r="Q495" s="112">
        <v>200</v>
      </c>
      <c r="R495" s="6"/>
      <c r="S495" s="6"/>
      <c r="T495" s="6"/>
      <c r="U495" s="6"/>
      <c r="V495" s="6"/>
      <c r="W495" s="6"/>
      <c r="X495" s="6"/>
      <c r="Y495" s="6"/>
      <c r="Z495" s="6"/>
      <c r="AA495" s="6"/>
    </row>
    <row r="496" spans="1:27" ht="18" hidden="1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110" t="s">
        <v>795</v>
      </c>
      <c r="K496" s="111" t="s">
        <v>796</v>
      </c>
      <c r="L496" s="111" t="s">
        <v>1941</v>
      </c>
      <c r="M496" s="111" t="s">
        <v>813</v>
      </c>
      <c r="N496" s="111" t="s">
        <v>814</v>
      </c>
      <c r="O496" s="111" t="s">
        <v>282</v>
      </c>
      <c r="P496" s="111" t="s">
        <v>283</v>
      </c>
      <c r="Q496" s="112">
        <v>25</v>
      </c>
      <c r="R496" s="6"/>
      <c r="S496" s="6"/>
      <c r="T496" s="6"/>
      <c r="U496" s="6"/>
      <c r="V496" s="6"/>
      <c r="W496" s="6"/>
      <c r="X496" s="6"/>
      <c r="Y496" s="6"/>
      <c r="Z496" s="6"/>
      <c r="AA496" s="6"/>
    </row>
    <row r="497" spans="1:27" ht="18" hidden="1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110" t="s">
        <v>795</v>
      </c>
      <c r="K497" s="111" t="s">
        <v>796</v>
      </c>
      <c r="L497" s="111" t="s">
        <v>1941</v>
      </c>
      <c r="M497" s="111" t="s">
        <v>2888</v>
      </c>
      <c r="N497" s="111" t="s">
        <v>2889</v>
      </c>
      <c r="O497" s="111" t="s">
        <v>76</v>
      </c>
      <c r="P497" s="111" t="s">
        <v>77</v>
      </c>
      <c r="Q497" s="112">
        <v>1</v>
      </c>
      <c r="R497" s="6"/>
      <c r="S497" s="6"/>
      <c r="T497" s="6"/>
      <c r="U497" s="6"/>
      <c r="V497" s="6"/>
      <c r="W497" s="6"/>
      <c r="X497" s="6"/>
      <c r="Y497" s="6"/>
      <c r="Z497" s="6"/>
      <c r="AA497" s="6"/>
    </row>
    <row r="498" spans="1:27" ht="18" hidden="1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110" t="s">
        <v>795</v>
      </c>
      <c r="K498" s="111" t="s">
        <v>796</v>
      </c>
      <c r="L498" s="111" t="s">
        <v>1941</v>
      </c>
      <c r="M498" s="111" t="s">
        <v>821</v>
      </c>
      <c r="N498" s="111" t="s">
        <v>822</v>
      </c>
      <c r="O498" s="111" t="s">
        <v>16</v>
      </c>
      <c r="P498" s="111" t="s">
        <v>177</v>
      </c>
      <c r="Q498" s="112">
        <v>200</v>
      </c>
      <c r="R498" s="6"/>
      <c r="S498" s="6"/>
      <c r="T498" s="6"/>
      <c r="U498" s="6"/>
      <c r="V498" s="6"/>
      <c r="W498" s="6"/>
      <c r="X498" s="6"/>
      <c r="Y498" s="6"/>
      <c r="Z498" s="6"/>
      <c r="AA498" s="6"/>
    </row>
    <row r="499" spans="1:27" ht="18" hidden="1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110" t="s">
        <v>837</v>
      </c>
      <c r="K499" s="111" t="s">
        <v>838</v>
      </c>
      <c r="L499" s="111" t="s">
        <v>3</v>
      </c>
      <c r="M499" s="111" t="s">
        <v>839</v>
      </c>
      <c r="N499" s="111" t="s">
        <v>840</v>
      </c>
      <c r="O499" s="111" t="s">
        <v>200</v>
      </c>
      <c r="P499" s="111" t="s">
        <v>201</v>
      </c>
      <c r="Q499" s="112">
        <v>75</v>
      </c>
      <c r="R499" s="6"/>
      <c r="S499" s="6"/>
      <c r="T499" s="6"/>
      <c r="U499" s="6"/>
      <c r="V499" s="6"/>
      <c r="W499" s="6"/>
      <c r="X499" s="6"/>
      <c r="Y499" s="6"/>
      <c r="Z499" s="6"/>
      <c r="AA499" s="6"/>
    </row>
    <row r="500" spans="1:27" ht="18" hidden="1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110" t="s">
        <v>837</v>
      </c>
      <c r="K500" s="111" t="s">
        <v>838</v>
      </c>
      <c r="L500" s="111" t="s">
        <v>1941</v>
      </c>
      <c r="M500" s="111" t="s">
        <v>2890</v>
      </c>
      <c r="N500" s="111" t="s">
        <v>2891</v>
      </c>
      <c r="O500" s="111" t="s">
        <v>13</v>
      </c>
      <c r="P500" s="111" t="s">
        <v>66</v>
      </c>
      <c r="Q500" s="112">
        <v>200</v>
      </c>
      <c r="R500" s="6"/>
      <c r="S500" s="6"/>
      <c r="T500" s="6"/>
      <c r="U500" s="6"/>
      <c r="V500" s="6"/>
      <c r="W500" s="6"/>
      <c r="X500" s="6"/>
      <c r="Y500" s="6"/>
      <c r="Z500" s="6"/>
      <c r="AA500" s="6"/>
    </row>
    <row r="501" spans="1:27" ht="18" hidden="1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110" t="s">
        <v>841</v>
      </c>
      <c r="K501" s="111" t="s">
        <v>842</v>
      </c>
      <c r="L501" s="111" t="s">
        <v>3</v>
      </c>
      <c r="M501" s="111" t="s">
        <v>843</v>
      </c>
      <c r="N501" s="111" t="s">
        <v>844</v>
      </c>
      <c r="O501" s="111" t="s">
        <v>435</v>
      </c>
      <c r="P501" s="111" t="s">
        <v>436</v>
      </c>
      <c r="Q501" s="112">
        <v>20</v>
      </c>
      <c r="R501" s="6"/>
      <c r="S501" s="6"/>
      <c r="T501" s="6"/>
      <c r="U501" s="6"/>
      <c r="V501" s="6"/>
      <c r="W501" s="6"/>
      <c r="X501" s="6"/>
      <c r="Y501" s="6"/>
      <c r="Z501" s="6"/>
      <c r="AA501" s="6"/>
    </row>
    <row r="502" spans="1:27" ht="18" hidden="1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110" t="s">
        <v>841</v>
      </c>
      <c r="K502" s="111" t="s">
        <v>842</v>
      </c>
      <c r="L502" s="111" t="s">
        <v>3</v>
      </c>
      <c r="M502" s="111" t="s">
        <v>845</v>
      </c>
      <c r="N502" s="111" t="s">
        <v>531</v>
      </c>
      <c r="O502" s="111" t="s">
        <v>846</v>
      </c>
      <c r="P502" s="111" t="s">
        <v>847</v>
      </c>
      <c r="Q502" s="112">
        <v>40</v>
      </c>
      <c r="R502" s="6"/>
      <c r="S502" s="6"/>
      <c r="T502" s="6"/>
      <c r="U502" s="6"/>
      <c r="V502" s="6"/>
      <c r="W502" s="6"/>
      <c r="X502" s="6"/>
      <c r="Y502" s="6"/>
      <c r="Z502" s="6"/>
      <c r="AA502" s="6"/>
    </row>
    <row r="503" spans="1:27" ht="18" hidden="1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110" t="s">
        <v>841</v>
      </c>
      <c r="K503" s="111" t="s">
        <v>842</v>
      </c>
      <c r="L503" s="111" t="s">
        <v>37</v>
      </c>
      <c r="M503" s="111" t="s">
        <v>848</v>
      </c>
      <c r="N503" s="111" t="s">
        <v>849</v>
      </c>
      <c r="O503" s="111" t="s">
        <v>45</v>
      </c>
      <c r="P503" s="111" t="s">
        <v>46</v>
      </c>
      <c r="Q503" s="112">
        <v>50</v>
      </c>
      <c r="R503" s="6"/>
      <c r="S503" s="6"/>
      <c r="T503" s="6"/>
      <c r="U503" s="6"/>
      <c r="V503" s="6"/>
      <c r="W503" s="6"/>
      <c r="X503" s="6"/>
      <c r="Y503" s="6"/>
      <c r="Z503" s="6"/>
      <c r="AA503" s="6"/>
    </row>
    <row r="504" spans="1:27" ht="18" hidden="1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113" t="s">
        <v>841</v>
      </c>
      <c r="K504" s="114" t="s">
        <v>842</v>
      </c>
      <c r="L504" s="114" t="s">
        <v>1941</v>
      </c>
      <c r="M504" s="114" t="s">
        <v>843</v>
      </c>
      <c r="N504" s="114" t="s">
        <v>844</v>
      </c>
      <c r="O504" s="114" t="s">
        <v>435</v>
      </c>
      <c r="P504" s="114" t="s">
        <v>436</v>
      </c>
      <c r="Q504" s="115">
        <v>40</v>
      </c>
      <c r="R504" s="6"/>
      <c r="S504" s="6"/>
      <c r="T504" s="6"/>
      <c r="U504" s="6"/>
      <c r="V504" s="6"/>
      <c r="W504" s="6"/>
      <c r="X504" s="6"/>
      <c r="Y504" s="6"/>
      <c r="Z504" s="6"/>
      <c r="AA504" s="6"/>
    </row>
    <row r="505" spans="1:27" ht="18" hidden="1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</row>
  </sheetData>
  <autoFilter ref="A1:AA505">
    <filterColumn colId="19">
      <filters>
        <filter val="BERGE AURELIEN"/>
      </filters>
    </filterColumn>
  </autoFilter>
  <pageMargins left="0.7" right="0.7" top="0.75" bottom="0.75" header="0.3" footer="0.3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  <pageSetUpPr fitToPage="1"/>
  </sheetPr>
  <dimension ref="A1:Z93"/>
  <sheetViews>
    <sheetView tabSelected="1" zoomScale="80" zoomScaleNormal="80" workbookViewId="0">
      <pane ySplit="7" topLeftCell="A8" activePane="bottomLeft" state="frozen"/>
      <selection pane="bottomLeft" activeCell="C2" sqref="C2"/>
    </sheetView>
  </sheetViews>
  <sheetFormatPr baseColWidth="10" defaultColWidth="11.5703125" defaultRowHeight="12.75" x14ac:dyDescent="0.25"/>
  <cols>
    <col min="1" max="1" width="5.85546875" style="31" bestFit="1" customWidth="1"/>
    <col min="2" max="2" width="10.7109375" style="39" customWidth="1"/>
    <col min="3" max="3" width="45.7109375" style="31" customWidth="1"/>
    <col min="4" max="9" width="15.7109375" style="31" customWidth="1"/>
    <col min="10" max="11" width="20.7109375" style="31" customWidth="1"/>
    <col min="12" max="12" width="50.7109375" style="31" customWidth="1"/>
    <col min="13" max="13" width="20.7109375" style="31" customWidth="1"/>
    <col min="14" max="14" width="11.5703125" style="30" customWidth="1"/>
    <col min="15" max="26" width="11.5703125" style="30" hidden="1" customWidth="1"/>
    <col min="27" max="16384" width="11.5703125" style="31"/>
  </cols>
  <sheetData>
    <row r="1" spans="1:26" ht="15.75" x14ac:dyDescent="0.25">
      <c r="A1" s="77" t="s">
        <v>0</v>
      </c>
      <c r="B1" s="78" t="s">
        <v>1</v>
      </c>
      <c r="C1" s="79" t="s">
        <v>2</v>
      </c>
      <c r="D1" s="28"/>
      <c r="E1" s="28"/>
      <c r="F1" s="29"/>
      <c r="G1" s="29"/>
      <c r="H1" s="29"/>
      <c r="I1" s="29"/>
      <c r="J1" s="29"/>
      <c r="K1" s="29"/>
      <c r="L1" s="29"/>
      <c r="M1" s="29"/>
    </row>
    <row r="2" spans="1:26" ht="15.75" x14ac:dyDescent="0.25">
      <c r="A2" s="80" t="s">
        <v>1941</v>
      </c>
      <c r="B2" s="81" t="str">
        <f>VLOOKUP($C$2,Base!$L:$O,4,FALSE)</f>
        <v>064</v>
      </c>
      <c r="C2" s="82" t="s">
        <v>4</v>
      </c>
      <c r="D2" s="28"/>
      <c r="E2" s="28"/>
      <c r="F2" s="29"/>
      <c r="G2" s="29"/>
      <c r="H2" s="29"/>
      <c r="I2" s="29"/>
      <c r="J2" s="29"/>
      <c r="K2" s="29"/>
      <c r="L2" s="29"/>
      <c r="M2" s="29"/>
    </row>
    <row r="3" spans="1:26" ht="15.75" x14ac:dyDescent="0.25">
      <c r="A3" s="79" t="s">
        <v>2462</v>
      </c>
      <c r="B3" s="81" t="str">
        <f>VLOOKUP($C$2,Base!$L:$O,2,FALSE)</f>
        <v>STOCAB</v>
      </c>
      <c r="C3" s="83" t="str">
        <f>VLOOKUP($C$2,Base!$L:$O,3,FALSE)</f>
        <v>STOCK VOITURE AURELIEN BERGE</v>
      </c>
      <c r="D3" s="28"/>
      <c r="E3" s="28"/>
      <c r="F3" s="29"/>
      <c r="G3" s="29"/>
      <c r="H3" s="29"/>
      <c r="I3" s="29"/>
      <c r="J3" s="29"/>
      <c r="K3" s="29"/>
      <c r="L3" s="29"/>
      <c r="M3" s="29"/>
    </row>
    <row r="4" spans="1:26" ht="12.75" customHeight="1" x14ac:dyDescent="0.25">
      <c r="A4" s="29"/>
      <c r="B4" s="32"/>
      <c r="C4" s="33"/>
      <c r="D4" s="28"/>
      <c r="E4" s="28"/>
      <c r="F4" s="29"/>
      <c r="G4" s="29"/>
      <c r="H4" s="29"/>
      <c r="I4" s="29"/>
      <c r="J4" s="29"/>
      <c r="K4" s="29"/>
      <c r="L4" s="29"/>
      <c r="M4" s="29"/>
    </row>
    <row r="5" spans="1:26" ht="49.9" customHeight="1" x14ac:dyDescent="0.25">
      <c r="A5" s="29"/>
      <c r="B5" s="40"/>
      <c r="C5" s="40"/>
      <c r="D5" s="127" t="str">
        <f>CONCATENATE("STOCK VOITURE de ",Nom_SV," au ",TEXT(VLOOKUP(Mois_SV,FIN_MOIS,3,FALSE),"jj mmmm aaaa"))</f>
        <v>STOCK VOITURE de BERGE AURELIEN au 30 avril 2017</v>
      </c>
      <c r="E5" s="127"/>
      <c r="F5" s="127"/>
      <c r="G5" s="127"/>
      <c r="H5" s="127"/>
      <c r="I5" s="127"/>
      <c r="J5" s="127"/>
      <c r="K5" s="127"/>
      <c r="L5" s="76"/>
      <c r="M5" s="73"/>
      <c r="N5" s="40"/>
      <c r="O5" s="40"/>
    </row>
    <row r="6" spans="1:26" x14ac:dyDescent="0.25">
      <c r="A6" s="29"/>
      <c r="B6" s="34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35" t="s">
        <v>2443</v>
      </c>
      <c r="O6" s="36" t="s">
        <v>37</v>
      </c>
      <c r="P6" s="36" t="s">
        <v>44</v>
      </c>
      <c r="Q6" s="36" t="s">
        <v>1941</v>
      </c>
      <c r="R6" s="36" t="s">
        <v>1149</v>
      </c>
      <c r="S6" s="36" t="s">
        <v>2437</v>
      </c>
      <c r="T6" s="36" t="s">
        <v>2438</v>
      </c>
      <c r="U6" s="36" t="s">
        <v>2439</v>
      </c>
      <c r="V6" s="36" t="s">
        <v>2440</v>
      </c>
      <c r="W6" s="36" t="s">
        <v>1011</v>
      </c>
      <c r="X6" s="36" t="s">
        <v>2441</v>
      </c>
      <c r="Y6" s="36" t="s">
        <v>933</v>
      </c>
      <c r="Z6" s="36"/>
    </row>
    <row r="7" spans="1:26" ht="19.899999999999999" customHeight="1" x14ac:dyDescent="0.25">
      <c r="A7" s="29"/>
      <c r="B7" s="84" t="s">
        <v>5</v>
      </c>
      <c r="C7" s="85" t="s">
        <v>2</v>
      </c>
      <c r="D7" s="86" t="s">
        <v>2461</v>
      </c>
      <c r="E7" s="87" t="s">
        <v>6</v>
      </c>
      <c r="F7" s="88" t="s">
        <v>7</v>
      </c>
      <c r="G7" s="88" t="s">
        <v>8</v>
      </c>
      <c r="H7" s="89" t="s">
        <v>9</v>
      </c>
      <c r="I7" s="85" t="s">
        <v>10</v>
      </c>
      <c r="J7" s="85" t="s">
        <v>2459</v>
      </c>
      <c r="K7" s="85" t="s">
        <v>2463</v>
      </c>
      <c r="L7" s="86" t="s">
        <v>2460</v>
      </c>
      <c r="M7" s="74"/>
      <c r="N7" s="35" t="s">
        <v>2442</v>
      </c>
      <c r="O7" s="36" t="s">
        <v>3</v>
      </c>
      <c r="P7" s="36" t="s">
        <v>37</v>
      </c>
      <c r="Q7" s="36" t="s">
        <v>44</v>
      </c>
      <c r="R7" s="36" t="s">
        <v>1941</v>
      </c>
      <c r="S7" s="36" t="s">
        <v>1149</v>
      </c>
      <c r="T7" s="36" t="s">
        <v>2437</v>
      </c>
      <c r="U7" s="36" t="s">
        <v>2438</v>
      </c>
      <c r="V7" s="36" t="s">
        <v>2439</v>
      </c>
      <c r="W7" s="36" t="s">
        <v>2440</v>
      </c>
      <c r="X7" s="36" t="s">
        <v>1011</v>
      </c>
      <c r="Y7" s="36" t="s">
        <v>2441</v>
      </c>
      <c r="Z7" s="36" t="s">
        <v>933</v>
      </c>
    </row>
    <row r="8" spans="1:26" ht="19.899999999999999" customHeight="1" x14ac:dyDescent="0.25">
      <c r="A8" s="29">
        <v>1</v>
      </c>
      <c r="B8" s="47" t="s">
        <v>13</v>
      </c>
      <c r="C8" s="48" t="s">
        <v>66</v>
      </c>
      <c r="D8" s="41">
        <f t="shared" ref="D8:D39" si="0">IF(B8="","",IF(Mois_SV="01",0,HLOOKUP(Mois_SV,$O$6:$Z$64,$N8,FALSE)))</f>
        <v>-100</v>
      </c>
      <c r="E8" s="42">
        <f>IF($B8="","",SUMIFS('BASE STOCK'!$H:$H,'BASE STOCK'!$A:$A,TC_SV,'BASE STOCK'!$C:$C,Mois_SV,'BASE STOCK'!$F:$F,'Stock Voiture'!$B8))</f>
        <v>0</v>
      </c>
      <c r="F8" s="43">
        <f>IF($B8="","",SUMIFS('BASE STOCK'!$Q:$Q,'BASE STOCK'!$J:$J,TC_SV,'BASE STOCK'!$L:$L,Mois_SV,'BASE STOCK'!$O:$O,'Stock Voiture'!$B8))</f>
        <v>0</v>
      </c>
      <c r="G8" s="43">
        <f>IF(B8="","",SUMIFS('BASE STOCK'!$Z:$Z,'BASE STOCK'!$S:$S,TC_SV,'BASE STOCK'!$U:$U,Mois_SV,'BASE STOCK'!$X:$X,'Stock Voiture'!$B8))</f>
        <v>0</v>
      </c>
      <c r="H8" s="44">
        <f>IF($B8="","",SUMIFS('BASE STOCK'!$AA:$AA,'BASE STOCK'!$S:$S,TC_SV,'BASE STOCK'!$U:$U,Mois_SV,'BASE STOCK'!$X:$X,'Stock Voiture'!$B8))</f>
        <v>-100</v>
      </c>
      <c r="I8" s="45">
        <f>IF(B8="","",D8+E8-F8-G8-H8)</f>
        <v>0</v>
      </c>
      <c r="J8" s="45"/>
      <c r="K8" s="45"/>
      <c r="L8" s="46"/>
      <c r="M8" s="75"/>
      <c r="N8" s="30">
        <v>3</v>
      </c>
      <c r="O8" s="37">
        <f>IF($B8="","",SUMIFS('BASE STOCK'!$H:$H,'BASE STOCK'!$A:$A,TC_SV,'BASE STOCK'!$C:$C,O$7,'BASE STOCK'!$F:$F,'Stock Voiture'!$B8)-SUMIFS('BASE STOCK'!$Q:$Q,'BASE STOCK'!$J:$J,TC_SV,'BASE STOCK'!$L:$L,O$7,'BASE STOCK'!$O:$O,'Stock Voiture'!$B8)-SUMIFS('BASE STOCK'!$Z:$Z,'BASE STOCK'!$S:$S,TC_SV,'BASE STOCK'!$U:$U,O$7,'BASE STOCK'!$X:$X,'Stock Voiture'!$B8)-SUMIFS('BASE STOCK'!$Z:$Z,'BASE STOCK'!$S:$S,TC_SV,'BASE STOCK'!$U:$U,O$7,'BASE STOCK'!$X:$X,'Stock Voiture'!$B8))</f>
        <v>-100</v>
      </c>
      <c r="P8" s="37">
        <f>IF($B8="","",O8+SUMIFS('BASE STOCK'!$H:$H,'BASE STOCK'!$A:$A,TC_SV,'BASE STOCK'!$C:$C,P$7,'BASE STOCK'!$F:$F,'Stock Voiture'!$B8)-SUMIFS('BASE STOCK'!$Q:$Q,'BASE STOCK'!$J:$J,TC_SV,'BASE STOCK'!$L:$L,P$7,'BASE STOCK'!$O:$O,'Stock Voiture'!$B8)-SUMIFS('BASE STOCK'!$Z:$Z,'BASE STOCK'!$S:$S,TC_SV,'BASE STOCK'!$U:$U,P$7,'BASE STOCK'!$X:$X,'Stock Voiture'!$B8)-SUMIFS('BASE STOCK'!$Z:$Z,'BASE STOCK'!$S:$S,TC_SV,'BASE STOCK'!$U:$U,P$7,'BASE STOCK'!$X:$X,'Stock Voiture'!$B8))</f>
        <v>-100</v>
      </c>
      <c r="Q8" s="37">
        <f>IF($B8="","",P8+SUMIFS('BASE STOCK'!$H:$H,'BASE STOCK'!$A:$A,TC_SV,'BASE STOCK'!$C:$C,Q$7,'BASE STOCK'!$F:$F,'Stock Voiture'!$B8)-SUMIFS('BASE STOCK'!$Q:$Q,'BASE STOCK'!$J:$J,TC_SV,'BASE STOCK'!$L:$L,Q$7,'BASE STOCK'!$O:$O,'Stock Voiture'!$B8)-SUMIFS('BASE STOCK'!$Z:$Z,'BASE STOCK'!$S:$S,TC_SV,'BASE STOCK'!$U:$U,Q$7,'BASE STOCK'!$X:$X,'Stock Voiture'!$B8)-SUMIFS('BASE STOCK'!$Z:$Z,'BASE STOCK'!$S:$S,TC_SV,'BASE STOCK'!$U:$U,Q$7,'BASE STOCK'!$X:$X,'Stock Voiture'!$B8))</f>
        <v>-100</v>
      </c>
      <c r="R8" s="37">
        <f>IF($B8="","",Q8+SUMIFS('BASE STOCK'!$H:$H,'BASE STOCK'!$A:$A,TC_SV,'BASE STOCK'!$C:$C,R$7,'BASE STOCK'!$F:$F,'Stock Voiture'!$B8)-SUMIFS('BASE STOCK'!$Q:$Q,'BASE STOCK'!$J:$J,TC_SV,'BASE STOCK'!$L:$L,R$7,'BASE STOCK'!$O:$O,'Stock Voiture'!$B8)-SUMIFS('BASE STOCK'!$Z:$Z,'BASE STOCK'!$S:$S,TC_SV,'BASE STOCK'!$U:$U,R$7,'BASE STOCK'!$X:$X,'Stock Voiture'!$B8)-SUMIFS('BASE STOCK'!$Z:$Z,'BASE STOCK'!$S:$S,TC_SV,'BASE STOCK'!$U:$U,R$7,'BASE STOCK'!$X:$X,'Stock Voiture'!$B8))</f>
        <v>-100</v>
      </c>
      <c r="S8" s="37">
        <f>IF($B8="","",R8+SUMIFS('BASE STOCK'!$H:$H,'BASE STOCK'!$A:$A,TC_SV,'BASE STOCK'!$C:$C,S$7,'BASE STOCK'!$F:$F,'Stock Voiture'!$B8)-SUMIFS('BASE STOCK'!$Q:$Q,'BASE STOCK'!$J:$J,TC_SV,'BASE STOCK'!$L:$L,S$7,'BASE STOCK'!$O:$O,'Stock Voiture'!$B8)-SUMIFS('BASE STOCK'!$Z:$Z,'BASE STOCK'!$S:$S,TC_SV,'BASE STOCK'!$U:$U,S$7,'BASE STOCK'!$X:$X,'Stock Voiture'!$B8)-SUMIFS('BASE STOCK'!$Z:$Z,'BASE STOCK'!$S:$S,TC_SV,'BASE STOCK'!$U:$U,S$7,'BASE STOCK'!$X:$X,'Stock Voiture'!$B8))</f>
        <v>-100</v>
      </c>
      <c r="T8" s="37">
        <f>IF($B8="","",S8+SUMIFS('BASE STOCK'!$H:$H,'BASE STOCK'!$A:$A,TC_SV,'BASE STOCK'!$C:$C,T$7,'BASE STOCK'!$F:$F,'Stock Voiture'!$B8)-SUMIFS('BASE STOCK'!$Q:$Q,'BASE STOCK'!$J:$J,TC_SV,'BASE STOCK'!$L:$L,T$7,'BASE STOCK'!$O:$O,'Stock Voiture'!$B8)-SUMIFS('BASE STOCK'!$Z:$Z,'BASE STOCK'!$S:$S,TC_SV,'BASE STOCK'!$U:$U,T$7,'BASE STOCK'!$X:$X,'Stock Voiture'!$B8)-SUMIFS('BASE STOCK'!$Z:$Z,'BASE STOCK'!$S:$S,TC_SV,'BASE STOCK'!$U:$U,T$7,'BASE STOCK'!$X:$X,'Stock Voiture'!$B8))</f>
        <v>-100</v>
      </c>
      <c r="U8" s="37">
        <f>IF($B8="","",T8+SUMIFS('BASE STOCK'!$H:$H,'BASE STOCK'!$A:$A,TC_SV,'BASE STOCK'!$C:$C,U$7,'BASE STOCK'!$F:$F,'Stock Voiture'!$B8)-SUMIFS('BASE STOCK'!$Q:$Q,'BASE STOCK'!$J:$J,TC_SV,'BASE STOCK'!$L:$L,U$7,'BASE STOCK'!$O:$O,'Stock Voiture'!$B8)-SUMIFS('BASE STOCK'!$Z:$Z,'BASE STOCK'!$S:$S,TC_SV,'BASE STOCK'!$U:$U,U$7,'BASE STOCK'!$X:$X,'Stock Voiture'!$B8)-SUMIFS('BASE STOCK'!$Z:$Z,'BASE STOCK'!$S:$S,TC_SV,'BASE STOCK'!$U:$U,U$7,'BASE STOCK'!$X:$X,'Stock Voiture'!$B8))</f>
        <v>-100</v>
      </c>
      <c r="V8" s="37">
        <f>IF($B8="","",U8+SUMIFS('BASE STOCK'!$H:$H,'BASE STOCK'!$A:$A,TC_SV,'BASE STOCK'!$C:$C,V$7,'BASE STOCK'!$F:$F,'Stock Voiture'!$B8)-SUMIFS('BASE STOCK'!$Q:$Q,'BASE STOCK'!$J:$J,TC_SV,'BASE STOCK'!$L:$L,V$7,'BASE STOCK'!$O:$O,'Stock Voiture'!$B8)-SUMIFS('BASE STOCK'!$Z:$Z,'BASE STOCK'!$S:$S,TC_SV,'BASE STOCK'!$U:$U,V$7,'BASE STOCK'!$X:$X,'Stock Voiture'!$B8)-SUMIFS('BASE STOCK'!$Z:$Z,'BASE STOCK'!$S:$S,TC_SV,'BASE STOCK'!$U:$U,V$7,'BASE STOCK'!$X:$X,'Stock Voiture'!$B8))</f>
        <v>-100</v>
      </c>
      <c r="W8" s="37">
        <f>IF($B8="","",V8+SUMIFS('BASE STOCK'!$H:$H,'BASE STOCK'!$A:$A,TC_SV,'BASE STOCK'!$C:$C,W$7,'BASE STOCK'!$F:$F,'Stock Voiture'!$B8)-SUMIFS('BASE STOCK'!$Q:$Q,'BASE STOCK'!$J:$J,TC_SV,'BASE STOCK'!$L:$L,W$7,'BASE STOCK'!$O:$O,'Stock Voiture'!$B8)-SUMIFS('BASE STOCK'!$Z:$Z,'BASE STOCK'!$S:$S,TC_SV,'BASE STOCK'!$U:$U,W$7,'BASE STOCK'!$X:$X,'Stock Voiture'!$B8)-SUMIFS('BASE STOCK'!$Z:$Z,'BASE STOCK'!$S:$S,TC_SV,'BASE STOCK'!$U:$U,W$7,'BASE STOCK'!$X:$X,'Stock Voiture'!$B8))</f>
        <v>-100</v>
      </c>
      <c r="X8" s="37">
        <f>IF($B8="","",W8+SUMIFS('BASE STOCK'!$H:$H,'BASE STOCK'!$A:$A,TC_SV,'BASE STOCK'!$C:$C,X$7,'BASE STOCK'!$F:$F,'Stock Voiture'!$B8)-SUMIFS('BASE STOCK'!$Q:$Q,'BASE STOCK'!$J:$J,TC_SV,'BASE STOCK'!$L:$L,X$7,'BASE STOCK'!$O:$O,'Stock Voiture'!$B8)-SUMIFS('BASE STOCK'!$Z:$Z,'BASE STOCK'!$S:$S,TC_SV,'BASE STOCK'!$U:$U,X$7,'BASE STOCK'!$X:$X,'Stock Voiture'!$B8)-SUMIFS('BASE STOCK'!$Z:$Z,'BASE STOCK'!$S:$S,TC_SV,'BASE STOCK'!$U:$U,X$7,'BASE STOCK'!$X:$X,'Stock Voiture'!$B8))</f>
        <v>-100</v>
      </c>
      <c r="Y8" s="37">
        <f>IF($B8="","",X8+SUMIFS('BASE STOCK'!$H:$H,'BASE STOCK'!$A:$A,TC_SV,'BASE STOCK'!$C:$C,Y$7,'BASE STOCK'!$F:$F,'Stock Voiture'!$B8)-SUMIFS('BASE STOCK'!$Q:$Q,'BASE STOCK'!$J:$J,TC_SV,'BASE STOCK'!$L:$L,Y$7,'BASE STOCK'!$O:$O,'Stock Voiture'!$B8)-SUMIFS('BASE STOCK'!$Z:$Z,'BASE STOCK'!$S:$S,TC_SV,'BASE STOCK'!$U:$U,Y$7,'BASE STOCK'!$X:$X,'Stock Voiture'!$B8)-SUMIFS('BASE STOCK'!$Z:$Z,'BASE STOCK'!$S:$S,TC_SV,'BASE STOCK'!$U:$U,Y$7,'BASE STOCK'!$X:$X,'Stock Voiture'!$B8))</f>
        <v>-100</v>
      </c>
      <c r="Z8" s="37">
        <f>IF($B8="","",Y8+SUMIFS('BASE STOCK'!$H:$H,'BASE STOCK'!$A:$A,TC_SV,'BASE STOCK'!$C:$C,Z$7,'BASE STOCK'!$F:$F,'Stock Voiture'!$B8)-SUMIFS('BASE STOCK'!$Q:$Q,'BASE STOCK'!$J:$J,TC_SV,'BASE STOCK'!$L:$L,Z$7,'BASE STOCK'!$O:$O,'Stock Voiture'!$B8)-SUMIFS('BASE STOCK'!$Z:$Z,'BASE STOCK'!$S:$S,TC_SV,'BASE STOCK'!$U:$U,Z$7,'BASE STOCK'!$X:$X,'Stock Voiture'!$B8)-SUMIFS('BASE STOCK'!$Z:$Z,'BASE STOCK'!$S:$S,TC_SV,'BASE STOCK'!$U:$U,Z$7,'BASE STOCK'!$X:$X,'Stock Voiture'!$B8))</f>
        <v>-100</v>
      </c>
    </row>
    <row r="9" spans="1:26" ht="19.899999999999999" customHeight="1" x14ac:dyDescent="0.25">
      <c r="A9" s="29">
        <v>2</v>
      </c>
      <c r="B9" s="90" t="s">
        <v>15</v>
      </c>
      <c r="C9" s="91" t="s">
        <v>164</v>
      </c>
      <c r="D9" s="92">
        <f t="shared" si="0"/>
        <v>0</v>
      </c>
      <c r="E9" s="93">
        <f>IF(B9="","",SUMIFS('BASE STOCK'!$H:$H,'BASE STOCK'!$A:$A,TC_SV,'BASE STOCK'!$C:$C,Mois_SV,'BASE STOCK'!$F:$F,'Stock Voiture'!$B9))</f>
        <v>0</v>
      </c>
      <c r="F9" s="94">
        <f>IF(B9="","",SUMIFS('BASE STOCK'!$Q:$Q,'BASE STOCK'!$J:$J,TC_SV,'BASE STOCK'!$L:$L,Mois_SV,'BASE STOCK'!$O:$O,'Stock Voiture'!$B9))</f>
        <v>0</v>
      </c>
      <c r="G9" s="94">
        <f>IF(B9="","",SUMIFS('BASE STOCK'!$Z:$Z,'BASE STOCK'!$S:$S,TC_SV,'BASE STOCK'!$U:$U,Mois_SV,'BASE STOCK'!$X:$X,'Stock Voiture'!$B9))</f>
        <v>0</v>
      </c>
      <c r="H9" s="95">
        <f>IF($B9="","",SUMIFS('BASE STOCK'!$AA:$AA,'BASE STOCK'!$S:$S,TC_SV,'BASE STOCK'!$U:$U,Mois_SV,'BASE STOCK'!$X:$X,'Stock Voiture'!$B9))</f>
        <v>0</v>
      </c>
      <c r="I9" s="96">
        <f t="shared" ref="I9:I33" si="1">IF(B9="","",D9+E9-F9-G9-H9)</f>
        <v>0</v>
      </c>
      <c r="J9" s="96"/>
      <c r="K9" s="96"/>
      <c r="L9" s="97"/>
      <c r="M9" s="75"/>
      <c r="N9" s="30">
        <v>4</v>
      </c>
      <c r="O9" s="38">
        <f>IF($B9="","",SUMIFS('BASE STOCK'!$H:$H,'BASE STOCK'!$A:$A,TC_SV,'BASE STOCK'!$C:$C,O$7,'BASE STOCK'!$F:$F,'Stock Voiture'!$B9)-SUMIFS('BASE STOCK'!$Q:$Q,'BASE STOCK'!$J:$J,TC_SV,'BASE STOCK'!$L:$L,O$7,'BASE STOCK'!$O:$O,'Stock Voiture'!$B9)-SUMIFS('BASE STOCK'!$Z:$Z,'BASE STOCK'!$S:$S,TC_SV,'BASE STOCK'!$U:$U,O$7,'BASE STOCK'!$X:$X,'Stock Voiture'!$B9)-SUMIFS('BASE STOCK'!$Z:$Z,'BASE STOCK'!$S:$S,TC_SV,'BASE STOCK'!$U:$U,O$7,'BASE STOCK'!$X:$X,'Stock Voiture'!$B9))</f>
        <v>66</v>
      </c>
      <c r="P9" s="38">
        <f>IF($B9="","",O9+SUMIFS('BASE STOCK'!$H:$H,'BASE STOCK'!$A:$A,TC_SV,'BASE STOCK'!$C:$C,P$7,'BASE STOCK'!$F:$F,'Stock Voiture'!$B9)-SUMIFS('BASE STOCK'!$Q:$Q,'BASE STOCK'!$J:$J,TC_SV,'BASE STOCK'!$L:$L,P$7,'BASE STOCK'!$O:$O,'Stock Voiture'!$B9)-SUMIFS('BASE STOCK'!$Z:$Z,'BASE STOCK'!$S:$S,TC_SV,'BASE STOCK'!$U:$U,P$7,'BASE STOCK'!$X:$X,'Stock Voiture'!$B9)-SUMIFS('BASE STOCK'!$Z:$Z,'BASE STOCK'!$S:$S,TC_SV,'BASE STOCK'!$U:$U,P$7,'BASE STOCK'!$X:$X,'Stock Voiture'!$B9))</f>
        <v>66</v>
      </c>
      <c r="Q9" s="38">
        <f>IF($B9="","",P9+SUMIFS('BASE STOCK'!$H:$H,'BASE STOCK'!$A:$A,TC_SV,'BASE STOCK'!$C:$C,Q$7,'BASE STOCK'!$F:$F,'Stock Voiture'!$B9)-SUMIFS('BASE STOCK'!$Q:$Q,'BASE STOCK'!$J:$J,TC_SV,'BASE STOCK'!$L:$L,Q$7,'BASE STOCK'!$O:$O,'Stock Voiture'!$B9)-SUMIFS('BASE STOCK'!$Z:$Z,'BASE STOCK'!$S:$S,TC_SV,'BASE STOCK'!$U:$U,Q$7,'BASE STOCK'!$X:$X,'Stock Voiture'!$B9)-SUMIFS('BASE STOCK'!$Z:$Z,'BASE STOCK'!$S:$S,TC_SV,'BASE STOCK'!$U:$U,Q$7,'BASE STOCK'!$X:$X,'Stock Voiture'!$B9))</f>
        <v>0</v>
      </c>
      <c r="R9" s="38">
        <f>IF($B9="","",Q9+SUMIFS('BASE STOCK'!$H:$H,'BASE STOCK'!$A:$A,TC_SV,'BASE STOCK'!$C:$C,R$7,'BASE STOCK'!$F:$F,'Stock Voiture'!$B9)-SUMIFS('BASE STOCK'!$Q:$Q,'BASE STOCK'!$J:$J,TC_SV,'BASE STOCK'!$L:$L,R$7,'BASE STOCK'!$O:$O,'Stock Voiture'!$B9)-SUMIFS('BASE STOCK'!$Z:$Z,'BASE STOCK'!$S:$S,TC_SV,'BASE STOCK'!$U:$U,R$7,'BASE STOCK'!$X:$X,'Stock Voiture'!$B9)-SUMIFS('BASE STOCK'!$Z:$Z,'BASE STOCK'!$S:$S,TC_SV,'BASE STOCK'!$U:$U,R$7,'BASE STOCK'!$X:$X,'Stock Voiture'!$B9))</f>
        <v>0</v>
      </c>
      <c r="S9" s="38">
        <f>IF($B9="","",R9+SUMIFS('BASE STOCK'!$H:$H,'BASE STOCK'!$A:$A,TC_SV,'BASE STOCK'!$C:$C,S$7,'BASE STOCK'!$F:$F,'Stock Voiture'!$B9)-SUMIFS('BASE STOCK'!$Q:$Q,'BASE STOCK'!$J:$J,TC_SV,'BASE STOCK'!$L:$L,S$7,'BASE STOCK'!$O:$O,'Stock Voiture'!$B9)-SUMIFS('BASE STOCK'!$Z:$Z,'BASE STOCK'!$S:$S,TC_SV,'BASE STOCK'!$U:$U,S$7,'BASE STOCK'!$X:$X,'Stock Voiture'!$B9)-SUMIFS('BASE STOCK'!$Z:$Z,'BASE STOCK'!$S:$S,TC_SV,'BASE STOCK'!$U:$U,S$7,'BASE STOCK'!$X:$X,'Stock Voiture'!$B9))</f>
        <v>0</v>
      </c>
      <c r="T9" s="38">
        <f>IF($B9="","",S9+SUMIFS('BASE STOCK'!$H:$H,'BASE STOCK'!$A:$A,TC_SV,'BASE STOCK'!$C:$C,T$7,'BASE STOCK'!$F:$F,'Stock Voiture'!$B9)-SUMIFS('BASE STOCK'!$Q:$Q,'BASE STOCK'!$J:$J,TC_SV,'BASE STOCK'!$L:$L,T$7,'BASE STOCK'!$O:$O,'Stock Voiture'!$B9)-SUMIFS('BASE STOCK'!$Z:$Z,'BASE STOCK'!$S:$S,TC_SV,'BASE STOCK'!$U:$U,T$7,'BASE STOCK'!$X:$X,'Stock Voiture'!$B9)-SUMIFS('BASE STOCK'!$Z:$Z,'BASE STOCK'!$S:$S,TC_SV,'BASE STOCK'!$U:$U,T$7,'BASE STOCK'!$X:$X,'Stock Voiture'!$B9))</f>
        <v>0</v>
      </c>
      <c r="U9" s="38">
        <f>IF($B9="","",T9+SUMIFS('BASE STOCK'!$H:$H,'BASE STOCK'!$A:$A,TC_SV,'BASE STOCK'!$C:$C,U$7,'BASE STOCK'!$F:$F,'Stock Voiture'!$B9)-SUMIFS('BASE STOCK'!$Q:$Q,'BASE STOCK'!$J:$J,TC_SV,'BASE STOCK'!$L:$L,U$7,'BASE STOCK'!$O:$O,'Stock Voiture'!$B9)-SUMIFS('BASE STOCK'!$Z:$Z,'BASE STOCK'!$S:$S,TC_SV,'BASE STOCK'!$U:$U,U$7,'BASE STOCK'!$X:$X,'Stock Voiture'!$B9)-SUMIFS('BASE STOCK'!$Z:$Z,'BASE STOCK'!$S:$S,TC_SV,'BASE STOCK'!$U:$U,U$7,'BASE STOCK'!$X:$X,'Stock Voiture'!$B9))</f>
        <v>0</v>
      </c>
      <c r="V9" s="38">
        <f>IF($B9="","",U9+SUMIFS('BASE STOCK'!$H:$H,'BASE STOCK'!$A:$A,TC_SV,'BASE STOCK'!$C:$C,V$7,'BASE STOCK'!$F:$F,'Stock Voiture'!$B9)-SUMIFS('BASE STOCK'!$Q:$Q,'BASE STOCK'!$J:$J,TC_SV,'BASE STOCK'!$L:$L,V$7,'BASE STOCK'!$O:$O,'Stock Voiture'!$B9)-SUMIFS('BASE STOCK'!$Z:$Z,'BASE STOCK'!$S:$S,TC_SV,'BASE STOCK'!$U:$U,V$7,'BASE STOCK'!$X:$X,'Stock Voiture'!$B9)-SUMIFS('BASE STOCK'!$Z:$Z,'BASE STOCK'!$S:$S,TC_SV,'BASE STOCK'!$U:$U,V$7,'BASE STOCK'!$X:$X,'Stock Voiture'!$B9))</f>
        <v>0</v>
      </c>
      <c r="W9" s="38">
        <f>IF($B9="","",V9+SUMIFS('BASE STOCK'!$H:$H,'BASE STOCK'!$A:$A,TC_SV,'BASE STOCK'!$C:$C,W$7,'BASE STOCK'!$F:$F,'Stock Voiture'!$B9)-SUMIFS('BASE STOCK'!$Q:$Q,'BASE STOCK'!$J:$J,TC_SV,'BASE STOCK'!$L:$L,W$7,'BASE STOCK'!$O:$O,'Stock Voiture'!$B9)-SUMIFS('BASE STOCK'!$Z:$Z,'BASE STOCK'!$S:$S,TC_SV,'BASE STOCK'!$U:$U,W$7,'BASE STOCK'!$X:$X,'Stock Voiture'!$B9)-SUMIFS('BASE STOCK'!$Z:$Z,'BASE STOCK'!$S:$S,TC_SV,'BASE STOCK'!$U:$U,W$7,'BASE STOCK'!$X:$X,'Stock Voiture'!$B9))</f>
        <v>0</v>
      </c>
      <c r="X9" s="38">
        <f>IF($B9="","",W9+SUMIFS('BASE STOCK'!$H:$H,'BASE STOCK'!$A:$A,TC_SV,'BASE STOCK'!$C:$C,X$7,'BASE STOCK'!$F:$F,'Stock Voiture'!$B9)-SUMIFS('BASE STOCK'!$Q:$Q,'BASE STOCK'!$J:$J,TC_SV,'BASE STOCK'!$L:$L,X$7,'BASE STOCK'!$O:$O,'Stock Voiture'!$B9)-SUMIFS('BASE STOCK'!$Z:$Z,'BASE STOCK'!$S:$S,TC_SV,'BASE STOCK'!$U:$U,X$7,'BASE STOCK'!$X:$X,'Stock Voiture'!$B9)-SUMIFS('BASE STOCK'!$Z:$Z,'BASE STOCK'!$S:$S,TC_SV,'BASE STOCK'!$U:$U,X$7,'BASE STOCK'!$X:$X,'Stock Voiture'!$B9))</f>
        <v>0</v>
      </c>
      <c r="Y9" s="38">
        <f>IF($B9="","",X9+SUMIFS('BASE STOCK'!$H:$H,'BASE STOCK'!$A:$A,TC_SV,'BASE STOCK'!$C:$C,Y$7,'BASE STOCK'!$F:$F,'Stock Voiture'!$B9)-SUMIFS('BASE STOCK'!$Q:$Q,'BASE STOCK'!$J:$J,TC_SV,'BASE STOCK'!$L:$L,Y$7,'BASE STOCK'!$O:$O,'Stock Voiture'!$B9)-SUMIFS('BASE STOCK'!$Z:$Z,'BASE STOCK'!$S:$S,TC_SV,'BASE STOCK'!$U:$U,Y$7,'BASE STOCK'!$X:$X,'Stock Voiture'!$B9)-SUMIFS('BASE STOCK'!$Z:$Z,'BASE STOCK'!$S:$S,TC_SV,'BASE STOCK'!$U:$U,Y$7,'BASE STOCK'!$X:$X,'Stock Voiture'!$B9))</f>
        <v>0</v>
      </c>
      <c r="Z9" s="38">
        <f>IF($B9="","",Y9+SUMIFS('BASE STOCK'!$H:$H,'BASE STOCK'!$A:$A,TC_SV,'BASE STOCK'!$C:$C,Z$7,'BASE STOCK'!$F:$F,'Stock Voiture'!$B9)-SUMIFS('BASE STOCK'!$Q:$Q,'BASE STOCK'!$J:$J,TC_SV,'BASE STOCK'!$L:$L,Z$7,'BASE STOCK'!$O:$O,'Stock Voiture'!$B9)-SUMIFS('BASE STOCK'!$Z:$Z,'BASE STOCK'!$S:$S,TC_SV,'BASE STOCK'!$U:$U,Z$7,'BASE STOCK'!$X:$X,'Stock Voiture'!$B9)-SUMIFS('BASE STOCK'!$Z:$Z,'BASE STOCK'!$S:$S,TC_SV,'BASE STOCK'!$U:$U,Z$7,'BASE STOCK'!$X:$X,'Stock Voiture'!$B9))</f>
        <v>0</v>
      </c>
    </row>
    <row r="10" spans="1:26" ht="19.899999999999999" customHeight="1" x14ac:dyDescent="0.25">
      <c r="A10" s="29">
        <v>3</v>
      </c>
      <c r="B10" s="47" t="s">
        <v>2057</v>
      </c>
      <c r="C10" s="48" t="s">
        <v>2056</v>
      </c>
      <c r="D10" s="49">
        <f t="shared" si="0"/>
        <v>0</v>
      </c>
      <c r="E10" s="50">
        <f>IF(B10="","",SUMIFS('BASE STOCK'!$H:$H,'BASE STOCK'!$A:$A,TC_SV,'BASE STOCK'!$C:$C,Mois_SV,'BASE STOCK'!$F:$F,'Stock Voiture'!$B10))</f>
        <v>0</v>
      </c>
      <c r="F10" s="51">
        <f>IF(B10="","",SUMIFS('BASE STOCK'!$Q:$Q,'BASE STOCK'!$J:$J,TC_SV,'BASE STOCK'!$L:$L,Mois_SV,'BASE STOCK'!$O:$O,'Stock Voiture'!$B10))</f>
        <v>5</v>
      </c>
      <c r="G10" s="51">
        <f>IF(B10="","",SUMIFS('BASE STOCK'!$Z:$Z,'BASE STOCK'!$S:$S,TC_SV,'BASE STOCK'!$U:$U,Mois_SV,'BASE STOCK'!$X:$X,'Stock Voiture'!$B10))</f>
        <v>0</v>
      </c>
      <c r="H10" s="52">
        <f>IF($B10="","",SUMIFS('BASE STOCK'!$AA:$AA,'BASE STOCK'!$S:$S,TC_SV,'BASE STOCK'!$U:$U,Mois_SV,'BASE STOCK'!$X:$X,'Stock Voiture'!$B10))</f>
        <v>-5</v>
      </c>
      <c r="I10" s="53">
        <f t="shared" si="1"/>
        <v>0</v>
      </c>
      <c r="J10" s="53"/>
      <c r="K10" s="53"/>
      <c r="L10" s="54"/>
      <c r="M10" s="75"/>
      <c r="N10" s="30">
        <v>5</v>
      </c>
      <c r="O10" s="38">
        <f>IF($B10="","",SUMIFS('BASE STOCK'!$H:$H,'BASE STOCK'!$A:$A,TC_SV,'BASE STOCK'!$C:$C,O$7,'BASE STOCK'!$F:$F,'Stock Voiture'!$B10)-SUMIFS('BASE STOCK'!$Q:$Q,'BASE STOCK'!$J:$J,TC_SV,'BASE STOCK'!$L:$L,O$7,'BASE STOCK'!$O:$O,'Stock Voiture'!$B10)-SUMIFS('BASE STOCK'!$Z:$Z,'BASE STOCK'!$S:$S,TC_SV,'BASE STOCK'!$U:$U,O$7,'BASE STOCK'!$X:$X,'Stock Voiture'!$B10)-SUMIFS('BASE STOCK'!$Z:$Z,'BASE STOCK'!$S:$S,TC_SV,'BASE STOCK'!$U:$U,O$7,'BASE STOCK'!$X:$X,'Stock Voiture'!$B10))</f>
        <v>0</v>
      </c>
      <c r="P10" s="38">
        <f>IF($B10="","",O10+SUMIFS('BASE STOCK'!$H:$H,'BASE STOCK'!$A:$A,TC_SV,'BASE STOCK'!$C:$C,P$7,'BASE STOCK'!$F:$F,'Stock Voiture'!$B10)-SUMIFS('BASE STOCK'!$Q:$Q,'BASE STOCK'!$J:$J,TC_SV,'BASE STOCK'!$L:$L,P$7,'BASE STOCK'!$O:$O,'Stock Voiture'!$B10)-SUMIFS('BASE STOCK'!$Z:$Z,'BASE STOCK'!$S:$S,TC_SV,'BASE STOCK'!$U:$U,P$7,'BASE STOCK'!$X:$X,'Stock Voiture'!$B10)-SUMIFS('BASE STOCK'!$Z:$Z,'BASE STOCK'!$S:$S,TC_SV,'BASE STOCK'!$U:$U,P$7,'BASE STOCK'!$X:$X,'Stock Voiture'!$B10))</f>
        <v>0</v>
      </c>
      <c r="Q10" s="38">
        <f>IF($B10="","",P10+SUMIFS('BASE STOCK'!$H:$H,'BASE STOCK'!$A:$A,TC_SV,'BASE STOCK'!$C:$C,Q$7,'BASE STOCK'!$F:$F,'Stock Voiture'!$B10)-SUMIFS('BASE STOCK'!$Q:$Q,'BASE STOCK'!$J:$J,TC_SV,'BASE STOCK'!$L:$L,Q$7,'BASE STOCK'!$O:$O,'Stock Voiture'!$B10)-SUMIFS('BASE STOCK'!$Z:$Z,'BASE STOCK'!$S:$S,TC_SV,'BASE STOCK'!$U:$U,Q$7,'BASE STOCK'!$X:$X,'Stock Voiture'!$B10)-SUMIFS('BASE STOCK'!$Z:$Z,'BASE STOCK'!$S:$S,TC_SV,'BASE STOCK'!$U:$U,Q$7,'BASE STOCK'!$X:$X,'Stock Voiture'!$B10))</f>
        <v>0</v>
      </c>
      <c r="R10" s="38">
        <f>IF($B10="","",Q10+SUMIFS('BASE STOCK'!$H:$H,'BASE STOCK'!$A:$A,TC_SV,'BASE STOCK'!$C:$C,R$7,'BASE STOCK'!$F:$F,'Stock Voiture'!$B10)-SUMIFS('BASE STOCK'!$Q:$Q,'BASE STOCK'!$J:$J,TC_SV,'BASE STOCK'!$L:$L,R$7,'BASE STOCK'!$O:$O,'Stock Voiture'!$B10)-SUMIFS('BASE STOCK'!$Z:$Z,'BASE STOCK'!$S:$S,TC_SV,'BASE STOCK'!$U:$U,R$7,'BASE STOCK'!$X:$X,'Stock Voiture'!$B10)-SUMIFS('BASE STOCK'!$Z:$Z,'BASE STOCK'!$S:$S,TC_SV,'BASE STOCK'!$U:$U,R$7,'BASE STOCK'!$X:$X,'Stock Voiture'!$B10))</f>
        <v>-5</v>
      </c>
      <c r="S10" s="38">
        <f>IF($B10="","",R10+SUMIFS('BASE STOCK'!$H:$H,'BASE STOCK'!$A:$A,TC_SV,'BASE STOCK'!$C:$C,S$7,'BASE STOCK'!$F:$F,'Stock Voiture'!$B10)-SUMIFS('BASE STOCK'!$Q:$Q,'BASE STOCK'!$J:$J,TC_SV,'BASE STOCK'!$L:$L,S$7,'BASE STOCK'!$O:$O,'Stock Voiture'!$B10)-SUMIFS('BASE STOCK'!$Z:$Z,'BASE STOCK'!$S:$S,TC_SV,'BASE STOCK'!$U:$U,S$7,'BASE STOCK'!$X:$X,'Stock Voiture'!$B10)-SUMIFS('BASE STOCK'!$Z:$Z,'BASE STOCK'!$S:$S,TC_SV,'BASE STOCK'!$U:$U,S$7,'BASE STOCK'!$X:$X,'Stock Voiture'!$B10))</f>
        <v>-5</v>
      </c>
      <c r="T10" s="38">
        <f>IF($B10="","",S10+SUMIFS('BASE STOCK'!$H:$H,'BASE STOCK'!$A:$A,TC_SV,'BASE STOCK'!$C:$C,T$7,'BASE STOCK'!$F:$F,'Stock Voiture'!$B10)-SUMIFS('BASE STOCK'!$Q:$Q,'BASE STOCK'!$J:$J,TC_SV,'BASE STOCK'!$L:$L,T$7,'BASE STOCK'!$O:$O,'Stock Voiture'!$B10)-SUMIFS('BASE STOCK'!$Z:$Z,'BASE STOCK'!$S:$S,TC_SV,'BASE STOCK'!$U:$U,T$7,'BASE STOCK'!$X:$X,'Stock Voiture'!$B10)-SUMIFS('BASE STOCK'!$Z:$Z,'BASE STOCK'!$S:$S,TC_SV,'BASE STOCK'!$U:$U,T$7,'BASE STOCK'!$X:$X,'Stock Voiture'!$B10))</f>
        <v>-5</v>
      </c>
      <c r="U10" s="38">
        <f>IF($B10="","",T10+SUMIFS('BASE STOCK'!$H:$H,'BASE STOCK'!$A:$A,TC_SV,'BASE STOCK'!$C:$C,U$7,'BASE STOCK'!$F:$F,'Stock Voiture'!$B10)-SUMIFS('BASE STOCK'!$Q:$Q,'BASE STOCK'!$J:$J,TC_SV,'BASE STOCK'!$L:$L,U$7,'BASE STOCK'!$O:$O,'Stock Voiture'!$B10)-SUMIFS('BASE STOCK'!$Z:$Z,'BASE STOCK'!$S:$S,TC_SV,'BASE STOCK'!$U:$U,U$7,'BASE STOCK'!$X:$X,'Stock Voiture'!$B10)-SUMIFS('BASE STOCK'!$Z:$Z,'BASE STOCK'!$S:$S,TC_SV,'BASE STOCK'!$U:$U,U$7,'BASE STOCK'!$X:$X,'Stock Voiture'!$B10))</f>
        <v>-5</v>
      </c>
      <c r="V10" s="38">
        <f>IF($B10="","",U10+SUMIFS('BASE STOCK'!$H:$H,'BASE STOCK'!$A:$A,TC_SV,'BASE STOCK'!$C:$C,V$7,'BASE STOCK'!$F:$F,'Stock Voiture'!$B10)-SUMIFS('BASE STOCK'!$Q:$Q,'BASE STOCK'!$J:$J,TC_SV,'BASE STOCK'!$L:$L,V$7,'BASE STOCK'!$O:$O,'Stock Voiture'!$B10)-SUMIFS('BASE STOCK'!$Z:$Z,'BASE STOCK'!$S:$S,TC_SV,'BASE STOCK'!$U:$U,V$7,'BASE STOCK'!$X:$X,'Stock Voiture'!$B10)-SUMIFS('BASE STOCK'!$Z:$Z,'BASE STOCK'!$S:$S,TC_SV,'BASE STOCK'!$U:$U,V$7,'BASE STOCK'!$X:$X,'Stock Voiture'!$B10))</f>
        <v>-5</v>
      </c>
      <c r="W10" s="38">
        <f>IF($B10="","",V10+SUMIFS('BASE STOCK'!$H:$H,'BASE STOCK'!$A:$A,TC_SV,'BASE STOCK'!$C:$C,W$7,'BASE STOCK'!$F:$F,'Stock Voiture'!$B10)-SUMIFS('BASE STOCK'!$Q:$Q,'BASE STOCK'!$J:$J,TC_SV,'BASE STOCK'!$L:$L,W$7,'BASE STOCK'!$O:$O,'Stock Voiture'!$B10)-SUMIFS('BASE STOCK'!$Z:$Z,'BASE STOCK'!$S:$S,TC_SV,'BASE STOCK'!$U:$U,W$7,'BASE STOCK'!$X:$X,'Stock Voiture'!$B10)-SUMIFS('BASE STOCK'!$Z:$Z,'BASE STOCK'!$S:$S,TC_SV,'BASE STOCK'!$U:$U,W$7,'BASE STOCK'!$X:$X,'Stock Voiture'!$B10))</f>
        <v>-5</v>
      </c>
      <c r="X10" s="38">
        <f>IF($B10="","",W10+SUMIFS('BASE STOCK'!$H:$H,'BASE STOCK'!$A:$A,TC_SV,'BASE STOCK'!$C:$C,X$7,'BASE STOCK'!$F:$F,'Stock Voiture'!$B10)-SUMIFS('BASE STOCK'!$Q:$Q,'BASE STOCK'!$J:$J,TC_SV,'BASE STOCK'!$L:$L,X$7,'BASE STOCK'!$O:$O,'Stock Voiture'!$B10)-SUMIFS('BASE STOCK'!$Z:$Z,'BASE STOCK'!$S:$S,TC_SV,'BASE STOCK'!$U:$U,X$7,'BASE STOCK'!$X:$X,'Stock Voiture'!$B10)-SUMIFS('BASE STOCK'!$Z:$Z,'BASE STOCK'!$S:$S,TC_SV,'BASE STOCK'!$U:$U,X$7,'BASE STOCK'!$X:$X,'Stock Voiture'!$B10))</f>
        <v>-5</v>
      </c>
      <c r="Y10" s="38">
        <f>IF($B10="","",X10+SUMIFS('BASE STOCK'!$H:$H,'BASE STOCK'!$A:$A,TC_SV,'BASE STOCK'!$C:$C,Y$7,'BASE STOCK'!$F:$F,'Stock Voiture'!$B10)-SUMIFS('BASE STOCK'!$Q:$Q,'BASE STOCK'!$J:$J,TC_SV,'BASE STOCK'!$L:$L,Y$7,'BASE STOCK'!$O:$O,'Stock Voiture'!$B10)-SUMIFS('BASE STOCK'!$Z:$Z,'BASE STOCK'!$S:$S,TC_SV,'BASE STOCK'!$U:$U,Y$7,'BASE STOCK'!$X:$X,'Stock Voiture'!$B10)-SUMIFS('BASE STOCK'!$Z:$Z,'BASE STOCK'!$S:$S,TC_SV,'BASE STOCK'!$U:$U,Y$7,'BASE STOCK'!$X:$X,'Stock Voiture'!$B10))</f>
        <v>-5</v>
      </c>
      <c r="Z10" s="38">
        <f>IF($B10="","",Y10+SUMIFS('BASE STOCK'!$H:$H,'BASE STOCK'!$A:$A,TC_SV,'BASE STOCK'!$C:$C,Z$7,'BASE STOCK'!$F:$F,'Stock Voiture'!$B10)-SUMIFS('BASE STOCK'!$Q:$Q,'BASE STOCK'!$J:$J,TC_SV,'BASE STOCK'!$L:$L,Z$7,'BASE STOCK'!$O:$O,'Stock Voiture'!$B10)-SUMIFS('BASE STOCK'!$Z:$Z,'BASE STOCK'!$S:$S,TC_SV,'BASE STOCK'!$U:$U,Z$7,'BASE STOCK'!$X:$X,'Stock Voiture'!$B10)-SUMIFS('BASE STOCK'!$Z:$Z,'BASE STOCK'!$S:$S,TC_SV,'BASE STOCK'!$U:$U,Z$7,'BASE STOCK'!$X:$X,'Stock Voiture'!$B10))</f>
        <v>-5</v>
      </c>
    </row>
    <row r="11" spans="1:26" ht="19.899999999999999" customHeight="1" x14ac:dyDescent="0.25">
      <c r="A11" s="29">
        <v>4</v>
      </c>
      <c r="B11" s="90" t="s">
        <v>16</v>
      </c>
      <c r="C11" s="91" t="s">
        <v>177</v>
      </c>
      <c r="D11" s="92">
        <f t="shared" si="0"/>
        <v>-25</v>
      </c>
      <c r="E11" s="93">
        <f>IF(B11="","",SUMIFS('BASE STOCK'!$H:$H,'BASE STOCK'!$A:$A,TC_SV,'BASE STOCK'!$C:$C,Mois_SV,'BASE STOCK'!$F:$F,'Stock Voiture'!$B11))</f>
        <v>0</v>
      </c>
      <c r="F11" s="94">
        <f>IF(B11="","",SUMIFS('BASE STOCK'!$Q:$Q,'BASE STOCK'!$J:$J,TC_SV,'BASE STOCK'!$L:$L,Mois_SV,'BASE STOCK'!$O:$O,'Stock Voiture'!$B11))</f>
        <v>0</v>
      </c>
      <c r="G11" s="94">
        <f>IF(B11="","",SUMIFS('BASE STOCK'!$Z:$Z,'BASE STOCK'!$S:$S,TC_SV,'BASE STOCK'!$U:$U,Mois_SV,'BASE STOCK'!$X:$X,'Stock Voiture'!$B11))</f>
        <v>0</v>
      </c>
      <c r="H11" s="95">
        <f>IF($B11="","",SUMIFS('BASE STOCK'!$AA:$AA,'BASE STOCK'!$S:$S,TC_SV,'BASE STOCK'!$U:$U,Mois_SV,'BASE STOCK'!$X:$X,'Stock Voiture'!$B11))</f>
        <v>-25</v>
      </c>
      <c r="I11" s="96">
        <f t="shared" si="1"/>
        <v>0</v>
      </c>
      <c r="J11" s="96"/>
      <c r="K11" s="96"/>
      <c r="L11" s="97"/>
      <c r="M11" s="75"/>
      <c r="N11" s="30">
        <v>6</v>
      </c>
      <c r="O11" s="38">
        <f>IF($B11="","",SUMIFS('BASE STOCK'!$H:$H,'BASE STOCK'!$A:$A,TC_SV,'BASE STOCK'!$C:$C,O$7,'BASE STOCK'!$F:$F,'Stock Voiture'!$B11)-SUMIFS('BASE STOCK'!$Q:$Q,'BASE STOCK'!$J:$J,TC_SV,'BASE STOCK'!$L:$L,O$7,'BASE STOCK'!$O:$O,'Stock Voiture'!$B11)-SUMIFS('BASE STOCK'!$Z:$Z,'BASE STOCK'!$S:$S,TC_SV,'BASE STOCK'!$U:$U,O$7,'BASE STOCK'!$X:$X,'Stock Voiture'!$B11)-SUMIFS('BASE STOCK'!$Z:$Z,'BASE STOCK'!$S:$S,TC_SV,'BASE STOCK'!$U:$U,O$7,'BASE STOCK'!$X:$X,'Stock Voiture'!$B11))</f>
        <v>-25</v>
      </c>
      <c r="P11" s="38">
        <f>IF($B11="","",O11+SUMIFS('BASE STOCK'!$H:$H,'BASE STOCK'!$A:$A,TC_SV,'BASE STOCK'!$C:$C,P$7,'BASE STOCK'!$F:$F,'Stock Voiture'!$B11)-SUMIFS('BASE STOCK'!$Q:$Q,'BASE STOCK'!$J:$J,TC_SV,'BASE STOCK'!$L:$L,P$7,'BASE STOCK'!$O:$O,'Stock Voiture'!$B11)-SUMIFS('BASE STOCK'!$Z:$Z,'BASE STOCK'!$S:$S,TC_SV,'BASE STOCK'!$U:$U,P$7,'BASE STOCK'!$X:$X,'Stock Voiture'!$B11)-SUMIFS('BASE STOCK'!$Z:$Z,'BASE STOCK'!$S:$S,TC_SV,'BASE STOCK'!$U:$U,P$7,'BASE STOCK'!$X:$X,'Stock Voiture'!$B11))</f>
        <v>-25</v>
      </c>
      <c r="Q11" s="38">
        <f>IF($B11="","",P11+SUMIFS('BASE STOCK'!$H:$H,'BASE STOCK'!$A:$A,TC_SV,'BASE STOCK'!$C:$C,Q$7,'BASE STOCK'!$F:$F,'Stock Voiture'!$B11)-SUMIFS('BASE STOCK'!$Q:$Q,'BASE STOCK'!$J:$J,TC_SV,'BASE STOCK'!$L:$L,Q$7,'BASE STOCK'!$O:$O,'Stock Voiture'!$B11)-SUMIFS('BASE STOCK'!$Z:$Z,'BASE STOCK'!$S:$S,TC_SV,'BASE STOCK'!$U:$U,Q$7,'BASE STOCK'!$X:$X,'Stock Voiture'!$B11)-SUMIFS('BASE STOCK'!$Z:$Z,'BASE STOCK'!$S:$S,TC_SV,'BASE STOCK'!$U:$U,Q$7,'BASE STOCK'!$X:$X,'Stock Voiture'!$B11))</f>
        <v>-25</v>
      </c>
      <c r="R11" s="38">
        <f>IF($B11="","",Q11+SUMIFS('BASE STOCK'!$H:$H,'BASE STOCK'!$A:$A,TC_SV,'BASE STOCK'!$C:$C,R$7,'BASE STOCK'!$F:$F,'Stock Voiture'!$B11)-SUMIFS('BASE STOCK'!$Q:$Q,'BASE STOCK'!$J:$J,TC_SV,'BASE STOCK'!$L:$L,R$7,'BASE STOCK'!$O:$O,'Stock Voiture'!$B11)-SUMIFS('BASE STOCK'!$Z:$Z,'BASE STOCK'!$S:$S,TC_SV,'BASE STOCK'!$U:$U,R$7,'BASE STOCK'!$X:$X,'Stock Voiture'!$B11)-SUMIFS('BASE STOCK'!$Z:$Z,'BASE STOCK'!$S:$S,TC_SV,'BASE STOCK'!$U:$U,R$7,'BASE STOCK'!$X:$X,'Stock Voiture'!$B11))</f>
        <v>-25</v>
      </c>
      <c r="S11" s="38">
        <f>IF($B11="","",R11+SUMIFS('BASE STOCK'!$H:$H,'BASE STOCK'!$A:$A,TC_SV,'BASE STOCK'!$C:$C,S$7,'BASE STOCK'!$F:$F,'Stock Voiture'!$B11)-SUMIFS('BASE STOCK'!$Q:$Q,'BASE STOCK'!$J:$J,TC_SV,'BASE STOCK'!$L:$L,S$7,'BASE STOCK'!$O:$O,'Stock Voiture'!$B11)-SUMIFS('BASE STOCK'!$Z:$Z,'BASE STOCK'!$S:$S,TC_SV,'BASE STOCK'!$U:$U,S$7,'BASE STOCK'!$X:$X,'Stock Voiture'!$B11)-SUMIFS('BASE STOCK'!$Z:$Z,'BASE STOCK'!$S:$S,TC_SV,'BASE STOCK'!$U:$U,S$7,'BASE STOCK'!$X:$X,'Stock Voiture'!$B11))</f>
        <v>-25</v>
      </c>
      <c r="T11" s="38">
        <f>IF($B11="","",S11+SUMIFS('BASE STOCK'!$H:$H,'BASE STOCK'!$A:$A,TC_SV,'BASE STOCK'!$C:$C,T$7,'BASE STOCK'!$F:$F,'Stock Voiture'!$B11)-SUMIFS('BASE STOCK'!$Q:$Q,'BASE STOCK'!$J:$J,TC_SV,'BASE STOCK'!$L:$L,T$7,'BASE STOCK'!$O:$O,'Stock Voiture'!$B11)-SUMIFS('BASE STOCK'!$Z:$Z,'BASE STOCK'!$S:$S,TC_SV,'BASE STOCK'!$U:$U,T$7,'BASE STOCK'!$X:$X,'Stock Voiture'!$B11)-SUMIFS('BASE STOCK'!$Z:$Z,'BASE STOCK'!$S:$S,TC_SV,'BASE STOCK'!$U:$U,T$7,'BASE STOCK'!$X:$X,'Stock Voiture'!$B11))</f>
        <v>-25</v>
      </c>
      <c r="U11" s="38">
        <f>IF($B11="","",T11+SUMIFS('BASE STOCK'!$H:$H,'BASE STOCK'!$A:$A,TC_SV,'BASE STOCK'!$C:$C,U$7,'BASE STOCK'!$F:$F,'Stock Voiture'!$B11)-SUMIFS('BASE STOCK'!$Q:$Q,'BASE STOCK'!$J:$J,TC_SV,'BASE STOCK'!$L:$L,U$7,'BASE STOCK'!$O:$O,'Stock Voiture'!$B11)-SUMIFS('BASE STOCK'!$Z:$Z,'BASE STOCK'!$S:$S,TC_SV,'BASE STOCK'!$U:$U,U$7,'BASE STOCK'!$X:$X,'Stock Voiture'!$B11)-SUMIFS('BASE STOCK'!$Z:$Z,'BASE STOCK'!$S:$S,TC_SV,'BASE STOCK'!$U:$U,U$7,'BASE STOCK'!$X:$X,'Stock Voiture'!$B11))</f>
        <v>-25</v>
      </c>
      <c r="V11" s="38">
        <f>IF($B11="","",U11+SUMIFS('BASE STOCK'!$H:$H,'BASE STOCK'!$A:$A,TC_SV,'BASE STOCK'!$C:$C,V$7,'BASE STOCK'!$F:$F,'Stock Voiture'!$B11)-SUMIFS('BASE STOCK'!$Q:$Q,'BASE STOCK'!$J:$J,TC_SV,'BASE STOCK'!$L:$L,V$7,'BASE STOCK'!$O:$O,'Stock Voiture'!$B11)-SUMIFS('BASE STOCK'!$Z:$Z,'BASE STOCK'!$S:$S,TC_SV,'BASE STOCK'!$U:$U,V$7,'BASE STOCK'!$X:$X,'Stock Voiture'!$B11)-SUMIFS('BASE STOCK'!$Z:$Z,'BASE STOCK'!$S:$S,TC_SV,'BASE STOCK'!$U:$U,V$7,'BASE STOCK'!$X:$X,'Stock Voiture'!$B11))</f>
        <v>-25</v>
      </c>
      <c r="W11" s="38">
        <f>IF($B11="","",V11+SUMIFS('BASE STOCK'!$H:$H,'BASE STOCK'!$A:$A,TC_SV,'BASE STOCK'!$C:$C,W$7,'BASE STOCK'!$F:$F,'Stock Voiture'!$B11)-SUMIFS('BASE STOCK'!$Q:$Q,'BASE STOCK'!$J:$J,TC_SV,'BASE STOCK'!$L:$L,W$7,'BASE STOCK'!$O:$O,'Stock Voiture'!$B11)-SUMIFS('BASE STOCK'!$Z:$Z,'BASE STOCK'!$S:$S,TC_SV,'BASE STOCK'!$U:$U,W$7,'BASE STOCK'!$X:$X,'Stock Voiture'!$B11)-SUMIFS('BASE STOCK'!$Z:$Z,'BASE STOCK'!$S:$S,TC_SV,'BASE STOCK'!$U:$U,W$7,'BASE STOCK'!$X:$X,'Stock Voiture'!$B11))</f>
        <v>-25</v>
      </c>
      <c r="X11" s="38">
        <f>IF($B11="","",W11+SUMIFS('BASE STOCK'!$H:$H,'BASE STOCK'!$A:$A,TC_SV,'BASE STOCK'!$C:$C,X$7,'BASE STOCK'!$F:$F,'Stock Voiture'!$B11)-SUMIFS('BASE STOCK'!$Q:$Q,'BASE STOCK'!$J:$J,TC_SV,'BASE STOCK'!$L:$L,X$7,'BASE STOCK'!$O:$O,'Stock Voiture'!$B11)-SUMIFS('BASE STOCK'!$Z:$Z,'BASE STOCK'!$S:$S,TC_SV,'BASE STOCK'!$U:$U,X$7,'BASE STOCK'!$X:$X,'Stock Voiture'!$B11)-SUMIFS('BASE STOCK'!$Z:$Z,'BASE STOCK'!$S:$S,TC_SV,'BASE STOCK'!$U:$U,X$7,'BASE STOCK'!$X:$X,'Stock Voiture'!$B11))</f>
        <v>-25</v>
      </c>
      <c r="Y11" s="38">
        <f>IF($B11="","",X11+SUMIFS('BASE STOCK'!$H:$H,'BASE STOCK'!$A:$A,TC_SV,'BASE STOCK'!$C:$C,Y$7,'BASE STOCK'!$F:$F,'Stock Voiture'!$B11)-SUMIFS('BASE STOCK'!$Q:$Q,'BASE STOCK'!$J:$J,TC_SV,'BASE STOCK'!$L:$L,Y$7,'BASE STOCK'!$O:$O,'Stock Voiture'!$B11)-SUMIFS('BASE STOCK'!$Z:$Z,'BASE STOCK'!$S:$S,TC_SV,'BASE STOCK'!$U:$U,Y$7,'BASE STOCK'!$X:$X,'Stock Voiture'!$B11)-SUMIFS('BASE STOCK'!$Z:$Z,'BASE STOCK'!$S:$S,TC_SV,'BASE STOCK'!$U:$U,Y$7,'BASE STOCK'!$X:$X,'Stock Voiture'!$B11))</f>
        <v>-25</v>
      </c>
      <c r="Z11" s="38">
        <f>IF($B11="","",Y11+SUMIFS('BASE STOCK'!$H:$H,'BASE STOCK'!$A:$A,TC_SV,'BASE STOCK'!$C:$C,Z$7,'BASE STOCK'!$F:$F,'Stock Voiture'!$B11)-SUMIFS('BASE STOCK'!$Q:$Q,'BASE STOCK'!$J:$J,TC_SV,'BASE STOCK'!$L:$L,Z$7,'BASE STOCK'!$O:$O,'Stock Voiture'!$B11)-SUMIFS('BASE STOCK'!$Z:$Z,'BASE STOCK'!$S:$S,TC_SV,'BASE STOCK'!$U:$U,Z$7,'BASE STOCK'!$X:$X,'Stock Voiture'!$B11)-SUMIFS('BASE STOCK'!$Z:$Z,'BASE STOCK'!$S:$S,TC_SV,'BASE STOCK'!$U:$U,Z$7,'BASE STOCK'!$X:$X,'Stock Voiture'!$B11))</f>
        <v>-25</v>
      </c>
    </row>
    <row r="12" spans="1:26" ht="19.899999999999999" customHeight="1" x14ac:dyDescent="0.25">
      <c r="A12" s="29">
        <v>5</v>
      </c>
      <c r="B12" s="47" t="s">
        <v>17</v>
      </c>
      <c r="C12" s="48" t="s">
        <v>75</v>
      </c>
      <c r="D12" s="49">
        <f t="shared" si="0"/>
        <v>-45</v>
      </c>
      <c r="E12" s="50">
        <f>IF(B12="","",SUMIFS('BASE STOCK'!$H:$H,'BASE STOCK'!$A:$A,TC_SV,'BASE STOCK'!$C:$C,Mois_SV,'BASE STOCK'!$F:$F,'Stock Voiture'!$B12))</f>
        <v>0</v>
      </c>
      <c r="F12" s="51">
        <f>IF(B12="","",SUMIFS('BASE STOCK'!$Q:$Q,'BASE STOCK'!$J:$J,TC_SV,'BASE STOCK'!$L:$L,Mois_SV,'BASE STOCK'!$O:$O,'Stock Voiture'!$B12))</f>
        <v>0</v>
      </c>
      <c r="G12" s="51">
        <f>IF(B12="","",SUMIFS('BASE STOCK'!$Z:$Z,'BASE STOCK'!$S:$S,TC_SV,'BASE STOCK'!$U:$U,Mois_SV,'BASE STOCK'!$X:$X,'Stock Voiture'!$B12))</f>
        <v>0</v>
      </c>
      <c r="H12" s="52">
        <f>IF($B12="","",SUMIFS('BASE STOCK'!$AA:$AA,'BASE STOCK'!$S:$S,TC_SV,'BASE STOCK'!$U:$U,Mois_SV,'BASE STOCK'!$X:$X,'Stock Voiture'!$B12))</f>
        <v>-45</v>
      </c>
      <c r="I12" s="53">
        <f t="shared" si="1"/>
        <v>0</v>
      </c>
      <c r="J12" s="53"/>
      <c r="K12" s="53"/>
      <c r="L12" s="54"/>
      <c r="M12" s="75"/>
      <c r="N12" s="30">
        <v>7</v>
      </c>
      <c r="O12" s="38">
        <f>IF($B12="","",SUMIFS('BASE STOCK'!$H:$H,'BASE STOCK'!$A:$A,TC_SV,'BASE STOCK'!$C:$C,O$7,'BASE STOCK'!$F:$F,'Stock Voiture'!$B12)-SUMIFS('BASE STOCK'!$Q:$Q,'BASE STOCK'!$J:$J,TC_SV,'BASE STOCK'!$L:$L,O$7,'BASE STOCK'!$O:$O,'Stock Voiture'!$B12)-SUMIFS('BASE STOCK'!$Z:$Z,'BASE STOCK'!$S:$S,TC_SV,'BASE STOCK'!$U:$U,O$7,'BASE STOCK'!$X:$X,'Stock Voiture'!$B12)-SUMIFS('BASE STOCK'!$Z:$Z,'BASE STOCK'!$S:$S,TC_SV,'BASE STOCK'!$U:$U,O$7,'BASE STOCK'!$X:$X,'Stock Voiture'!$B12))</f>
        <v>-45</v>
      </c>
      <c r="P12" s="38">
        <f>IF($B12="","",O12+SUMIFS('BASE STOCK'!$H:$H,'BASE STOCK'!$A:$A,TC_SV,'BASE STOCK'!$C:$C,P$7,'BASE STOCK'!$F:$F,'Stock Voiture'!$B12)-SUMIFS('BASE STOCK'!$Q:$Q,'BASE STOCK'!$J:$J,TC_SV,'BASE STOCK'!$L:$L,P$7,'BASE STOCK'!$O:$O,'Stock Voiture'!$B12)-SUMIFS('BASE STOCK'!$Z:$Z,'BASE STOCK'!$S:$S,TC_SV,'BASE STOCK'!$U:$U,P$7,'BASE STOCK'!$X:$X,'Stock Voiture'!$B12)-SUMIFS('BASE STOCK'!$Z:$Z,'BASE STOCK'!$S:$S,TC_SV,'BASE STOCK'!$U:$U,P$7,'BASE STOCK'!$X:$X,'Stock Voiture'!$B12))</f>
        <v>-45</v>
      </c>
      <c r="Q12" s="38">
        <f>IF($B12="","",P12+SUMIFS('BASE STOCK'!$H:$H,'BASE STOCK'!$A:$A,TC_SV,'BASE STOCK'!$C:$C,Q$7,'BASE STOCK'!$F:$F,'Stock Voiture'!$B12)-SUMIFS('BASE STOCK'!$Q:$Q,'BASE STOCK'!$J:$J,TC_SV,'BASE STOCK'!$L:$L,Q$7,'BASE STOCK'!$O:$O,'Stock Voiture'!$B12)-SUMIFS('BASE STOCK'!$Z:$Z,'BASE STOCK'!$S:$S,TC_SV,'BASE STOCK'!$U:$U,Q$7,'BASE STOCK'!$X:$X,'Stock Voiture'!$B12)-SUMIFS('BASE STOCK'!$Z:$Z,'BASE STOCK'!$S:$S,TC_SV,'BASE STOCK'!$U:$U,Q$7,'BASE STOCK'!$X:$X,'Stock Voiture'!$B12))</f>
        <v>-45</v>
      </c>
      <c r="R12" s="38">
        <f>IF($B12="","",Q12+SUMIFS('BASE STOCK'!$H:$H,'BASE STOCK'!$A:$A,TC_SV,'BASE STOCK'!$C:$C,R$7,'BASE STOCK'!$F:$F,'Stock Voiture'!$B12)-SUMIFS('BASE STOCK'!$Q:$Q,'BASE STOCK'!$J:$J,TC_SV,'BASE STOCK'!$L:$L,R$7,'BASE STOCK'!$O:$O,'Stock Voiture'!$B12)-SUMIFS('BASE STOCK'!$Z:$Z,'BASE STOCK'!$S:$S,TC_SV,'BASE STOCK'!$U:$U,R$7,'BASE STOCK'!$X:$X,'Stock Voiture'!$B12)-SUMIFS('BASE STOCK'!$Z:$Z,'BASE STOCK'!$S:$S,TC_SV,'BASE STOCK'!$U:$U,R$7,'BASE STOCK'!$X:$X,'Stock Voiture'!$B12))</f>
        <v>-45</v>
      </c>
      <c r="S12" s="38">
        <f>IF($B12="","",R12+SUMIFS('BASE STOCK'!$H:$H,'BASE STOCK'!$A:$A,TC_SV,'BASE STOCK'!$C:$C,S$7,'BASE STOCK'!$F:$F,'Stock Voiture'!$B12)-SUMIFS('BASE STOCK'!$Q:$Q,'BASE STOCK'!$J:$J,TC_SV,'BASE STOCK'!$L:$L,S$7,'BASE STOCK'!$O:$O,'Stock Voiture'!$B12)-SUMIFS('BASE STOCK'!$Z:$Z,'BASE STOCK'!$S:$S,TC_SV,'BASE STOCK'!$U:$U,S$7,'BASE STOCK'!$X:$X,'Stock Voiture'!$B12)-SUMIFS('BASE STOCK'!$Z:$Z,'BASE STOCK'!$S:$S,TC_SV,'BASE STOCK'!$U:$U,S$7,'BASE STOCK'!$X:$X,'Stock Voiture'!$B12))</f>
        <v>-45</v>
      </c>
      <c r="T12" s="38">
        <f>IF($B12="","",S12+SUMIFS('BASE STOCK'!$H:$H,'BASE STOCK'!$A:$A,TC_SV,'BASE STOCK'!$C:$C,T$7,'BASE STOCK'!$F:$F,'Stock Voiture'!$B12)-SUMIFS('BASE STOCK'!$Q:$Q,'BASE STOCK'!$J:$J,TC_SV,'BASE STOCK'!$L:$L,T$7,'BASE STOCK'!$O:$O,'Stock Voiture'!$B12)-SUMIFS('BASE STOCK'!$Z:$Z,'BASE STOCK'!$S:$S,TC_SV,'BASE STOCK'!$U:$U,T$7,'BASE STOCK'!$X:$X,'Stock Voiture'!$B12)-SUMIFS('BASE STOCK'!$Z:$Z,'BASE STOCK'!$S:$S,TC_SV,'BASE STOCK'!$U:$U,T$7,'BASE STOCK'!$X:$X,'Stock Voiture'!$B12))</f>
        <v>-45</v>
      </c>
      <c r="U12" s="38">
        <f>IF($B12="","",T12+SUMIFS('BASE STOCK'!$H:$H,'BASE STOCK'!$A:$A,TC_SV,'BASE STOCK'!$C:$C,U$7,'BASE STOCK'!$F:$F,'Stock Voiture'!$B12)-SUMIFS('BASE STOCK'!$Q:$Q,'BASE STOCK'!$J:$J,TC_SV,'BASE STOCK'!$L:$L,U$7,'BASE STOCK'!$O:$O,'Stock Voiture'!$B12)-SUMIFS('BASE STOCK'!$Z:$Z,'BASE STOCK'!$S:$S,TC_SV,'BASE STOCK'!$U:$U,U$7,'BASE STOCK'!$X:$X,'Stock Voiture'!$B12)-SUMIFS('BASE STOCK'!$Z:$Z,'BASE STOCK'!$S:$S,TC_SV,'BASE STOCK'!$U:$U,U$7,'BASE STOCK'!$X:$X,'Stock Voiture'!$B12))</f>
        <v>-45</v>
      </c>
      <c r="V12" s="38">
        <f>IF($B12="","",U12+SUMIFS('BASE STOCK'!$H:$H,'BASE STOCK'!$A:$A,TC_SV,'BASE STOCK'!$C:$C,V$7,'BASE STOCK'!$F:$F,'Stock Voiture'!$B12)-SUMIFS('BASE STOCK'!$Q:$Q,'BASE STOCK'!$J:$J,TC_SV,'BASE STOCK'!$L:$L,V$7,'BASE STOCK'!$O:$O,'Stock Voiture'!$B12)-SUMIFS('BASE STOCK'!$Z:$Z,'BASE STOCK'!$S:$S,TC_SV,'BASE STOCK'!$U:$U,V$7,'BASE STOCK'!$X:$X,'Stock Voiture'!$B12)-SUMIFS('BASE STOCK'!$Z:$Z,'BASE STOCK'!$S:$S,TC_SV,'BASE STOCK'!$U:$U,V$7,'BASE STOCK'!$X:$X,'Stock Voiture'!$B12))</f>
        <v>-45</v>
      </c>
      <c r="W12" s="38">
        <f>IF($B12="","",V12+SUMIFS('BASE STOCK'!$H:$H,'BASE STOCK'!$A:$A,TC_SV,'BASE STOCK'!$C:$C,W$7,'BASE STOCK'!$F:$F,'Stock Voiture'!$B12)-SUMIFS('BASE STOCK'!$Q:$Q,'BASE STOCK'!$J:$J,TC_SV,'BASE STOCK'!$L:$L,W$7,'BASE STOCK'!$O:$O,'Stock Voiture'!$B12)-SUMIFS('BASE STOCK'!$Z:$Z,'BASE STOCK'!$S:$S,TC_SV,'BASE STOCK'!$U:$U,W$7,'BASE STOCK'!$X:$X,'Stock Voiture'!$B12)-SUMIFS('BASE STOCK'!$Z:$Z,'BASE STOCK'!$S:$S,TC_SV,'BASE STOCK'!$U:$U,W$7,'BASE STOCK'!$X:$X,'Stock Voiture'!$B12))</f>
        <v>-45</v>
      </c>
      <c r="X12" s="38">
        <f>IF($B12="","",W12+SUMIFS('BASE STOCK'!$H:$H,'BASE STOCK'!$A:$A,TC_SV,'BASE STOCK'!$C:$C,X$7,'BASE STOCK'!$F:$F,'Stock Voiture'!$B12)-SUMIFS('BASE STOCK'!$Q:$Q,'BASE STOCK'!$J:$J,TC_SV,'BASE STOCK'!$L:$L,X$7,'BASE STOCK'!$O:$O,'Stock Voiture'!$B12)-SUMIFS('BASE STOCK'!$Z:$Z,'BASE STOCK'!$S:$S,TC_SV,'BASE STOCK'!$U:$U,X$7,'BASE STOCK'!$X:$X,'Stock Voiture'!$B12)-SUMIFS('BASE STOCK'!$Z:$Z,'BASE STOCK'!$S:$S,TC_SV,'BASE STOCK'!$U:$U,X$7,'BASE STOCK'!$X:$X,'Stock Voiture'!$B12))</f>
        <v>-45</v>
      </c>
      <c r="Y12" s="38">
        <f>IF($B12="","",X12+SUMIFS('BASE STOCK'!$H:$H,'BASE STOCK'!$A:$A,TC_SV,'BASE STOCK'!$C:$C,Y$7,'BASE STOCK'!$F:$F,'Stock Voiture'!$B12)-SUMIFS('BASE STOCK'!$Q:$Q,'BASE STOCK'!$J:$J,TC_SV,'BASE STOCK'!$L:$L,Y$7,'BASE STOCK'!$O:$O,'Stock Voiture'!$B12)-SUMIFS('BASE STOCK'!$Z:$Z,'BASE STOCK'!$S:$S,TC_SV,'BASE STOCK'!$U:$U,Y$7,'BASE STOCK'!$X:$X,'Stock Voiture'!$B12)-SUMIFS('BASE STOCK'!$Z:$Z,'BASE STOCK'!$S:$S,TC_SV,'BASE STOCK'!$U:$U,Y$7,'BASE STOCK'!$X:$X,'Stock Voiture'!$B12))</f>
        <v>-45</v>
      </c>
      <c r="Z12" s="38">
        <f>IF($B12="","",Y12+SUMIFS('BASE STOCK'!$H:$H,'BASE STOCK'!$A:$A,TC_SV,'BASE STOCK'!$C:$C,Z$7,'BASE STOCK'!$F:$F,'Stock Voiture'!$B12)-SUMIFS('BASE STOCK'!$Q:$Q,'BASE STOCK'!$J:$J,TC_SV,'BASE STOCK'!$L:$L,Z$7,'BASE STOCK'!$O:$O,'Stock Voiture'!$B12)-SUMIFS('BASE STOCK'!$Z:$Z,'BASE STOCK'!$S:$S,TC_SV,'BASE STOCK'!$U:$U,Z$7,'BASE STOCK'!$X:$X,'Stock Voiture'!$B12)-SUMIFS('BASE STOCK'!$Z:$Z,'BASE STOCK'!$S:$S,TC_SV,'BASE STOCK'!$U:$U,Z$7,'BASE STOCK'!$X:$X,'Stock Voiture'!$B12))</f>
        <v>-45</v>
      </c>
    </row>
    <row r="13" spans="1:26" ht="19.899999999999999" customHeight="1" x14ac:dyDescent="0.25">
      <c r="A13" s="29">
        <v>6</v>
      </c>
      <c r="B13" s="90" t="s">
        <v>234</v>
      </c>
      <c r="C13" s="91" t="s">
        <v>235</v>
      </c>
      <c r="D13" s="92">
        <f t="shared" si="0"/>
        <v>-40</v>
      </c>
      <c r="E13" s="93">
        <f>IF(B13="","",SUMIFS('BASE STOCK'!$H:$H,'BASE STOCK'!$A:$A,TC_SV,'BASE STOCK'!$C:$C,Mois_SV,'BASE STOCK'!$F:$F,'Stock Voiture'!$B13))</f>
        <v>0</v>
      </c>
      <c r="F13" s="94">
        <f>IF(B13="","",SUMIFS('BASE STOCK'!$Q:$Q,'BASE STOCK'!$J:$J,TC_SV,'BASE STOCK'!$L:$L,Mois_SV,'BASE STOCK'!$O:$O,'Stock Voiture'!$B13))</f>
        <v>0</v>
      </c>
      <c r="G13" s="94">
        <f>IF(B13="","",SUMIFS('BASE STOCK'!$Z:$Z,'BASE STOCK'!$S:$S,TC_SV,'BASE STOCK'!$U:$U,Mois_SV,'BASE STOCK'!$X:$X,'Stock Voiture'!$B13))</f>
        <v>0</v>
      </c>
      <c r="H13" s="95">
        <f>IF($B13="","",SUMIFS('BASE STOCK'!$AA:$AA,'BASE STOCK'!$S:$S,TC_SV,'BASE STOCK'!$U:$U,Mois_SV,'BASE STOCK'!$X:$X,'Stock Voiture'!$B13))</f>
        <v>-40</v>
      </c>
      <c r="I13" s="96">
        <f t="shared" si="1"/>
        <v>0</v>
      </c>
      <c r="J13" s="96"/>
      <c r="K13" s="96"/>
      <c r="L13" s="97"/>
      <c r="M13" s="75"/>
      <c r="N13" s="30">
        <v>8</v>
      </c>
      <c r="O13" s="38">
        <f>IF($B13="","",SUMIFS('BASE STOCK'!$H:$H,'BASE STOCK'!$A:$A,TC_SV,'BASE STOCK'!$C:$C,O$7,'BASE STOCK'!$F:$F,'Stock Voiture'!$B13)-SUMIFS('BASE STOCK'!$Q:$Q,'BASE STOCK'!$J:$J,TC_SV,'BASE STOCK'!$L:$L,O$7,'BASE STOCK'!$O:$O,'Stock Voiture'!$B13)-SUMIFS('BASE STOCK'!$Z:$Z,'BASE STOCK'!$S:$S,TC_SV,'BASE STOCK'!$U:$U,O$7,'BASE STOCK'!$X:$X,'Stock Voiture'!$B13)-SUMIFS('BASE STOCK'!$Z:$Z,'BASE STOCK'!$S:$S,TC_SV,'BASE STOCK'!$U:$U,O$7,'BASE STOCK'!$X:$X,'Stock Voiture'!$B13))</f>
        <v>-40</v>
      </c>
      <c r="P13" s="38">
        <f>IF($B13="","",O13+SUMIFS('BASE STOCK'!$H:$H,'BASE STOCK'!$A:$A,TC_SV,'BASE STOCK'!$C:$C,P$7,'BASE STOCK'!$F:$F,'Stock Voiture'!$B13)-SUMIFS('BASE STOCK'!$Q:$Q,'BASE STOCK'!$J:$J,TC_SV,'BASE STOCK'!$L:$L,P$7,'BASE STOCK'!$O:$O,'Stock Voiture'!$B13)-SUMIFS('BASE STOCK'!$Z:$Z,'BASE STOCK'!$S:$S,TC_SV,'BASE STOCK'!$U:$U,P$7,'BASE STOCK'!$X:$X,'Stock Voiture'!$B13)-SUMIFS('BASE STOCK'!$Z:$Z,'BASE STOCK'!$S:$S,TC_SV,'BASE STOCK'!$U:$U,P$7,'BASE STOCK'!$X:$X,'Stock Voiture'!$B13))</f>
        <v>-40</v>
      </c>
      <c r="Q13" s="38">
        <f>IF($B13="","",P13+SUMIFS('BASE STOCK'!$H:$H,'BASE STOCK'!$A:$A,TC_SV,'BASE STOCK'!$C:$C,Q$7,'BASE STOCK'!$F:$F,'Stock Voiture'!$B13)-SUMIFS('BASE STOCK'!$Q:$Q,'BASE STOCK'!$J:$J,TC_SV,'BASE STOCK'!$L:$L,Q$7,'BASE STOCK'!$O:$O,'Stock Voiture'!$B13)-SUMIFS('BASE STOCK'!$Z:$Z,'BASE STOCK'!$S:$S,TC_SV,'BASE STOCK'!$U:$U,Q$7,'BASE STOCK'!$X:$X,'Stock Voiture'!$B13)-SUMIFS('BASE STOCK'!$Z:$Z,'BASE STOCK'!$S:$S,TC_SV,'BASE STOCK'!$U:$U,Q$7,'BASE STOCK'!$X:$X,'Stock Voiture'!$B13))</f>
        <v>-40</v>
      </c>
      <c r="R13" s="38">
        <f>IF($B13="","",Q13+SUMIFS('BASE STOCK'!$H:$H,'BASE STOCK'!$A:$A,TC_SV,'BASE STOCK'!$C:$C,R$7,'BASE STOCK'!$F:$F,'Stock Voiture'!$B13)-SUMIFS('BASE STOCK'!$Q:$Q,'BASE STOCK'!$J:$J,TC_SV,'BASE STOCK'!$L:$L,R$7,'BASE STOCK'!$O:$O,'Stock Voiture'!$B13)-SUMIFS('BASE STOCK'!$Z:$Z,'BASE STOCK'!$S:$S,TC_SV,'BASE STOCK'!$U:$U,R$7,'BASE STOCK'!$X:$X,'Stock Voiture'!$B13)-SUMIFS('BASE STOCK'!$Z:$Z,'BASE STOCK'!$S:$S,TC_SV,'BASE STOCK'!$U:$U,R$7,'BASE STOCK'!$X:$X,'Stock Voiture'!$B13))</f>
        <v>-40</v>
      </c>
      <c r="S13" s="38">
        <f>IF($B13="","",R13+SUMIFS('BASE STOCK'!$H:$H,'BASE STOCK'!$A:$A,TC_SV,'BASE STOCK'!$C:$C,S$7,'BASE STOCK'!$F:$F,'Stock Voiture'!$B13)-SUMIFS('BASE STOCK'!$Q:$Q,'BASE STOCK'!$J:$J,TC_SV,'BASE STOCK'!$L:$L,S$7,'BASE STOCK'!$O:$O,'Stock Voiture'!$B13)-SUMIFS('BASE STOCK'!$Z:$Z,'BASE STOCK'!$S:$S,TC_SV,'BASE STOCK'!$U:$U,S$7,'BASE STOCK'!$X:$X,'Stock Voiture'!$B13)-SUMIFS('BASE STOCK'!$Z:$Z,'BASE STOCK'!$S:$S,TC_SV,'BASE STOCK'!$U:$U,S$7,'BASE STOCK'!$X:$X,'Stock Voiture'!$B13))</f>
        <v>-40</v>
      </c>
      <c r="T13" s="38">
        <f>IF($B13="","",S13+SUMIFS('BASE STOCK'!$H:$H,'BASE STOCK'!$A:$A,TC_SV,'BASE STOCK'!$C:$C,T$7,'BASE STOCK'!$F:$F,'Stock Voiture'!$B13)-SUMIFS('BASE STOCK'!$Q:$Q,'BASE STOCK'!$J:$J,TC_SV,'BASE STOCK'!$L:$L,T$7,'BASE STOCK'!$O:$O,'Stock Voiture'!$B13)-SUMIFS('BASE STOCK'!$Z:$Z,'BASE STOCK'!$S:$S,TC_SV,'BASE STOCK'!$U:$U,T$7,'BASE STOCK'!$X:$X,'Stock Voiture'!$B13)-SUMIFS('BASE STOCK'!$Z:$Z,'BASE STOCK'!$S:$S,TC_SV,'BASE STOCK'!$U:$U,T$7,'BASE STOCK'!$X:$X,'Stock Voiture'!$B13))</f>
        <v>-40</v>
      </c>
      <c r="U13" s="38">
        <f>IF($B13="","",T13+SUMIFS('BASE STOCK'!$H:$H,'BASE STOCK'!$A:$A,TC_SV,'BASE STOCK'!$C:$C,U$7,'BASE STOCK'!$F:$F,'Stock Voiture'!$B13)-SUMIFS('BASE STOCK'!$Q:$Q,'BASE STOCK'!$J:$J,TC_SV,'BASE STOCK'!$L:$L,U$7,'BASE STOCK'!$O:$O,'Stock Voiture'!$B13)-SUMIFS('BASE STOCK'!$Z:$Z,'BASE STOCK'!$S:$S,TC_SV,'BASE STOCK'!$U:$U,U$7,'BASE STOCK'!$X:$X,'Stock Voiture'!$B13)-SUMIFS('BASE STOCK'!$Z:$Z,'BASE STOCK'!$S:$S,TC_SV,'BASE STOCK'!$U:$U,U$7,'BASE STOCK'!$X:$X,'Stock Voiture'!$B13))</f>
        <v>-40</v>
      </c>
      <c r="V13" s="38">
        <f>IF($B13="","",U13+SUMIFS('BASE STOCK'!$H:$H,'BASE STOCK'!$A:$A,TC_SV,'BASE STOCK'!$C:$C,V$7,'BASE STOCK'!$F:$F,'Stock Voiture'!$B13)-SUMIFS('BASE STOCK'!$Q:$Q,'BASE STOCK'!$J:$J,TC_SV,'BASE STOCK'!$L:$L,V$7,'BASE STOCK'!$O:$O,'Stock Voiture'!$B13)-SUMIFS('BASE STOCK'!$Z:$Z,'BASE STOCK'!$S:$S,TC_SV,'BASE STOCK'!$U:$U,V$7,'BASE STOCK'!$X:$X,'Stock Voiture'!$B13)-SUMIFS('BASE STOCK'!$Z:$Z,'BASE STOCK'!$S:$S,TC_SV,'BASE STOCK'!$U:$U,V$7,'BASE STOCK'!$X:$X,'Stock Voiture'!$B13))</f>
        <v>-40</v>
      </c>
      <c r="W13" s="38">
        <f>IF($B13="","",V13+SUMIFS('BASE STOCK'!$H:$H,'BASE STOCK'!$A:$A,TC_SV,'BASE STOCK'!$C:$C,W$7,'BASE STOCK'!$F:$F,'Stock Voiture'!$B13)-SUMIFS('BASE STOCK'!$Q:$Q,'BASE STOCK'!$J:$J,TC_SV,'BASE STOCK'!$L:$L,W$7,'BASE STOCK'!$O:$O,'Stock Voiture'!$B13)-SUMIFS('BASE STOCK'!$Z:$Z,'BASE STOCK'!$S:$S,TC_SV,'BASE STOCK'!$U:$U,W$7,'BASE STOCK'!$X:$X,'Stock Voiture'!$B13)-SUMIFS('BASE STOCK'!$Z:$Z,'BASE STOCK'!$S:$S,TC_SV,'BASE STOCK'!$U:$U,W$7,'BASE STOCK'!$X:$X,'Stock Voiture'!$B13))</f>
        <v>-40</v>
      </c>
      <c r="X13" s="38">
        <f>IF($B13="","",W13+SUMIFS('BASE STOCK'!$H:$H,'BASE STOCK'!$A:$A,TC_SV,'BASE STOCK'!$C:$C,X$7,'BASE STOCK'!$F:$F,'Stock Voiture'!$B13)-SUMIFS('BASE STOCK'!$Q:$Q,'BASE STOCK'!$J:$J,TC_SV,'BASE STOCK'!$L:$L,X$7,'BASE STOCK'!$O:$O,'Stock Voiture'!$B13)-SUMIFS('BASE STOCK'!$Z:$Z,'BASE STOCK'!$S:$S,TC_SV,'BASE STOCK'!$U:$U,X$7,'BASE STOCK'!$X:$X,'Stock Voiture'!$B13)-SUMIFS('BASE STOCK'!$Z:$Z,'BASE STOCK'!$S:$S,TC_SV,'BASE STOCK'!$U:$U,X$7,'BASE STOCK'!$X:$X,'Stock Voiture'!$B13))</f>
        <v>-40</v>
      </c>
      <c r="Y13" s="38">
        <f>IF($B13="","",X13+SUMIFS('BASE STOCK'!$H:$H,'BASE STOCK'!$A:$A,TC_SV,'BASE STOCK'!$C:$C,Y$7,'BASE STOCK'!$F:$F,'Stock Voiture'!$B13)-SUMIFS('BASE STOCK'!$Q:$Q,'BASE STOCK'!$J:$J,TC_SV,'BASE STOCK'!$L:$L,Y$7,'BASE STOCK'!$O:$O,'Stock Voiture'!$B13)-SUMIFS('BASE STOCK'!$Z:$Z,'BASE STOCK'!$S:$S,TC_SV,'BASE STOCK'!$U:$U,Y$7,'BASE STOCK'!$X:$X,'Stock Voiture'!$B13)-SUMIFS('BASE STOCK'!$Z:$Z,'BASE STOCK'!$S:$S,TC_SV,'BASE STOCK'!$U:$U,Y$7,'BASE STOCK'!$X:$X,'Stock Voiture'!$B13))</f>
        <v>-40</v>
      </c>
      <c r="Z13" s="38">
        <f>IF($B13="","",Y13+SUMIFS('BASE STOCK'!$H:$H,'BASE STOCK'!$A:$A,TC_SV,'BASE STOCK'!$C:$C,Z$7,'BASE STOCK'!$F:$F,'Stock Voiture'!$B13)-SUMIFS('BASE STOCK'!$Q:$Q,'BASE STOCK'!$J:$J,TC_SV,'BASE STOCK'!$L:$L,Z$7,'BASE STOCK'!$O:$O,'Stock Voiture'!$B13)-SUMIFS('BASE STOCK'!$Z:$Z,'BASE STOCK'!$S:$S,TC_SV,'BASE STOCK'!$U:$U,Z$7,'BASE STOCK'!$X:$X,'Stock Voiture'!$B13)-SUMIFS('BASE STOCK'!$Z:$Z,'BASE STOCK'!$S:$S,TC_SV,'BASE STOCK'!$U:$U,Z$7,'BASE STOCK'!$X:$X,'Stock Voiture'!$B13))</f>
        <v>-40</v>
      </c>
    </row>
    <row r="14" spans="1:26" ht="19.899999999999999" customHeight="1" x14ac:dyDescent="0.25">
      <c r="A14" s="29">
        <v>7</v>
      </c>
      <c r="B14" s="47" t="s">
        <v>73</v>
      </c>
      <c r="C14" s="48" t="s">
        <v>74</v>
      </c>
      <c r="D14" s="49">
        <f t="shared" si="0"/>
        <v>-1</v>
      </c>
      <c r="E14" s="50">
        <f>IF(B14="","",SUMIFS('BASE STOCK'!$H:$H,'BASE STOCK'!$A:$A,TC_SV,'BASE STOCK'!$C:$C,Mois_SV,'BASE STOCK'!$F:$F,'Stock Voiture'!$B14))</f>
        <v>0</v>
      </c>
      <c r="F14" s="51">
        <f>IF(B14="","",SUMIFS('BASE STOCK'!$Q:$Q,'BASE STOCK'!$J:$J,TC_SV,'BASE STOCK'!$L:$L,Mois_SV,'BASE STOCK'!$O:$O,'Stock Voiture'!$B14))</f>
        <v>0</v>
      </c>
      <c r="G14" s="51">
        <f>IF(B14="","",SUMIFS('BASE STOCK'!$Z:$Z,'BASE STOCK'!$S:$S,TC_SV,'BASE STOCK'!$U:$U,Mois_SV,'BASE STOCK'!$X:$X,'Stock Voiture'!$B14))</f>
        <v>0</v>
      </c>
      <c r="H14" s="52">
        <f>IF($B14="","",SUMIFS('BASE STOCK'!$AA:$AA,'BASE STOCK'!$S:$S,TC_SV,'BASE STOCK'!$U:$U,Mois_SV,'BASE STOCK'!$X:$X,'Stock Voiture'!$B14))</f>
        <v>-1</v>
      </c>
      <c r="I14" s="53">
        <f t="shared" si="1"/>
        <v>0</v>
      </c>
      <c r="J14" s="53"/>
      <c r="K14" s="53"/>
      <c r="L14" s="54"/>
      <c r="M14" s="75"/>
      <c r="N14" s="30">
        <v>9</v>
      </c>
      <c r="O14" s="38">
        <f>IF($B14="","",SUMIFS('BASE STOCK'!$H:$H,'BASE STOCK'!$A:$A,TC_SV,'BASE STOCK'!$C:$C,O$7,'BASE STOCK'!$F:$F,'Stock Voiture'!$B14)-SUMIFS('BASE STOCK'!$Q:$Q,'BASE STOCK'!$J:$J,TC_SV,'BASE STOCK'!$L:$L,O$7,'BASE STOCK'!$O:$O,'Stock Voiture'!$B14)-SUMIFS('BASE STOCK'!$Z:$Z,'BASE STOCK'!$S:$S,TC_SV,'BASE STOCK'!$U:$U,O$7,'BASE STOCK'!$X:$X,'Stock Voiture'!$B14)-SUMIFS('BASE STOCK'!$Z:$Z,'BASE STOCK'!$S:$S,TC_SV,'BASE STOCK'!$U:$U,O$7,'BASE STOCK'!$X:$X,'Stock Voiture'!$B14))</f>
        <v>0</v>
      </c>
      <c r="P14" s="38">
        <f>IF($B14="","",O14+SUMIFS('BASE STOCK'!$H:$H,'BASE STOCK'!$A:$A,TC_SV,'BASE STOCK'!$C:$C,P$7,'BASE STOCK'!$F:$F,'Stock Voiture'!$B14)-SUMIFS('BASE STOCK'!$Q:$Q,'BASE STOCK'!$J:$J,TC_SV,'BASE STOCK'!$L:$L,P$7,'BASE STOCK'!$O:$O,'Stock Voiture'!$B14)-SUMIFS('BASE STOCK'!$Z:$Z,'BASE STOCK'!$S:$S,TC_SV,'BASE STOCK'!$U:$U,P$7,'BASE STOCK'!$X:$X,'Stock Voiture'!$B14)-SUMIFS('BASE STOCK'!$Z:$Z,'BASE STOCK'!$S:$S,TC_SV,'BASE STOCK'!$U:$U,P$7,'BASE STOCK'!$X:$X,'Stock Voiture'!$B14))</f>
        <v>0</v>
      </c>
      <c r="Q14" s="38">
        <f>IF($B14="","",P14+SUMIFS('BASE STOCK'!$H:$H,'BASE STOCK'!$A:$A,TC_SV,'BASE STOCK'!$C:$C,Q$7,'BASE STOCK'!$F:$F,'Stock Voiture'!$B14)-SUMIFS('BASE STOCK'!$Q:$Q,'BASE STOCK'!$J:$J,TC_SV,'BASE STOCK'!$L:$L,Q$7,'BASE STOCK'!$O:$O,'Stock Voiture'!$B14)-SUMIFS('BASE STOCK'!$Z:$Z,'BASE STOCK'!$S:$S,TC_SV,'BASE STOCK'!$U:$U,Q$7,'BASE STOCK'!$X:$X,'Stock Voiture'!$B14)-SUMIFS('BASE STOCK'!$Z:$Z,'BASE STOCK'!$S:$S,TC_SV,'BASE STOCK'!$U:$U,Q$7,'BASE STOCK'!$X:$X,'Stock Voiture'!$B14))</f>
        <v>-1</v>
      </c>
      <c r="R14" s="38">
        <f>IF($B14="","",Q14+SUMIFS('BASE STOCK'!$H:$H,'BASE STOCK'!$A:$A,TC_SV,'BASE STOCK'!$C:$C,R$7,'BASE STOCK'!$F:$F,'Stock Voiture'!$B14)-SUMIFS('BASE STOCK'!$Q:$Q,'BASE STOCK'!$J:$J,TC_SV,'BASE STOCK'!$L:$L,R$7,'BASE STOCK'!$O:$O,'Stock Voiture'!$B14)-SUMIFS('BASE STOCK'!$Z:$Z,'BASE STOCK'!$S:$S,TC_SV,'BASE STOCK'!$U:$U,R$7,'BASE STOCK'!$X:$X,'Stock Voiture'!$B14)-SUMIFS('BASE STOCK'!$Z:$Z,'BASE STOCK'!$S:$S,TC_SV,'BASE STOCK'!$U:$U,R$7,'BASE STOCK'!$X:$X,'Stock Voiture'!$B14))</f>
        <v>-1</v>
      </c>
      <c r="S14" s="38">
        <f>IF($B14="","",R14+SUMIFS('BASE STOCK'!$H:$H,'BASE STOCK'!$A:$A,TC_SV,'BASE STOCK'!$C:$C,S$7,'BASE STOCK'!$F:$F,'Stock Voiture'!$B14)-SUMIFS('BASE STOCK'!$Q:$Q,'BASE STOCK'!$J:$J,TC_SV,'BASE STOCK'!$L:$L,S$7,'BASE STOCK'!$O:$O,'Stock Voiture'!$B14)-SUMIFS('BASE STOCK'!$Z:$Z,'BASE STOCK'!$S:$S,TC_SV,'BASE STOCK'!$U:$U,S$7,'BASE STOCK'!$X:$X,'Stock Voiture'!$B14)-SUMIFS('BASE STOCK'!$Z:$Z,'BASE STOCK'!$S:$S,TC_SV,'BASE STOCK'!$U:$U,S$7,'BASE STOCK'!$X:$X,'Stock Voiture'!$B14))</f>
        <v>-1</v>
      </c>
      <c r="T14" s="38">
        <f>IF($B14="","",S14+SUMIFS('BASE STOCK'!$H:$H,'BASE STOCK'!$A:$A,TC_SV,'BASE STOCK'!$C:$C,T$7,'BASE STOCK'!$F:$F,'Stock Voiture'!$B14)-SUMIFS('BASE STOCK'!$Q:$Q,'BASE STOCK'!$J:$J,TC_SV,'BASE STOCK'!$L:$L,T$7,'BASE STOCK'!$O:$O,'Stock Voiture'!$B14)-SUMIFS('BASE STOCK'!$Z:$Z,'BASE STOCK'!$S:$S,TC_SV,'BASE STOCK'!$U:$U,T$7,'BASE STOCK'!$X:$X,'Stock Voiture'!$B14)-SUMIFS('BASE STOCK'!$Z:$Z,'BASE STOCK'!$S:$S,TC_SV,'BASE STOCK'!$U:$U,T$7,'BASE STOCK'!$X:$X,'Stock Voiture'!$B14))</f>
        <v>-1</v>
      </c>
      <c r="U14" s="38">
        <f>IF($B14="","",T14+SUMIFS('BASE STOCK'!$H:$H,'BASE STOCK'!$A:$A,TC_SV,'BASE STOCK'!$C:$C,U$7,'BASE STOCK'!$F:$F,'Stock Voiture'!$B14)-SUMIFS('BASE STOCK'!$Q:$Q,'BASE STOCK'!$J:$J,TC_SV,'BASE STOCK'!$L:$L,U$7,'BASE STOCK'!$O:$O,'Stock Voiture'!$B14)-SUMIFS('BASE STOCK'!$Z:$Z,'BASE STOCK'!$S:$S,TC_SV,'BASE STOCK'!$U:$U,U$7,'BASE STOCK'!$X:$X,'Stock Voiture'!$B14)-SUMIFS('BASE STOCK'!$Z:$Z,'BASE STOCK'!$S:$S,TC_SV,'BASE STOCK'!$U:$U,U$7,'BASE STOCK'!$X:$X,'Stock Voiture'!$B14))</f>
        <v>-1</v>
      </c>
      <c r="V14" s="38">
        <f>IF($B14="","",U14+SUMIFS('BASE STOCK'!$H:$H,'BASE STOCK'!$A:$A,TC_SV,'BASE STOCK'!$C:$C,V$7,'BASE STOCK'!$F:$F,'Stock Voiture'!$B14)-SUMIFS('BASE STOCK'!$Q:$Q,'BASE STOCK'!$J:$J,TC_SV,'BASE STOCK'!$L:$L,V$7,'BASE STOCK'!$O:$O,'Stock Voiture'!$B14)-SUMIFS('BASE STOCK'!$Z:$Z,'BASE STOCK'!$S:$S,TC_SV,'BASE STOCK'!$U:$U,V$7,'BASE STOCK'!$X:$X,'Stock Voiture'!$B14)-SUMIFS('BASE STOCK'!$Z:$Z,'BASE STOCK'!$S:$S,TC_SV,'BASE STOCK'!$U:$U,V$7,'BASE STOCK'!$X:$X,'Stock Voiture'!$B14))</f>
        <v>-1</v>
      </c>
      <c r="W14" s="38">
        <f>IF($B14="","",V14+SUMIFS('BASE STOCK'!$H:$H,'BASE STOCK'!$A:$A,TC_SV,'BASE STOCK'!$C:$C,W$7,'BASE STOCK'!$F:$F,'Stock Voiture'!$B14)-SUMIFS('BASE STOCK'!$Q:$Q,'BASE STOCK'!$J:$J,TC_SV,'BASE STOCK'!$L:$L,W$7,'BASE STOCK'!$O:$O,'Stock Voiture'!$B14)-SUMIFS('BASE STOCK'!$Z:$Z,'BASE STOCK'!$S:$S,TC_SV,'BASE STOCK'!$U:$U,W$7,'BASE STOCK'!$X:$X,'Stock Voiture'!$B14)-SUMIFS('BASE STOCK'!$Z:$Z,'BASE STOCK'!$S:$S,TC_SV,'BASE STOCK'!$U:$U,W$7,'BASE STOCK'!$X:$X,'Stock Voiture'!$B14))</f>
        <v>-1</v>
      </c>
      <c r="X14" s="38">
        <f>IF($B14="","",W14+SUMIFS('BASE STOCK'!$H:$H,'BASE STOCK'!$A:$A,TC_SV,'BASE STOCK'!$C:$C,X$7,'BASE STOCK'!$F:$F,'Stock Voiture'!$B14)-SUMIFS('BASE STOCK'!$Q:$Q,'BASE STOCK'!$J:$J,TC_SV,'BASE STOCK'!$L:$L,X$7,'BASE STOCK'!$O:$O,'Stock Voiture'!$B14)-SUMIFS('BASE STOCK'!$Z:$Z,'BASE STOCK'!$S:$S,TC_SV,'BASE STOCK'!$U:$U,X$7,'BASE STOCK'!$X:$X,'Stock Voiture'!$B14)-SUMIFS('BASE STOCK'!$Z:$Z,'BASE STOCK'!$S:$S,TC_SV,'BASE STOCK'!$U:$U,X$7,'BASE STOCK'!$X:$X,'Stock Voiture'!$B14))</f>
        <v>-1</v>
      </c>
      <c r="Y14" s="38">
        <f>IF($B14="","",X14+SUMIFS('BASE STOCK'!$H:$H,'BASE STOCK'!$A:$A,TC_SV,'BASE STOCK'!$C:$C,Y$7,'BASE STOCK'!$F:$F,'Stock Voiture'!$B14)-SUMIFS('BASE STOCK'!$Q:$Q,'BASE STOCK'!$J:$J,TC_SV,'BASE STOCK'!$L:$L,Y$7,'BASE STOCK'!$O:$O,'Stock Voiture'!$B14)-SUMIFS('BASE STOCK'!$Z:$Z,'BASE STOCK'!$S:$S,TC_SV,'BASE STOCK'!$U:$U,Y$7,'BASE STOCK'!$X:$X,'Stock Voiture'!$B14)-SUMIFS('BASE STOCK'!$Z:$Z,'BASE STOCK'!$S:$S,TC_SV,'BASE STOCK'!$U:$U,Y$7,'BASE STOCK'!$X:$X,'Stock Voiture'!$B14))</f>
        <v>-1</v>
      </c>
      <c r="Z14" s="38">
        <f>IF($B14="","",Y14+SUMIFS('BASE STOCK'!$H:$H,'BASE STOCK'!$A:$A,TC_SV,'BASE STOCK'!$C:$C,Z$7,'BASE STOCK'!$F:$F,'Stock Voiture'!$B14)-SUMIFS('BASE STOCK'!$Q:$Q,'BASE STOCK'!$J:$J,TC_SV,'BASE STOCK'!$L:$L,Z$7,'BASE STOCK'!$O:$O,'Stock Voiture'!$B14)-SUMIFS('BASE STOCK'!$Z:$Z,'BASE STOCK'!$S:$S,TC_SV,'BASE STOCK'!$U:$U,Z$7,'BASE STOCK'!$X:$X,'Stock Voiture'!$B14)-SUMIFS('BASE STOCK'!$Z:$Z,'BASE STOCK'!$S:$S,TC_SV,'BASE STOCK'!$U:$U,Z$7,'BASE STOCK'!$X:$X,'Stock Voiture'!$B14))</f>
        <v>-1</v>
      </c>
    </row>
    <row r="15" spans="1:26" ht="19.899999999999999" customHeight="1" x14ac:dyDescent="0.25">
      <c r="A15" s="29">
        <v>8</v>
      </c>
      <c r="B15" s="90" t="s">
        <v>12</v>
      </c>
      <c r="C15" s="91" t="s">
        <v>57</v>
      </c>
      <c r="D15" s="92">
        <f t="shared" si="0"/>
        <v>10</v>
      </c>
      <c r="E15" s="93">
        <f>IF(B15="","",SUMIFS('BASE STOCK'!$H:$H,'BASE STOCK'!$A:$A,TC_SV,'BASE STOCK'!$C:$C,Mois_SV,'BASE STOCK'!$F:$F,'Stock Voiture'!$B15))</f>
        <v>0</v>
      </c>
      <c r="F15" s="94">
        <f>IF(B15="","",SUMIFS('BASE STOCK'!$Q:$Q,'BASE STOCK'!$J:$J,TC_SV,'BASE STOCK'!$L:$L,Mois_SV,'BASE STOCK'!$O:$O,'Stock Voiture'!$B15))</f>
        <v>0</v>
      </c>
      <c r="G15" s="94">
        <f>IF(B15="","",SUMIFS('BASE STOCK'!$Z:$Z,'BASE STOCK'!$S:$S,TC_SV,'BASE STOCK'!$U:$U,Mois_SV,'BASE STOCK'!$X:$X,'Stock Voiture'!$B15))</f>
        <v>0</v>
      </c>
      <c r="H15" s="95">
        <f>IF($B15="","",SUMIFS('BASE STOCK'!$AA:$AA,'BASE STOCK'!$S:$S,TC_SV,'BASE STOCK'!$U:$U,Mois_SV,'BASE STOCK'!$X:$X,'Stock Voiture'!$B15))</f>
        <v>10</v>
      </c>
      <c r="I15" s="96">
        <f t="shared" si="1"/>
        <v>0</v>
      </c>
      <c r="J15" s="96"/>
      <c r="K15" s="96"/>
      <c r="L15" s="97"/>
      <c r="M15" s="75"/>
      <c r="N15" s="30">
        <v>10</v>
      </c>
      <c r="O15" s="38">
        <f>IF($B15="","",SUMIFS('BASE STOCK'!$H:$H,'BASE STOCK'!$A:$A,TC_SV,'BASE STOCK'!$C:$C,O$7,'BASE STOCK'!$F:$F,'Stock Voiture'!$B15)-SUMIFS('BASE STOCK'!$Q:$Q,'BASE STOCK'!$J:$J,TC_SV,'BASE STOCK'!$L:$L,O$7,'BASE STOCK'!$O:$O,'Stock Voiture'!$B15)-SUMIFS('BASE STOCK'!$Z:$Z,'BASE STOCK'!$S:$S,TC_SV,'BASE STOCK'!$U:$U,O$7,'BASE STOCK'!$X:$X,'Stock Voiture'!$B15)-SUMIFS('BASE STOCK'!$Z:$Z,'BASE STOCK'!$S:$S,TC_SV,'BASE STOCK'!$U:$U,O$7,'BASE STOCK'!$X:$X,'Stock Voiture'!$B15))</f>
        <v>10</v>
      </c>
      <c r="P15" s="38">
        <f>IF($B15="","",O15+SUMIFS('BASE STOCK'!$H:$H,'BASE STOCK'!$A:$A,TC_SV,'BASE STOCK'!$C:$C,P$7,'BASE STOCK'!$F:$F,'Stock Voiture'!$B15)-SUMIFS('BASE STOCK'!$Q:$Q,'BASE STOCK'!$J:$J,TC_SV,'BASE STOCK'!$L:$L,P$7,'BASE STOCK'!$O:$O,'Stock Voiture'!$B15)-SUMIFS('BASE STOCK'!$Z:$Z,'BASE STOCK'!$S:$S,TC_SV,'BASE STOCK'!$U:$U,P$7,'BASE STOCK'!$X:$X,'Stock Voiture'!$B15)-SUMIFS('BASE STOCK'!$Z:$Z,'BASE STOCK'!$S:$S,TC_SV,'BASE STOCK'!$U:$U,P$7,'BASE STOCK'!$X:$X,'Stock Voiture'!$B15))</f>
        <v>10</v>
      </c>
      <c r="Q15" s="38">
        <f>IF($B15="","",P15+SUMIFS('BASE STOCK'!$H:$H,'BASE STOCK'!$A:$A,TC_SV,'BASE STOCK'!$C:$C,Q$7,'BASE STOCK'!$F:$F,'Stock Voiture'!$B15)-SUMIFS('BASE STOCK'!$Q:$Q,'BASE STOCK'!$J:$J,TC_SV,'BASE STOCK'!$L:$L,Q$7,'BASE STOCK'!$O:$O,'Stock Voiture'!$B15)-SUMIFS('BASE STOCK'!$Z:$Z,'BASE STOCK'!$S:$S,TC_SV,'BASE STOCK'!$U:$U,Q$7,'BASE STOCK'!$X:$X,'Stock Voiture'!$B15)-SUMIFS('BASE STOCK'!$Z:$Z,'BASE STOCK'!$S:$S,TC_SV,'BASE STOCK'!$U:$U,Q$7,'BASE STOCK'!$X:$X,'Stock Voiture'!$B15))</f>
        <v>10</v>
      </c>
      <c r="R15" s="38">
        <f>IF($B15="","",Q15+SUMIFS('BASE STOCK'!$H:$H,'BASE STOCK'!$A:$A,TC_SV,'BASE STOCK'!$C:$C,R$7,'BASE STOCK'!$F:$F,'Stock Voiture'!$B15)-SUMIFS('BASE STOCK'!$Q:$Q,'BASE STOCK'!$J:$J,TC_SV,'BASE STOCK'!$L:$L,R$7,'BASE STOCK'!$O:$O,'Stock Voiture'!$B15)-SUMIFS('BASE STOCK'!$Z:$Z,'BASE STOCK'!$S:$S,TC_SV,'BASE STOCK'!$U:$U,R$7,'BASE STOCK'!$X:$X,'Stock Voiture'!$B15)-SUMIFS('BASE STOCK'!$Z:$Z,'BASE STOCK'!$S:$S,TC_SV,'BASE STOCK'!$U:$U,R$7,'BASE STOCK'!$X:$X,'Stock Voiture'!$B15))</f>
        <v>10</v>
      </c>
      <c r="S15" s="38">
        <f>IF($B15="","",R15+SUMIFS('BASE STOCK'!$H:$H,'BASE STOCK'!$A:$A,TC_SV,'BASE STOCK'!$C:$C,S$7,'BASE STOCK'!$F:$F,'Stock Voiture'!$B15)-SUMIFS('BASE STOCK'!$Q:$Q,'BASE STOCK'!$J:$J,TC_SV,'BASE STOCK'!$L:$L,S$7,'BASE STOCK'!$O:$O,'Stock Voiture'!$B15)-SUMIFS('BASE STOCK'!$Z:$Z,'BASE STOCK'!$S:$S,TC_SV,'BASE STOCK'!$U:$U,S$7,'BASE STOCK'!$X:$X,'Stock Voiture'!$B15)-SUMIFS('BASE STOCK'!$Z:$Z,'BASE STOCK'!$S:$S,TC_SV,'BASE STOCK'!$U:$U,S$7,'BASE STOCK'!$X:$X,'Stock Voiture'!$B15))</f>
        <v>10</v>
      </c>
      <c r="T15" s="38">
        <f>IF($B15="","",S15+SUMIFS('BASE STOCK'!$H:$H,'BASE STOCK'!$A:$A,TC_SV,'BASE STOCK'!$C:$C,T$7,'BASE STOCK'!$F:$F,'Stock Voiture'!$B15)-SUMIFS('BASE STOCK'!$Q:$Q,'BASE STOCK'!$J:$J,TC_SV,'BASE STOCK'!$L:$L,T$7,'BASE STOCK'!$O:$O,'Stock Voiture'!$B15)-SUMIFS('BASE STOCK'!$Z:$Z,'BASE STOCK'!$S:$S,TC_SV,'BASE STOCK'!$U:$U,T$7,'BASE STOCK'!$X:$X,'Stock Voiture'!$B15)-SUMIFS('BASE STOCK'!$Z:$Z,'BASE STOCK'!$S:$S,TC_SV,'BASE STOCK'!$U:$U,T$7,'BASE STOCK'!$X:$X,'Stock Voiture'!$B15))</f>
        <v>10</v>
      </c>
      <c r="U15" s="38">
        <f>IF($B15="","",T15+SUMIFS('BASE STOCK'!$H:$H,'BASE STOCK'!$A:$A,TC_SV,'BASE STOCK'!$C:$C,U$7,'BASE STOCK'!$F:$F,'Stock Voiture'!$B15)-SUMIFS('BASE STOCK'!$Q:$Q,'BASE STOCK'!$J:$J,TC_SV,'BASE STOCK'!$L:$L,U$7,'BASE STOCK'!$O:$O,'Stock Voiture'!$B15)-SUMIFS('BASE STOCK'!$Z:$Z,'BASE STOCK'!$S:$S,TC_SV,'BASE STOCK'!$U:$U,U$7,'BASE STOCK'!$X:$X,'Stock Voiture'!$B15)-SUMIFS('BASE STOCK'!$Z:$Z,'BASE STOCK'!$S:$S,TC_SV,'BASE STOCK'!$U:$U,U$7,'BASE STOCK'!$X:$X,'Stock Voiture'!$B15))</f>
        <v>10</v>
      </c>
      <c r="V15" s="38">
        <f>IF($B15="","",U15+SUMIFS('BASE STOCK'!$H:$H,'BASE STOCK'!$A:$A,TC_SV,'BASE STOCK'!$C:$C,V$7,'BASE STOCK'!$F:$F,'Stock Voiture'!$B15)-SUMIFS('BASE STOCK'!$Q:$Q,'BASE STOCK'!$J:$J,TC_SV,'BASE STOCK'!$L:$L,V$7,'BASE STOCK'!$O:$O,'Stock Voiture'!$B15)-SUMIFS('BASE STOCK'!$Z:$Z,'BASE STOCK'!$S:$S,TC_SV,'BASE STOCK'!$U:$U,V$7,'BASE STOCK'!$X:$X,'Stock Voiture'!$B15)-SUMIFS('BASE STOCK'!$Z:$Z,'BASE STOCK'!$S:$S,TC_SV,'BASE STOCK'!$U:$U,V$7,'BASE STOCK'!$X:$X,'Stock Voiture'!$B15))</f>
        <v>10</v>
      </c>
      <c r="W15" s="38">
        <f>IF($B15="","",V15+SUMIFS('BASE STOCK'!$H:$H,'BASE STOCK'!$A:$A,TC_SV,'BASE STOCK'!$C:$C,W$7,'BASE STOCK'!$F:$F,'Stock Voiture'!$B15)-SUMIFS('BASE STOCK'!$Q:$Q,'BASE STOCK'!$J:$J,TC_SV,'BASE STOCK'!$L:$L,W$7,'BASE STOCK'!$O:$O,'Stock Voiture'!$B15)-SUMIFS('BASE STOCK'!$Z:$Z,'BASE STOCK'!$S:$S,TC_SV,'BASE STOCK'!$U:$U,W$7,'BASE STOCK'!$X:$X,'Stock Voiture'!$B15)-SUMIFS('BASE STOCK'!$Z:$Z,'BASE STOCK'!$S:$S,TC_SV,'BASE STOCK'!$U:$U,W$7,'BASE STOCK'!$X:$X,'Stock Voiture'!$B15))</f>
        <v>10</v>
      </c>
      <c r="X15" s="38">
        <f>IF($B15="","",W15+SUMIFS('BASE STOCK'!$H:$H,'BASE STOCK'!$A:$A,TC_SV,'BASE STOCK'!$C:$C,X$7,'BASE STOCK'!$F:$F,'Stock Voiture'!$B15)-SUMIFS('BASE STOCK'!$Q:$Q,'BASE STOCK'!$J:$J,TC_SV,'BASE STOCK'!$L:$L,X$7,'BASE STOCK'!$O:$O,'Stock Voiture'!$B15)-SUMIFS('BASE STOCK'!$Z:$Z,'BASE STOCK'!$S:$S,TC_SV,'BASE STOCK'!$U:$U,X$7,'BASE STOCK'!$X:$X,'Stock Voiture'!$B15)-SUMIFS('BASE STOCK'!$Z:$Z,'BASE STOCK'!$S:$S,TC_SV,'BASE STOCK'!$U:$U,X$7,'BASE STOCK'!$X:$X,'Stock Voiture'!$B15))</f>
        <v>10</v>
      </c>
      <c r="Y15" s="38">
        <f>IF($B15="","",X15+SUMIFS('BASE STOCK'!$H:$H,'BASE STOCK'!$A:$A,TC_SV,'BASE STOCK'!$C:$C,Y$7,'BASE STOCK'!$F:$F,'Stock Voiture'!$B15)-SUMIFS('BASE STOCK'!$Q:$Q,'BASE STOCK'!$J:$J,TC_SV,'BASE STOCK'!$L:$L,Y$7,'BASE STOCK'!$O:$O,'Stock Voiture'!$B15)-SUMIFS('BASE STOCK'!$Z:$Z,'BASE STOCK'!$S:$S,TC_SV,'BASE STOCK'!$U:$U,Y$7,'BASE STOCK'!$X:$X,'Stock Voiture'!$B15)-SUMIFS('BASE STOCK'!$Z:$Z,'BASE STOCK'!$S:$S,TC_SV,'BASE STOCK'!$U:$U,Y$7,'BASE STOCK'!$X:$X,'Stock Voiture'!$B15))</f>
        <v>10</v>
      </c>
      <c r="Z15" s="38">
        <f>IF($B15="","",Y15+SUMIFS('BASE STOCK'!$H:$H,'BASE STOCK'!$A:$A,TC_SV,'BASE STOCK'!$C:$C,Z$7,'BASE STOCK'!$F:$F,'Stock Voiture'!$B15)-SUMIFS('BASE STOCK'!$Q:$Q,'BASE STOCK'!$J:$J,TC_SV,'BASE STOCK'!$L:$L,Z$7,'BASE STOCK'!$O:$O,'Stock Voiture'!$B15)-SUMIFS('BASE STOCK'!$Z:$Z,'BASE STOCK'!$S:$S,TC_SV,'BASE STOCK'!$U:$U,Z$7,'BASE STOCK'!$X:$X,'Stock Voiture'!$B15)-SUMIFS('BASE STOCK'!$Z:$Z,'BASE STOCK'!$S:$S,TC_SV,'BASE STOCK'!$U:$U,Z$7,'BASE STOCK'!$X:$X,'Stock Voiture'!$B15))</f>
        <v>10</v>
      </c>
    </row>
    <row r="16" spans="1:26" ht="19.899999999999999" customHeight="1" x14ac:dyDescent="0.25">
      <c r="A16" s="29">
        <v>9</v>
      </c>
      <c r="B16" s="47" t="s">
        <v>153</v>
      </c>
      <c r="C16" s="48" t="s">
        <v>154</v>
      </c>
      <c r="D16" s="49">
        <f t="shared" si="0"/>
        <v>0</v>
      </c>
      <c r="E16" s="50">
        <f>IF(B16="","",SUMIFS('BASE STOCK'!$H:$H,'BASE STOCK'!$A:$A,TC_SV,'BASE STOCK'!$C:$C,Mois_SV,'BASE STOCK'!$F:$F,'Stock Voiture'!$B16))</f>
        <v>0</v>
      </c>
      <c r="F16" s="51">
        <f>IF(B16="","",SUMIFS('BASE STOCK'!$Q:$Q,'BASE STOCK'!$J:$J,TC_SV,'BASE STOCK'!$L:$L,Mois_SV,'BASE STOCK'!$O:$O,'Stock Voiture'!$B16))</f>
        <v>0</v>
      </c>
      <c r="G16" s="51">
        <f>IF(B16="","",SUMIFS('BASE STOCK'!$Z:$Z,'BASE STOCK'!$S:$S,TC_SV,'BASE STOCK'!$U:$U,Mois_SV,'BASE STOCK'!$X:$X,'Stock Voiture'!$B16))</f>
        <v>0</v>
      </c>
      <c r="H16" s="52">
        <f>IF($B16="","",SUMIFS('BASE STOCK'!$AA:$AA,'BASE STOCK'!$S:$S,TC_SV,'BASE STOCK'!$U:$U,Mois_SV,'BASE STOCK'!$X:$X,'Stock Voiture'!$B16))</f>
        <v>-10</v>
      </c>
      <c r="I16" s="53">
        <f t="shared" si="1"/>
        <v>10</v>
      </c>
      <c r="J16" s="53"/>
      <c r="K16" s="53"/>
      <c r="L16" s="54"/>
      <c r="M16" s="75"/>
      <c r="N16" s="30">
        <v>11</v>
      </c>
      <c r="O16" s="38">
        <f>IF($B16="","",SUMIFS('BASE STOCK'!$H:$H,'BASE STOCK'!$A:$A,TC_SV,'BASE STOCK'!$C:$C,O$7,'BASE STOCK'!$F:$F,'Stock Voiture'!$B16)-SUMIFS('BASE STOCK'!$Q:$Q,'BASE STOCK'!$J:$J,TC_SV,'BASE STOCK'!$L:$L,O$7,'BASE STOCK'!$O:$O,'Stock Voiture'!$B16)-SUMIFS('BASE STOCK'!$Z:$Z,'BASE STOCK'!$S:$S,TC_SV,'BASE STOCK'!$U:$U,O$7,'BASE STOCK'!$X:$X,'Stock Voiture'!$B16)-SUMIFS('BASE STOCK'!$Z:$Z,'BASE STOCK'!$S:$S,TC_SV,'BASE STOCK'!$U:$U,O$7,'BASE STOCK'!$X:$X,'Stock Voiture'!$B16))</f>
        <v>0</v>
      </c>
      <c r="P16" s="38">
        <f>IF($B16="","",O16+SUMIFS('BASE STOCK'!$H:$H,'BASE STOCK'!$A:$A,TC_SV,'BASE STOCK'!$C:$C,P$7,'BASE STOCK'!$F:$F,'Stock Voiture'!$B16)-SUMIFS('BASE STOCK'!$Q:$Q,'BASE STOCK'!$J:$J,TC_SV,'BASE STOCK'!$L:$L,P$7,'BASE STOCK'!$O:$O,'Stock Voiture'!$B16)-SUMIFS('BASE STOCK'!$Z:$Z,'BASE STOCK'!$S:$S,TC_SV,'BASE STOCK'!$U:$U,P$7,'BASE STOCK'!$X:$X,'Stock Voiture'!$B16)-SUMIFS('BASE STOCK'!$Z:$Z,'BASE STOCK'!$S:$S,TC_SV,'BASE STOCK'!$U:$U,P$7,'BASE STOCK'!$X:$X,'Stock Voiture'!$B16))</f>
        <v>0</v>
      </c>
      <c r="Q16" s="38">
        <f>IF($B16="","",P16+SUMIFS('BASE STOCK'!$H:$H,'BASE STOCK'!$A:$A,TC_SV,'BASE STOCK'!$C:$C,Q$7,'BASE STOCK'!$F:$F,'Stock Voiture'!$B16)-SUMIFS('BASE STOCK'!$Q:$Q,'BASE STOCK'!$J:$J,TC_SV,'BASE STOCK'!$L:$L,Q$7,'BASE STOCK'!$O:$O,'Stock Voiture'!$B16)-SUMIFS('BASE STOCK'!$Z:$Z,'BASE STOCK'!$S:$S,TC_SV,'BASE STOCK'!$U:$U,Q$7,'BASE STOCK'!$X:$X,'Stock Voiture'!$B16)-SUMIFS('BASE STOCK'!$Z:$Z,'BASE STOCK'!$S:$S,TC_SV,'BASE STOCK'!$U:$U,Q$7,'BASE STOCK'!$X:$X,'Stock Voiture'!$B16))</f>
        <v>0</v>
      </c>
      <c r="R16" s="38">
        <f>IF($B16="","",Q16+SUMIFS('BASE STOCK'!$H:$H,'BASE STOCK'!$A:$A,TC_SV,'BASE STOCK'!$C:$C,R$7,'BASE STOCK'!$F:$F,'Stock Voiture'!$B16)-SUMIFS('BASE STOCK'!$Q:$Q,'BASE STOCK'!$J:$J,TC_SV,'BASE STOCK'!$L:$L,R$7,'BASE STOCK'!$O:$O,'Stock Voiture'!$B16)-SUMIFS('BASE STOCK'!$Z:$Z,'BASE STOCK'!$S:$S,TC_SV,'BASE STOCK'!$U:$U,R$7,'BASE STOCK'!$X:$X,'Stock Voiture'!$B16)-SUMIFS('BASE STOCK'!$Z:$Z,'BASE STOCK'!$S:$S,TC_SV,'BASE STOCK'!$U:$U,R$7,'BASE STOCK'!$X:$X,'Stock Voiture'!$B16))</f>
        <v>0</v>
      </c>
      <c r="S16" s="38">
        <f>IF($B16="","",R16+SUMIFS('BASE STOCK'!$H:$H,'BASE STOCK'!$A:$A,TC_SV,'BASE STOCK'!$C:$C,S$7,'BASE STOCK'!$F:$F,'Stock Voiture'!$B16)-SUMIFS('BASE STOCK'!$Q:$Q,'BASE STOCK'!$J:$J,TC_SV,'BASE STOCK'!$L:$L,S$7,'BASE STOCK'!$O:$O,'Stock Voiture'!$B16)-SUMIFS('BASE STOCK'!$Z:$Z,'BASE STOCK'!$S:$S,TC_SV,'BASE STOCK'!$U:$U,S$7,'BASE STOCK'!$X:$X,'Stock Voiture'!$B16)-SUMIFS('BASE STOCK'!$Z:$Z,'BASE STOCK'!$S:$S,TC_SV,'BASE STOCK'!$U:$U,S$7,'BASE STOCK'!$X:$X,'Stock Voiture'!$B16))</f>
        <v>0</v>
      </c>
      <c r="T16" s="38">
        <f>IF($B16="","",S16+SUMIFS('BASE STOCK'!$H:$H,'BASE STOCK'!$A:$A,TC_SV,'BASE STOCK'!$C:$C,T$7,'BASE STOCK'!$F:$F,'Stock Voiture'!$B16)-SUMIFS('BASE STOCK'!$Q:$Q,'BASE STOCK'!$J:$J,TC_SV,'BASE STOCK'!$L:$L,T$7,'BASE STOCK'!$O:$O,'Stock Voiture'!$B16)-SUMIFS('BASE STOCK'!$Z:$Z,'BASE STOCK'!$S:$S,TC_SV,'BASE STOCK'!$U:$U,T$7,'BASE STOCK'!$X:$X,'Stock Voiture'!$B16)-SUMIFS('BASE STOCK'!$Z:$Z,'BASE STOCK'!$S:$S,TC_SV,'BASE STOCK'!$U:$U,T$7,'BASE STOCK'!$X:$X,'Stock Voiture'!$B16))</f>
        <v>0</v>
      </c>
      <c r="U16" s="38">
        <f>IF($B16="","",T16+SUMIFS('BASE STOCK'!$H:$H,'BASE STOCK'!$A:$A,TC_SV,'BASE STOCK'!$C:$C,U$7,'BASE STOCK'!$F:$F,'Stock Voiture'!$B16)-SUMIFS('BASE STOCK'!$Q:$Q,'BASE STOCK'!$J:$J,TC_SV,'BASE STOCK'!$L:$L,U$7,'BASE STOCK'!$O:$O,'Stock Voiture'!$B16)-SUMIFS('BASE STOCK'!$Z:$Z,'BASE STOCK'!$S:$S,TC_SV,'BASE STOCK'!$U:$U,U$7,'BASE STOCK'!$X:$X,'Stock Voiture'!$B16)-SUMIFS('BASE STOCK'!$Z:$Z,'BASE STOCK'!$S:$S,TC_SV,'BASE STOCK'!$U:$U,U$7,'BASE STOCK'!$X:$X,'Stock Voiture'!$B16))</f>
        <v>0</v>
      </c>
      <c r="V16" s="38">
        <f>IF($B16="","",U16+SUMIFS('BASE STOCK'!$H:$H,'BASE STOCK'!$A:$A,TC_SV,'BASE STOCK'!$C:$C,V$7,'BASE STOCK'!$F:$F,'Stock Voiture'!$B16)-SUMIFS('BASE STOCK'!$Q:$Q,'BASE STOCK'!$J:$J,TC_SV,'BASE STOCK'!$L:$L,V$7,'BASE STOCK'!$O:$O,'Stock Voiture'!$B16)-SUMIFS('BASE STOCK'!$Z:$Z,'BASE STOCK'!$S:$S,TC_SV,'BASE STOCK'!$U:$U,V$7,'BASE STOCK'!$X:$X,'Stock Voiture'!$B16)-SUMIFS('BASE STOCK'!$Z:$Z,'BASE STOCK'!$S:$S,TC_SV,'BASE STOCK'!$U:$U,V$7,'BASE STOCK'!$X:$X,'Stock Voiture'!$B16))</f>
        <v>0</v>
      </c>
      <c r="W16" s="38">
        <f>IF($B16="","",V16+SUMIFS('BASE STOCK'!$H:$H,'BASE STOCK'!$A:$A,TC_SV,'BASE STOCK'!$C:$C,W$7,'BASE STOCK'!$F:$F,'Stock Voiture'!$B16)-SUMIFS('BASE STOCK'!$Q:$Q,'BASE STOCK'!$J:$J,TC_SV,'BASE STOCK'!$L:$L,W$7,'BASE STOCK'!$O:$O,'Stock Voiture'!$B16)-SUMIFS('BASE STOCK'!$Z:$Z,'BASE STOCK'!$S:$S,TC_SV,'BASE STOCK'!$U:$U,W$7,'BASE STOCK'!$X:$X,'Stock Voiture'!$B16)-SUMIFS('BASE STOCK'!$Z:$Z,'BASE STOCK'!$S:$S,TC_SV,'BASE STOCK'!$U:$U,W$7,'BASE STOCK'!$X:$X,'Stock Voiture'!$B16))</f>
        <v>0</v>
      </c>
      <c r="X16" s="38">
        <f>IF($B16="","",W16+SUMIFS('BASE STOCK'!$H:$H,'BASE STOCK'!$A:$A,TC_SV,'BASE STOCK'!$C:$C,X$7,'BASE STOCK'!$F:$F,'Stock Voiture'!$B16)-SUMIFS('BASE STOCK'!$Q:$Q,'BASE STOCK'!$J:$J,TC_SV,'BASE STOCK'!$L:$L,X$7,'BASE STOCK'!$O:$O,'Stock Voiture'!$B16)-SUMIFS('BASE STOCK'!$Z:$Z,'BASE STOCK'!$S:$S,TC_SV,'BASE STOCK'!$U:$U,X$7,'BASE STOCK'!$X:$X,'Stock Voiture'!$B16)-SUMIFS('BASE STOCK'!$Z:$Z,'BASE STOCK'!$S:$S,TC_SV,'BASE STOCK'!$U:$U,X$7,'BASE STOCK'!$X:$X,'Stock Voiture'!$B16))</f>
        <v>0</v>
      </c>
      <c r="Y16" s="38">
        <f>IF($B16="","",X16+SUMIFS('BASE STOCK'!$H:$H,'BASE STOCK'!$A:$A,TC_SV,'BASE STOCK'!$C:$C,Y$7,'BASE STOCK'!$F:$F,'Stock Voiture'!$B16)-SUMIFS('BASE STOCK'!$Q:$Q,'BASE STOCK'!$J:$J,TC_SV,'BASE STOCK'!$L:$L,Y$7,'BASE STOCK'!$O:$O,'Stock Voiture'!$B16)-SUMIFS('BASE STOCK'!$Z:$Z,'BASE STOCK'!$S:$S,TC_SV,'BASE STOCK'!$U:$U,Y$7,'BASE STOCK'!$X:$X,'Stock Voiture'!$B16)-SUMIFS('BASE STOCK'!$Z:$Z,'BASE STOCK'!$S:$S,TC_SV,'BASE STOCK'!$U:$U,Y$7,'BASE STOCK'!$X:$X,'Stock Voiture'!$B16))</f>
        <v>0</v>
      </c>
      <c r="Z16" s="38">
        <f>IF($B16="","",Y16+SUMIFS('BASE STOCK'!$H:$H,'BASE STOCK'!$A:$A,TC_SV,'BASE STOCK'!$C:$C,Z$7,'BASE STOCK'!$F:$F,'Stock Voiture'!$B16)-SUMIFS('BASE STOCK'!$Q:$Q,'BASE STOCK'!$J:$J,TC_SV,'BASE STOCK'!$L:$L,Z$7,'BASE STOCK'!$O:$O,'Stock Voiture'!$B16)-SUMIFS('BASE STOCK'!$Z:$Z,'BASE STOCK'!$S:$S,TC_SV,'BASE STOCK'!$U:$U,Z$7,'BASE STOCK'!$X:$X,'Stock Voiture'!$B16)-SUMIFS('BASE STOCK'!$Z:$Z,'BASE STOCK'!$S:$S,TC_SV,'BASE STOCK'!$U:$U,Z$7,'BASE STOCK'!$X:$X,'Stock Voiture'!$B16))</f>
        <v>0</v>
      </c>
    </row>
    <row r="17" spans="1:26" ht="19.899999999999999" customHeight="1" x14ac:dyDescent="0.25">
      <c r="A17" s="29">
        <v>10</v>
      </c>
      <c r="B17" s="90" t="s">
        <v>98</v>
      </c>
      <c r="C17" s="91" t="s">
        <v>99</v>
      </c>
      <c r="D17" s="92">
        <f t="shared" si="0"/>
        <v>0</v>
      </c>
      <c r="E17" s="93">
        <f>IF(B17="","",SUMIFS('BASE STOCK'!$H:$H,'BASE STOCK'!$A:$A,TC_SV,'BASE STOCK'!$C:$C,Mois_SV,'BASE STOCK'!$F:$F,'Stock Voiture'!$B17))</f>
        <v>0</v>
      </c>
      <c r="F17" s="94">
        <f>IF(B17="","",SUMIFS('BASE STOCK'!$Q:$Q,'BASE STOCK'!$J:$J,TC_SV,'BASE STOCK'!$L:$L,Mois_SV,'BASE STOCK'!$O:$O,'Stock Voiture'!$B17))</f>
        <v>0</v>
      </c>
      <c r="G17" s="94">
        <f>IF(B17="","",SUMIFS('BASE STOCK'!$Z:$Z,'BASE STOCK'!$S:$S,TC_SV,'BASE STOCK'!$U:$U,Mois_SV,'BASE STOCK'!$X:$X,'Stock Voiture'!$B17))</f>
        <v>0</v>
      </c>
      <c r="H17" s="95">
        <f>IF($B17="","",SUMIFS('BASE STOCK'!$AA:$AA,'BASE STOCK'!$S:$S,TC_SV,'BASE STOCK'!$U:$U,Mois_SV,'BASE STOCK'!$X:$X,'Stock Voiture'!$B17))</f>
        <v>-1</v>
      </c>
      <c r="I17" s="96">
        <f t="shared" si="1"/>
        <v>1</v>
      </c>
      <c r="J17" s="96"/>
      <c r="K17" s="96"/>
      <c r="L17" s="97"/>
      <c r="M17" s="75"/>
      <c r="N17" s="30">
        <v>12</v>
      </c>
      <c r="O17" s="38">
        <f>IF($B17="","",SUMIFS('BASE STOCK'!$H:$H,'BASE STOCK'!$A:$A,TC_SV,'BASE STOCK'!$C:$C,O$7,'BASE STOCK'!$F:$F,'Stock Voiture'!$B17)-SUMIFS('BASE STOCK'!$Q:$Q,'BASE STOCK'!$J:$J,TC_SV,'BASE STOCK'!$L:$L,O$7,'BASE STOCK'!$O:$O,'Stock Voiture'!$B17)-SUMIFS('BASE STOCK'!$Z:$Z,'BASE STOCK'!$S:$S,TC_SV,'BASE STOCK'!$U:$U,O$7,'BASE STOCK'!$X:$X,'Stock Voiture'!$B17)-SUMIFS('BASE STOCK'!$Z:$Z,'BASE STOCK'!$S:$S,TC_SV,'BASE STOCK'!$U:$U,O$7,'BASE STOCK'!$X:$X,'Stock Voiture'!$B17))</f>
        <v>0</v>
      </c>
      <c r="P17" s="38">
        <f>IF($B17="","",O17+SUMIFS('BASE STOCK'!$H:$H,'BASE STOCK'!$A:$A,TC_SV,'BASE STOCK'!$C:$C,P$7,'BASE STOCK'!$F:$F,'Stock Voiture'!$B17)-SUMIFS('BASE STOCK'!$Q:$Q,'BASE STOCK'!$J:$J,TC_SV,'BASE STOCK'!$L:$L,P$7,'BASE STOCK'!$O:$O,'Stock Voiture'!$B17)-SUMIFS('BASE STOCK'!$Z:$Z,'BASE STOCK'!$S:$S,TC_SV,'BASE STOCK'!$U:$U,P$7,'BASE STOCK'!$X:$X,'Stock Voiture'!$B17)-SUMIFS('BASE STOCK'!$Z:$Z,'BASE STOCK'!$S:$S,TC_SV,'BASE STOCK'!$U:$U,P$7,'BASE STOCK'!$X:$X,'Stock Voiture'!$B17))</f>
        <v>0</v>
      </c>
      <c r="Q17" s="38">
        <f>IF($B17="","",P17+SUMIFS('BASE STOCK'!$H:$H,'BASE STOCK'!$A:$A,TC_SV,'BASE STOCK'!$C:$C,Q$7,'BASE STOCK'!$F:$F,'Stock Voiture'!$B17)-SUMIFS('BASE STOCK'!$Q:$Q,'BASE STOCK'!$J:$J,TC_SV,'BASE STOCK'!$L:$L,Q$7,'BASE STOCK'!$O:$O,'Stock Voiture'!$B17)-SUMIFS('BASE STOCK'!$Z:$Z,'BASE STOCK'!$S:$S,TC_SV,'BASE STOCK'!$U:$U,Q$7,'BASE STOCK'!$X:$X,'Stock Voiture'!$B17)-SUMIFS('BASE STOCK'!$Z:$Z,'BASE STOCK'!$S:$S,TC_SV,'BASE STOCK'!$U:$U,Q$7,'BASE STOCK'!$X:$X,'Stock Voiture'!$B17))</f>
        <v>0</v>
      </c>
      <c r="R17" s="38">
        <f>IF($B17="","",Q17+SUMIFS('BASE STOCK'!$H:$H,'BASE STOCK'!$A:$A,TC_SV,'BASE STOCK'!$C:$C,R$7,'BASE STOCK'!$F:$F,'Stock Voiture'!$B17)-SUMIFS('BASE STOCK'!$Q:$Q,'BASE STOCK'!$J:$J,TC_SV,'BASE STOCK'!$L:$L,R$7,'BASE STOCK'!$O:$O,'Stock Voiture'!$B17)-SUMIFS('BASE STOCK'!$Z:$Z,'BASE STOCK'!$S:$S,TC_SV,'BASE STOCK'!$U:$U,R$7,'BASE STOCK'!$X:$X,'Stock Voiture'!$B17)-SUMIFS('BASE STOCK'!$Z:$Z,'BASE STOCK'!$S:$S,TC_SV,'BASE STOCK'!$U:$U,R$7,'BASE STOCK'!$X:$X,'Stock Voiture'!$B17))</f>
        <v>0</v>
      </c>
      <c r="S17" s="38">
        <f>IF($B17="","",R17+SUMIFS('BASE STOCK'!$H:$H,'BASE STOCK'!$A:$A,TC_SV,'BASE STOCK'!$C:$C,S$7,'BASE STOCK'!$F:$F,'Stock Voiture'!$B17)-SUMIFS('BASE STOCK'!$Q:$Q,'BASE STOCK'!$J:$J,TC_SV,'BASE STOCK'!$L:$L,S$7,'BASE STOCK'!$O:$O,'Stock Voiture'!$B17)-SUMIFS('BASE STOCK'!$Z:$Z,'BASE STOCK'!$S:$S,TC_SV,'BASE STOCK'!$U:$U,S$7,'BASE STOCK'!$X:$X,'Stock Voiture'!$B17)-SUMIFS('BASE STOCK'!$Z:$Z,'BASE STOCK'!$S:$S,TC_SV,'BASE STOCK'!$U:$U,S$7,'BASE STOCK'!$X:$X,'Stock Voiture'!$B17))</f>
        <v>0</v>
      </c>
      <c r="T17" s="38">
        <f>IF($B17="","",S17+SUMIFS('BASE STOCK'!$H:$H,'BASE STOCK'!$A:$A,TC_SV,'BASE STOCK'!$C:$C,T$7,'BASE STOCK'!$F:$F,'Stock Voiture'!$B17)-SUMIFS('BASE STOCK'!$Q:$Q,'BASE STOCK'!$J:$J,TC_SV,'BASE STOCK'!$L:$L,T$7,'BASE STOCK'!$O:$O,'Stock Voiture'!$B17)-SUMIFS('BASE STOCK'!$Z:$Z,'BASE STOCK'!$S:$S,TC_SV,'BASE STOCK'!$U:$U,T$7,'BASE STOCK'!$X:$X,'Stock Voiture'!$B17)-SUMIFS('BASE STOCK'!$Z:$Z,'BASE STOCK'!$S:$S,TC_SV,'BASE STOCK'!$U:$U,T$7,'BASE STOCK'!$X:$X,'Stock Voiture'!$B17))</f>
        <v>0</v>
      </c>
      <c r="U17" s="38">
        <f>IF($B17="","",T17+SUMIFS('BASE STOCK'!$H:$H,'BASE STOCK'!$A:$A,TC_SV,'BASE STOCK'!$C:$C,U$7,'BASE STOCK'!$F:$F,'Stock Voiture'!$B17)-SUMIFS('BASE STOCK'!$Q:$Q,'BASE STOCK'!$J:$J,TC_SV,'BASE STOCK'!$L:$L,U$7,'BASE STOCK'!$O:$O,'Stock Voiture'!$B17)-SUMIFS('BASE STOCK'!$Z:$Z,'BASE STOCK'!$S:$S,TC_SV,'BASE STOCK'!$U:$U,U$7,'BASE STOCK'!$X:$X,'Stock Voiture'!$B17)-SUMIFS('BASE STOCK'!$Z:$Z,'BASE STOCK'!$S:$S,TC_SV,'BASE STOCK'!$U:$U,U$7,'BASE STOCK'!$X:$X,'Stock Voiture'!$B17))</f>
        <v>0</v>
      </c>
      <c r="V17" s="38">
        <f>IF($B17="","",U17+SUMIFS('BASE STOCK'!$H:$H,'BASE STOCK'!$A:$A,TC_SV,'BASE STOCK'!$C:$C,V$7,'BASE STOCK'!$F:$F,'Stock Voiture'!$B17)-SUMIFS('BASE STOCK'!$Q:$Q,'BASE STOCK'!$J:$J,TC_SV,'BASE STOCK'!$L:$L,V$7,'BASE STOCK'!$O:$O,'Stock Voiture'!$B17)-SUMIFS('BASE STOCK'!$Z:$Z,'BASE STOCK'!$S:$S,TC_SV,'BASE STOCK'!$U:$U,V$7,'BASE STOCK'!$X:$X,'Stock Voiture'!$B17)-SUMIFS('BASE STOCK'!$Z:$Z,'BASE STOCK'!$S:$S,TC_SV,'BASE STOCK'!$U:$U,V$7,'BASE STOCK'!$X:$X,'Stock Voiture'!$B17))</f>
        <v>0</v>
      </c>
      <c r="W17" s="38">
        <f>IF($B17="","",V17+SUMIFS('BASE STOCK'!$H:$H,'BASE STOCK'!$A:$A,TC_SV,'BASE STOCK'!$C:$C,W$7,'BASE STOCK'!$F:$F,'Stock Voiture'!$B17)-SUMIFS('BASE STOCK'!$Q:$Q,'BASE STOCK'!$J:$J,TC_SV,'BASE STOCK'!$L:$L,W$7,'BASE STOCK'!$O:$O,'Stock Voiture'!$B17)-SUMIFS('BASE STOCK'!$Z:$Z,'BASE STOCK'!$S:$S,TC_SV,'BASE STOCK'!$U:$U,W$7,'BASE STOCK'!$X:$X,'Stock Voiture'!$B17)-SUMIFS('BASE STOCK'!$Z:$Z,'BASE STOCK'!$S:$S,TC_SV,'BASE STOCK'!$U:$U,W$7,'BASE STOCK'!$X:$X,'Stock Voiture'!$B17))</f>
        <v>0</v>
      </c>
      <c r="X17" s="38">
        <f>IF($B17="","",W17+SUMIFS('BASE STOCK'!$H:$H,'BASE STOCK'!$A:$A,TC_SV,'BASE STOCK'!$C:$C,X$7,'BASE STOCK'!$F:$F,'Stock Voiture'!$B17)-SUMIFS('BASE STOCK'!$Q:$Q,'BASE STOCK'!$J:$J,TC_SV,'BASE STOCK'!$L:$L,X$7,'BASE STOCK'!$O:$O,'Stock Voiture'!$B17)-SUMIFS('BASE STOCK'!$Z:$Z,'BASE STOCK'!$S:$S,TC_SV,'BASE STOCK'!$U:$U,X$7,'BASE STOCK'!$X:$X,'Stock Voiture'!$B17)-SUMIFS('BASE STOCK'!$Z:$Z,'BASE STOCK'!$S:$S,TC_SV,'BASE STOCK'!$U:$U,X$7,'BASE STOCK'!$X:$X,'Stock Voiture'!$B17))</f>
        <v>0</v>
      </c>
      <c r="Y17" s="38">
        <f>IF($B17="","",X17+SUMIFS('BASE STOCK'!$H:$H,'BASE STOCK'!$A:$A,TC_SV,'BASE STOCK'!$C:$C,Y$7,'BASE STOCK'!$F:$F,'Stock Voiture'!$B17)-SUMIFS('BASE STOCK'!$Q:$Q,'BASE STOCK'!$J:$J,TC_SV,'BASE STOCK'!$L:$L,Y$7,'BASE STOCK'!$O:$O,'Stock Voiture'!$B17)-SUMIFS('BASE STOCK'!$Z:$Z,'BASE STOCK'!$S:$S,TC_SV,'BASE STOCK'!$U:$U,Y$7,'BASE STOCK'!$X:$X,'Stock Voiture'!$B17)-SUMIFS('BASE STOCK'!$Z:$Z,'BASE STOCK'!$S:$S,TC_SV,'BASE STOCK'!$U:$U,Y$7,'BASE STOCK'!$X:$X,'Stock Voiture'!$B17))</f>
        <v>0</v>
      </c>
      <c r="Z17" s="38">
        <f>IF($B17="","",Y17+SUMIFS('BASE STOCK'!$H:$H,'BASE STOCK'!$A:$A,TC_SV,'BASE STOCK'!$C:$C,Z$7,'BASE STOCK'!$F:$F,'Stock Voiture'!$B17)-SUMIFS('BASE STOCK'!$Q:$Q,'BASE STOCK'!$J:$J,TC_SV,'BASE STOCK'!$L:$L,Z$7,'BASE STOCK'!$O:$O,'Stock Voiture'!$B17)-SUMIFS('BASE STOCK'!$Z:$Z,'BASE STOCK'!$S:$S,TC_SV,'BASE STOCK'!$U:$U,Z$7,'BASE STOCK'!$X:$X,'Stock Voiture'!$B17)-SUMIFS('BASE STOCK'!$Z:$Z,'BASE STOCK'!$S:$S,TC_SV,'BASE STOCK'!$U:$U,Z$7,'BASE STOCK'!$X:$X,'Stock Voiture'!$B17))</f>
        <v>0</v>
      </c>
    </row>
    <row r="18" spans="1:26" ht="19.899999999999999" customHeight="1" x14ac:dyDescent="0.25">
      <c r="A18" s="29">
        <v>11</v>
      </c>
      <c r="B18" s="47" t="s">
        <v>82</v>
      </c>
      <c r="C18" s="48" t="s">
        <v>83</v>
      </c>
      <c r="D18" s="49">
        <f t="shared" si="0"/>
        <v>0</v>
      </c>
      <c r="E18" s="50">
        <f>IF(B18="","",SUMIFS('BASE STOCK'!$H:$H,'BASE STOCK'!$A:$A,TC_SV,'BASE STOCK'!$C:$C,Mois_SV,'BASE STOCK'!$F:$F,'Stock Voiture'!$B18))</f>
        <v>0</v>
      </c>
      <c r="F18" s="51">
        <f>IF(B18="","",SUMIFS('BASE STOCK'!$Q:$Q,'BASE STOCK'!$J:$J,TC_SV,'BASE STOCK'!$L:$L,Mois_SV,'BASE STOCK'!$O:$O,'Stock Voiture'!$B18))</f>
        <v>0</v>
      </c>
      <c r="G18" s="51">
        <f>IF(B18="","",SUMIFS('BASE STOCK'!$Z:$Z,'BASE STOCK'!$S:$S,TC_SV,'BASE STOCK'!$U:$U,Mois_SV,'BASE STOCK'!$X:$X,'Stock Voiture'!$B18))</f>
        <v>0</v>
      </c>
      <c r="H18" s="52">
        <f>IF($B18="","",SUMIFS('BASE STOCK'!$AA:$AA,'BASE STOCK'!$S:$S,TC_SV,'BASE STOCK'!$U:$U,Mois_SV,'BASE STOCK'!$X:$X,'Stock Voiture'!$B18))</f>
        <v>-1</v>
      </c>
      <c r="I18" s="53">
        <f t="shared" si="1"/>
        <v>1</v>
      </c>
      <c r="J18" s="53"/>
      <c r="K18" s="53"/>
      <c r="L18" s="54"/>
      <c r="M18" s="75"/>
      <c r="N18" s="30">
        <v>13</v>
      </c>
      <c r="O18" s="38">
        <f>IF($B18="","",SUMIFS('BASE STOCK'!$H:$H,'BASE STOCK'!$A:$A,TC_SV,'BASE STOCK'!$C:$C,O$7,'BASE STOCK'!$F:$F,'Stock Voiture'!$B18)-SUMIFS('BASE STOCK'!$Q:$Q,'BASE STOCK'!$J:$J,TC_SV,'BASE STOCK'!$L:$L,O$7,'BASE STOCK'!$O:$O,'Stock Voiture'!$B18)-SUMIFS('BASE STOCK'!$Z:$Z,'BASE STOCK'!$S:$S,TC_SV,'BASE STOCK'!$U:$U,O$7,'BASE STOCK'!$X:$X,'Stock Voiture'!$B18)-SUMIFS('BASE STOCK'!$Z:$Z,'BASE STOCK'!$S:$S,TC_SV,'BASE STOCK'!$U:$U,O$7,'BASE STOCK'!$X:$X,'Stock Voiture'!$B18))</f>
        <v>0</v>
      </c>
      <c r="P18" s="38">
        <f>IF($B18="","",O18+SUMIFS('BASE STOCK'!$H:$H,'BASE STOCK'!$A:$A,TC_SV,'BASE STOCK'!$C:$C,P$7,'BASE STOCK'!$F:$F,'Stock Voiture'!$B18)-SUMIFS('BASE STOCK'!$Q:$Q,'BASE STOCK'!$J:$J,TC_SV,'BASE STOCK'!$L:$L,P$7,'BASE STOCK'!$O:$O,'Stock Voiture'!$B18)-SUMIFS('BASE STOCK'!$Z:$Z,'BASE STOCK'!$S:$S,TC_SV,'BASE STOCK'!$U:$U,P$7,'BASE STOCK'!$X:$X,'Stock Voiture'!$B18)-SUMIFS('BASE STOCK'!$Z:$Z,'BASE STOCK'!$S:$S,TC_SV,'BASE STOCK'!$U:$U,P$7,'BASE STOCK'!$X:$X,'Stock Voiture'!$B18))</f>
        <v>0</v>
      </c>
      <c r="Q18" s="38">
        <f>IF($B18="","",P18+SUMIFS('BASE STOCK'!$H:$H,'BASE STOCK'!$A:$A,TC_SV,'BASE STOCK'!$C:$C,Q$7,'BASE STOCK'!$F:$F,'Stock Voiture'!$B18)-SUMIFS('BASE STOCK'!$Q:$Q,'BASE STOCK'!$J:$J,TC_SV,'BASE STOCK'!$L:$L,Q$7,'BASE STOCK'!$O:$O,'Stock Voiture'!$B18)-SUMIFS('BASE STOCK'!$Z:$Z,'BASE STOCK'!$S:$S,TC_SV,'BASE STOCK'!$U:$U,Q$7,'BASE STOCK'!$X:$X,'Stock Voiture'!$B18)-SUMIFS('BASE STOCK'!$Z:$Z,'BASE STOCK'!$S:$S,TC_SV,'BASE STOCK'!$U:$U,Q$7,'BASE STOCK'!$X:$X,'Stock Voiture'!$B18))</f>
        <v>0</v>
      </c>
      <c r="R18" s="38">
        <f>IF($B18="","",Q18+SUMIFS('BASE STOCK'!$H:$H,'BASE STOCK'!$A:$A,TC_SV,'BASE STOCK'!$C:$C,R$7,'BASE STOCK'!$F:$F,'Stock Voiture'!$B18)-SUMIFS('BASE STOCK'!$Q:$Q,'BASE STOCK'!$J:$J,TC_SV,'BASE STOCK'!$L:$L,R$7,'BASE STOCK'!$O:$O,'Stock Voiture'!$B18)-SUMIFS('BASE STOCK'!$Z:$Z,'BASE STOCK'!$S:$S,TC_SV,'BASE STOCK'!$U:$U,R$7,'BASE STOCK'!$X:$X,'Stock Voiture'!$B18)-SUMIFS('BASE STOCK'!$Z:$Z,'BASE STOCK'!$S:$S,TC_SV,'BASE STOCK'!$U:$U,R$7,'BASE STOCK'!$X:$X,'Stock Voiture'!$B18))</f>
        <v>0</v>
      </c>
      <c r="S18" s="38">
        <f>IF($B18="","",R18+SUMIFS('BASE STOCK'!$H:$H,'BASE STOCK'!$A:$A,TC_SV,'BASE STOCK'!$C:$C,S$7,'BASE STOCK'!$F:$F,'Stock Voiture'!$B18)-SUMIFS('BASE STOCK'!$Q:$Q,'BASE STOCK'!$J:$J,TC_SV,'BASE STOCK'!$L:$L,S$7,'BASE STOCK'!$O:$O,'Stock Voiture'!$B18)-SUMIFS('BASE STOCK'!$Z:$Z,'BASE STOCK'!$S:$S,TC_SV,'BASE STOCK'!$U:$U,S$7,'BASE STOCK'!$X:$X,'Stock Voiture'!$B18)-SUMIFS('BASE STOCK'!$Z:$Z,'BASE STOCK'!$S:$S,TC_SV,'BASE STOCK'!$U:$U,S$7,'BASE STOCK'!$X:$X,'Stock Voiture'!$B18))</f>
        <v>0</v>
      </c>
      <c r="T18" s="38">
        <f>IF($B18="","",S18+SUMIFS('BASE STOCK'!$H:$H,'BASE STOCK'!$A:$A,TC_SV,'BASE STOCK'!$C:$C,T$7,'BASE STOCK'!$F:$F,'Stock Voiture'!$B18)-SUMIFS('BASE STOCK'!$Q:$Q,'BASE STOCK'!$J:$J,TC_SV,'BASE STOCK'!$L:$L,T$7,'BASE STOCK'!$O:$O,'Stock Voiture'!$B18)-SUMIFS('BASE STOCK'!$Z:$Z,'BASE STOCK'!$S:$S,TC_SV,'BASE STOCK'!$U:$U,T$7,'BASE STOCK'!$X:$X,'Stock Voiture'!$B18)-SUMIFS('BASE STOCK'!$Z:$Z,'BASE STOCK'!$S:$S,TC_SV,'BASE STOCK'!$U:$U,T$7,'BASE STOCK'!$X:$X,'Stock Voiture'!$B18))</f>
        <v>0</v>
      </c>
      <c r="U18" s="38">
        <f>IF($B18="","",T18+SUMIFS('BASE STOCK'!$H:$H,'BASE STOCK'!$A:$A,TC_SV,'BASE STOCK'!$C:$C,U$7,'BASE STOCK'!$F:$F,'Stock Voiture'!$B18)-SUMIFS('BASE STOCK'!$Q:$Q,'BASE STOCK'!$J:$J,TC_SV,'BASE STOCK'!$L:$L,U$7,'BASE STOCK'!$O:$O,'Stock Voiture'!$B18)-SUMIFS('BASE STOCK'!$Z:$Z,'BASE STOCK'!$S:$S,TC_SV,'BASE STOCK'!$U:$U,U$7,'BASE STOCK'!$X:$X,'Stock Voiture'!$B18)-SUMIFS('BASE STOCK'!$Z:$Z,'BASE STOCK'!$S:$S,TC_SV,'BASE STOCK'!$U:$U,U$7,'BASE STOCK'!$X:$X,'Stock Voiture'!$B18))</f>
        <v>0</v>
      </c>
      <c r="V18" s="38">
        <f>IF($B18="","",U18+SUMIFS('BASE STOCK'!$H:$H,'BASE STOCK'!$A:$A,TC_SV,'BASE STOCK'!$C:$C,V$7,'BASE STOCK'!$F:$F,'Stock Voiture'!$B18)-SUMIFS('BASE STOCK'!$Q:$Q,'BASE STOCK'!$J:$J,TC_SV,'BASE STOCK'!$L:$L,V$7,'BASE STOCK'!$O:$O,'Stock Voiture'!$B18)-SUMIFS('BASE STOCK'!$Z:$Z,'BASE STOCK'!$S:$S,TC_SV,'BASE STOCK'!$U:$U,V$7,'BASE STOCK'!$X:$X,'Stock Voiture'!$B18)-SUMIFS('BASE STOCK'!$Z:$Z,'BASE STOCK'!$S:$S,TC_SV,'BASE STOCK'!$U:$U,V$7,'BASE STOCK'!$X:$X,'Stock Voiture'!$B18))</f>
        <v>0</v>
      </c>
      <c r="W18" s="38">
        <f>IF($B18="","",V18+SUMIFS('BASE STOCK'!$H:$H,'BASE STOCK'!$A:$A,TC_SV,'BASE STOCK'!$C:$C,W$7,'BASE STOCK'!$F:$F,'Stock Voiture'!$B18)-SUMIFS('BASE STOCK'!$Q:$Q,'BASE STOCK'!$J:$J,TC_SV,'BASE STOCK'!$L:$L,W$7,'BASE STOCK'!$O:$O,'Stock Voiture'!$B18)-SUMIFS('BASE STOCK'!$Z:$Z,'BASE STOCK'!$S:$S,TC_SV,'BASE STOCK'!$U:$U,W$7,'BASE STOCK'!$X:$X,'Stock Voiture'!$B18)-SUMIFS('BASE STOCK'!$Z:$Z,'BASE STOCK'!$S:$S,TC_SV,'BASE STOCK'!$U:$U,W$7,'BASE STOCK'!$X:$X,'Stock Voiture'!$B18))</f>
        <v>0</v>
      </c>
      <c r="X18" s="38">
        <f>IF($B18="","",W18+SUMIFS('BASE STOCK'!$H:$H,'BASE STOCK'!$A:$A,TC_SV,'BASE STOCK'!$C:$C,X$7,'BASE STOCK'!$F:$F,'Stock Voiture'!$B18)-SUMIFS('BASE STOCK'!$Q:$Q,'BASE STOCK'!$J:$J,TC_SV,'BASE STOCK'!$L:$L,X$7,'BASE STOCK'!$O:$O,'Stock Voiture'!$B18)-SUMIFS('BASE STOCK'!$Z:$Z,'BASE STOCK'!$S:$S,TC_SV,'BASE STOCK'!$U:$U,X$7,'BASE STOCK'!$X:$X,'Stock Voiture'!$B18)-SUMIFS('BASE STOCK'!$Z:$Z,'BASE STOCK'!$S:$S,TC_SV,'BASE STOCK'!$U:$U,X$7,'BASE STOCK'!$X:$X,'Stock Voiture'!$B18))</f>
        <v>0</v>
      </c>
      <c r="Y18" s="38">
        <f>IF($B18="","",X18+SUMIFS('BASE STOCK'!$H:$H,'BASE STOCK'!$A:$A,TC_SV,'BASE STOCK'!$C:$C,Y$7,'BASE STOCK'!$F:$F,'Stock Voiture'!$B18)-SUMIFS('BASE STOCK'!$Q:$Q,'BASE STOCK'!$J:$J,TC_SV,'BASE STOCK'!$L:$L,Y$7,'BASE STOCK'!$O:$O,'Stock Voiture'!$B18)-SUMIFS('BASE STOCK'!$Z:$Z,'BASE STOCK'!$S:$S,TC_SV,'BASE STOCK'!$U:$U,Y$7,'BASE STOCK'!$X:$X,'Stock Voiture'!$B18)-SUMIFS('BASE STOCK'!$Z:$Z,'BASE STOCK'!$S:$S,TC_SV,'BASE STOCK'!$U:$U,Y$7,'BASE STOCK'!$X:$X,'Stock Voiture'!$B18))</f>
        <v>0</v>
      </c>
      <c r="Z18" s="38">
        <f>IF($B18="","",Y18+SUMIFS('BASE STOCK'!$H:$H,'BASE STOCK'!$A:$A,TC_SV,'BASE STOCK'!$C:$C,Z$7,'BASE STOCK'!$F:$F,'Stock Voiture'!$B18)-SUMIFS('BASE STOCK'!$Q:$Q,'BASE STOCK'!$J:$J,TC_SV,'BASE STOCK'!$L:$L,Z$7,'BASE STOCK'!$O:$O,'Stock Voiture'!$B18)-SUMIFS('BASE STOCK'!$Z:$Z,'BASE STOCK'!$S:$S,TC_SV,'BASE STOCK'!$U:$U,Z$7,'BASE STOCK'!$X:$X,'Stock Voiture'!$B18)-SUMIFS('BASE STOCK'!$Z:$Z,'BASE STOCK'!$S:$S,TC_SV,'BASE STOCK'!$U:$U,Z$7,'BASE STOCK'!$X:$X,'Stock Voiture'!$B18))</f>
        <v>0</v>
      </c>
    </row>
    <row r="19" spans="1:26" ht="19.899999999999999" customHeight="1" x14ac:dyDescent="0.25">
      <c r="A19" s="29">
        <v>12</v>
      </c>
      <c r="B19" s="90"/>
      <c r="C19" s="91"/>
      <c r="D19" s="92" t="str">
        <f t="shared" si="0"/>
        <v/>
      </c>
      <c r="E19" s="93" t="str">
        <f>IF(B19="","",SUMIFS('BASE STOCK'!$H:$H,'BASE STOCK'!$A:$A,TC_SV,'BASE STOCK'!$C:$C,Mois_SV,'BASE STOCK'!$F:$F,'Stock Voiture'!$B19))</f>
        <v/>
      </c>
      <c r="F19" s="94" t="str">
        <f>IF(B19="","",SUMIFS('BASE STOCK'!$Q:$Q,'BASE STOCK'!$J:$J,TC_SV,'BASE STOCK'!$L:$L,Mois_SV,'BASE STOCK'!$O:$O,'Stock Voiture'!$B19))</f>
        <v/>
      </c>
      <c r="G19" s="94" t="str">
        <f>IF(B19="","",SUMIFS('BASE STOCK'!$Z:$Z,'BASE STOCK'!$S:$S,TC_SV,'BASE STOCK'!$U:$U,Mois_SV,'BASE STOCK'!$X:$X,'Stock Voiture'!$B19))</f>
        <v/>
      </c>
      <c r="H19" s="95" t="str">
        <f>IF($B19="","",SUMIFS('BASE STOCK'!$AA:$AA,'BASE STOCK'!$S:$S,TC_SV,'BASE STOCK'!$U:$U,Mois_SV,'BASE STOCK'!$X:$X,'Stock Voiture'!$B19))</f>
        <v/>
      </c>
      <c r="I19" s="96" t="str">
        <f t="shared" si="1"/>
        <v/>
      </c>
      <c r="J19" s="96"/>
      <c r="K19" s="96"/>
      <c r="L19" s="97"/>
      <c r="M19" s="75"/>
      <c r="N19" s="30">
        <v>14</v>
      </c>
      <c r="O19" s="38" t="str">
        <f>IF($B19="","",SUMIFS('BASE STOCK'!$H:$H,'BASE STOCK'!$A:$A,TC_SV,'BASE STOCK'!$C:$C,O$7,'BASE STOCK'!$F:$F,'Stock Voiture'!$B19)-SUMIFS('BASE STOCK'!$Q:$Q,'BASE STOCK'!$J:$J,TC_SV,'BASE STOCK'!$L:$L,O$7,'BASE STOCK'!$O:$O,'Stock Voiture'!$B19)-SUMIFS('BASE STOCK'!$Z:$Z,'BASE STOCK'!$S:$S,TC_SV,'BASE STOCK'!$U:$U,O$7,'BASE STOCK'!$X:$X,'Stock Voiture'!$B19)-SUMIFS('BASE STOCK'!$Z:$Z,'BASE STOCK'!$S:$S,TC_SV,'BASE STOCK'!$U:$U,O$7,'BASE STOCK'!$X:$X,'Stock Voiture'!$B19))</f>
        <v/>
      </c>
      <c r="P19" s="38" t="str">
        <f>IF($B19="","",O19+SUMIFS('BASE STOCK'!$H:$H,'BASE STOCK'!$A:$A,TC_SV,'BASE STOCK'!$C:$C,P$7,'BASE STOCK'!$F:$F,'Stock Voiture'!$B19)-SUMIFS('BASE STOCK'!$Q:$Q,'BASE STOCK'!$J:$J,TC_SV,'BASE STOCK'!$L:$L,P$7,'BASE STOCK'!$O:$O,'Stock Voiture'!$B19)-SUMIFS('BASE STOCK'!$Z:$Z,'BASE STOCK'!$S:$S,TC_SV,'BASE STOCK'!$U:$U,P$7,'BASE STOCK'!$X:$X,'Stock Voiture'!$B19)-SUMIFS('BASE STOCK'!$Z:$Z,'BASE STOCK'!$S:$S,TC_SV,'BASE STOCK'!$U:$U,P$7,'BASE STOCK'!$X:$X,'Stock Voiture'!$B19))</f>
        <v/>
      </c>
      <c r="Q19" s="38" t="str">
        <f>IF($B19="","",P19+SUMIFS('BASE STOCK'!$H:$H,'BASE STOCK'!$A:$A,TC_SV,'BASE STOCK'!$C:$C,Q$7,'BASE STOCK'!$F:$F,'Stock Voiture'!$B19)-SUMIFS('BASE STOCK'!$Q:$Q,'BASE STOCK'!$J:$J,TC_SV,'BASE STOCK'!$L:$L,Q$7,'BASE STOCK'!$O:$O,'Stock Voiture'!$B19)-SUMIFS('BASE STOCK'!$Z:$Z,'BASE STOCK'!$S:$S,TC_SV,'BASE STOCK'!$U:$U,Q$7,'BASE STOCK'!$X:$X,'Stock Voiture'!$B19)-SUMIFS('BASE STOCK'!$Z:$Z,'BASE STOCK'!$S:$S,TC_SV,'BASE STOCK'!$U:$U,Q$7,'BASE STOCK'!$X:$X,'Stock Voiture'!$B19))</f>
        <v/>
      </c>
      <c r="R19" s="38" t="str">
        <f>IF($B19="","",Q19+SUMIFS('BASE STOCK'!$H:$H,'BASE STOCK'!$A:$A,TC_SV,'BASE STOCK'!$C:$C,R$7,'BASE STOCK'!$F:$F,'Stock Voiture'!$B19)-SUMIFS('BASE STOCK'!$Q:$Q,'BASE STOCK'!$J:$J,TC_SV,'BASE STOCK'!$L:$L,R$7,'BASE STOCK'!$O:$O,'Stock Voiture'!$B19)-SUMIFS('BASE STOCK'!$Z:$Z,'BASE STOCK'!$S:$S,TC_SV,'BASE STOCK'!$U:$U,R$7,'BASE STOCK'!$X:$X,'Stock Voiture'!$B19)-SUMIFS('BASE STOCK'!$Z:$Z,'BASE STOCK'!$S:$S,TC_SV,'BASE STOCK'!$U:$U,R$7,'BASE STOCK'!$X:$X,'Stock Voiture'!$B19))</f>
        <v/>
      </c>
      <c r="S19" s="38" t="str">
        <f>IF($B19="","",R19+SUMIFS('BASE STOCK'!$H:$H,'BASE STOCK'!$A:$A,TC_SV,'BASE STOCK'!$C:$C,S$7,'BASE STOCK'!$F:$F,'Stock Voiture'!$B19)-SUMIFS('BASE STOCK'!$Q:$Q,'BASE STOCK'!$J:$J,TC_SV,'BASE STOCK'!$L:$L,S$7,'BASE STOCK'!$O:$O,'Stock Voiture'!$B19)-SUMIFS('BASE STOCK'!$Z:$Z,'BASE STOCK'!$S:$S,TC_SV,'BASE STOCK'!$U:$U,S$7,'BASE STOCK'!$X:$X,'Stock Voiture'!$B19)-SUMIFS('BASE STOCK'!$Z:$Z,'BASE STOCK'!$S:$S,TC_SV,'BASE STOCK'!$U:$U,S$7,'BASE STOCK'!$X:$X,'Stock Voiture'!$B19))</f>
        <v/>
      </c>
      <c r="T19" s="38" t="str">
        <f>IF($B19="","",S19+SUMIFS('BASE STOCK'!$H:$H,'BASE STOCK'!$A:$A,TC_SV,'BASE STOCK'!$C:$C,T$7,'BASE STOCK'!$F:$F,'Stock Voiture'!$B19)-SUMIFS('BASE STOCK'!$Q:$Q,'BASE STOCK'!$J:$J,TC_SV,'BASE STOCK'!$L:$L,T$7,'BASE STOCK'!$O:$O,'Stock Voiture'!$B19)-SUMIFS('BASE STOCK'!$Z:$Z,'BASE STOCK'!$S:$S,TC_SV,'BASE STOCK'!$U:$U,T$7,'BASE STOCK'!$X:$X,'Stock Voiture'!$B19)-SUMIFS('BASE STOCK'!$Z:$Z,'BASE STOCK'!$S:$S,TC_SV,'BASE STOCK'!$U:$U,T$7,'BASE STOCK'!$X:$X,'Stock Voiture'!$B19))</f>
        <v/>
      </c>
      <c r="U19" s="38" t="str">
        <f>IF($B19="","",T19+SUMIFS('BASE STOCK'!$H:$H,'BASE STOCK'!$A:$A,TC_SV,'BASE STOCK'!$C:$C,U$7,'BASE STOCK'!$F:$F,'Stock Voiture'!$B19)-SUMIFS('BASE STOCK'!$Q:$Q,'BASE STOCK'!$J:$J,TC_SV,'BASE STOCK'!$L:$L,U$7,'BASE STOCK'!$O:$O,'Stock Voiture'!$B19)-SUMIFS('BASE STOCK'!$Z:$Z,'BASE STOCK'!$S:$S,TC_SV,'BASE STOCK'!$U:$U,U$7,'BASE STOCK'!$X:$X,'Stock Voiture'!$B19)-SUMIFS('BASE STOCK'!$Z:$Z,'BASE STOCK'!$S:$S,TC_SV,'BASE STOCK'!$U:$U,U$7,'BASE STOCK'!$X:$X,'Stock Voiture'!$B19))</f>
        <v/>
      </c>
      <c r="V19" s="38" t="str">
        <f>IF($B19="","",U19+SUMIFS('BASE STOCK'!$H:$H,'BASE STOCK'!$A:$A,TC_SV,'BASE STOCK'!$C:$C,V$7,'BASE STOCK'!$F:$F,'Stock Voiture'!$B19)-SUMIFS('BASE STOCK'!$Q:$Q,'BASE STOCK'!$J:$J,TC_SV,'BASE STOCK'!$L:$L,V$7,'BASE STOCK'!$O:$O,'Stock Voiture'!$B19)-SUMIFS('BASE STOCK'!$Z:$Z,'BASE STOCK'!$S:$S,TC_SV,'BASE STOCK'!$U:$U,V$7,'BASE STOCK'!$X:$X,'Stock Voiture'!$B19)-SUMIFS('BASE STOCK'!$Z:$Z,'BASE STOCK'!$S:$S,TC_SV,'BASE STOCK'!$U:$U,V$7,'BASE STOCK'!$X:$X,'Stock Voiture'!$B19))</f>
        <v/>
      </c>
      <c r="W19" s="38" t="str">
        <f>IF($B19="","",V19+SUMIFS('BASE STOCK'!$H:$H,'BASE STOCK'!$A:$A,TC_SV,'BASE STOCK'!$C:$C,W$7,'BASE STOCK'!$F:$F,'Stock Voiture'!$B19)-SUMIFS('BASE STOCK'!$Q:$Q,'BASE STOCK'!$J:$J,TC_SV,'BASE STOCK'!$L:$L,W$7,'BASE STOCK'!$O:$O,'Stock Voiture'!$B19)-SUMIFS('BASE STOCK'!$Z:$Z,'BASE STOCK'!$S:$S,TC_SV,'BASE STOCK'!$U:$U,W$7,'BASE STOCK'!$X:$X,'Stock Voiture'!$B19)-SUMIFS('BASE STOCK'!$Z:$Z,'BASE STOCK'!$S:$S,TC_SV,'BASE STOCK'!$U:$U,W$7,'BASE STOCK'!$X:$X,'Stock Voiture'!$B19))</f>
        <v/>
      </c>
      <c r="X19" s="38" t="str">
        <f>IF($B19="","",W19+SUMIFS('BASE STOCK'!$H:$H,'BASE STOCK'!$A:$A,TC_SV,'BASE STOCK'!$C:$C,X$7,'BASE STOCK'!$F:$F,'Stock Voiture'!$B19)-SUMIFS('BASE STOCK'!$Q:$Q,'BASE STOCK'!$J:$J,TC_SV,'BASE STOCK'!$L:$L,X$7,'BASE STOCK'!$O:$O,'Stock Voiture'!$B19)-SUMIFS('BASE STOCK'!$Z:$Z,'BASE STOCK'!$S:$S,TC_SV,'BASE STOCK'!$U:$U,X$7,'BASE STOCK'!$X:$X,'Stock Voiture'!$B19)-SUMIFS('BASE STOCK'!$Z:$Z,'BASE STOCK'!$S:$S,TC_SV,'BASE STOCK'!$U:$U,X$7,'BASE STOCK'!$X:$X,'Stock Voiture'!$B19))</f>
        <v/>
      </c>
      <c r="Y19" s="38" t="str">
        <f>IF($B19="","",X19+SUMIFS('BASE STOCK'!$H:$H,'BASE STOCK'!$A:$A,TC_SV,'BASE STOCK'!$C:$C,Y$7,'BASE STOCK'!$F:$F,'Stock Voiture'!$B19)-SUMIFS('BASE STOCK'!$Q:$Q,'BASE STOCK'!$J:$J,TC_SV,'BASE STOCK'!$L:$L,Y$7,'BASE STOCK'!$O:$O,'Stock Voiture'!$B19)-SUMIFS('BASE STOCK'!$Z:$Z,'BASE STOCK'!$S:$S,TC_SV,'BASE STOCK'!$U:$U,Y$7,'BASE STOCK'!$X:$X,'Stock Voiture'!$B19)-SUMIFS('BASE STOCK'!$Z:$Z,'BASE STOCK'!$S:$S,TC_SV,'BASE STOCK'!$U:$U,Y$7,'BASE STOCK'!$X:$X,'Stock Voiture'!$B19))</f>
        <v/>
      </c>
      <c r="Z19" s="38" t="str">
        <f>IF($B19="","",Y19+SUMIFS('BASE STOCK'!$H:$H,'BASE STOCK'!$A:$A,TC_SV,'BASE STOCK'!$C:$C,Z$7,'BASE STOCK'!$F:$F,'Stock Voiture'!$B19)-SUMIFS('BASE STOCK'!$Q:$Q,'BASE STOCK'!$J:$J,TC_SV,'BASE STOCK'!$L:$L,Z$7,'BASE STOCK'!$O:$O,'Stock Voiture'!$B19)-SUMIFS('BASE STOCK'!$Z:$Z,'BASE STOCK'!$S:$S,TC_SV,'BASE STOCK'!$U:$U,Z$7,'BASE STOCK'!$X:$X,'Stock Voiture'!$B19)-SUMIFS('BASE STOCK'!$Z:$Z,'BASE STOCK'!$S:$S,TC_SV,'BASE STOCK'!$U:$U,Z$7,'BASE STOCK'!$X:$X,'Stock Voiture'!$B19))</f>
        <v/>
      </c>
    </row>
    <row r="20" spans="1:26" ht="19.899999999999999" customHeight="1" x14ac:dyDescent="0.25">
      <c r="A20" s="29">
        <v>13</v>
      </c>
      <c r="B20" s="47"/>
      <c r="C20" s="48"/>
      <c r="D20" s="49" t="str">
        <f t="shared" si="0"/>
        <v/>
      </c>
      <c r="E20" s="50" t="str">
        <f>IF(B20="","",SUMIFS('BASE STOCK'!$H:$H,'BASE STOCK'!$A:$A,TC_SV,'BASE STOCK'!$C:$C,Mois_SV,'BASE STOCK'!$F:$F,'Stock Voiture'!$B20))</f>
        <v/>
      </c>
      <c r="F20" s="51" t="str">
        <f>IF(B20="","",SUMIFS('BASE STOCK'!$Q:$Q,'BASE STOCK'!$J:$J,TC_SV,'BASE STOCK'!$L:$L,Mois_SV,'BASE STOCK'!$O:$O,'Stock Voiture'!$B20))</f>
        <v/>
      </c>
      <c r="G20" s="51" t="str">
        <f>IF(B20="","",SUMIFS('BASE STOCK'!$Z:$Z,'BASE STOCK'!$S:$S,TC_SV,'BASE STOCK'!$U:$U,Mois_SV,'BASE STOCK'!$X:$X,'Stock Voiture'!$B20))</f>
        <v/>
      </c>
      <c r="H20" s="52" t="str">
        <f>IF($B20="","",SUMIFS('BASE STOCK'!$AA:$AA,'BASE STOCK'!$S:$S,TC_SV,'BASE STOCK'!$U:$U,Mois_SV,'BASE STOCK'!$X:$X,'Stock Voiture'!$B20))</f>
        <v/>
      </c>
      <c r="I20" s="53" t="str">
        <f t="shared" si="1"/>
        <v/>
      </c>
      <c r="J20" s="53"/>
      <c r="K20" s="53"/>
      <c r="L20" s="54"/>
      <c r="M20" s="75"/>
      <c r="N20" s="30">
        <v>15</v>
      </c>
      <c r="O20" s="38" t="str">
        <f>IF($B20="","",SUMIFS('BASE STOCK'!$H:$H,'BASE STOCK'!$A:$A,TC_SV,'BASE STOCK'!$C:$C,O$7,'BASE STOCK'!$F:$F,'Stock Voiture'!$B20)-SUMIFS('BASE STOCK'!$Q:$Q,'BASE STOCK'!$J:$J,TC_SV,'BASE STOCK'!$L:$L,O$7,'BASE STOCK'!$O:$O,'Stock Voiture'!$B20)-SUMIFS('BASE STOCK'!$Z:$Z,'BASE STOCK'!$S:$S,TC_SV,'BASE STOCK'!$U:$U,O$7,'BASE STOCK'!$X:$X,'Stock Voiture'!$B20)-SUMIFS('BASE STOCK'!$Z:$Z,'BASE STOCK'!$S:$S,TC_SV,'BASE STOCK'!$U:$U,O$7,'BASE STOCK'!$X:$X,'Stock Voiture'!$B20))</f>
        <v/>
      </c>
      <c r="P20" s="38" t="str">
        <f>IF($B20="","",O20+SUMIFS('BASE STOCK'!$H:$H,'BASE STOCK'!$A:$A,TC_SV,'BASE STOCK'!$C:$C,P$7,'BASE STOCK'!$F:$F,'Stock Voiture'!$B20)-SUMIFS('BASE STOCK'!$Q:$Q,'BASE STOCK'!$J:$J,TC_SV,'BASE STOCK'!$L:$L,P$7,'BASE STOCK'!$O:$O,'Stock Voiture'!$B20)-SUMIFS('BASE STOCK'!$Z:$Z,'BASE STOCK'!$S:$S,TC_SV,'BASE STOCK'!$U:$U,P$7,'BASE STOCK'!$X:$X,'Stock Voiture'!$B20)-SUMIFS('BASE STOCK'!$Z:$Z,'BASE STOCK'!$S:$S,TC_SV,'BASE STOCK'!$U:$U,P$7,'BASE STOCK'!$X:$X,'Stock Voiture'!$B20))</f>
        <v/>
      </c>
      <c r="Q20" s="38" t="str">
        <f>IF($B20="","",P20+SUMIFS('BASE STOCK'!$H:$H,'BASE STOCK'!$A:$A,TC_SV,'BASE STOCK'!$C:$C,Q$7,'BASE STOCK'!$F:$F,'Stock Voiture'!$B20)-SUMIFS('BASE STOCK'!$Q:$Q,'BASE STOCK'!$J:$J,TC_SV,'BASE STOCK'!$L:$L,Q$7,'BASE STOCK'!$O:$O,'Stock Voiture'!$B20)-SUMIFS('BASE STOCK'!$Z:$Z,'BASE STOCK'!$S:$S,TC_SV,'BASE STOCK'!$U:$U,Q$7,'BASE STOCK'!$X:$X,'Stock Voiture'!$B20)-SUMIFS('BASE STOCK'!$Z:$Z,'BASE STOCK'!$S:$S,TC_SV,'BASE STOCK'!$U:$U,Q$7,'BASE STOCK'!$X:$X,'Stock Voiture'!$B20))</f>
        <v/>
      </c>
      <c r="R20" s="38" t="str">
        <f>IF($B20="","",Q20+SUMIFS('BASE STOCK'!$H:$H,'BASE STOCK'!$A:$A,TC_SV,'BASE STOCK'!$C:$C,R$7,'BASE STOCK'!$F:$F,'Stock Voiture'!$B20)-SUMIFS('BASE STOCK'!$Q:$Q,'BASE STOCK'!$J:$J,TC_SV,'BASE STOCK'!$L:$L,R$7,'BASE STOCK'!$O:$O,'Stock Voiture'!$B20)-SUMIFS('BASE STOCK'!$Z:$Z,'BASE STOCK'!$S:$S,TC_SV,'BASE STOCK'!$U:$U,R$7,'BASE STOCK'!$X:$X,'Stock Voiture'!$B20)-SUMIFS('BASE STOCK'!$Z:$Z,'BASE STOCK'!$S:$S,TC_SV,'BASE STOCK'!$U:$U,R$7,'BASE STOCK'!$X:$X,'Stock Voiture'!$B20))</f>
        <v/>
      </c>
      <c r="S20" s="38" t="str">
        <f>IF($B20="","",R20+SUMIFS('BASE STOCK'!$H:$H,'BASE STOCK'!$A:$A,TC_SV,'BASE STOCK'!$C:$C,S$7,'BASE STOCK'!$F:$F,'Stock Voiture'!$B20)-SUMIFS('BASE STOCK'!$Q:$Q,'BASE STOCK'!$J:$J,TC_SV,'BASE STOCK'!$L:$L,S$7,'BASE STOCK'!$O:$O,'Stock Voiture'!$B20)-SUMIFS('BASE STOCK'!$Z:$Z,'BASE STOCK'!$S:$S,TC_SV,'BASE STOCK'!$U:$U,S$7,'BASE STOCK'!$X:$X,'Stock Voiture'!$B20)-SUMIFS('BASE STOCK'!$Z:$Z,'BASE STOCK'!$S:$S,TC_SV,'BASE STOCK'!$U:$U,S$7,'BASE STOCK'!$X:$X,'Stock Voiture'!$B20))</f>
        <v/>
      </c>
      <c r="T20" s="38" t="str">
        <f>IF($B20="","",S20+SUMIFS('BASE STOCK'!$H:$H,'BASE STOCK'!$A:$A,TC_SV,'BASE STOCK'!$C:$C,T$7,'BASE STOCK'!$F:$F,'Stock Voiture'!$B20)-SUMIFS('BASE STOCK'!$Q:$Q,'BASE STOCK'!$J:$J,TC_SV,'BASE STOCK'!$L:$L,T$7,'BASE STOCK'!$O:$O,'Stock Voiture'!$B20)-SUMIFS('BASE STOCK'!$Z:$Z,'BASE STOCK'!$S:$S,TC_SV,'BASE STOCK'!$U:$U,T$7,'BASE STOCK'!$X:$X,'Stock Voiture'!$B20)-SUMIFS('BASE STOCK'!$Z:$Z,'BASE STOCK'!$S:$S,TC_SV,'BASE STOCK'!$U:$U,T$7,'BASE STOCK'!$X:$X,'Stock Voiture'!$B20))</f>
        <v/>
      </c>
      <c r="U20" s="38" t="str">
        <f>IF($B20="","",T20+SUMIFS('BASE STOCK'!$H:$H,'BASE STOCK'!$A:$A,TC_SV,'BASE STOCK'!$C:$C,U$7,'BASE STOCK'!$F:$F,'Stock Voiture'!$B20)-SUMIFS('BASE STOCK'!$Q:$Q,'BASE STOCK'!$J:$J,TC_SV,'BASE STOCK'!$L:$L,U$7,'BASE STOCK'!$O:$O,'Stock Voiture'!$B20)-SUMIFS('BASE STOCK'!$Z:$Z,'BASE STOCK'!$S:$S,TC_SV,'BASE STOCK'!$U:$U,U$7,'BASE STOCK'!$X:$X,'Stock Voiture'!$B20)-SUMIFS('BASE STOCK'!$Z:$Z,'BASE STOCK'!$S:$S,TC_SV,'BASE STOCK'!$U:$U,U$7,'BASE STOCK'!$X:$X,'Stock Voiture'!$B20))</f>
        <v/>
      </c>
      <c r="V20" s="38" t="str">
        <f>IF($B20="","",U20+SUMIFS('BASE STOCK'!$H:$H,'BASE STOCK'!$A:$A,TC_SV,'BASE STOCK'!$C:$C,V$7,'BASE STOCK'!$F:$F,'Stock Voiture'!$B20)-SUMIFS('BASE STOCK'!$Q:$Q,'BASE STOCK'!$J:$J,TC_SV,'BASE STOCK'!$L:$L,V$7,'BASE STOCK'!$O:$O,'Stock Voiture'!$B20)-SUMIFS('BASE STOCK'!$Z:$Z,'BASE STOCK'!$S:$S,TC_SV,'BASE STOCK'!$U:$U,V$7,'BASE STOCK'!$X:$X,'Stock Voiture'!$B20)-SUMIFS('BASE STOCK'!$Z:$Z,'BASE STOCK'!$S:$S,TC_SV,'BASE STOCK'!$U:$U,V$7,'BASE STOCK'!$X:$X,'Stock Voiture'!$B20))</f>
        <v/>
      </c>
      <c r="W20" s="38" t="str">
        <f>IF($B20="","",V20+SUMIFS('BASE STOCK'!$H:$H,'BASE STOCK'!$A:$A,TC_SV,'BASE STOCK'!$C:$C,W$7,'BASE STOCK'!$F:$F,'Stock Voiture'!$B20)-SUMIFS('BASE STOCK'!$Q:$Q,'BASE STOCK'!$J:$J,TC_SV,'BASE STOCK'!$L:$L,W$7,'BASE STOCK'!$O:$O,'Stock Voiture'!$B20)-SUMIFS('BASE STOCK'!$Z:$Z,'BASE STOCK'!$S:$S,TC_SV,'BASE STOCK'!$U:$U,W$7,'BASE STOCK'!$X:$X,'Stock Voiture'!$B20)-SUMIFS('BASE STOCK'!$Z:$Z,'BASE STOCK'!$S:$S,TC_SV,'BASE STOCK'!$U:$U,W$7,'BASE STOCK'!$X:$X,'Stock Voiture'!$B20))</f>
        <v/>
      </c>
      <c r="X20" s="38" t="str">
        <f>IF($B20="","",W20+SUMIFS('BASE STOCK'!$H:$H,'BASE STOCK'!$A:$A,TC_SV,'BASE STOCK'!$C:$C,X$7,'BASE STOCK'!$F:$F,'Stock Voiture'!$B20)-SUMIFS('BASE STOCK'!$Q:$Q,'BASE STOCK'!$J:$J,TC_SV,'BASE STOCK'!$L:$L,X$7,'BASE STOCK'!$O:$O,'Stock Voiture'!$B20)-SUMIFS('BASE STOCK'!$Z:$Z,'BASE STOCK'!$S:$S,TC_SV,'BASE STOCK'!$U:$U,X$7,'BASE STOCK'!$X:$X,'Stock Voiture'!$B20)-SUMIFS('BASE STOCK'!$Z:$Z,'BASE STOCK'!$S:$S,TC_SV,'BASE STOCK'!$U:$U,X$7,'BASE STOCK'!$X:$X,'Stock Voiture'!$B20))</f>
        <v/>
      </c>
      <c r="Y20" s="38" t="str">
        <f>IF($B20="","",X20+SUMIFS('BASE STOCK'!$H:$H,'BASE STOCK'!$A:$A,TC_SV,'BASE STOCK'!$C:$C,Y$7,'BASE STOCK'!$F:$F,'Stock Voiture'!$B20)-SUMIFS('BASE STOCK'!$Q:$Q,'BASE STOCK'!$J:$J,TC_SV,'BASE STOCK'!$L:$L,Y$7,'BASE STOCK'!$O:$O,'Stock Voiture'!$B20)-SUMIFS('BASE STOCK'!$Z:$Z,'BASE STOCK'!$S:$S,TC_SV,'BASE STOCK'!$U:$U,Y$7,'BASE STOCK'!$X:$X,'Stock Voiture'!$B20)-SUMIFS('BASE STOCK'!$Z:$Z,'BASE STOCK'!$S:$S,TC_SV,'BASE STOCK'!$U:$U,Y$7,'BASE STOCK'!$X:$X,'Stock Voiture'!$B20))</f>
        <v/>
      </c>
      <c r="Z20" s="38" t="str">
        <f>IF($B20="","",Y20+SUMIFS('BASE STOCK'!$H:$H,'BASE STOCK'!$A:$A,TC_SV,'BASE STOCK'!$C:$C,Z$7,'BASE STOCK'!$F:$F,'Stock Voiture'!$B20)-SUMIFS('BASE STOCK'!$Q:$Q,'BASE STOCK'!$J:$J,TC_SV,'BASE STOCK'!$L:$L,Z$7,'BASE STOCK'!$O:$O,'Stock Voiture'!$B20)-SUMIFS('BASE STOCK'!$Z:$Z,'BASE STOCK'!$S:$S,TC_SV,'BASE STOCK'!$U:$U,Z$7,'BASE STOCK'!$X:$X,'Stock Voiture'!$B20)-SUMIFS('BASE STOCK'!$Z:$Z,'BASE STOCK'!$S:$S,TC_SV,'BASE STOCK'!$U:$U,Z$7,'BASE STOCK'!$X:$X,'Stock Voiture'!$B20))</f>
        <v/>
      </c>
    </row>
    <row r="21" spans="1:26" ht="19.899999999999999" customHeight="1" x14ac:dyDescent="0.25">
      <c r="A21" s="29">
        <v>14</v>
      </c>
      <c r="B21" s="90"/>
      <c r="C21" s="91"/>
      <c r="D21" s="92" t="str">
        <f t="shared" si="0"/>
        <v/>
      </c>
      <c r="E21" s="93" t="str">
        <f>IF(B21="","",SUMIFS('BASE STOCK'!$H:$H,'BASE STOCK'!$A:$A,TC_SV,'BASE STOCK'!$C:$C,Mois_SV,'BASE STOCK'!$F:$F,'Stock Voiture'!$B21))</f>
        <v/>
      </c>
      <c r="F21" s="94" t="str">
        <f>IF(B21="","",SUMIFS('BASE STOCK'!$Q:$Q,'BASE STOCK'!$J:$J,TC_SV,'BASE STOCK'!$L:$L,Mois_SV,'BASE STOCK'!$O:$O,'Stock Voiture'!$B21))</f>
        <v/>
      </c>
      <c r="G21" s="94" t="str">
        <f>IF(B21="","",SUMIFS('BASE STOCK'!$Z:$Z,'BASE STOCK'!$S:$S,TC_SV,'BASE STOCK'!$U:$U,Mois_SV,'BASE STOCK'!$X:$X,'Stock Voiture'!$B21))</f>
        <v/>
      </c>
      <c r="H21" s="95" t="str">
        <f>IF($B21="","",SUMIFS('BASE STOCK'!$AA:$AA,'BASE STOCK'!$S:$S,TC_SV,'BASE STOCK'!$U:$U,Mois_SV,'BASE STOCK'!$X:$X,'Stock Voiture'!$B21))</f>
        <v/>
      </c>
      <c r="I21" s="96" t="str">
        <f t="shared" si="1"/>
        <v/>
      </c>
      <c r="J21" s="96"/>
      <c r="K21" s="96"/>
      <c r="L21" s="97"/>
      <c r="M21" s="75"/>
      <c r="N21" s="30">
        <v>16</v>
      </c>
      <c r="O21" s="38" t="str">
        <f>IF($B21="","",SUMIFS('BASE STOCK'!$H:$H,'BASE STOCK'!$A:$A,TC_SV,'BASE STOCK'!$C:$C,O$7,'BASE STOCK'!$F:$F,'Stock Voiture'!$B21)-SUMIFS('BASE STOCK'!$Q:$Q,'BASE STOCK'!$J:$J,TC_SV,'BASE STOCK'!$L:$L,O$7,'BASE STOCK'!$O:$O,'Stock Voiture'!$B21)-SUMIFS('BASE STOCK'!$Z:$Z,'BASE STOCK'!$S:$S,TC_SV,'BASE STOCK'!$U:$U,O$7,'BASE STOCK'!$X:$X,'Stock Voiture'!$B21)-SUMIFS('BASE STOCK'!$Z:$Z,'BASE STOCK'!$S:$S,TC_SV,'BASE STOCK'!$U:$U,O$7,'BASE STOCK'!$X:$X,'Stock Voiture'!$B21))</f>
        <v/>
      </c>
      <c r="P21" s="38" t="str">
        <f>IF($B21="","",O21+SUMIFS('BASE STOCK'!$H:$H,'BASE STOCK'!$A:$A,TC_SV,'BASE STOCK'!$C:$C,P$7,'BASE STOCK'!$F:$F,'Stock Voiture'!$B21)-SUMIFS('BASE STOCK'!$Q:$Q,'BASE STOCK'!$J:$J,TC_SV,'BASE STOCK'!$L:$L,P$7,'BASE STOCK'!$O:$O,'Stock Voiture'!$B21)-SUMIFS('BASE STOCK'!$Z:$Z,'BASE STOCK'!$S:$S,TC_SV,'BASE STOCK'!$U:$U,P$7,'BASE STOCK'!$X:$X,'Stock Voiture'!$B21)-SUMIFS('BASE STOCK'!$Z:$Z,'BASE STOCK'!$S:$S,TC_SV,'BASE STOCK'!$U:$U,P$7,'BASE STOCK'!$X:$X,'Stock Voiture'!$B21))</f>
        <v/>
      </c>
      <c r="Q21" s="38" t="str">
        <f>IF($B21="","",P21+SUMIFS('BASE STOCK'!$H:$H,'BASE STOCK'!$A:$A,TC_SV,'BASE STOCK'!$C:$C,Q$7,'BASE STOCK'!$F:$F,'Stock Voiture'!$B21)-SUMIFS('BASE STOCK'!$Q:$Q,'BASE STOCK'!$J:$J,TC_SV,'BASE STOCK'!$L:$L,Q$7,'BASE STOCK'!$O:$O,'Stock Voiture'!$B21)-SUMIFS('BASE STOCK'!$Z:$Z,'BASE STOCK'!$S:$S,TC_SV,'BASE STOCK'!$U:$U,Q$7,'BASE STOCK'!$X:$X,'Stock Voiture'!$B21)-SUMIFS('BASE STOCK'!$Z:$Z,'BASE STOCK'!$S:$S,TC_SV,'BASE STOCK'!$U:$U,Q$7,'BASE STOCK'!$X:$X,'Stock Voiture'!$B21))</f>
        <v/>
      </c>
      <c r="R21" s="38" t="str">
        <f>IF($B21="","",Q21+SUMIFS('BASE STOCK'!$H:$H,'BASE STOCK'!$A:$A,TC_SV,'BASE STOCK'!$C:$C,R$7,'BASE STOCK'!$F:$F,'Stock Voiture'!$B21)-SUMIFS('BASE STOCK'!$Q:$Q,'BASE STOCK'!$J:$J,TC_SV,'BASE STOCK'!$L:$L,R$7,'BASE STOCK'!$O:$O,'Stock Voiture'!$B21)-SUMIFS('BASE STOCK'!$Z:$Z,'BASE STOCK'!$S:$S,TC_SV,'BASE STOCK'!$U:$U,R$7,'BASE STOCK'!$X:$X,'Stock Voiture'!$B21)-SUMIFS('BASE STOCK'!$Z:$Z,'BASE STOCK'!$S:$S,TC_SV,'BASE STOCK'!$U:$U,R$7,'BASE STOCK'!$X:$X,'Stock Voiture'!$B21))</f>
        <v/>
      </c>
      <c r="S21" s="38" t="str">
        <f>IF($B21="","",R21+SUMIFS('BASE STOCK'!$H:$H,'BASE STOCK'!$A:$A,TC_SV,'BASE STOCK'!$C:$C,S$7,'BASE STOCK'!$F:$F,'Stock Voiture'!$B21)-SUMIFS('BASE STOCK'!$Q:$Q,'BASE STOCK'!$J:$J,TC_SV,'BASE STOCK'!$L:$L,S$7,'BASE STOCK'!$O:$O,'Stock Voiture'!$B21)-SUMIFS('BASE STOCK'!$Z:$Z,'BASE STOCK'!$S:$S,TC_SV,'BASE STOCK'!$U:$U,S$7,'BASE STOCK'!$X:$X,'Stock Voiture'!$B21)-SUMIFS('BASE STOCK'!$Z:$Z,'BASE STOCK'!$S:$S,TC_SV,'BASE STOCK'!$U:$U,S$7,'BASE STOCK'!$X:$X,'Stock Voiture'!$B21))</f>
        <v/>
      </c>
      <c r="T21" s="38" t="str">
        <f>IF($B21="","",S21+SUMIFS('BASE STOCK'!$H:$H,'BASE STOCK'!$A:$A,TC_SV,'BASE STOCK'!$C:$C,T$7,'BASE STOCK'!$F:$F,'Stock Voiture'!$B21)-SUMIFS('BASE STOCK'!$Q:$Q,'BASE STOCK'!$J:$J,TC_SV,'BASE STOCK'!$L:$L,T$7,'BASE STOCK'!$O:$O,'Stock Voiture'!$B21)-SUMIFS('BASE STOCK'!$Z:$Z,'BASE STOCK'!$S:$S,TC_SV,'BASE STOCK'!$U:$U,T$7,'BASE STOCK'!$X:$X,'Stock Voiture'!$B21)-SUMIFS('BASE STOCK'!$Z:$Z,'BASE STOCK'!$S:$S,TC_SV,'BASE STOCK'!$U:$U,T$7,'BASE STOCK'!$X:$X,'Stock Voiture'!$B21))</f>
        <v/>
      </c>
      <c r="U21" s="38" t="str">
        <f>IF($B21="","",T21+SUMIFS('BASE STOCK'!$H:$H,'BASE STOCK'!$A:$A,TC_SV,'BASE STOCK'!$C:$C,U$7,'BASE STOCK'!$F:$F,'Stock Voiture'!$B21)-SUMIFS('BASE STOCK'!$Q:$Q,'BASE STOCK'!$J:$J,TC_SV,'BASE STOCK'!$L:$L,U$7,'BASE STOCK'!$O:$O,'Stock Voiture'!$B21)-SUMIFS('BASE STOCK'!$Z:$Z,'BASE STOCK'!$S:$S,TC_SV,'BASE STOCK'!$U:$U,U$7,'BASE STOCK'!$X:$X,'Stock Voiture'!$B21)-SUMIFS('BASE STOCK'!$Z:$Z,'BASE STOCK'!$S:$S,TC_SV,'BASE STOCK'!$U:$U,U$7,'BASE STOCK'!$X:$X,'Stock Voiture'!$B21))</f>
        <v/>
      </c>
      <c r="V21" s="38" t="str">
        <f>IF($B21="","",U21+SUMIFS('BASE STOCK'!$H:$H,'BASE STOCK'!$A:$A,TC_SV,'BASE STOCK'!$C:$C,V$7,'BASE STOCK'!$F:$F,'Stock Voiture'!$B21)-SUMIFS('BASE STOCK'!$Q:$Q,'BASE STOCK'!$J:$J,TC_SV,'BASE STOCK'!$L:$L,V$7,'BASE STOCK'!$O:$O,'Stock Voiture'!$B21)-SUMIFS('BASE STOCK'!$Z:$Z,'BASE STOCK'!$S:$S,TC_SV,'BASE STOCK'!$U:$U,V$7,'BASE STOCK'!$X:$X,'Stock Voiture'!$B21)-SUMIFS('BASE STOCK'!$Z:$Z,'BASE STOCK'!$S:$S,TC_SV,'BASE STOCK'!$U:$U,V$7,'BASE STOCK'!$X:$X,'Stock Voiture'!$B21))</f>
        <v/>
      </c>
      <c r="W21" s="38" t="str">
        <f>IF($B21="","",V21+SUMIFS('BASE STOCK'!$H:$H,'BASE STOCK'!$A:$A,TC_SV,'BASE STOCK'!$C:$C,W$7,'BASE STOCK'!$F:$F,'Stock Voiture'!$B21)-SUMIFS('BASE STOCK'!$Q:$Q,'BASE STOCK'!$J:$J,TC_SV,'BASE STOCK'!$L:$L,W$7,'BASE STOCK'!$O:$O,'Stock Voiture'!$B21)-SUMIFS('BASE STOCK'!$Z:$Z,'BASE STOCK'!$S:$S,TC_SV,'BASE STOCK'!$U:$U,W$7,'BASE STOCK'!$X:$X,'Stock Voiture'!$B21)-SUMIFS('BASE STOCK'!$Z:$Z,'BASE STOCK'!$S:$S,TC_SV,'BASE STOCK'!$U:$U,W$7,'BASE STOCK'!$X:$X,'Stock Voiture'!$B21))</f>
        <v/>
      </c>
      <c r="X21" s="38" t="str">
        <f>IF($B21="","",W21+SUMIFS('BASE STOCK'!$H:$H,'BASE STOCK'!$A:$A,TC_SV,'BASE STOCK'!$C:$C,X$7,'BASE STOCK'!$F:$F,'Stock Voiture'!$B21)-SUMIFS('BASE STOCK'!$Q:$Q,'BASE STOCK'!$J:$J,TC_SV,'BASE STOCK'!$L:$L,X$7,'BASE STOCK'!$O:$O,'Stock Voiture'!$B21)-SUMIFS('BASE STOCK'!$Z:$Z,'BASE STOCK'!$S:$S,TC_SV,'BASE STOCK'!$U:$U,X$7,'BASE STOCK'!$X:$X,'Stock Voiture'!$B21)-SUMIFS('BASE STOCK'!$Z:$Z,'BASE STOCK'!$S:$S,TC_SV,'BASE STOCK'!$U:$U,X$7,'BASE STOCK'!$X:$X,'Stock Voiture'!$B21))</f>
        <v/>
      </c>
      <c r="Y21" s="38" t="str">
        <f>IF($B21="","",X21+SUMIFS('BASE STOCK'!$H:$H,'BASE STOCK'!$A:$A,TC_SV,'BASE STOCK'!$C:$C,Y$7,'BASE STOCK'!$F:$F,'Stock Voiture'!$B21)-SUMIFS('BASE STOCK'!$Q:$Q,'BASE STOCK'!$J:$J,TC_SV,'BASE STOCK'!$L:$L,Y$7,'BASE STOCK'!$O:$O,'Stock Voiture'!$B21)-SUMIFS('BASE STOCK'!$Z:$Z,'BASE STOCK'!$S:$S,TC_SV,'BASE STOCK'!$U:$U,Y$7,'BASE STOCK'!$X:$X,'Stock Voiture'!$B21)-SUMIFS('BASE STOCK'!$Z:$Z,'BASE STOCK'!$S:$S,TC_SV,'BASE STOCK'!$U:$U,Y$7,'BASE STOCK'!$X:$X,'Stock Voiture'!$B21))</f>
        <v/>
      </c>
      <c r="Z21" s="38" t="str">
        <f>IF($B21="","",Y21+SUMIFS('BASE STOCK'!$H:$H,'BASE STOCK'!$A:$A,TC_SV,'BASE STOCK'!$C:$C,Z$7,'BASE STOCK'!$F:$F,'Stock Voiture'!$B21)-SUMIFS('BASE STOCK'!$Q:$Q,'BASE STOCK'!$J:$J,TC_SV,'BASE STOCK'!$L:$L,Z$7,'BASE STOCK'!$O:$O,'Stock Voiture'!$B21)-SUMIFS('BASE STOCK'!$Z:$Z,'BASE STOCK'!$S:$S,TC_SV,'BASE STOCK'!$U:$U,Z$7,'BASE STOCK'!$X:$X,'Stock Voiture'!$B21)-SUMIFS('BASE STOCK'!$Z:$Z,'BASE STOCK'!$S:$S,TC_SV,'BASE STOCK'!$U:$U,Z$7,'BASE STOCK'!$X:$X,'Stock Voiture'!$B21))</f>
        <v/>
      </c>
    </row>
    <row r="22" spans="1:26" ht="19.899999999999999" customHeight="1" x14ac:dyDescent="0.25">
      <c r="A22" s="29">
        <v>15</v>
      </c>
      <c r="B22" s="47"/>
      <c r="C22" s="48"/>
      <c r="D22" s="49" t="str">
        <f t="shared" si="0"/>
        <v/>
      </c>
      <c r="E22" s="50" t="str">
        <f>IF(B22="","",SUMIFS('BASE STOCK'!$H:$H,'BASE STOCK'!$A:$A,TC_SV,'BASE STOCK'!$C:$C,Mois_SV,'BASE STOCK'!$F:$F,'Stock Voiture'!$B22))</f>
        <v/>
      </c>
      <c r="F22" s="51" t="str">
        <f>IF(B22="","",SUMIFS('BASE STOCK'!$Q:$Q,'BASE STOCK'!$J:$J,TC_SV,'BASE STOCK'!$L:$L,Mois_SV,'BASE STOCK'!$O:$O,'Stock Voiture'!$B22))</f>
        <v/>
      </c>
      <c r="G22" s="51" t="str">
        <f>IF(B22="","",SUMIFS('BASE STOCK'!$Z:$Z,'BASE STOCK'!$S:$S,TC_SV,'BASE STOCK'!$U:$U,Mois_SV,'BASE STOCK'!$X:$X,'Stock Voiture'!$B22))</f>
        <v/>
      </c>
      <c r="H22" s="52" t="str">
        <f>IF($B22="","",SUMIFS('BASE STOCK'!$AA:$AA,'BASE STOCK'!$S:$S,TC_SV,'BASE STOCK'!$U:$U,Mois_SV,'BASE STOCK'!$X:$X,'Stock Voiture'!$B22))</f>
        <v/>
      </c>
      <c r="I22" s="53" t="str">
        <f t="shared" si="1"/>
        <v/>
      </c>
      <c r="J22" s="53"/>
      <c r="K22" s="53"/>
      <c r="L22" s="54"/>
      <c r="M22" s="75"/>
      <c r="N22" s="30">
        <v>17</v>
      </c>
      <c r="O22" s="38" t="str">
        <f>IF($B22="","",SUMIFS('BASE STOCK'!$H:$H,'BASE STOCK'!$A:$A,TC_SV,'BASE STOCK'!$C:$C,O$7,'BASE STOCK'!$F:$F,'Stock Voiture'!$B22)-SUMIFS('BASE STOCK'!$Q:$Q,'BASE STOCK'!$J:$J,TC_SV,'BASE STOCK'!$L:$L,O$7,'BASE STOCK'!$O:$O,'Stock Voiture'!$B22)-SUMIFS('BASE STOCK'!$Z:$Z,'BASE STOCK'!$S:$S,TC_SV,'BASE STOCK'!$U:$U,O$7,'BASE STOCK'!$X:$X,'Stock Voiture'!$B22)-SUMIFS('BASE STOCK'!$Z:$Z,'BASE STOCK'!$S:$S,TC_SV,'BASE STOCK'!$U:$U,O$7,'BASE STOCK'!$X:$X,'Stock Voiture'!$B22))</f>
        <v/>
      </c>
      <c r="P22" s="38" t="str">
        <f>IF($B22="","",O22+SUMIFS('BASE STOCK'!$H:$H,'BASE STOCK'!$A:$A,TC_SV,'BASE STOCK'!$C:$C,P$7,'BASE STOCK'!$F:$F,'Stock Voiture'!$B22)-SUMIFS('BASE STOCK'!$Q:$Q,'BASE STOCK'!$J:$J,TC_SV,'BASE STOCK'!$L:$L,P$7,'BASE STOCK'!$O:$O,'Stock Voiture'!$B22)-SUMIFS('BASE STOCK'!$Z:$Z,'BASE STOCK'!$S:$S,TC_SV,'BASE STOCK'!$U:$U,P$7,'BASE STOCK'!$X:$X,'Stock Voiture'!$B22)-SUMIFS('BASE STOCK'!$Z:$Z,'BASE STOCK'!$S:$S,TC_SV,'BASE STOCK'!$U:$U,P$7,'BASE STOCK'!$X:$X,'Stock Voiture'!$B22))</f>
        <v/>
      </c>
      <c r="Q22" s="38" t="str">
        <f>IF($B22="","",P22+SUMIFS('BASE STOCK'!$H:$H,'BASE STOCK'!$A:$A,TC_SV,'BASE STOCK'!$C:$C,Q$7,'BASE STOCK'!$F:$F,'Stock Voiture'!$B22)-SUMIFS('BASE STOCK'!$Q:$Q,'BASE STOCK'!$J:$J,TC_SV,'BASE STOCK'!$L:$L,Q$7,'BASE STOCK'!$O:$O,'Stock Voiture'!$B22)-SUMIFS('BASE STOCK'!$Z:$Z,'BASE STOCK'!$S:$S,TC_SV,'BASE STOCK'!$U:$U,Q$7,'BASE STOCK'!$X:$X,'Stock Voiture'!$B22)-SUMIFS('BASE STOCK'!$Z:$Z,'BASE STOCK'!$S:$S,TC_SV,'BASE STOCK'!$U:$U,Q$7,'BASE STOCK'!$X:$X,'Stock Voiture'!$B22))</f>
        <v/>
      </c>
      <c r="R22" s="38" t="str">
        <f>IF($B22="","",Q22+SUMIFS('BASE STOCK'!$H:$H,'BASE STOCK'!$A:$A,TC_SV,'BASE STOCK'!$C:$C,R$7,'BASE STOCK'!$F:$F,'Stock Voiture'!$B22)-SUMIFS('BASE STOCK'!$Q:$Q,'BASE STOCK'!$J:$J,TC_SV,'BASE STOCK'!$L:$L,R$7,'BASE STOCK'!$O:$O,'Stock Voiture'!$B22)-SUMIFS('BASE STOCK'!$Z:$Z,'BASE STOCK'!$S:$S,TC_SV,'BASE STOCK'!$U:$U,R$7,'BASE STOCK'!$X:$X,'Stock Voiture'!$B22)-SUMIFS('BASE STOCK'!$Z:$Z,'BASE STOCK'!$S:$S,TC_SV,'BASE STOCK'!$U:$U,R$7,'BASE STOCK'!$X:$X,'Stock Voiture'!$B22))</f>
        <v/>
      </c>
      <c r="S22" s="38" t="str">
        <f>IF($B22="","",R22+SUMIFS('BASE STOCK'!$H:$H,'BASE STOCK'!$A:$A,TC_SV,'BASE STOCK'!$C:$C,S$7,'BASE STOCK'!$F:$F,'Stock Voiture'!$B22)-SUMIFS('BASE STOCK'!$Q:$Q,'BASE STOCK'!$J:$J,TC_SV,'BASE STOCK'!$L:$L,S$7,'BASE STOCK'!$O:$O,'Stock Voiture'!$B22)-SUMIFS('BASE STOCK'!$Z:$Z,'BASE STOCK'!$S:$S,TC_SV,'BASE STOCK'!$U:$U,S$7,'BASE STOCK'!$X:$X,'Stock Voiture'!$B22)-SUMIFS('BASE STOCK'!$Z:$Z,'BASE STOCK'!$S:$S,TC_SV,'BASE STOCK'!$U:$U,S$7,'BASE STOCK'!$X:$X,'Stock Voiture'!$B22))</f>
        <v/>
      </c>
      <c r="T22" s="38" t="str">
        <f>IF($B22="","",S22+SUMIFS('BASE STOCK'!$H:$H,'BASE STOCK'!$A:$A,TC_SV,'BASE STOCK'!$C:$C,T$7,'BASE STOCK'!$F:$F,'Stock Voiture'!$B22)-SUMIFS('BASE STOCK'!$Q:$Q,'BASE STOCK'!$J:$J,TC_SV,'BASE STOCK'!$L:$L,T$7,'BASE STOCK'!$O:$O,'Stock Voiture'!$B22)-SUMIFS('BASE STOCK'!$Z:$Z,'BASE STOCK'!$S:$S,TC_SV,'BASE STOCK'!$U:$U,T$7,'BASE STOCK'!$X:$X,'Stock Voiture'!$B22)-SUMIFS('BASE STOCK'!$Z:$Z,'BASE STOCK'!$S:$S,TC_SV,'BASE STOCK'!$U:$U,T$7,'BASE STOCK'!$X:$X,'Stock Voiture'!$B22))</f>
        <v/>
      </c>
      <c r="U22" s="38" t="str">
        <f>IF($B22="","",T22+SUMIFS('BASE STOCK'!$H:$H,'BASE STOCK'!$A:$A,TC_SV,'BASE STOCK'!$C:$C,U$7,'BASE STOCK'!$F:$F,'Stock Voiture'!$B22)-SUMIFS('BASE STOCK'!$Q:$Q,'BASE STOCK'!$J:$J,TC_SV,'BASE STOCK'!$L:$L,U$7,'BASE STOCK'!$O:$O,'Stock Voiture'!$B22)-SUMIFS('BASE STOCK'!$Z:$Z,'BASE STOCK'!$S:$S,TC_SV,'BASE STOCK'!$U:$U,U$7,'BASE STOCK'!$X:$X,'Stock Voiture'!$B22)-SUMIFS('BASE STOCK'!$Z:$Z,'BASE STOCK'!$S:$S,TC_SV,'BASE STOCK'!$U:$U,U$7,'BASE STOCK'!$X:$X,'Stock Voiture'!$B22))</f>
        <v/>
      </c>
      <c r="V22" s="38" t="str">
        <f>IF($B22="","",U22+SUMIFS('BASE STOCK'!$H:$H,'BASE STOCK'!$A:$A,TC_SV,'BASE STOCK'!$C:$C,V$7,'BASE STOCK'!$F:$F,'Stock Voiture'!$B22)-SUMIFS('BASE STOCK'!$Q:$Q,'BASE STOCK'!$J:$J,TC_SV,'BASE STOCK'!$L:$L,V$7,'BASE STOCK'!$O:$O,'Stock Voiture'!$B22)-SUMIFS('BASE STOCK'!$Z:$Z,'BASE STOCK'!$S:$S,TC_SV,'BASE STOCK'!$U:$U,V$7,'BASE STOCK'!$X:$X,'Stock Voiture'!$B22)-SUMIFS('BASE STOCK'!$Z:$Z,'BASE STOCK'!$S:$S,TC_SV,'BASE STOCK'!$U:$U,V$7,'BASE STOCK'!$X:$X,'Stock Voiture'!$B22))</f>
        <v/>
      </c>
      <c r="W22" s="38" t="str">
        <f>IF($B22="","",V22+SUMIFS('BASE STOCK'!$H:$H,'BASE STOCK'!$A:$A,TC_SV,'BASE STOCK'!$C:$C,W$7,'BASE STOCK'!$F:$F,'Stock Voiture'!$B22)-SUMIFS('BASE STOCK'!$Q:$Q,'BASE STOCK'!$J:$J,TC_SV,'BASE STOCK'!$L:$L,W$7,'BASE STOCK'!$O:$O,'Stock Voiture'!$B22)-SUMIFS('BASE STOCK'!$Z:$Z,'BASE STOCK'!$S:$S,TC_SV,'BASE STOCK'!$U:$U,W$7,'BASE STOCK'!$X:$X,'Stock Voiture'!$B22)-SUMIFS('BASE STOCK'!$Z:$Z,'BASE STOCK'!$S:$S,TC_SV,'BASE STOCK'!$U:$U,W$7,'BASE STOCK'!$X:$X,'Stock Voiture'!$B22))</f>
        <v/>
      </c>
      <c r="X22" s="38" t="str">
        <f>IF($B22="","",W22+SUMIFS('BASE STOCK'!$H:$H,'BASE STOCK'!$A:$A,TC_SV,'BASE STOCK'!$C:$C,X$7,'BASE STOCK'!$F:$F,'Stock Voiture'!$B22)-SUMIFS('BASE STOCK'!$Q:$Q,'BASE STOCK'!$J:$J,TC_SV,'BASE STOCK'!$L:$L,X$7,'BASE STOCK'!$O:$O,'Stock Voiture'!$B22)-SUMIFS('BASE STOCK'!$Z:$Z,'BASE STOCK'!$S:$S,TC_SV,'BASE STOCK'!$U:$U,X$7,'BASE STOCK'!$X:$X,'Stock Voiture'!$B22)-SUMIFS('BASE STOCK'!$Z:$Z,'BASE STOCK'!$S:$S,TC_SV,'BASE STOCK'!$U:$U,X$7,'BASE STOCK'!$X:$X,'Stock Voiture'!$B22))</f>
        <v/>
      </c>
      <c r="Y22" s="38" t="str">
        <f>IF($B22="","",X22+SUMIFS('BASE STOCK'!$H:$H,'BASE STOCK'!$A:$A,TC_SV,'BASE STOCK'!$C:$C,Y$7,'BASE STOCK'!$F:$F,'Stock Voiture'!$B22)-SUMIFS('BASE STOCK'!$Q:$Q,'BASE STOCK'!$J:$J,TC_SV,'BASE STOCK'!$L:$L,Y$7,'BASE STOCK'!$O:$O,'Stock Voiture'!$B22)-SUMIFS('BASE STOCK'!$Z:$Z,'BASE STOCK'!$S:$S,TC_SV,'BASE STOCK'!$U:$U,Y$7,'BASE STOCK'!$X:$X,'Stock Voiture'!$B22)-SUMIFS('BASE STOCK'!$Z:$Z,'BASE STOCK'!$S:$S,TC_SV,'BASE STOCK'!$U:$U,Y$7,'BASE STOCK'!$X:$X,'Stock Voiture'!$B22))</f>
        <v/>
      </c>
      <c r="Z22" s="38" t="str">
        <f>IF($B22="","",Y22+SUMIFS('BASE STOCK'!$H:$H,'BASE STOCK'!$A:$A,TC_SV,'BASE STOCK'!$C:$C,Z$7,'BASE STOCK'!$F:$F,'Stock Voiture'!$B22)-SUMIFS('BASE STOCK'!$Q:$Q,'BASE STOCK'!$J:$J,TC_SV,'BASE STOCK'!$L:$L,Z$7,'BASE STOCK'!$O:$O,'Stock Voiture'!$B22)-SUMIFS('BASE STOCK'!$Z:$Z,'BASE STOCK'!$S:$S,TC_SV,'BASE STOCK'!$U:$U,Z$7,'BASE STOCK'!$X:$X,'Stock Voiture'!$B22)-SUMIFS('BASE STOCK'!$Z:$Z,'BASE STOCK'!$S:$S,TC_SV,'BASE STOCK'!$U:$U,Z$7,'BASE STOCK'!$X:$X,'Stock Voiture'!$B22))</f>
        <v/>
      </c>
    </row>
    <row r="23" spans="1:26" ht="19.899999999999999" customHeight="1" x14ac:dyDescent="0.25">
      <c r="A23" s="29">
        <v>16</v>
      </c>
      <c r="B23" s="90"/>
      <c r="C23" s="91"/>
      <c r="D23" s="92" t="str">
        <f t="shared" si="0"/>
        <v/>
      </c>
      <c r="E23" s="93" t="str">
        <f>IF(B23="","",SUMIFS('BASE STOCK'!$H:$H,'BASE STOCK'!$A:$A,TC_SV,'BASE STOCK'!$C:$C,Mois_SV,'BASE STOCK'!$F:$F,'Stock Voiture'!$B23))</f>
        <v/>
      </c>
      <c r="F23" s="94" t="str">
        <f>IF(B23="","",SUMIFS('BASE STOCK'!$Q:$Q,'BASE STOCK'!$J:$J,TC_SV,'BASE STOCK'!$L:$L,Mois_SV,'BASE STOCK'!$O:$O,'Stock Voiture'!$B23))</f>
        <v/>
      </c>
      <c r="G23" s="94" t="str">
        <f>IF(B23="","",SUMIFS('BASE STOCK'!$Z:$Z,'BASE STOCK'!$S:$S,TC_SV,'BASE STOCK'!$U:$U,Mois_SV,'BASE STOCK'!$X:$X,'Stock Voiture'!$B23))</f>
        <v/>
      </c>
      <c r="H23" s="95" t="str">
        <f>IF($B23="","",SUMIFS('BASE STOCK'!$AA:$AA,'BASE STOCK'!$S:$S,TC_SV,'BASE STOCK'!$U:$U,Mois_SV,'BASE STOCK'!$X:$X,'Stock Voiture'!$B23))</f>
        <v/>
      </c>
      <c r="I23" s="96" t="str">
        <f t="shared" si="1"/>
        <v/>
      </c>
      <c r="J23" s="96"/>
      <c r="K23" s="96"/>
      <c r="L23" s="97"/>
      <c r="M23" s="75"/>
      <c r="N23" s="30">
        <v>18</v>
      </c>
      <c r="O23" s="38" t="str">
        <f>IF($B23="","",SUMIFS('BASE STOCK'!$H:$H,'BASE STOCK'!$A:$A,TC_SV,'BASE STOCK'!$C:$C,O$7,'BASE STOCK'!$F:$F,'Stock Voiture'!$B23)-SUMIFS('BASE STOCK'!$Q:$Q,'BASE STOCK'!$J:$J,TC_SV,'BASE STOCK'!$L:$L,O$7,'BASE STOCK'!$O:$O,'Stock Voiture'!$B23)-SUMIFS('BASE STOCK'!$Z:$Z,'BASE STOCK'!$S:$S,TC_SV,'BASE STOCK'!$U:$U,O$7,'BASE STOCK'!$X:$X,'Stock Voiture'!$B23)-SUMIFS('BASE STOCK'!$Z:$Z,'BASE STOCK'!$S:$S,TC_SV,'BASE STOCK'!$U:$U,O$7,'BASE STOCK'!$X:$X,'Stock Voiture'!$B23))</f>
        <v/>
      </c>
      <c r="P23" s="38" t="str">
        <f>IF($B23="","",O23+SUMIFS('BASE STOCK'!$H:$H,'BASE STOCK'!$A:$A,TC_SV,'BASE STOCK'!$C:$C,P$7,'BASE STOCK'!$F:$F,'Stock Voiture'!$B23)-SUMIFS('BASE STOCK'!$Q:$Q,'BASE STOCK'!$J:$J,TC_SV,'BASE STOCK'!$L:$L,P$7,'BASE STOCK'!$O:$O,'Stock Voiture'!$B23)-SUMIFS('BASE STOCK'!$Z:$Z,'BASE STOCK'!$S:$S,TC_SV,'BASE STOCK'!$U:$U,P$7,'BASE STOCK'!$X:$X,'Stock Voiture'!$B23)-SUMIFS('BASE STOCK'!$Z:$Z,'BASE STOCK'!$S:$S,TC_SV,'BASE STOCK'!$U:$U,P$7,'BASE STOCK'!$X:$X,'Stock Voiture'!$B23))</f>
        <v/>
      </c>
      <c r="Q23" s="38" t="str">
        <f>IF($B23="","",P23+SUMIFS('BASE STOCK'!$H:$H,'BASE STOCK'!$A:$A,TC_SV,'BASE STOCK'!$C:$C,Q$7,'BASE STOCK'!$F:$F,'Stock Voiture'!$B23)-SUMIFS('BASE STOCK'!$Q:$Q,'BASE STOCK'!$J:$J,TC_SV,'BASE STOCK'!$L:$L,Q$7,'BASE STOCK'!$O:$O,'Stock Voiture'!$B23)-SUMIFS('BASE STOCK'!$Z:$Z,'BASE STOCK'!$S:$S,TC_SV,'BASE STOCK'!$U:$U,Q$7,'BASE STOCK'!$X:$X,'Stock Voiture'!$B23)-SUMIFS('BASE STOCK'!$Z:$Z,'BASE STOCK'!$S:$S,TC_SV,'BASE STOCK'!$U:$U,Q$7,'BASE STOCK'!$X:$X,'Stock Voiture'!$B23))</f>
        <v/>
      </c>
      <c r="R23" s="38" t="str">
        <f>IF($B23="","",Q23+SUMIFS('BASE STOCK'!$H:$H,'BASE STOCK'!$A:$A,TC_SV,'BASE STOCK'!$C:$C,R$7,'BASE STOCK'!$F:$F,'Stock Voiture'!$B23)-SUMIFS('BASE STOCK'!$Q:$Q,'BASE STOCK'!$J:$J,TC_SV,'BASE STOCK'!$L:$L,R$7,'BASE STOCK'!$O:$O,'Stock Voiture'!$B23)-SUMIFS('BASE STOCK'!$Z:$Z,'BASE STOCK'!$S:$S,TC_SV,'BASE STOCK'!$U:$U,R$7,'BASE STOCK'!$X:$X,'Stock Voiture'!$B23)-SUMIFS('BASE STOCK'!$Z:$Z,'BASE STOCK'!$S:$S,TC_SV,'BASE STOCK'!$U:$U,R$7,'BASE STOCK'!$X:$X,'Stock Voiture'!$B23))</f>
        <v/>
      </c>
      <c r="S23" s="38" t="str">
        <f>IF($B23="","",R23+SUMIFS('BASE STOCK'!$H:$H,'BASE STOCK'!$A:$A,TC_SV,'BASE STOCK'!$C:$C,S$7,'BASE STOCK'!$F:$F,'Stock Voiture'!$B23)-SUMIFS('BASE STOCK'!$Q:$Q,'BASE STOCK'!$J:$J,TC_SV,'BASE STOCK'!$L:$L,S$7,'BASE STOCK'!$O:$O,'Stock Voiture'!$B23)-SUMIFS('BASE STOCK'!$Z:$Z,'BASE STOCK'!$S:$S,TC_SV,'BASE STOCK'!$U:$U,S$7,'BASE STOCK'!$X:$X,'Stock Voiture'!$B23)-SUMIFS('BASE STOCK'!$Z:$Z,'BASE STOCK'!$S:$S,TC_SV,'BASE STOCK'!$U:$U,S$7,'BASE STOCK'!$X:$X,'Stock Voiture'!$B23))</f>
        <v/>
      </c>
      <c r="T23" s="38" t="str">
        <f>IF($B23="","",S23+SUMIFS('BASE STOCK'!$H:$H,'BASE STOCK'!$A:$A,TC_SV,'BASE STOCK'!$C:$C,T$7,'BASE STOCK'!$F:$F,'Stock Voiture'!$B23)-SUMIFS('BASE STOCK'!$Q:$Q,'BASE STOCK'!$J:$J,TC_SV,'BASE STOCK'!$L:$L,T$7,'BASE STOCK'!$O:$O,'Stock Voiture'!$B23)-SUMIFS('BASE STOCK'!$Z:$Z,'BASE STOCK'!$S:$S,TC_SV,'BASE STOCK'!$U:$U,T$7,'BASE STOCK'!$X:$X,'Stock Voiture'!$B23)-SUMIFS('BASE STOCK'!$Z:$Z,'BASE STOCK'!$S:$S,TC_SV,'BASE STOCK'!$U:$U,T$7,'BASE STOCK'!$X:$X,'Stock Voiture'!$B23))</f>
        <v/>
      </c>
      <c r="U23" s="38" t="str">
        <f>IF($B23="","",T23+SUMIFS('BASE STOCK'!$H:$H,'BASE STOCK'!$A:$A,TC_SV,'BASE STOCK'!$C:$C,U$7,'BASE STOCK'!$F:$F,'Stock Voiture'!$B23)-SUMIFS('BASE STOCK'!$Q:$Q,'BASE STOCK'!$J:$J,TC_SV,'BASE STOCK'!$L:$L,U$7,'BASE STOCK'!$O:$O,'Stock Voiture'!$B23)-SUMIFS('BASE STOCK'!$Z:$Z,'BASE STOCK'!$S:$S,TC_SV,'BASE STOCK'!$U:$U,U$7,'BASE STOCK'!$X:$X,'Stock Voiture'!$B23)-SUMIFS('BASE STOCK'!$Z:$Z,'BASE STOCK'!$S:$S,TC_SV,'BASE STOCK'!$U:$U,U$7,'BASE STOCK'!$X:$X,'Stock Voiture'!$B23))</f>
        <v/>
      </c>
      <c r="V23" s="38" t="str">
        <f>IF($B23="","",U23+SUMIFS('BASE STOCK'!$H:$H,'BASE STOCK'!$A:$A,TC_SV,'BASE STOCK'!$C:$C,V$7,'BASE STOCK'!$F:$F,'Stock Voiture'!$B23)-SUMIFS('BASE STOCK'!$Q:$Q,'BASE STOCK'!$J:$J,TC_SV,'BASE STOCK'!$L:$L,V$7,'BASE STOCK'!$O:$O,'Stock Voiture'!$B23)-SUMIFS('BASE STOCK'!$Z:$Z,'BASE STOCK'!$S:$S,TC_SV,'BASE STOCK'!$U:$U,V$7,'BASE STOCK'!$X:$X,'Stock Voiture'!$B23)-SUMIFS('BASE STOCK'!$Z:$Z,'BASE STOCK'!$S:$S,TC_SV,'BASE STOCK'!$U:$U,V$7,'BASE STOCK'!$X:$X,'Stock Voiture'!$B23))</f>
        <v/>
      </c>
      <c r="W23" s="38" t="str">
        <f>IF($B23="","",V23+SUMIFS('BASE STOCK'!$H:$H,'BASE STOCK'!$A:$A,TC_SV,'BASE STOCK'!$C:$C,W$7,'BASE STOCK'!$F:$F,'Stock Voiture'!$B23)-SUMIFS('BASE STOCK'!$Q:$Q,'BASE STOCK'!$J:$J,TC_SV,'BASE STOCK'!$L:$L,W$7,'BASE STOCK'!$O:$O,'Stock Voiture'!$B23)-SUMIFS('BASE STOCK'!$Z:$Z,'BASE STOCK'!$S:$S,TC_SV,'BASE STOCK'!$U:$U,W$7,'BASE STOCK'!$X:$X,'Stock Voiture'!$B23)-SUMIFS('BASE STOCK'!$Z:$Z,'BASE STOCK'!$S:$S,TC_SV,'BASE STOCK'!$U:$U,W$7,'BASE STOCK'!$X:$X,'Stock Voiture'!$B23))</f>
        <v/>
      </c>
      <c r="X23" s="38" t="str">
        <f>IF($B23="","",W23+SUMIFS('BASE STOCK'!$H:$H,'BASE STOCK'!$A:$A,TC_SV,'BASE STOCK'!$C:$C,X$7,'BASE STOCK'!$F:$F,'Stock Voiture'!$B23)-SUMIFS('BASE STOCK'!$Q:$Q,'BASE STOCK'!$J:$J,TC_SV,'BASE STOCK'!$L:$L,X$7,'BASE STOCK'!$O:$O,'Stock Voiture'!$B23)-SUMIFS('BASE STOCK'!$Z:$Z,'BASE STOCK'!$S:$S,TC_SV,'BASE STOCK'!$U:$U,X$7,'BASE STOCK'!$X:$X,'Stock Voiture'!$B23)-SUMIFS('BASE STOCK'!$Z:$Z,'BASE STOCK'!$S:$S,TC_SV,'BASE STOCK'!$U:$U,X$7,'BASE STOCK'!$X:$X,'Stock Voiture'!$B23))</f>
        <v/>
      </c>
      <c r="Y23" s="38" t="str">
        <f>IF($B23="","",X23+SUMIFS('BASE STOCK'!$H:$H,'BASE STOCK'!$A:$A,TC_SV,'BASE STOCK'!$C:$C,Y$7,'BASE STOCK'!$F:$F,'Stock Voiture'!$B23)-SUMIFS('BASE STOCK'!$Q:$Q,'BASE STOCK'!$J:$J,TC_SV,'BASE STOCK'!$L:$L,Y$7,'BASE STOCK'!$O:$O,'Stock Voiture'!$B23)-SUMIFS('BASE STOCK'!$Z:$Z,'BASE STOCK'!$S:$S,TC_SV,'BASE STOCK'!$U:$U,Y$7,'BASE STOCK'!$X:$X,'Stock Voiture'!$B23)-SUMIFS('BASE STOCK'!$Z:$Z,'BASE STOCK'!$S:$S,TC_SV,'BASE STOCK'!$U:$U,Y$7,'BASE STOCK'!$X:$X,'Stock Voiture'!$B23))</f>
        <v/>
      </c>
      <c r="Z23" s="38" t="str">
        <f>IF($B23="","",Y23+SUMIFS('BASE STOCK'!$H:$H,'BASE STOCK'!$A:$A,TC_SV,'BASE STOCK'!$C:$C,Z$7,'BASE STOCK'!$F:$F,'Stock Voiture'!$B23)-SUMIFS('BASE STOCK'!$Q:$Q,'BASE STOCK'!$J:$J,TC_SV,'BASE STOCK'!$L:$L,Z$7,'BASE STOCK'!$O:$O,'Stock Voiture'!$B23)-SUMIFS('BASE STOCK'!$Z:$Z,'BASE STOCK'!$S:$S,TC_SV,'BASE STOCK'!$U:$U,Z$7,'BASE STOCK'!$X:$X,'Stock Voiture'!$B23)-SUMIFS('BASE STOCK'!$Z:$Z,'BASE STOCK'!$S:$S,TC_SV,'BASE STOCK'!$U:$U,Z$7,'BASE STOCK'!$X:$X,'Stock Voiture'!$B23))</f>
        <v/>
      </c>
    </row>
    <row r="24" spans="1:26" ht="19.899999999999999" customHeight="1" x14ac:dyDescent="0.25">
      <c r="A24" s="29">
        <v>17</v>
      </c>
      <c r="B24" s="47"/>
      <c r="C24" s="48"/>
      <c r="D24" s="49" t="str">
        <f t="shared" si="0"/>
        <v/>
      </c>
      <c r="E24" s="50" t="str">
        <f>IF(B24="","",SUMIFS('BASE STOCK'!$H:$H,'BASE STOCK'!$A:$A,TC_SV,'BASE STOCK'!$C:$C,Mois_SV,'BASE STOCK'!$F:$F,'Stock Voiture'!$B24))</f>
        <v/>
      </c>
      <c r="F24" s="51" t="str">
        <f>IF(B24="","",SUMIFS('BASE STOCK'!$Q:$Q,'BASE STOCK'!$J:$J,TC_SV,'BASE STOCK'!$L:$L,Mois_SV,'BASE STOCK'!$O:$O,'Stock Voiture'!$B24))</f>
        <v/>
      </c>
      <c r="G24" s="51" t="str">
        <f>IF(B24="","",SUMIFS('BASE STOCK'!$Z:$Z,'BASE STOCK'!$S:$S,TC_SV,'BASE STOCK'!$U:$U,Mois_SV,'BASE STOCK'!$X:$X,'Stock Voiture'!$B24))</f>
        <v/>
      </c>
      <c r="H24" s="52" t="str">
        <f>IF($B24="","",SUMIFS('BASE STOCK'!$AA:$AA,'BASE STOCK'!$S:$S,TC_SV,'BASE STOCK'!$U:$U,Mois_SV,'BASE STOCK'!$X:$X,'Stock Voiture'!$B24))</f>
        <v/>
      </c>
      <c r="I24" s="53" t="str">
        <f t="shared" si="1"/>
        <v/>
      </c>
      <c r="J24" s="53"/>
      <c r="K24" s="53"/>
      <c r="L24" s="54"/>
      <c r="M24" s="75"/>
      <c r="N24" s="30">
        <v>19</v>
      </c>
      <c r="O24" s="38" t="str">
        <f>IF($B24="","",SUMIFS('BASE STOCK'!$H:$H,'BASE STOCK'!$A:$A,TC_SV,'BASE STOCK'!$C:$C,O$7,'BASE STOCK'!$F:$F,'Stock Voiture'!$B24)-SUMIFS('BASE STOCK'!$Q:$Q,'BASE STOCK'!$J:$J,TC_SV,'BASE STOCK'!$L:$L,O$7,'BASE STOCK'!$O:$O,'Stock Voiture'!$B24)-SUMIFS('BASE STOCK'!$Z:$Z,'BASE STOCK'!$S:$S,TC_SV,'BASE STOCK'!$U:$U,O$7,'BASE STOCK'!$X:$X,'Stock Voiture'!$B24)-SUMIFS('BASE STOCK'!$Z:$Z,'BASE STOCK'!$S:$S,TC_SV,'BASE STOCK'!$U:$U,O$7,'BASE STOCK'!$X:$X,'Stock Voiture'!$B24))</f>
        <v/>
      </c>
      <c r="P24" s="38" t="str">
        <f>IF($B24="","",O24+SUMIFS('BASE STOCK'!$H:$H,'BASE STOCK'!$A:$A,TC_SV,'BASE STOCK'!$C:$C,P$7,'BASE STOCK'!$F:$F,'Stock Voiture'!$B24)-SUMIFS('BASE STOCK'!$Q:$Q,'BASE STOCK'!$J:$J,TC_SV,'BASE STOCK'!$L:$L,P$7,'BASE STOCK'!$O:$O,'Stock Voiture'!$B24)-SUMIFS('BASE STOCK'!$Z:$Z,'BASE STOCK'!$S:$S,TC_SV,'BASE STOCK'!$U:$U,P$7,'BASE STOCK'!$X:$X,'Stock Voiture'!$B24)-SUMIFS('BASE STOCK'!$Z:$Z,'BASE STOCK'!$S:$S,TC_SV,'BASE STOCK'!$U:$U,P$7,'BASE STOCK'!$X:$X,'Stock Voiture'!$B24))</f>
        <v/>
      </c>
      <c r="Q24" s="38" t="str">
        <f>IF($B24="","",P24+SUMIFS('BASE STOCK'!$H:$H,'BASE STOCK'!$A:$A,TC_SV,'BASE STOCK'!$C:$C,Q$7,'BASE STOCK'!$F:$F,'Stock Voiture'!$B24)-SUMIFS('BASE STOCK'!$Q:$Q,'BASE STOCK'!$J:$J,TC_SV,'BASE STOCK'!$L:$L,Q$7,'BASE STOCK'!$O:$O,'Stock Voiture'!$B24)-SUMIFS('BASE STOCK'!$Z:$Z,'BASE STOCK'!$S:$S,TC_SV,'BASE STOCK'!$U:$U,Q$7,'BASE STOCK'!$X:$X,'Stock Voiture'!$B24)-SUMIFS('BASE STOCK'!$Z:$Z,'BASE STOCK'!$S:$S,TC_SV,'BASE STOCK'!$U:$U,Q$7,'BASE STOCK'!$X:$X,'Stock Voiture'!$B24))</f>
        <v/>
      </c>
      <c r="R24" s="38" t="str">
        <f>IF($B24="","",Q24+SUMIFS('BASE STOCK'!$H:$H,'BASE STOCK'!$A:$A,TC_SV,'BASE STOCK'!$C:$C,R$7,'BASE STOCK'!$F:$F,'Stock Voiture'!$B24)-SUMIFS('BASE STOCK'!$Q:$Q,'BASE STOCK'!$J:$J,TC_SV,'BASE STOCK'!$L:$L,R$7,'BASE STOCK'!$O:$O,'Stock Voiture'!$B24)-SUMIFS('BASE STOCK'!$Z:$Z,'BASE STOCK'!$S:$S,TC_SV,'BASE STOCK'!$U:$U,R$7,'BASE STOCK'!$X:$X,'Stock Voiture'!$B24)-SUMIFS('BASE STOCK'!$Z:$Z,'BASE STOCK'!$S:$S,TC_SV,'BASE STOCK'!$U:$U,R$7,'BASE STOCK'!$X:$X,'Stock Voiture'!$B24))</f>
        <v/>
      </c>
      <c r="S24" s="38" t="str">
        <f>IF($B24="","",R24+SUMIFS('BASE STOCK'!$H:$H,'BASE STOCK'!$A:$A,TC_SV,'BASE STOCK'!$C:$C,S$7,'BASE STOCK'!$F:$F,'Stock Voiture'!$B24)-SUMIFS('BASE STOCK'!$Q:$Q,'BASE STOCK'!$J:$J,TC_SV,'BASE STOCK'!$L:$L,S$7,'BASE STOCK'!$O:$O,'Stock Voiture'!$B24)-SUMIFS('BASE STOCK'!$Z:$Z,'BASE STOCK'!$S:$S,TC_SV,'BASE STOCK'!$U:$U,S$7,'BASE STOCK'!$X:$X,'Stock Voiture'!$B24)-SUMIFS('BASE STOCK'!$Z:$Z,'BASE STOCK'!$S:$S,TC_SV,'BASE STOCK'!$U:$U,S$7,'BASE STOCK'!$X:$X,'Stock Voiture'!$B24))</f>
        <v/>
      </c>
      <c r="T24" s="38" t="str">
        <f>IF($B24="","",S24+SUMIFS('BASE STOCK'!$H:$H,'BASE STOCK'!$A:$A,TC_SV,'BASE STOCK'!$C:$C,T$7,'BASE STOCK'!$F:$F,'Stock Voiture'!$B24)-SUMIFS('BASE STOCK'!$Q:$Q,'BASE STOCK'!$J:$J,TC_SV,'BASE STOCK'!$L:$L,T$7,'BASE STOCK'!$O:$O,'Stock Voiture'!$B24)-SUMIFS('BASE STOCK'!$Z:$Z,'BASE STOCK'!$S:$S,TC_SV,'BASE STOCK'!$U:$U,T$7,'BASE STOCK'!$X:$X,'Stock Voiture'!$B24)-SUMIFS('BASE STOCK'!$Z:$Z,'BASE STOCK'!$S:$S,TC_SV,'BASE STOCK'!$U:$U,T$7,'BASE STOCK'!$X:$X,'Stock Voiture'!$B24))</f>
        <v/>
      </c>
      <c r="U24" s="38" t="str">
        <f>IF($B24="","",T24+SUMIFS('BASE STOCK'!$H:$H,'BASE STOCK'!$A:$A,TC_SV,'BASE STOCK'!$C:$C,U$7,'BASE STOCK'!$F:$F,'Stock Voiture'!$B24)-SUMIFS('BASE STOCK'!$Q:$Q,'BASE STOCK'!$J:$J,TC_SV,'BASE STOCK'!$L:$L,U$7,'BASE STOCK'!$O:$O,'Stock Voiture'!$B24)-SUMIFS('BASE STOCK'!$Z:$Z,'BASE STOCK'!$S:$S,TC_SV,'BASE STOCK'!$U:$U,U$7,'BASE STOCK'!$X:$X,'Stock Voiture'!$B24)-SUMIFS('BASE STOCK'!$Z:$Z,'BASE STOCK'!$S:$S,TC_SV,'BASE STOCK'!$U:$U,U$7,'BASE STOCK'!$X:$X,'Stock Voiture'!$B24))</f>
        <v/>
      </c>
      <c r="V24" s="38" t="str">
        <f>IF($B24="","",U24+SUMIFS('BASE STOCK'!$H:$H,'BASE STOCK'!$A:$A,TC_SV,'BASE STOCK'!$C:$C,V$7,'BASE STOCK'!$F:$F,'Stock Voiture'!$B24)-SUMIFS('BASE STOCK'!$Q:$Q,'BASE STOCK'!$J:$J,TC_SV,'BASE STOCK'!$L:$L,V$7,'BASE STOCK'!$O:$O,'Stock Voiture'!$B24)-SUMIFS('BASE STOCK'!$Z:$Z,'BASE STOCK'!$S:$S,TC_SV,'BASE STOCK'!$U:$U,V$7,'BASE STOCK'!$X:$X,'Stock Voiture'!$B24)-SUMIFS('BASE STOCK'!$Z:$Z,'BASE STOCK'!$S:$S,TC_SV,'BASE STOCK'!$U:$U,V$7,'BASE STOCK'!$X:$X,'Stock Voiture'!$B24))</f>
        <v/>
      </c>
      <c r="W24" s="38" t="str">
        <f>IF($B24="","",V24+SUMIFS('BASE STOCK'!$H:$H,'BASE STOCK'!$A:$A,TC_SV,'BASE STOCK'!$C:$C,W$7,'BASE STOCK'!$F:$F,'Stock Voiture'!$B24)-SUMIFS('BASE STOCK'!$Q:$Q,'BASE STOCK'!$J:$J,TC_SV,'BASE STOCK'!$L:$L,W$7,'BASE STOCK'!$O:$O,'Stock Voiture'!$B24)-SUMIFS('BASE STOCK'!$Z:$Z,'BASE STOCK'!$S:$S,TC_SV,'BASE STOCK'!$U:$U,W$7,'BASE STOCK'!$X:$X,'Stock Voiture'!$B24)-SUMIFS('BASE STOCK'!$Z:$Z,'BASE STOCK'!$S:$S,TC_SV,'BASE STOCK'!$U:$U,W$7,'BASE STOCK'!$X:$X,'Stock Voiture'!$B24))</f>
        <v/>
      </c>
      <c r="X24" s="38" t="str">
        <f>IF($B24="","",W24+SUMIFS('BASE STOCK'!$H:$H,'BASE STOCK'!$A:$A,TC_SV,'BASE STOCK'!$C:$C,X$7,'BASE STOCK'!$F:$F,'Stock Voiture'!$B24)-SUMIFS('BASE STOCK'!$Q:$Q,'BASE STOCK'!$J:$J,TC_SV,'BASE STOCK'!$L:$L,X$7,'BASE STOCK'!$O:$O,'Stock Voiture'!$B24)-SUMIFS('BASE STOCK'!$Z:$Z,'BASE STOCK'!$S:$S,TC_SV,'BASE STOCK'!$U:$U,X$7,'BASE STOCK'!$X:$X,'Stock Voiture'!$B24)-SUMIFS('BASE STOCK'!$Z:$Z,'BASE STOCK'!$S:$S,TC_SV,'BASE STOCK'!$U:$U,X$7,'BASE STOCK'!$X:$X,'Stock Voiture'!$B24))</f>
        <v/>
      </c>
      <c r="Y24" s="38" t="str">
        <f>IF($B24="","",X24+SUMIFS('BASE STOCK'!$H:$H,'BASE STOCK'!$A:$A,TC_SV,'BASE STOCK'!$C:$C,Y$7,'BASE STOCK'!$F:$F,'Stock Voiture'!$B24)-SUMIFS('BASE STOCK'!$Q:$Q,'BASE STOCK'!$J:$J,TC_SV,'BASE STOCK'!$L:$L,Y$7,'BASE STOCK'!$O:$O,'Stock Voiture'!$B24)-SUMIFS('BASE STOCK'!$Z:$Z,'BASE STOCK'!$S:$S,TC_SV,'BASE STOCK'!$U:$U,Y$7,'BASE STOCK'!$X:$X,'Stock Voiture'!$B24)-SUMIFS('BASE STOCK'!$Z:$Z,'BASE STOCK'!$S:$S,TC_SV,'BASE STOCK'!$U:$U,Y$7,'BASE STOCK'!$X:$X,'Stock Voiture'!$B24))</f>
        <v/>
      </c>
      <c r="Z24" s="38" t="str">
        <f>IF($B24="","",Y24+SUMIFS('BASE STOCK'!$H:$H,'BASE STOCK'!$A:$A,TC_SV,'BASE STOCK'!$C:$C,Z$7,'BASE STOCK'!$F:$F,'Stock Voiture'!$B24)-SUMIFS('BASE STOCK'!$Q:$Q,'BASE STOCK'!$J:$J,TC_SV,'BASE STOCK'!$L:$L,Z$7,'BASE STOCK'!$O:$O,'Stock Voiture'!$B24)-SUMIFS('BASE STOCK'!$Z:$Z,'BASE STOCK'!$S:$S,TC_SV,'BASE STOCK'!$U:$U,Z$7,'BASE STOCK'!$X:$X,'Stock Voiture'!$B24)-SUMIFS('BASE STOCK'!$Z:$Z,'BASE STOCK'!$S:$S,TC_SV,'BASE STOCK'!$U:$U,Z$7,'BASE STOCK'!$X:$X,'Stock Voiture'!$B24))</f>
        <v/>
      </c>
    </row>
    <row r="25" spans="1:26" ht="19.899999999999999" customHeight="1" x14ac:dyDescent="0.25">
      <c r="A25" s="29">
        <v>18</v>
      </c>
      <c r="B25" s="90"/>
      <c r="C25" s="91"/>
      <c r="D25" s="92" t="str">
        <f t="shared" si="0"/>
        <v/>
      </c>
      <c r="E25" s="93" t="str">
        <f>IF(B25="","",SUMIFS('BASE STOCK'!$H:$H,'BASE STOCK'!$A:$A,TC_SV,'BASE STOCK'!$C:$C,Mois_SV,'BASE STOCK'!$F:$F,'Stock Voiture'!$B25))</f>
        <v/>
      </c>
      <c r="F25" s="94" t="str">
        <f>IF(B25="","",SUMIFS('BASE STOCK'!$Q:$Q,'BASE STOCK'!$J:$J,TC_SV,'BASE STOCK'!$L:$L,Mois_SV,'BASE STOCK'!$O:$O,'Stock Voiture'!$B25))</f>
        <v/>
      </c>
      <c r="G25" s="94" t="str">
        <f>IF(B25="","",SUMIFS('BASE STOCK'!$Z:$Z,'BASE STOCK'!$S:$S,TC_SV,'BASE STOCK'!$U:$U,Mois_SV,'BASE STOCK'!$X:$X,'Stock Voiture'!$B25))</f>
        <v/>
      </c>
      <c r="H25" s="95" t="str">
        <f>IF($B25="","",SUMIFS('BASE STOCK'!$AA:$AA,'BASE STOCK'!$S:$S,TC_SV,'BASE STOCK'!$U:$U,Mois_SV,'BASE STOCK'!$X:$X,'Stock Voiture'!$B25))</f>
        <v/>
      </c>
      <c r="I25" s="96" t="str">
        <f t="shared" si="1"/>
        <v/>
      </c>
      <c r="J25" s="96"/>
      <c r="K25" s="96"/>
      <c r="L25" s="97"/>
      <c r="M25" s="75"/>
      <c r="N25" s="30">
        <v>20</v>
      </c>
      <c r="O25" s="38" t="str">
        <f>IF($B25="","",SUMIFS('BASE STOCK'!$H:$H,'BASE STOCK'!$A:$A,TC_SV,'BASE STOCK'!$C:$C,O$7,'BASE STOCK'!$F:$F,'Stock Voiture'!$B25)-SUMIFS('BASE STOCK'!$Q:$Q,'BASE STOCK'!$J:$J,TC_SV,'BASE STOCK'!$L:$L,O$7,'BASE STOCK'!$O:$O,'Stock Voiture'!$B25)-SUMIFS('BASE STOCK'!$Z:$Z,'BASE STOCK'!$S:$S,TC_SV,'BASE STOCK'!$U:$U,O$7,'BASE STOCK'!$X:$X,'Stock Voiture'!$B25)-SUMIFS('BASE STOCK'!$Z:$Z,'BASE STOCK'!$S:$S,TC_SV,'BASE STOCK'!$U:$U,O$7,'BASE STOCK'!$X:$X,'Stock Voiture'!$B25))</f>
        <v/>
      </c>
      <c r="P25" s="38" t="str">
        <f>IF($B25="","",O25+SUMIFS('BASE STOCK'!$H:$H,'BASE STOCK'!$A:$A,TC_SV,'BASE STOCK'!$C:$C,P$7,'BASE STOCK'!$F:$F,'Stock Voiture'!$B25)-SUMIFS('BASE STOCK'!$Q:$Q,'BASE STOCK'!$J:$J,TC_SV,'BASE STOCK'!$L:$L,P$7,'BASE STOCK'!$O:$O,'Stock Voiture'!$B25)-SUMIFS('BASE STOCK'!$Z:$Z,'BASE STOCK'!$S:$S,TC_SV,'BASE STOCK'!$U:$U,P$7,'BASE STOCK'!$X:$X,'Stock Voiture'!$B25)-SUMIFS('BASE STOCK'!$Z:$Z,'BASE STOCK'!$S:$S,TC_SV,'BASE STOCK'!$U:$U,P$7,'BASE STOCK'!$X:$X,'Stock Voiture'!$B25))</f>
        <v/>
      </c>
      <c r="Q25" s="38" t="str">
        <f>IF($B25="","",P25+SUMIFS('BASE STOCK'!$H:$H,'BASE STOCK'!$A:$A,TC_SV,'BASE STOCK'!$C:$C,Q$7,'BASE STOCK'!$F:$F,'Stock Voiture'!$B25)-SUMIFS('BASE STOCK'!$Q:$Q,'BASE STOCK'!$J:$J,TC_SV,'BASE STOCK'!$L:$L,Q$7,'BASE STOCK'!$O:$O,'Stock Voiture'!$B25)-SUMIFS('BASE STOCK'!$Z:$Z,'BASE STOCK'!$S:$S,TC_SV,'BASE STOCK'!$U:$U,Q$7,'BASE STOCK'!$X:$X,'Stock Voiture'!$B25)-SUMIFS('BASE STOCK'!$Z:$Z,'BASE STOCK'!$S:$S,TC_SV,'BASE STOCK'!$U:$U,Q$7,'BASE STOCK'!$X:$X,'Stock Voiture'!$B25))</f>
        <v/>
      </c>
      <c r="R25" s="38" t="str">
        <f>IF($B25="","",Q25+SUMIFS('BASE STOCK'!$H:$H,'BASE STOCK'!$A:$A,TC_SV,'BASE STOCK'!$C:$C,R$7,'BASE STOCK'!$F:$F,'Stock Voiture'!$B25)-SUMIFS('BASE STOCK'!$Q:$Q,'BASE STOCK'!$J:$J,TC_SV,'BASE STOCK'!$L:$L,R$7,'BASE STOCK'!$O:$O,'Stock Voiture'!$B25)-SUMIFS('BASE STOCK'!$Z:$Z,'BASE STOCK'!$S:$S,TC_SV,'BASE STOCK'!$U:$U,R$7,'BASE STOCK'!$X:$X,'Stock Voiture'!$B25)-SUMIFS('BASE STOCK'!$Z:$Z,'BASE STOCK'!$S:$S,TC_SV,'BASE STOCK'!$U:$U,R$7,'BASE STOCK'!$X:$X,'Stock Voiture'!$B25))</f>
        <v/>
      </c>
      <c r="S25" s="38" t="str">
        <f>IF($B25="","",R25+SUMIFS('BASE STOCK'!$H:$H,'BASE STOCK'!$A:$A,TC_SV,'BASE STOCK'!$C:$C,S$7,'BASE STOCK'!$F:$F,'Stock Voiture'!$B25)-SUMIFS('BASE STOCK'!$Q:$Q,'BASE STOCK'!$J:$J,TC_SV,'BASE STOCK'!$L:$L,S$7,'BASE STOCK'!$O:$O,'Stock Voiture'!$B25)-SUMIFS('BASE STOCK'!$Z:$Z,'BASE STOCK'!$S:$S,TC_SV,'BASE STOCK'!$U:$U,S$7,'BASE STOCK'!$X:$X,'Stock Voiture'!$B25)-SUMIFS('BASE STOCK'!$Z:$Z,'BASE STOCK'!$S:$S,TC_SV,'BASE STOCK'!$U:$U,S$7,'BASE STOCK'!$X:$X,'Stock Voiture'!$B25))</f>
        <v/>
      </c>
      <c r="T25" s="38" t="str">
        <f>IF($B25="","",S25+SUMIFS('BASE STOCK'!$H:$H,'BASE STOCK'!$A:$A,TC_SV,'BASE STOCK'!$C:$C,T$7,'BASE STOCK'!$F:$F,'Stock Voiture'!$B25)-SUMIFS('BASE STOCK'!$Q:$Q,'BASE STOCK'!$J:$J,TC_SV,'BASE STOCK'!$L:$L,T$7,'BASE STOCK'!$O:$O,'Stock Voiture'!$B25)-SUMIFS('BASE STOCK'!$Z:$Z,'BASE STOCK'!$S:$S,TC_SV,'BASE STOCK'!$U:$U,T$7,'BASE STOCK'!$X:$X,'Stock Voiture'!$B25)-SUMIFS('BASE STOCK'!$Z:$Z,'BASE STOCK'!$S:$S,TC_SV,'BASE STOCK'!$U:$U,T$7,'BASE STOCK'!$X:$X,'Stock Voiture'!$B25))</f>
        <v/>
      </c>
      <c r="U25" s="38" t="str">
        <f>IF($B25="","",T25+SUMIFS('BASE STOCK'!$H:$H,'BASE STOCK'!$A:$A,TC_SV,'BASE STOCK'!$C:$C,U$7,'BASE STOCK'!$F:$F,'Stock Voiture'!$B25)-SUMIFS('BASE STOCK'!$Q:$Q,'BASE STOCK'!$J:$J,TC_SV,'BASE STOCK'!$L:$L,U$7,'BASE STOCK'!$O:$O,'Stock Voiture'!$B25)-SUMIFS('BASE STOCK'!$Z:$Z,'BASE STOCK'!$S:$S,TC_SV,'BASE STOCK'!$U:$U,U$7,'BASE STOCK'!$X:$X,'Stock Voiture'!$B25)-SUMIFS('BASE STOCK'!$Z:$Z,'BASE STOCK'!$S:$S,TC_SV,'BASE STOCK'!$U:$U,U$7,'BASE STOCK'!$X:$X,'Stock Voiture'!$B25))</f>
        <v/>
      </c>
      <c r="V25" s="38" t="str">
        <f>IF($B25="","",U25+SUMIFS('BASE STOCK'!$H:$H,'BASE STOCK'!$A:$A,TC_SV,'BASE STOCK'!$C:$C,V$7,'BASE STOCK'!$F:$F,'Stock Voiture'!$B25)-SUMIFS('BASE STOCK'!$Q:$Q,'BASE STOCK'!$J:$J,TC_SV,'BASE STOCK'!$L:$L,V$7,'BASE STOCK'!$O:$O,'Stock Voiture'!$B25)-SUMIFS('BASE STOCK'!$Z:$Z,'BASE STOCK'!$S:$S,TC_SV,'BASE STOCK'!$U:$U,V$7,'BASE STOCK'!$X:$X,'Stock Voiture'!$B25)-SUMIFS('BASE STOCK'!$Z:$Z,'BASE STOCK'!$S:$S,TC_SV,'BASE STOCK'!$U:$U,V$7,'BASE STOCK'!$X:$X,'Stock Voiture'!$B25))</f>
        <v/>
      </c>
      <c r="W25" s="38" t="str">
        <f>IF($B25="","",V25+SUMIFS('BASE STOCK'!$H:$H,'BASE STOCK'!$A:$A,TC_SV,'BASE STOCK'!$C:$C,W$7,'BASE STOCK'!$F:$F,'Stock Voiture'!$B25)-SUMIFS('BASE STOCK'!$Q:$Q,'BASE STOCK'!$J:$J,TC_SV,'BASE STOCK'!$L:$L,W$7,'BASE STOCK'!$O:$O,'Stock Voiture'!$B25)-SUMIFS('BASE STOCK'!$Z:$Z,'BASE STOCK'!$S:$S,TC_SV,'BASE STOCK'!$U:$U,W$7,'BASE STOCK'!$X:$X,'Stock Voiture'!$B25)-SUMIFS('BASE STOCK'!$Z:$Z,'BASE STOCK'!$S:$S,TC_SV,'BASE STOCK'!$U:$U,W$7,'BASE STOCK'!$X:$X,'Stock Voiture'!$B25))</f>
        <v/>
      </c>
      <c r="X25" s="38" t="str">
        <f>IF($B25="","",W25+SUMIFS('BASE STOCK'!$H:$H,'BASE STOCK'!$A:$A,TC_SV,'BASE STOCK'!$C:$C,X$7,'BASE STOCK'!$F:$F,'Stock Voiture'!$B25)-SUMIFS('BASE STOCK'!$Q:$Q,'BASE STOCK'!$J:$J,TC_SV,'BASE STOCK'!$L:$L,X$7,'BASE STOCK'!$O:$O,'Stock Voiture'!$B25)-SUMIFS('BASE STOCK'!$Z:$Z,'BASE STOCK'!$S:$S,TC_SV,'BASE STOCK'!$U:$U,X$7,'BASE STOCK'!$X:$X,'Stock Voiture'!$B25)-SUMIFS('BASE STOCK'!$Z:$Z,'BASE STOCK'!$S:$S,TC_SV,'BASE STOCK'!$U:$U,X$7,'BASE STOCK'!$X:$X,'Stock Voiture'!$B25))</f>
        <v/>
      </c>
      <c r="Y25" s="38" t="str">
        <f>IF($B25="","",X25+SUMIFS('BASE STOCK'!$H:$H,'BASE STOCK'!$A:$A,TC_SV,'BASE STOCK'!$C:$C,Y$7,'BASE STOCK'!$F:$F,'Stock Voiture'!$B25)-SUMIFS('BASE STOCK'!$Q:$Q,'BASE STOCK'!$J:$J,TC_SV,'BASE STOCK'!$L:$L,Y$7,'BASE STOCK'!$O:$O,'Stock Voiture'!$B25)-SUMIFS('BASE STOCK'!$Z:$Z,'BASE STOCK'!$S:$S,TC_SV,'BASE STOCK'!$U:$U,Y$7,'BASE STOCK'!$X:$X,'Stock Voiture'!$B25)-SUMIFS('BASE STOCK'!$Z:$Z,'BASE STOCK'!$S:$S,TC_SV,'BASE STOCK'!$U:$U,Y$7,'BASE STOCK'!$X:$X,'Stock Voiture'!$B25))</f>
        <v/>
      </c>
      <c r="Z25" s="38" t="str">
        <f>IF($B25="","",Y25+SUMIFS('BASE STOCK'!$H:$H,'BASE STOCK'!$A:$A,TC_SV,'BASE STOCK'!$C:$C,Z$7,'BASE STOCK'!$F:$F,'Stock Voiture'!$B25)-SUMIFS('BASE STOCK'!$Q:$Q,'BASE STOCK'!$J:$J,TC_SV,'BASE STOCK'!$L:$L,Z$7,'BASE STOCK'!$O:$O,'Stock Voiture'!$B25)-SUMIFS('BASE STOCK'!$Z:$Z,'BASE STOCK'!$S:$S,TC_SV,'BASE STOCK'!$U:$U,Z$7,'BASE STOCK'!$X:$X,'Stock Voiture'!$B25)-SUMIFS('BASE STOCK'!$Z:$Z,'BASE STOCK'!$S:$S,TC_SV,'BASE STOCK'!$U:$U,Z$7,'BASE STOCK'!$X:$X,'Stock Voiture'!$B25))</f>
        <v/>
      </c>
    </row>
    <row r="26" spans="1:26" ht="19.899999999999999" customHeight="1" x14ac:dyDescent="0.25">
      <c r="A26" s="29">
        <v>19</v>
      </c>
      <c r="B26" s="47"/>
      <c r="C26" s="48"/>
      <c r="D26" s="49" t="str">
        <f t="shared" si="0"/>
        <v/>
      </c>
      <c r="E26" s="50" t="str">
        <f>IF(B26="","",SUMIFS('BASE STOCK'!$H:$H,'BASE STOCK'!$A:$A,TC_SV,'BASE STOCK'!$C:$C,Mois_SV,'BASE STOCK'!$F:$F,'Stock Voiture'!$B26))</f>
        <v/>
      </c>
      <c r="F26" s="51" t="str">
        <f>IF(B26="","",SUMIFS('BASE STOCK'!$Q:$Q,'BASE STOCK'!$J:$J,TC_SV,'BASE STOCK'!$L:$L,Mois_SV,'BASE STOCK'!$O:$O,'Stock Voiture'!$B26))</f>
        <v/>
      </c>
      <c r="G26" s="51" t="str">
        <f>IF(B26="","",SUMIFS('BASE STOCK'!$Z:$Z,'BASE STOCK'!$S:$S,TC_SV,'BASE STOCK'!$U:$U,Mois_SV,'BASE STOCK'!$X:$X,'Stock Voiture'!$B26))</f>
        <v/>
      </c>
      <c r="H26" s="52" t="str">
        <f>IF($B26="","",SUMIFS('BASE STOCK'!$AA:$AA,'BASE STOCK'!$S:$S,TC_SV,'BASE STOCK'!$U:$U,Mois_SV,'BASE STOCK'!$X:$X,'Stock Voiture'!$B26))</f>
        <v/>
      </c>
      <c r="I26" s="53" t="str">
        <f t="shared" si="1"/>
        <v/>
      </c>
      <c r="J26" s="53"/>
      <c r="K26" s="53"/>
      <c r="L26" s="54"/>
      <c r="M26" s="75"/>
      <c r="N26" s="30">
        <v>21</v>
      </c>
      <c r="O26" s="38" t="str">
        <f>IF($B26="","",SUMIFS('BASE STOCK'!$H:$H,'BASE STOCK'!$A:$A,TC_SV,'BASE STOCK'!$C:$C,O$7,'BASE STOCK'!$F:$F,'Stock Voiture'!$B26)-SUMIFS('BASE STOCK'!$Q:$Q,'BASE STOCK'!$J:$J,TC_SV,'BASE STOCK'!$L:$L,O$7,'BASE STOCK'!$O:$O,'Stock Voiture'!$B26)-SUMIFS('BASE STOCK'!$Z:$Z,'BASE STOCK'!$S:$S,TC_SV,'BASE STOCK'!$U:$U,O$7,'BASE STOCK'!$X:$X,'Stock Voiture'!$B26)-SUMIFS('BASE STOCK'!$Z:$Z,'BASE STOCK'!$S:$S,TC_SV,'BASE STOCK'!$U:$U,O$7,'BASE STOCK'!$X:$X,'Stock Voiture'!$B26))</f>
        <v/>
      </c>
      <c r="P26" s="38" t="str">
        <f>IF($B26="","",O26+SUMIFS('BASE STOCK'!$H:$H,'BASE STOCK'!$A:$A,TC_SV,'BASE STOCK'!$C:$C,P$7,'BASE STOCK'!$F:$F,'Stock Voiture'!$B26)-SUMIFS('BASE STOCK'!$Q:$Q,'BASE STOCK'!$J:$J,TC_SV,'BASE STOCK'!$L:$L,P$7,'BASE STOCK'!$O:$O,'Stock Voiture'!$B26)-SUMIFS('BASE STOCK'!$Z:$Z,'BASE STOCK'!$S:$S,TC_SV,'BASE STOCK'!$U:$U,P$7,'BASE STOCK'!$X:$X,'Stock Voiture'!$B26)-SUMIFS('BASE STOCK'!$Z:$Z,'BASE STOCK'!$S:$S,TC_SV,'BASE STOCK'!$U:$U,P$7,'BASE STOCK'!$X:$X,'Stock Voiture'!$B26))</f>
        <v/>
      </c>
      <c r="Q26" s="38" t="str">
        <f>IF($B26="","",P26+SUMIFS('BASE STOCK'!$H:$H,'BASE STOCK'!$A:$A,TC_SV,'BASE STOCK'!$C:$C,Q$7,'BASE STOCK'!$F:$F,'Stock Voiture'!$B26)-SUMIFS('BASE STOCK'!$Q:$Q,'BASE STOCK'!$J:$J,TC_SV,'BASE STOCK'!$L:$L,Q$7,'BASE STOCK'!$O:$O,'Stock Voiture'!$B26)-SUMIFS('BASE STOCK'!$Z:$Z,'BASE STOCK'!$S:$S,TC_SV,'BASE STOCK'!$U:$U,Q$7,'BASE STOCK'!$X:$X,'Stock Voiture'!$B26)-SUMIFS('BASE STOCK'!$Z:$Z,'BASE STOCK'!$S:$S,TC_SV,'BASE STOCK'!$U:$U,Q$7,'BASE STOCK'!$X:$X,'Stock Voiture'!$B26))</f>
        <v/>
      </c>
      <c r="R26" s="38" t="str">
        <f>IF($B26="","",Q26+SUMIFS('BASE STOCK'!$H:$H,'BASE STOCK'!$A:$A,TC_SV,'BASE STOCK'!$C:$C,R$7,'BASE STOCK'!$F:$F,'Stock Voiture'!$B26)-SUMIFS('BASE STOCK'!$Q:$Q,'BASE STOCK'!$J:$J,TC_SV,'BASE STOCK'!$L:$L,R$7,'BASE STOCK'!$O:$O,'Stock Voiture'!$B26)-SUMIFS('BASE STOCK'!$Z:$Z,'BASE STOCK'!$S:$S,TC_SV,'BASE STOCK'!$U:$U,R$7,'BASE STOCK'!$X:$X,'Stock Voiture'!$B26)-SUMIFS('BASE STOCK'!$Z:$Z,'BASE STOCK'!$S:$S,TC_SV,'BASE STOCK'!$U:$U,R$7,'BASE STOCK'!$X:$X,'Stock Voiture'!$B26))</f>
        <v/>
      </c>
      <c r="S26" s="38" t="str">
        <f>IF($B26="","",R26+SUMIFS('BASE STOCK'!$H:$H,'BASE STOCK'!$A:$A,TC_SV,'BASE STOCK'!$C:$C,S$7,'BASE STOCK'!$F:$F,'Stock Voiture'!$B26)-SUMIFS('BASE STOCK'!$Q:$Q,'BASE STOCK'!$J:$J,TC_SV,'BASE STOCK'!$L:$L,S$7,'BASE STOCK'!$O:$O,'Stock Voiture'!$B26)-SUMIFS('BASE STOCK'!$Z:$Z,'BASE STOCK'!$S:$S,TC_SV,'BASE STOCK'!$U:$U,S$7,'BASE STOCK'!$X:$X,'Stock Voiture'!$B26)-SUMIFS('BASE STOCK'!$Z:$Z,'BASE STOCK'!$S:$S,TC_SV,'BASE STOCK'!$U:$U,S$7,'BASE STOCK'!$X:$X,'Stock Voiture'!$B26))</f>
        <v/>
      </c>
      <c r="T26" s="38" t="str">
        <f>IF($B26="","",S26+SUMIFS('BASE STOCK'!$H:$H,'BASE STOCK'!$A:$A,TC_SV,'BASE STOCK'!$C:$C,T$7,'BASE STOCK'!$F:$F,'Stock Voiture'!$B26)-SUMIFS('BASE STOCK'!$Q:$Q,'BASE STOCK'!$J:$J,TC_SV,'BASE STOCK'!$L:$L,T$7,'BASE STOCK'!$O:$O,'Stock Voiture'!$B26)-SUMIFS('BASE STOCK'!$Z:$Z,'BASE STOCK'!$S:$S,TC_SV,'BASE STOCK'!$U:$U,T$7,'BASE STOCK'!$X:$X,'Stock Voiture'!$B26)-SUMIFS('BASE STOCK'!$Z:$Z,'BASE STOCK'!$S:$S,TC_SV,'BASE STOCK'!$U:$U,T$7,'BASE STOCK'!$X:$X,'Stock Voiture'!$B26))</f>
        <v/>
      </c>
      <c r="U26" s="38" t="str">
        <f>IF($B26="","",T26+SUMIFS('BASE STOCK'!$H:$H,'BASE STOCK'!$A:$A,TC_SV,'BASE STOCK'!$C:$C,U$7,'BASE STOCK'!$F:$F,'Stock Voiture'!$B26)-SUMIFS('BASE STOCK'!$Q:$Q,'BASE STOCK'!$J:$J,TC_SV,'BASE STOCK'!$L:$L,U$7,'BASE STOCK'!$O:$O,'Stock Voiture'!$B26)-SUMIFS('BASE STOCK'!$Z:$Z,'BASE STOCK'!$S:$S,TC_SV,'BASE STOCK'!$U:$U,U$7,'BASE STOCK'!$X:$X,'Stock Voiture'!$B26)-SUMIFS('BASE STOCK'!$Z:$Z,'BASE STOCK'!$S:$S,TC_SV,'BASE STOCK'!$U:$U,U$7,'BASE STOCK'!$X:$X,'Stock Voiture'!$B26))</f>
        <v/>
      </c>
      <c r="V26" s="38" t="str">
        <f>IF($B26="","",U26+SUMIFS('BASE STOCK'!$H:$H,'BASE STOCK'!$A:$A,TC_SV,'BASE STOCK'!$C:$C,V$7,'BASE STOCK'!$F:$F,'Stock Voiture'!$B26)-SUMIFS('BASE STOCK'!$Q:$Q,'BASE STOCK'!$J:$J,TC_SV,'BASE STOCK'!$L:$L,V$7,'BASE STOCK'!$O:$O,'Stock Voiture'!$B26)-SUMIFS('BASE STOCK'!$Z:$Z,'BASE STOCK'!$S:$S,TC_SV,'BASE STOCK'!$U:$U,V$7,'BASE STOCK'!$X:$X,'Stock Voiture'!$B26)-SUMIFS('BASE STOCK'!$Z:$Z,'BASE STOCK'!$S:$S,TC_SV,'BASE STOCK'!$U:$U,V$7,'BASE STOCK'!$X:$X,'Stock Voiture'!$B26))</f>
        <v/>
      </c>
      <c r="W26" s="38" t="str">
        <f>IF($B26="","",V26+SUMIFS('BASE STOCK'!$H:$H,'BASE STOCK'!$A:$A,TC_SV,'BASE STOCK'!$C:$C,W$7,'BASE STOCK'!$F:$F,'Stock Voiture'!$B26)-SUMIFS('BASE STOCK'!$Q:$Q,'BASE STOCK'!$J:$J,TC_SV,'BASE STOCK'!$L:$L,W$7,'BASE STOCK'!$O:$O,'Stock Voiture'!$B26)-SUMIFS('BASE STOCK'!$Z:$Z,'BASE STOCK'!$S:$S,TC_SV,'BASE STOCK'!$U:$U,W$7,'BASE STOCK'!$X:$X,'Stock Voiture'!$B26)-SUMIFS('BASE STOCK'!$Z:$Z,'BASE STOCK'!$S:$S,TC_SV,'BASE STOCK'!$U:$U,W$7,'BASE STOCK'!$X:$X,'Stock Voiture'!$B26))</f>
        <v/>
      </c>
      <c r="X26" s="38" t="str">
        <f>IF($B26="","",W26+SUMIFS('BASE STOCK'!$H:$H,'BASE STOCK'!$A:$A,TC_SV,'BASE STOCK'!$C:$C,X$7,'BASE STOCK'!$F:$F,'Stock Voiture'!$B26)-SUMIFS('BASE STOCK'!$Q:$Q,'BASE STOCK'!$J:$J,TC_SV,'BASE STOCK'!$L:$L,X$7,'BASE STOCK'!$O:$O,'Stock Voiture'!$B26)-SUMIFS('BASE STOCK'!$Z:$Z,'BASE STOCK'!$S:$S,TC_SV,'BASE STOCK'!$U:$U,X$7,'BASE STOCK'!$X:$X,'Stock Voiture'!$B26)-SUMIFS('BASE STOCK'!$Z:$Z,'BASE STOCK'!$S:$S,TC_SV,'BASE STOCK'!$U:$U,X$7,'BASE STOCK'!$X:$X,'Stock Voiture'!$B26))</f>
        <v/>
      </c>
      <c r="Y26" s="38" t="str">
        <f>IF($B26="","",X26+SUMIFS('BASE STOCK'!$H:$H,'BASE STOCK'!$A:$A,TC_SV,'BASE STOCK'!$C:$C,Y$7,'BASE STOCK'!$F:$F,'Stock Voiture'!$B26)-SUMIFS('BASE STOCK'!$Q:$Q,'BASE STOCK'!$J:$J,TC_SV,'BASE STOCK'!$L:$L,Y$7,'BASE STOCK'!$O:$O,'Stock Voiture'!$B26)-SUMIFS('BASE STOCK'!$Z:$Z,'BASE STOCK'!$S:$S,TC_SV,'BASE STOCK'!$U:$U,Y$7,'BASE STOCK'!$X:$X,'Stock Voiture'!$B26)-SUMIFS('BASE STOCK'!$Z:$Z,'BASE STOCK'!$S:$S,TC_SV,'BASE STOCK'!$U:$U,Y$7,'BASE STOCK'!$X:$X,'Stock Voiture'!$B26))</f>
        <v/>
      </c>
      <c r="Z26" s="38" t="str">
        <f>IF($B26="","",Y26+SUMIFS('BASE STOCK'!$H:$H,'BASE STOCK'!$A:$A,TC_SV,'BASE STOCK'!$C:$C,Z$7,'BASE STOCK'!$F:$F,'Stock Voiture'!$B26)-SUMIFS('BASE STOCK'!$Q:$Q,'BASE STOCK'!$J:$J,TC_SV,'BASE STOCK'!$L:$L,Z$7,'BASE STOCK'!$O:$O,'Stock Voiture'!$B26)-SUMIFS('BASE STOCK'!$Z:$Z,'BASE STOCK'!$S:$S,TC_SV,'BASE STOCK'!$U:$U,Z$7,'BASE STOCK'!$X:$X,'Stock Voiture'!$B26)-SUMIFS('BASE STOCK'!$Z:$Z,'BASE STOCK'!$S:$S,TC_SV,'BASE STOCK'!$U:$U,Z$7,'BASE STOCK'!$X:$X,'Stock Voiture'!$B26))</f>
        <v/>
      </c>
    </row>
    <row r="27" spans="1:26" ht="19.899999999999999" customHeight="1" x14ac:dyDescent="0.25">
      <c r="A27" s="29">
        <v>20</v>
      </c>
      <c r="B27" s="90"/>
      <c r="C27" s="91"/>
      <c r="D27" s="92" t="str">
        <f t="shared" si="0"/>
        <v/>
      </c>
      <c r="E27" s="93" t="str">
        <f>IF(B27="","",SUMIFS('BASE STOCK'!$H:$H,'BASE STOCK'!$A:$A,TC_SV,'BASE STOCK'!$C:$C,Mois_SV,'BASE STOCK'!$F:$F,'Stock Voiture'!$B27))</f>
        <v/>
      </c>
      <c r="F27" s="94" t="str">
        <f>IF(B27="","",SUMIFS('BASE STOCK'!$Q:$Q,'BASE STOCK'!$J:$J,TC_SV,'BASE STOCK'!$L:$L,Mois_SV,'BASE STOCK'!$O:$O,'Stock Voiture'!$B27))</f>
        <v/>
      </c>
      <c r="G27" s="94" t="str">
        <f>IF(B27="","",SUMIFS('BASE STOCK'!$Z:$Z,'BASE STOCK'!$S:$S,TC_SV,'BASE STOCK'!$U:$U,Mois_SV,'BASE STOCK'!$X:$X,'Stock Voiture'!$B27))</f>
        <v/>
      </c>
      <c r="H27" s="95" t="str">
        <f>IF($B27="","",SUMIFS('BASE STOCK'!$AA:$AA,'BASE STOCK'!$S:$S,TC_SV,'BASE STOCK'!$U:$U,Mois_SV,'BASE STOCK'!$X:$X,'Stock Voiture'!$B27))</f>
        <v/>
      </c>
      <c r="I27" s="96" t="str">
        <f t="shared" si="1"/>
        <v/>
      </c>
      <c r="J27" s="96"/>
      <c r="K27" s="96"/>
      <c r="L27" s="97"/>
      <c r="M27" s="75"/>
      <c r="N27" s="30">
        <v>22</v>
      </c>
      <c r="O27" s="38" t="str">
        <f>IF($B27="","",SUMIFS('BASE STOCK'!$H:$H,'BASE STOCK'!$A:$A,TC_SV,'BASE STOCK'!$C:$C,O$7,'BASE STOCK'!$F:$F,'Stock Voiture'!$B27)-SUMIFS('BASE STOCK'!$Q:$Q,'BASE STOCK'!$J:$J,TC_SV,'BASE STOCK'!$L:$L,O$7,'BASE STOCK'!$O:$O,'Stock Voiture'!$B27)-SUMIFS('BASE STOCK'!$Z:$Z,'BASE STOCK'!$S:$S,TC_SV,'BASE STOCK'!$U:$U,O$7,'BASE STOCK'!$X:$X,'Stock Voiture'!$B27)-SUMIFS('BASE STOCK'!$Z:$Z,'BASE STOCK'!$S:$S,TC_SV,'BASE STOCK'!$U:$U,O$7,'BASE STOCK'!$X:$X,'Stock Voiture'!$B27))</f>
        <v/>
      </c>
      <c r="P27" s="38" t="str">
        <f>IF($B27="","",O27+SUMIFS('BASE STOCK'!$H:$H,'BASE STOCK'!$A:$A,TC_SV,'BASE STOCK'!$C:$C,P$7,'BASE STOCK'!$F:$F,'Stock Voiture'!$B27)-SUMIFS('BASE STOCK'!$Q:$Q,'BASE STOCK'!$J:$J,TC_SV,'BASE STOCK'!$L:$L,P$7,'BASE STOCK'!$O:$O,'Stock Voiture'!$B27)-SUMIFS('BASE STOCK'!$Z:$Z,'BASE STOCK'!$S:$S,TC_SV,'BASE STOCK'!$U:$U,P$7,'BASE STOCK'!$X:$X,'Stock Voiture'!$B27)-SUMIFS('BASE STOCK'!$Z:$Z,'BASE STOCK'!$S:$S,TC_SV,'BASE STOCK'!$U:$U,P$7,'BASE STOCK'!$X:$X,'Stock Voiture'!$B27))</f>
        <v/>
      </c>
      <c r="Q27" s="38" t="str">
        <f>IF($B27="","",P27+SUMIFS('BASE STOCK'!$H:$H,'BASE STOCK'!$A:$A,TC_SV,'BASE STOCK'!$C:$C,Q$7,'BASE STOCK'!$F:$F,'Stock Voiture'!$B27)-SUMIFS('BASE STOCK'!$Q:$Q,'BASE STOCK'!$J:$J,TC_SV,'BASE STOCK'!$L:$L,Q$7,'BASE STOCK'!$O:$O,'Stock Voiture'!$B27)-SUMIFS('BASE STOCK'!$Z:$Z,'BASE STOCK'!$S:$S,TC_SV,'BASE STOCK'!$U:$U,Q$7,'BASE STOCK'!$X:$X,'Stock Voiture'!$B27)-SUMIFS('BASE STOCK'!$Z:$Z,'BASE STOCK'!$S:$S,TC_SV,'BASE STOCK'!$U:$U,Q$7,'BASE STOCK'!$X:$X,'Stock Voiture'!$B27))</f>
        <v/>
      </c>
      <c r="R27" s="38" t="str">
        <f>IF($B27="","",Q27+SUMIFS('BASE STOCK'!$H:$H,'BASE STOCK'!$A:$A,TC_SV,'BASE STOCK'!$C:$C,R$7,'BASE STOCK'!$F:$F,'Stock Voiture'!$B27)-SUMIFS('BASE STOCK'!$Q:$Q,'BASE STOCK'!$J:$J,TC_SV,'BASE STOCK'!$L:$L,R$7,'BASE STOCK'!$O:$O,'Stock Voiture'!$B27)-SUMIFS('BASE STOCK'!$Z:$Z,'BASE STOCK'!$S:$S,TC_SV,'BASE STOCK'!$U:$U,R$7,'BASE STOCK'!$X:$X,'Stock Voiture'!$B27)-SUMIFS('BASE STOCK'!$Z:$Z,'BASE STOCK'!$S:$S,TC_SV,'BASE STOCK'!$U:$U,R$7,'BASE STOCK'!$X:$X,'Stock Voiture'!$B27))</f>
        <v/>
      </c>
      <c r="S27" s="38" t="str">
        <f>IF($B27="","",R27+SUMIFS('BASE STOCK'!$H:$H,'BASE STOCK'!$A:$A,TC_SV,'BASE STOCK'!$C:$C,S$7,'BASE STOCK'!$F:$F,'Stock Voiture'!$B27)-SUMIFS('BASE STOCK'!$Q:$Q,'BASE STOCK'!$J:$J,TC_SV,'BASE STOCK'!$L:$L,S$7,'BASE STOCK'!$O:$O,'Stock Voiture'!$B27)-SUMIFS('BASE STOCK'!$Z:$Z,'BASE STOCK'!$S:$S,TC_SV,'BASE STOCK'!$U:$U,S$7,'BASE STOCK'!$X:$X,'Stock Voiture'!$B27)-SUMIFS('BASE STOCK'!$Z:$Z,'BASE STOCK'!$S:$S,TC_SV,'BASE STOCK'!$U:$U,S$7,'BASE STOCK'!$X:$X,'Stock Voiture'!$B27))</f>
        <v/>
      </c>
      <c r="T27" s="38" t="str">
        <f>IF($B27="","",S27+SUMIFS('BASE STOCK'!$H:$H,'BASE STOCK'!$A:$A,TC_SV,'BASE STOCK'!$C:$C,T$7,'BASE STOCK'!$F:$F,'Stock Voiture'!$B27)-SUMIFS('BASE STOCK'!$Q:$Q,'BASE STOCK'!$J:$J,TC_SV,'BASE STOCK'!$L:$L,T$7,'BASE STOCK'!$O:$O,'Stock Voiture'!$B27)-SUMIFS('BASE STOCK'!$Z:$Z,'BASE STOCK'!$S:$S,TC_SV,'BASE STOCK'!$U:$U,T$7,'BASE STOCK'!$X:$X,'Stock Voiture'!$B27)-SUMIFS('BASE STOCK'!$Z:$Z,'BASE STOCK'!$S:$S,TC_SV,'BASE STOCK'!$U:$U,T$7,'BASE STOCK'!$X:$X,'Stock Voiture'!$B27))</f>
        <v/>
      </c>
      <c r="U27" s="38" t="str">
        <f>IF($B27="","",T27+SUMIFS('BASE STOCK'!$H:$H,'BASE STOCK'!$A:$A,TC_SV,'BASE STOCK'!$C:$C,U$7,'BASE STOCK'!$F:$F,'Stock Voiture'!$B27)-SUMIFS('BASE STOCK'!$Q:$Q,'BASE STOCK'!$J:$J,TC_SV,'BASE STOCK'!$L:$L,U$7,'BASE STOCK'!$O:$O,'Stock Voiture'!$B27)-SUMIFS('BASE STOCK'!$Z:$Z,'BASE STOCK'!$S:$S,TC_SV,'BASE STOCK'!$U:$U,U$7,'BASE STOCK'!$X:$X,'Stock Voiture'!$B27)-SUMIFS('BASE STOCK'!$Z:$Z,'BASE STOCK'!$S:$S,TC_SV,'BASE STOCK'!$U:$U,U$7,'BASE STOCK'!$X:$X,'Stock Voiture'!$B27))</f>
        <v/>
      </c>
      <c r="V27" s="38" t="str">
        <f>IF($B27="","",U27+SUMIFS('BASE STOCK'!$H:$H,'BASE STOCK'!$A:$A,TC_SV,'BASE STOCK'!$C:$C,V$7,'BASE STOCK'!$F:$F,'Stock Voiture'!$B27)-SUMIFS('BASE STOCK'!$Q:$Q,'BASE STOCK'!$J:$J,TC_SV,'BASE STOCK'!$L:$L,V$7,'BASE STOCK'!$O:$O,'Stock Voiture'!$B27)-SUMIFS('BASE STOCK'!$Z:$Z,'BASE STOCK'!$S:$S,TC_SV,'BASE STOCK'!$U:$U,V$7,'BASE STOCK'!$X:$X,'Stock Voiture'!$B27)-SUMIFS('BASE STOCK'!$Z:$Z,'BASE STOCK'!$S:$S,TC_SV,'BASE STOCK'!$U:$U,V$7,'BASE STOCK'!$X:$X,'Stock Voiture'!$B27))</f>
        <v/>
      </c>
      <c r="W27" s="38" t="str">
        <f>IF($B27="","",V27+SUMIFS('BASE STOCK'!$H:$H,'BASE STOCK'!$A:$A,TC_SV,'BASE STOCK'!$C:$C,W$7,'BASE STOCK'!$F:$F,'Stock Voiture'!$B27)-SUMIFS('BASE STOCK'!$Q:$Q,'BASE STOCK'!$J:$J,TC_SV,'BASE STOCK'!$L:$L,W$7,'BASE STOCK'!$O:$O,'Stock Voiture'!$B27)-SUMIFS('BASE STOCK'!$Z:$Z,'BASE STOCK'!$S:$S,TC_SV,'BASE STOCK'!$U:$U,W$7,'BASE STOCK'!$X:$X,'Stock Voiture'!$B27)-SUMIFS('BASE STOCK'!$Z:$Z,'BASE STOCK'!$S:$S,TC_SV,'BASE STOCK'!$U:$U,W$7,'BASE STOCK'!$X:$X,'Stock Voiture'!$B27))</f>
        <v/>
      </c>
      <c r="X27" s="38" t="str">
        <f>IF($B27="","",W27+SUMIFS('BASE STOCK'!$H:$H,'BASE STOCK'!$A:$A,TC_SV,'BASE STOCK'!$C:$C,X$7,'BASE STOCK'!$F:$F,'Stock Voiture'!$B27)-SUMIFS('BASE STOCK'!$Q:$Q,'BASE STOCK'!$J:$J,TC_SV,'BASE STOCK'!$L:$L,X$7,'BASE STOCK'!$O:$O,'Stock Voiture'!$B27)-SUMIFS('BASE STOCK'!$Z:$Z,'BASE STOCK'!$S:$S,TC_SV,'BASE STOCK'!$U:$U,X$7,'BASE STOCK'!$X:$X,'Stock Voiture'!$B27)-SUMIFS('BASE STOCK'!$Z:$Z,'BASE STOCK'!$S:$S,TC_SV,'BASE STOCK'!$U:$U,X$7,'BASE STOCK'!$X:$X,'Stock Voiture'!$B27))</f>
        <v/>
      </c>
      <c r="Y27" s="38" t="str">
        <f>IF($B27="","",X27+SUMIFS('BASE STOCK'!$H:$H,'BASE STOCK'!$A:$A,TC_SV,'BASE STOCK'!$C:$C,Y$7,'BASE STOCK'!$F:$F,'Stock Voiture'!$B27)-SUMIFS('BASE STOCK'!$Q:$Q,'BASE STOCK'!$J:$J,TC_SV,'BASE STOCK'!$L:$L,Y$7,'BASE STOCK'!$O:$O,'Stock Voiture'!$B27)-SUMIFS('BASE STOCK'!$Z:$Z,'BASE STOCK'!$S:$S,TC_SV,'BASE STOCK'!$U:$U,Y$7,'BASE STOCK'!$X:$X,'Stock Voiture'!$B27)-SUMIFS('BASE STOCK'!$Z:$Z,'BASE STOCK'!$S:$S,TC_SV,'BASE STOCK'!$U:$U,Y$7,'BASE STOCK'!$X:$X,'Stock Voiture'!$B27))</f>
        <v/>
      </c>
      <c r="Z27" s="38" t="str">
        <f>IF($B27="","",Y27+SUMIFS('BASE STOCK'!$H:$H,'BASE STOCK'!$A:$A,TC_SV,'BASE STOCK'!$C:$C,Z$7,'BASE STOCK'!$F:$F,'Stock Voiture'!$B27)-SUMIFS('BASE STOCK'!$Q:$Q,'BASE STOCK'!$J:$J,TC_SV,'BASE STOCK'!$L:$L,Z$7,'BASE STOCK'!$O:$O,'Stock Voiture'!$B27)-SUMIFS('BASE STOCK'!$Z:$Z,'BASE STOCK'!$S:$S,TC_SV,'BASE STOCK'!$U:$U,Z$7,'BASE STOCK'!$X:$X,'Stock Voiture'!$B27)-SUMIFS('BASE STOCK'!$Z:$Z,'BASE STOCK'!$S:$S,TC_SV,'BASE STOCK'!$U:$U,Z$7,'BASE STOCK'!$X:$X,'Stock Voiture'!$B27))</f>
        <v/>
      </c>
    </row>
    <row r="28" spans="1:26" ht="19.899999999999999" customHeight="1" x14ac:dyDescent="0.25">
      <c r="A28" s="29">
        <v>21</v>
      </c>
      <c r="B28" s="47"/>
      <c r="C28" s="48"/>
      <c r="D28" s="49" t="str">
        <f t="shared" si="0"/>
        <v/>
      </c>
      <c r="E28" s="50" t="str">
        <f>IF(B28="","",SUMIFS('BASE STOCK'!$H:$H,'BASE STOCK'!$A:$A,TC_SV,'BASE STOCK'!$C:$C,Mois_SV,'BASE STOCK'!$F:$F,'Stock Voiture'!$B28))</f>
        <v/>
      </c>
      <c r="F28" s="51" t="str">
        <f>IF(B28="","",SUMIFS('BASE STOCK'!$Q:$Q,'BASE STOCK'!$J:$J,TC_SV,'BASE STOCK'!$L:$L,Mois_SV,'BASE STOCK'!$O:$O,'Stock Voiture'!$B28))</f>
        <v/>
      </c>
      <c r="G28" s="51" t="str">
        <f>IF(B28="","",SUMIFS('BASE STOCK'!$Z:$Z,'BASE STOCK'!$S:$S,TC_SV,'BASE STOCK'!$U:$U,Mois_SV,'BASE STOCK'!$X:$X,'Stock Voiture'!$B28))</f>
        <v/>
      </c>
      <c r="H28" s="52" t="str">
        <f>IF($B28="","",SUMIFS('BASE STOCK'!$AA:$AA,'BASE STOCK'!$S:$S,TC_SV,'BASE STOCK'!$U:$U,Mois_SV,'BASE STOCK'!$X:$X,'Stock Voiture'!$B28))</f>
        <v/>
      </c>
      <c r="I28" s="53" t="str">
        <f t="shared" si="1"/>
        <v/>
      </c>
      <c r="J28" s="53"/>
      <c r="K28" s="53"/>
      <c r="L28" s="54"/>
      <c r="M28" s="75"/>
      <c r="N28" s="30">
        <v>23</v>
      </c>
      <c r="O28" s="38" t="str">
        <f>IF($B28="","",SUMIFS('BASE STOCK'!$H:$H,'BASE STOCK'!$A:$A,TC_SV,'BASE STOCK'!$C:$C,O$7,'BASE STOCK'!$F:$F,'Stock Voiture'!$B28)-SUMIFS('BASE STOCK'!$Q:$Q,'BASE STOCK'!$J:$J,TC_SV,'BASE STOCK'!$L:$L,O$7,'BASE STOCK'!$O:$O,'Stock Voiture'!$B28)-SUMIFS('BASE STOCK'!$Z:$Z,'BASE STOCK'!$S:$S,TC_SV,'BASE STOCK'!$U:$U,O$7,'BASE STOCK'!$X:$X,'Stock Voiture'!$B28)-SUMIFS('BASE STOCK'!$Z:$Z,'BASE STOCK'!$S:$S,TC_SV,'BASE STOCK'!$U:$U,O$7,'BASE STOCK'!$X:$X,'Stock Voiture'!$B28))</f>
        <v/>
      </c>
      <c r="P28" s="38" t="str">
        <f>IF($B28="","",O28+SUMIFS('BASE STOCK'!$H:$H,'BASE STOCK'!$A:$A,TC_SV,'BASE STOCK'!$C:$C,P$7,'BASE STOCK'!$F:$F,'Stock Voiture'!$B28)-SUMIFS('BASE STOCK'!$Q:$Q,'BASE STOCK'!$J:$J,TC_SV,'BASE STOCK'!$L:$L,P$7,'BASE STOCK'!$O:$O,'Stock Voiture'!$B28)-SUMIFS('BASE STOCK'!$Z:$Z,'BASE STOCK'!$S:$S,TC_SV,'BASE STOCK'!$U:$U,P$7,'BASE STOCK'!$X:$X,'Stock Voiture'!$B28)-SUMIFS('BASE STOCK'!$Z:$Z,'BASE STOCK'!$S:$S,TC_SV,'BASE STOCK'!$U:$U,P$7,'BASE STOCK'!$X:$X,'Stock Voiture'!$B28))</f>
        <v/>
      </c>
      <c r="Q28" s="38" t="str">
        <f>IF($B28="","",P28+SUMIFS('BASE STOCK'!$H:$H,'BASE STOCK'!$A:$A,TC_SV,'BASE STOCK'!$C:$C,Q$7,'BASE STOCK'!$F:$F,'Stock Voiture'!$B28)-SUMIFS('BASE STOCK'!$Q:$Q,'BASE STOCK'!$J:$J,TC_SV,'BASE STOCK'!$L:$L,Q$7,'BASE STOCK'!$O:$O,'Stock Voiture'!$B28)-SUMIFS('BASE STOCK'!$Z:$Z,'BASE STOCK'!$S:$S,TC_SV,'BASE STOCK'!$U:$U,Q$7,'BASE STOCK'!$X:$X,'Stock Voiture'!$B28)-SUMIFS('BASE STOCK'!$Z:$Z,'BASE STOCK'!$S:$S,TC_SV,'BASE STOCK'!$U:$U,Q$7,'BASE STOCK'!$X:$X,'Stock Voiture'!$B28))</f>
        <v/>
      </c>
      <c r="R28" s="38" t="str">
        <f>IF($B28="","",Q28+SUMIFS('BASE STOCK'!$H:$H,'BASE STOCK'!$A:$A,TC_SV,'BASE STOCK'!$C:$C,R$7,'BASE STOCK'!$F:$F,'Stock Voiture'!$B28)-SUMIFS('BASE STOCK'!$Q:$Q,'BASE STOCK'!$J:$J,TC_SV,'BASE STOCK'!$L:$L,R$7,'BASE STOCK'!$O:$O,'Stock Voiture'!$B28)-SUMIFS('BASE STOCK'!$Z:$Z,'BASE STOCK'!$S:$S,TC_SV,'BASE STOCK'!$U:$U,R$7,'BASE STOCK'!$X:$X,'Stock Voiture'!$B28)-SUMIFS('BASE STOCK'!$Z:$Z,'BASE STOCK'!$S:$S,TC_SV,'BASE STOCK'!$U:$U,R$7,'BASE STOCK'!$X:$X,'Stock Voiture'!$B28))</f>
        <v/>
      </c>
      <c r="S28" s="38" t="str">
        <f>IF($B28="","",R28+SUMIFS('BASE STOCK'!$H:$H,'BASE STOCK'!$A:$A,TC_SV,'BASE STOCK'!$C:$C,S$7,'BASE STOCK'!$F:$F,'Stock Voiture'!$B28)-SUMIFS('BASE STOCK'!$Q:$Q,'BASE STOCK'!$J:$J,TC_SV,'BASE STOCK'!$L:$L,S$7,'BASE STOCK'!$O:$O,'Stock Voiture'!$B28)-SUMIFS('BASE STOCK'!$Z:$Z,'BASE STOCK'!$S:$S,TC_SV,'BASE STOCK'!$U:$U,S$7,'BASE STOCK'!$X:$X,'Stock Voiture'!$B28)-SUMIFS('BASE STOCK'!$Z:$Z,'BASE STOCK'!$S:$S,TC_SV,'BASE STOCK'!$U:$U,S$7,'BASE STOCK'!$X:$X,'Stock Voiture'!$B28))</f>
        <v/>
      </c>
      <c r="T28" s="38" t="str">
        <f>IF($B28="","",S28+SUMIFS('BASE STOCK'!$H:$H,'BASE STOCK'!$A:$A,TC_SV,'BASE STOCK'!$C:$C,T$7,'BASE STOCK'!$F:$F,'Stock Voiture'!$B28)-SUMIFS('BASE STOCK'!$Q:$Q,'BASE STOCK'!$J:$J,TC_SV,'BASE STOCK'!$L:$L,T$7,'BASE STOCK'!$O:$O,'Stock Voiture'!$B28)-SUMIFS('BASE STOCK'!$Z:$Z,'BASE STOCK'!$S:$S,TC_SV,'BASE STOCK'!$U:$U,T$7,'BASE STOCK'!$X:$X,'Stock Voiture'!$B28)-SUMIFS('BASE STOCK'!$Z:$Z,'BASE STOCK'!$S:$S,TC_SV,'BASE STOCK'!$U:$U,T$7,'BASE STOCK'!$X:$X,'Stock Voiture'!$B28))</f>
        <v/>
      </c>
      <c r="U28" s="38" t="str">
        <f>IF($B28="","",T28+SUMIFS('BASE STOCK'!$H:$H,'BASE STOCK'!$A:$A,TC_SV,'BASE STOCK'!$C:$C,U$7,'BASE STOCK'!$F:$F,'Stock Voiture'!$B28)-SUMIFS('BASE STOCK'!$Q:$Q,'BASE STOCK'!$J:$J,TC_SV,'BASE STOCK'!$L:$L,U$7,'BASE STOCK'!$O:$O,'Stock Voiture'!$B28)-SUMIFS('BASE STOCK'!$Z:$Z,'BASE STOCK'!$S:$S,TC_SV,'BASE STOCK'!$U:$U,U$7,'BASE STOCK'!$X:$X,'Stock Voiture'!$B28)-SUMIFS('BASE STOCK'!$Z:$Z,'BASE STOCK'!$S:$S,TC_SV,'BASE STOCK'!$U:$U,U$7,'BASE STOCK'!$X:$X,'Stock Voiture'!$B28))</f>
        <v/>
      </c>
      <c r="V28" s="38" t="str">
        <f>IF($B28="","",U28+SUMIFS('BASE STOCK'!$H:$H,'BASE STOCK'!$A:$A,TC_SV,'BASE STOCK'!$C:$C,V$7,'BASE STOCK'!$F:$F,'Stock Voiture'!$B28)-SUMIFS('BASE STOCK'!$Q:$Q,'BASE STOCK'!$J:$J,TC_SV,'BASE STOCK'!$L:$L,V$7,'BASE STOCK'!$O:$O,'Stock Voiture'!$B28)-SUMIFS('BASE STOCK'!$Z:$Z,'BASE STOCK'!$S:$S,TC_SV,'BASE STOCK'!$U:$U,V$7,'BASE STOCK'!$X:$X,'Stock Voiture'!$B28)-SUMIFS('BASE STOCK'!$Z:$Z,'BASE STOCK'!$S:$S,TC_SV,'BASE STOCK'!$U:$U,V$7,'BASE STOCK'!$X:$X,'Stock Voiture'!$B28))</f>
        <v/>
      </c>
      <c r="W28" s="38" t="str">
        <f>IF($B28="","",V28+SUMIFS('BASE STOCK'!$H:$H,'BASE STOCK'!$A:$A,TC_SV,'BASE STOCK'!$C:$C,W$7,'BASE STOCK'!$F:$F,'Stock Voiture'!$B28)-SUMIFS('BASE STOCK'!$Q:$Q,'BASE STOCK'!$J:$J,TC_SV,'BASE STOCK'!$L:$L,W$7,'BASE STOCK'!$O:$O,'Stock Voiture'!$B28)-SUMIFS('BASE STOCK'!$Z:$Z,'BASE STOCK'!$S:$S,TC_SV,'BASE STOCK'!$U:$U,W$7,'BASE STOCK'!$X:$X,'Stock Voiture'!$B28)-SUMIFS('BASE STOCK'!$Z:$Z,'BASE STOCK'!$S:$S,TC_SV,'BASE STOCK'!$U:$U,W$7,'BASE STOCK'!$X:$X,'Stock Voiture'!$B28))</f>
        <v/>
      </c>
      <c r="X28" s="38" t="str">
        <f>IF($B28="","",W28+SUMIFS('BASE STOCK'!$H:$H,'BASE STOCK'!$A:$A,TC_SV,'BASE STOCK'!$C:$C,X$7,'BASE STOCK'!$F:$F,'Stock Voiture'!$B28)-SUMIFS('BASE STOCK'!$Q:$Q,'BASE STOCK'!$J:$J,TC_SV,'BASE STOCK'!$L:$L,X$7,'BASE STOCK'!$O:$O,'Stock Voiture'!$B28)-SUMIFS('BASE STOCK'!$Z:$Z,'BASE STOCK'!$S:$S,TC_SV,'BASE STOCK'!$U:$U,X$7,'BASE STOCK'!$X:$X,'Stock Voiture'!$B28)-SUMIFS('BASE STOCK'!$Z:$Z,'BASE STOCK'!$S:$S,TC_SV,'BASE STOCK'!$U:$U,X$7,'BASE STOCK'!$X:$X,'Stock Voiture'!$B28))</f>
        <v/>
      </c>
      <c r="Y28" s="38" t="str">
        <f>IF($B28="","",X28+SUMIFS('BASE STOCK'!$H:$H,'BASE STOCK'!$A:$A,TC_SV,'BASE STOCK'!$C:$C,Y$7,'BASE STOCK'!$F:$F,'Stock Voiture'!$B28)-SUMIFS('BASE STOCK'!$Q:$Q,'BASE STOCK'!$J:$J,TC_SV,'BASE STOCK'!$L:$L,Y$7,'BASE STOCK'!$O:$O,'Stock Voiture'!$B28)-SUMIFS('BASE STOCK'!$Z:$Z,'BASE STOCK'!$S:$S,TC_SV,'BASE STOCK'!$U:$U,Y$7,'BASE STOCK'!$X:$X,'Stock Voiture'!$B28)-SUMIFS('BASE STOCK'!$Z:$Z,'BASE STOCK'!$S:$S,TC_SV,'BASE STOCK'!$U:$U,Y$7,'BASE STOCK'!$X:$X,'Stock Voiture'!$B28))</f>
        <v/>
      </c>
      <c r="Z28" s="38" t="str">
        <f>IF($B28="","",Y28+SUMIFS('BASE STOCK'!$H:$H,'BASE STOCK'!$A:$A,TC_SV,'BASE STOCK'!$C:$C,Z$7,'BASE STOCK'!$F:$F,'Stock Voiture'!$B28)-SUMIFS('BASE STOCK'!$Q:$Q,'BASE STOCK'!$J:$J,TC_SV,'BASE STOCK'!$L:$L,Z$7,'BASE STOCK'!$O:$O,'Stock Voiture'!$B28)-SUMIFS('BASE STOCK'!$Z:$Z,'BASE STOCK'!$S:$S,TC_SV,'BASE STOCK'!$U:$U,Z$7,'BASE STOCK'!$X:$X,'Stock Voiture'!$B28)-SUMIFS('BASE STOCK'!$Z:$Z,'BASE STOCK'!$S:$S,TC_SV,'BASE STOCK'!$U:$U,Z$7,'BASE STOCK'!$X:$X,'Stock Voiture'!$B28))</f>
        <v/>
      </c>
    </row>
    <row r="29" spans="1:26" ht="19.899999999999999" customHeight="1" x14ac:dyDescent="0.25">
      <c r="A29" s="29">
        <v>22</v>
      </c>
      <c r="B29" s="90"/>
      <c r="C29" s="91"/>
      <c r="D29" s="92" t="str">
        <f t="shared" si="0"/>
        <v/>
      </c>
      <c r="E29" s="93" t="str">
        <f>IF(B29="","",SUMIFS('BASE STOCK'!$H:$H,'BASE STOCK'!$A:$A,TC_SV,'BASE STOCK'!$C:$C,Mois_SV,'BASE STOCK'!$F:$F,'Stock Voiture'!$B29))</f>
        <v/>
      </c>
      <c r="F29" s="94" t="str">
        <f>IF(B29="","",SUMIFS('BASE STOCK'!$Q:$Q,'BASE STOCK'!$J:$J,TC_SV,'BASE STOCK'!$L:$L,Mois_SV,'BASE STOCK'!$O:$O,'Stock Voiture'!$B29))</f>
        <v/>
      </c>
      <c r="G29" s="94" t="str">
        <f>IF(B29="","",SUMIFS('BASE STOCK'!$Z:$Z,'BASE STOCK'!$S:$S,TC_SV,'BASE STOCK'!$U:$U,Mois_SV,'BASE STOCK'!$X:$X,'Stock Voiture'!$B29))</f>
        <v/>
      </c>
      <c r="H29" s="95" t="str">
        <f>IF($B29="","",SUMIFS('BASE STOCK'!$AA:$AA,'BASE STOCK'!$S:$S,TC_SV,'BASE STOCK'!$U:$U,Mois_SV,'BASE STOCK'!$X:$X,'Stock Voiture'!$B29))</f>
        <v/>
      </c>
      <c r="I29" s="96" t="str">
        <f t="shared" si="1"/>
        <v/>
      </c>
      <c r="J29" s="96"/>
      <c r="K29" s="96"/>
      <c r="L29" s="97"/>
      <c r="M29" s="75"/>
      <c r="N29" s="30">
        <v>24</v>
      </c>
      <c r="O29" s="38" t="str">
        <f>IF($B29="","",SUMIFS('BASE STOCK'!$H:$H,'BASE STOCK'!$A:$A,TC_SV,'BASE STOCK'!$C:$C,O$7,'BASE STOCK'!$F:$F,'Stock Voiture'!$B29)-SUMIFS('BASE STOCK'!$Q:$Q,'BASE STOCK'!$J:$J,TC_SV,'BASE STOCK'!$L:$L,O$7,'BASE STOCK'!$O:$O,'Stock Voiture'!$B29)-SUMIFS('BASE STOCK'!$Z:$Z,'BASE STOCK'!$S:$S,TC_SV,'BASE STOCK'!$U:$U,O$7,'BASE STOCK'!$X:$X,'Stock Voiture'!$B29)-SUMIFS('BASE STOCK'!$Z:$Z,'BASE STOCK'!$S:$S,TC_SV,'BASE STOCK'!$U:$U,O$7,'BASE STOCK'!$X:$X,'Stock Voiture'!$B29))</f>
        <v/>
      </c>
      <c r="P29" s="38" t="str">
        <f>IF($B29="","",O29+SUMIFS('BASE STOCK'!$H:$H,'BASE STOCK'!$A:$A,TC_SV,'BASE STOCK'!$C:$C,P$7,'BASE STOCK'!$F:$F,'Stock Voiture'!$B29)-SUMIFS('BASE STOCK'!$Q:$Q,'BASE STOCK'!$J:$J,TC_SV,'BASE STOCK'!$L:$L,P$7,'BASE STOCK'!$O:$O,'Stock Voiture'!$B29)-SUMIFS('BASE STOCK'!$Z:$Z,'BASE STOCK'!$S:$S,TC_SV,'BASE STOCK'!$U:$U,P$7,'BASE STOCK'!$X:$X,'Stock Voiture'!$B29)-SUMIFS('BASE STOCK'!$Z:$Z,'BASE STOCK'!$S:$S,TC_SV,'BASE STOCK'!$U:$U,P$7,'BASE STOCK'!$X:$X,'Stock Voiture'!$B29))</f>
        <v/>
      </c>
      <c r="Q29" s="38" t="str">
        <f>IF($B29="","",P29+SUMIFS('BASE STOCK'!$H:$H,'BASE STOCK'!$A:$A,TC_SV,'BASE STOCK'!$C:$C,Q$7,'BASE STOCK'!$F:$F,'Stock Voiture'!$B29)-SUMIFS('BASE STOCK'!$Q:$Q,'BASE STOCK'!$J:$J,TC_SV,'BASE STOCK'!$L:$L,Q$7,'BASE STOCK'!$O:$O,'Stock Voiture'!$B29)-SUMIFS('BASE STOCK'!$Z:$Z,'BASE STOCK'!$S:$S,TC_SV,'BASE STOCK'!$U:$U,Q$7,'BASE STOCK'!$X:$X,'Stock Voiture'!$B29)-SUMIFS('BASE STOCK'!$Z:$Z,'BASE STOCK'!$S:$S,TC_SV,'BASE STOCK'!$U:$U,Q$7,'BASE STOCK'!$X:$X,'Stock Voiture'!$B29))</f>
        <v/>
      </c>
      <c r="R29" s="38" t="str">
        <f>IF($B29="","",Q29+SUMIFS('BASE STOCK'!$H:$H,'BASE STOCK'!$A:$A,TC_SV,'BASE STOCK'!$C:$C,R$7,'BASE STOCK'!$F:$F,'Stock Voiture'!$B29)-SUMIFS('BASE STOCK'!$Q:$Q,'BASE STOCK'!$J:$J,TC_SV,'BASE STOCK'!$L:$L,R$7,'BASE STOCK'!$O:$O,'Stock Voiture'!$B29)-SUMIFS('BASE STOCK'!$Z:$Z,'BASE STOCK'!$S:$S,TC_SV,'BASE STOCK'!$U:$U,R$7,'BASE STOCK'!$X:$X,'Stock Voiture'!$B29)-SUMIFS('BASE STOCK'!$Z:$Z,'BASE STOCK'!$S:$S,TC_SV,'BASE STOCK'!$U:$U,R$7,'BASE STOCK'!$X:$X,'Stock Voiture'!$B29))</f>
        <v/>
      </c>
      <c r="S29" s="38" t="str">
        <f>IF($B29="","",R29+SUMIFS('BASE STOCK'!$H:$H,'BASE STOCK'!$A:$A,TC_SV,'BASE STOCK'!$C:$C,S$7,'BASE STOCK'!$F:$F,'Stock Voiture'!$B29)-SUMIFS('BASE STOCK'!$Q:$Q,'BASE STOCK'!$J:$J,TC_SV,'BASE STOCK'!$L:$L,S$7,'BASE STOCK'!$O:$O,'Stock Voiture'!$B29)-SUMIFS('BASE STOCK'!$Z:$Z,'BASE STOCK'!$S:$S,TC_SV,'BASE STOCK'!$U:$U,S$7,'BASE STOCK'!$X:$X,'Stock Voiture'!$B29)-SUMIFS('BASE STOCK'!$Z:$Z,'BASE STOCK'!$S:$S,TC_SV,'BASE STOCK'!$U:$U,S$7,'BASE STOCK'!$X:$X,'Stock Voiture'!$B29))</f>
        <v/>
      </c>
      <c r="T29" s="38" t="str">
        <f>IF($B29="","",S29+SUMIFS('BASE STOCK'!$H:$H,'BASE STOCK'!$A:$A,TC_SV,'BASE STOCK'!$C:$C,T$7,'BASE STOCK'!$F:$F,'Stock Voiture'!$B29)-SUMIFS('BASE STOCK'!$Q:$Q,'BASE STOCK'!$J:$J,TC_SV,'BASE STOCK'!$L:$L,T$7,'BASE STOCK'!$O:$O,'Stock Voiture'!$B29)-SUMIFS('BASE STOCK'!$Z:$Z,'BASE STOCK'!$S:$S,TC_SV,'BASE STOCK'!$U:$U,T$7,'BASE STOCK'!$X:$X,'Stock Voiture'!$B29)-SUMIFS('BASE STOCK'!$Z:$Z,'BASE STOCK'!$S:$S,TC_SV,'BASE STOCK'!$U:$U,T$7,'BASE STOCK'!$X:$X,'Stock Voiture'!$B29))</f>
        <v/>
      </c>
      <c r="U29" s="38" t="str">
        <f>IF($B29="","",T29+SUMIFS('BASE STOCK'!$H:$H,'BASE STOCK'!$A:$A,TC_SV,'BASE STOCK'!$C:$C,U$7,'BASE STOCK'!$F:$F,'Stock Voiture'!$B29)-SUMIFS('BASE STOCK'!$Q:$Q,'BASE STOCK'!$J:$J,TC_SV,'BASE STOCK'!$L:$L,U$7,'BASE STOCK'!$O:$O,'Stock Voiture'!$B29)-SUMIFS('BASE STOCK'!$Z:$Z,'BASE STOCK'!$S:$S,TC_SV,'BASE STOCK'!$U:$U,U$7,'BASE STOCK'!$X:$X,'Stock Voiture'!$B29)-SUMIFS('BASE STOCK'!$Z:$Z,'BASE STOCK'!$S:$S,TC_SV,'BASE STOCK'!$U:$U,U$7,'BASE STOCK'!$X:$X,'Stock Voiture'!$B29))</f>
        <v/>
      </c>
      <c r="V29" s="38" t="str">
        <f>IF($B29="","",U29+SUMIFS('BASE STOCK'!$H:$H,'BASE STOCK'!$A:$A,TC_SV,'BASE STOCK'!$C:$C,V$7,'BASE STOCK'!$F:$F,'Stock Voiture'!$B29)-SUMIFS('BASE STOCK'!$Q:$Q,'BASE STOCK'!$J:$J,TC_SV,'BASE STOCK'!$L:$L,V$7,'BASE STOCK'!$O:$O,'Stock Voiture'!$B29)-SUMIFS('BASE STOCK'!$Z:$Z,'BASE STOCK'!$S:$S,TC_SV,'BASE STOCK'!$U:$U,V$7,'BASE STOCK'!$X:$X,'Stock Voiture'!$B29)-SUMIFS('BASE STOCK'!$Z:$Z,'BASE STOCK'!$S:$S,TC_SV,'BASE STOCK'!$U:$U,V$7,'BASE STOCK'!$X:$X,'Stock Voiture'!$B29))</f>
        <v/>
      </c>
      <c r="W29" s="38" t="str">
        <f>IF($B29="","",V29+SUMIFS('BASE STOCK'!$H:$H,'BASE STOCK'!$A:$A,TC_SV,'BASE STOCK'!$C:$C,W$7,'BASE STOCK'!$F:$F,'Stock Voiture'!$B29)-SUMIFS('BASE STOCK'!$Q:$Q,'BASE STOCK'!$J:$J,TC_SV,'BASE STOCK'!$L:$L,W$7,'BASE STOCK'!$O:$O,'Stock Voiture'!$B29)-SUMIFS('BASE STOCK'!$Z:$Z,'BASE STOCK'!$S:$S,TC_SV,'BASE STOCK'!$U:$U,W$7,'BASE STOCK'!$X:$X,'Stock Voiture'!$B29)-SUMIFS('BASE STOCK'!$Z:$Z,'BASE STOCK'!$S:$S,TC_SV,'BASE STOCK'!$U:$U,W$7,'BASE STOCK'!$X:$X,'Stock Voiture'!$B29))</f>
        <v/>
      </c>
      <c r="X29" s="38" t="str">
        <f>IF($B29="","",W29+SUMIFS('BASE STOCK'!$H:$H,'BASE STOCK'!$A:$A,TC_SV,'BASE STOCK'!$C:$C,X$7,'BASE STOCK'!$F:$F,'Stock Voiture'!$B29)-SUMIFS('BASE STOCK'!$Q:$Q,'BASE STOCK'!$J:$J,TC_SV,'BASE STOCK'!$L:$L,X$7,'BASE STOCK'!$O:$O,'Stock Voiture'!$B29)-SUMIFS('BASE STOCK'!$Z:$Z,'BASE STOCK'!$S:$S,TC_SV,'BASE STOCK'!$U:$U,X$7,'BASE STOCK'!$X:$X,'Stock Voiture'!$B29)-SUMIFS('BASE STOCK'!$Z:$Z,'BASE STOCK'!$S:$S,TC_SV,'BASE STOCK'!$U:$U,X$7,'BASE STOCK'!$X:$X,'Stock Voiture'!$B29))</f>
        <v/>
      </c>
      <c r="Y29" s="38" t="str">
        <f>IF($B29="","",X29+SUMIFS('BASE STOCK'!$H:$H,'BASE STOCK'!$A:$A,TC_SV,'BASE STOCK'!$C:$C,Y$7,'BASE STOCK'!$F:$F,'Stock Voiture'!$B29)-SUMIFS('BASE STOCK'!$Q:$Q,'BASE STOCK'!$J:$J,TC_SV,'BASE STOCK'!$L:$L,Y$7,'BASE STOCK'!$O:$O,'Stock Voiture'!$B29)-SUMIFS('BASE STOCK'!$Z:$Z,'BASE STOCK'!$S:$S,TC_SV,'BASE STOCK'!$U:$U,Y$7,'BASE STOCK'!$X:$X,'Stock Voiture'!$B29)-SUMIFS('BASE STOCK'!$Z:$Z,'BASE STOCK'!$S:$S,TC_SV,'BASE STOCK'!$U:$U,Y$7,'BASE STOCK'!$X:$X,'Stock Voiture'!$B29))</f>
        <v/>
      </c>
      <c r="Z29" s="38" t="str">
        <f>IF($B29="","",Y29+SUMIFS('BASE STOCK'!$H:$H,'BASE STOCK'!$A:$A,TC_SV,'BASE STOCK'!$C:$C,Z$7,'BASE STOCK'!$F:$F,'Stock Voiture'!$B29)-SUMIFS('BASE STOCK'!$Q:$Q,'BASE STOCK'!$J:$J,TC_SV,'BASE STOCK'!$L:$L,Z$7,'BASE STOCK'!$O:$O,'Stock Voiture'!$B29)-SUMIFS('BASE STOCK'!$Z:$Z,'BASE STOCK'!$S:$S,TC_SV,'BASE STOCK'!$U:$U,Z$7,'BASE STOCK'!$X:$X,'Stock Voiture'!$B29)-SUMIFS('BASE STOCK'!$Z:$Z,'BASE STOCK'!$S:$S,TC_SV,'BASE STOCK'!$U:$U,Z$7,'BASE STOCK'!$X:$X,'Stock Voiture'!$B29))</f>
        <v/>
      </c>
    </row>
    <row r="30" spans="1:26" ht="19.899999999999999" customHeight="1" x14ac:dyDescent="0.25">
      <c r="A30" s="29">
        <v>23</v>
      </c>
      <c r="B30" s="47"/>
      <c r="C30" s="48"/>
      <c r="D30" s="49" t="str">
        <f t="shared" si="0"/>
        <v/>
      </c>
      <c r="E30" s="50" t="str">
        <f>IF(B30="","",SUMIFS('BASE STOCK'!$H:$H,'BASE STOCK'!$A:$A,TC_SV,'BASE STOCK'!$C:$C,Mois_SV,'BASE STOCK'!$F:$F,'Stock Voiture'!$B30))</f>
        <v/>
      </c>
      <c r="F30" s="51" t="str">
        <f>IF(B30="","",SUMIFS('BASE STOCK'!$Q:$Q,'BASE STOCK'!$J:$J,TC_SV,'BASE STOCK'!$L:$L,Mois_SV,'BASE STOCK'!$O:$O,'Stock Voiture'!$B30))</f>
        <v/>
      </c>
      <c r="G30" s="51" t="str">
        <f>IF(B30="","",SUMIFS('BASE STOCK'!$Z:$Z,'BASE STOCK'!$S:$S,TC_SV,'BASE STOCK'!$U:$U,Mois_SV,'BASE STOCK'!$X:$X,'Stock Voiture'!$B30))</f>
        <v/>
      </c>
      <c r="H30" s="52" t="str">
        <f>IF($B30="","",SUMIFS('BASE STOCK'!$AA:$AA,'BASE STOCK'!$S:$S,TC_SV,'BASE STOCK'!$U:$U,Mois_SV,'BASE STOCK'!$X:$X,'Stock Voiture'!$B30))</f>
        <v/>
      </c>
      <c r="I30" s="53" t="str">
        <f t="shared" si="1"/>
        <v/>
      </c>
      <c r="J30" s="53"/>
      <c r="K30" s="53"/>
      <c r="L30" s="54"/>
      <c r="M30" s="75"/>
      <c r="N30" s="30">
        <v>25</v>
      </c>
      <c r="O30" s="38" t="str">
        <f>IF($B30="","",SUMIFS('BASE STOCK'!$H:$H,'BASE STOCK'!$A:$A,TC_SV,'BASE STOCK'!$C:$C,O$7,'BASE STOCK'!$F:$F,'Stock Voiture'!$B30)-SUMIFS('BASE STOCK'!$Q:$Q,'BASE STOCK'!$J:$J,TC_SV,'BASE STOCK'!$L:$L,O$7,'BASE STOCK'!$O:$O,'Stock Voiture'!$B30)-SUMIFS('BASE STOCK'!$Z:$Z,'BASE STOCK'!$S:$S,TC_SV,'BASE STOCK'!$U:$U,O$7,'BASE STOCK'!$X:$X,'Stock Voiture'!$B30)-SUMIFS('BASE STOCK'!$Z:$Z,'BASE STOCK'!$S:$S,TC_SV,'BASE STOCK'!$U:$U,O$7,'BASE STOCK'!$X:$X,'Stock Voiture'!$B30))</f>
        <v/>
      </c>
      <c r="P30" s="38" t="str">
        <f>IF($B30="","",O30+SUMIFS('BASE STOCK'!$H:$H,'BASE STOCK'!$A:$A,TC_SV,'BASE STOCK'!$C:$C,P$7,'BASE STOCK'!$F:$F,'Stock Voiture'!$B30)-SUMIFS('BASE STOCK'!$Q:$Q,'BASE STOCK'!$J:$J,TC_SV,'BASE STOCK'!$L:$L,P$7,'BASE STOCK'!$O:$O,'Stock Voiture'!$B30)-SUMIFS('BASE STOCK'!$Z:$Z,'BASE STOCK'!$S:$S,TC_SV,'BASE STOCK'!$U:$U,P$7,'BASE STOCK'!$X:$X,'Stock Voiture'!$B30)-SUMIFS('BASE STOCK'!$Z:$Z,'BASE STOCK'!$S:$S,TC_SV,'BASE STOCK'!$U:$U,P$7,'BASE STOCK'!$X:$X,'Stock Voiture'!$B30))</f>
        <v/>
      </c>
      <c r="Q30" s="38" t="str">
        <f>IF($B30="","",P30+SUMIFS('BASE STOCK'!$H:$H,'BASE STOCK'!$A:$A,TC_SV,'BASE STOCK'!$C:$C,Q$7,'BASE STOCK'!$F:$F,'Stock Voiture'!$B30)-SUMIFS('BASE STOCK'!$Q:$Q,'BASE STOCK'!$J:$J,TC_SV,'BASE STOCK'!$L:$L,Q$7,'BASE STOCK'!$O:$O,'Stock Voiture'!$B30)-SUMIFS('BASE STOCK'!$Z:$Z,'BASE STOCK'!$S:$S,TC_SV,'BASE STOCK'!$U:$U,Q$7,'BASE STOCK'!$X:$X,'Stock Voiture'!$B30)-SUMIFS('BASE STOCK'!$Z:$Z,'BASE STOCK'!$S:$S,TC_SV,'BASE STOCK'!$U:$U,Q$7,'BASE STOCK'!$X:$X,'Stock Voiture'!$B30))</f>
        <v/>
      </c>
      <c r="R30" s="38" t="str">
        <f>IF($B30="","",Q30+SUMIFS('BASE STOCK'!$H:$H,'BASE STOCK'!$A:$A,TC_SV,'BASE STOCK'!$C:$C,R$7,'BASE STOCK'!$F:$F,'Stock Voiture'!$B30)-SUMIFS('BASE STOCK'!$Q:$Q,'BASE STOCK'!$J:$J,TC_SV,'BASE STOCK'!$L:$L,R$7,'BASE STOCK'!$O:$O,'Stock Voiture'!$B30)-SUMIFS('BASE STOCK'!$Z:$Z,'BASE STOCK'!$S:$S,TC_SV,'BASE STOCK'!$U:$U,R$7,'BASE STOCK'!$X:$X,'Stock Voiture'!$B30)-SUMIFS('BASE STOCK'!$Z:$Z,'BASE STOCK'!$S:$S,TC_SV,'BASE STOCK'!$U:$U,R$7,'BASE STOCK'!$X:$X,'Stock Voiture'!$B30))</f>
        <v/>
      </c>
      <c r="S30" s="38" t="str">
        <f>IF($B30="","",R30+SUMIFS('BASE STOCK'!$H:$H,'BASE STOCK'!$A:$A,TC_SV,'BASE STOCK'!$C:$C,S$7,'BASE STOCK'!$F:$F,'Stock Voiture'!$B30)-SUMIFS('BASE STOCK'!$Q:$Q,'BASE STOCK'!$J:$J,TC_SV,'BASE STOCK'!$L:$L,S$7,'BASE STOCK'!$O:$O,'Stock Voiture'!$B30)-SUMIFS('BASE STOCK'!$Z:$Z,'BASE STOCK'!$S:$S,TC_SV,'BASE STOCK'!$U:$U,S$7,'BASE STOCK'!$X:$X,'Stock Voiture'!$B30)-SUMIFS('BASE STOCK'!$Z:$Z,'BASE STOCK'!$S:$S,TC_SV,'BASE STOCK'!$U:$U,S$7,'BASE STOCK'!$X:$X,'Stock Voiture'!$B30))</f>
        <v/>
      </c>
      <c r="T30" s="38" t="str">
        <f>IF($B30="","",S30+SUMIFS('BASE STOCK'!$H:$H,'BASE STOCK'!$A:$A,TC_SV,'BASE STOCK'!$C:$C,T$7,'BASE STOCK'!$F:$F,'Stock Voiture'!$B30)-SUMIFS('BASE STOCK'!$Q:$Q,'BASE STOCK'!$J:$J,TC_SV,'BASE STOCK'!$L:$L,T$7,'BASE STOCK'!$O:$O,'Stock Voiture'!$B30)-SUMIFS('BASE STOCK'!$Z:$Z,'BASE STOCK'!$S:$S,TC_SV,'BASE STOCK'!$U:$U,T$7,'BASE STOCK'!$X:$X,'Stock Voiture'!$B30)-SUMIFS('BASE STOCK'!$Z:$Z,'BASE STOCK'!$S:$S,TC_SV,'BASE STOCK'!$U:$U,T$7,'BASE STOCK'!$X:$X,'Stock Voiture'!$B30))</f>
        <v/>
      </c>
      <c r="U30" s="38" t="str">
        <f>IF($B30="","",T30+SUMIFS('BASE STOCK'!$H:$H,'BASE STOCK'!$A:$A,TC_SV,'BASE STOCK'!$C:$C,U$7,'BASE STOCK'!$F:$F,'Stock Voiture'!$B30)-SUMIFS('BASE STOCK'!$Q:$Q,'BASE STOCK'!$J:$J,TC_SV,'BASE STOCK'!$L:$L,U$7,'BASE STOCK'!$O:$O,'Stock Voiture'!$B30)-SUMIFS('BASE STOCK'!$Z:$Z,'BASE STOCK'!$S:$S,TC_SV,'BASE STOCK'!$U:$U,U$7,'BASE STOCK'!$X:$X,'Stock Voiture'!$B30)-SUMIFS('BASE STOCK'!$Z:$Z,'BASE STOCK'!$S:$S,TC_SV,'BASE STOCK'!$U:$U,U$7,'BASE STOCK'!$X:$X,'Stock Voiture'!$B30))</f>
        <v/>
      </c>
      <c r="V30" s="38" t="str">
        <f>IF($B30="","",U30+SUMIFS('BASE STOCK'!$H:$H,'BASE STOCK'!$A:$A,TC_SV,'BASE STOCK'!$C:$C,V$7,'BASE STOCK'!$F:$F,'Stock Voiture'!$B30)-SUMIFS('BASE STOCK'!$Q:$Q,'BASE STOCK'!$J:$J,TC_SV,'BASE STOCK'!$L:$L,V$7,'BASE STOCK'!$O:$O,'Stock Voiture'!$B30)-SUMIFS('BASE STOCK'!$Z:$Z,'BASE STOCK'!$S:$S,TC_SV,'BASE STOCK'!$U:$U,V$7,'BASE STOCK'!$X:$X,'Stock Voiture'!$B30)-SUMIFS('BASE STOCK'!$Z:$Z,'BASE STOCK'!$S:$S,TC_SV,'BASE STOCK'!$U:$U,V$7,'BASE STOCK'!$X:$X,'Stock Voiture'!$B30))</f>
        <v/>
      </c>
      <c r="W30" s="38" t="str">
        <f>IF($B30="","",V30+SUMIFS('BASE STOCK'!$H:$H,'BASE STOCK'!$A:$A,TC_SV,'BASE STOCK'!$C:$C,W$7,'BASE STOCK'!$F:$F,'Stock Voiture'!$B30)-SUMIFS('BASE STOCK'!$Q:$Q,'BASE STOCK'!$J:$J,TC_SV,'BASE STOCK'!$L:$L,W$7,'BASE STOCK'!$O:$O,'Stock Voiture'!$B30)-SUMIFS('BASE STOCK'!$Z:$Z,'BASE STOCK'!$S:$S,TC_SV,'BASE STOCK'!$U:$U,W$7,'BASE STOCK'!$X:$X,'Stock Voiture'!$B30)-SUMIFS('BASE STOCK'!$Z:$Z,'BASE STOCK'!$S:$S,TC_SV,'BASE STOCK'!$U:$U,W$7,'BASE STOCK'!$X:$X,'Stock Voiture'!$B30))</f>
        <v/>
      </c>
      <c r="X30" s="38" t="str">
        <f>IF($B30="","",W30+SUMIFS('BASE STOCK'!$H:$H,'BASE STOCK'!$A:$A,TC_SV,'BASE STOCK'!$C:$C,X$7,'BASE STOCK'!$F:$F,'Stock Voiture'!$B30)-SUMIFS('BASE STOCK'!$Q:$Q,'BASE STOCK'!$J:$J,TC_SV,'BASE STOCK'!$L:$L,X$7,'BASE STOCK'!$O:$O,'Stock Voiture'!$B30)-SUMIFS('BASE STOCK'!$Z:$Z,'BASE STOCK'!$S:$S,TC_SV,'BASE STOCK'!$U:$U,X$7,'BASE STOCK'!$X:$X,'Stock Voiture'!$B30)-SUMIFS('BASE STOCK'!$Z:$Z,'BASE STOCK'!$S:$S,TC_SV,'BASE STOCK'!$U:$U,X$7,'BASE STOCK'!$X:$X,'Stock Voiture'!$B30))</f>
        <v/>
      </c>
      <c r="Y30" s="38" t="str">
        <f>IF($B30="","",X30+SUMIFS('BASE STOCK'!$H:$H,'BASE STOCK'!$A:$A,TC_SV,'BASE STOCK'!$C:$C,Y$7,'BASE STOCK'!$F:$F,'Stock Voiture'!$B30)-SUMIFS('BASE STOCK'!$Q:$Q,'BASE STOCK'!$J:$J,TC_SV,'BASE STOCK'!$L:$L,Y$7,'BASE STOCK'!$O:$O,'Stock Voiture'!$B30)-SUMIFS('BASE STOCK'!$Z:$Z,'BASE STOCK'!$S:$S,TC_SV,'BASE STOCK'!$U:$U,Y$7,'BASE STOCK'!$X:$X,'Stock Voiture'!$B30)-SUMIFS('BASE STOCK'!$Z:$Z,'BASE STOCK'!$S:$S,TC_SV,'BASE STOCK'!$U:$U,Y$7,'BASE STOCK'!$X:$X,'Stock Voiture'!$B30))</f>
        <v/>
      </c>
      <c r="Z30" s="38" t="str">
        <f>IF($B30="","",Y30+SUMIFS('BASE STOCK'!$H:$H,'BASE STOCK'!$A:$A,TC_SV,'BASE STOCK'!$C:$C,Z$7,'BASE STOCK'!$F:$F,'Stock Voiture'!$B30)-SUMIFS('BASE STOCK'!$Q:$Q,'BASE STOCK'!$J:$J,TC_SV,'BASE STOCK'!$L:$L,Z$7,'BASE STOCK'!$O:$O,'Stock Voiture'!$B30)-SUMIFS('BASE STOCK'!$Z:$Z,'BASE STOCK'!$S:$S,TC_SV,'BASE STOCK'!$U:$U,Z$7,'BASE STOCK'!$X:$X,'Stock Voiture'!$B30)-SUMIFS('BASE STOCK'!$Z:$Z,'BASE STOCK'!$S:$S,TC_SV,'BASE STOCK'!$U:$U,Z$7,'BASE STOCK'!$X:$X,'Stock Voiture'!$B30))</f>
        <v/>
      </c>
    </row>
    <row r="31" spans="1:26" ht="19.899999999999999" customHeight="1" x14ac:dyDescent="0.25">
      <c r="A31" s="29">
        <v>24</v>
      </c>
      <c r="B31" s="90"/>
      <c r="C31" s="91"/>
      <c r="D31" s="92" t="str">
        <f t="shared" si="0"/>
        <v/>
      </c>
      <c r="E31" s="93" t="str">
        <f>IF(B31="","",SUMIFS('BASE STOCK'!$H:$H,'BASE STOCK'!$A:$A,TC_SV,'BASE STOCK'!$C:$C,Mois_SV,'BASE STOCK'!$F:$F,'Stock Voiture'!$B31))</f>
        <v/>
      </c>
      <c r="F31" s="94" t="str">
        <f>IF(B31="","",SUMIFS('BASE STOCK'!$Q:$Q,'BASE STOCK'!$J:$J,TC_SV,'BASE STOCK'!$L:$L,Mois_SV,'BASE STOCK'!$O:$O,'Stock Voiture'!$B31))</f>
        <v/>
      </c>
      <c r="G31" s="94" t="str">
        <f>IF(B31="","",SUMIFS('BASE STOCK'!$Z:$Z,'BASE STOCK'!$S:$S,TC_SV,'BASE STOCK'!$U:$U,Mois_SV,'BASE STOCK'!$X:$X,'Stock Voiture'!$B31))</f>
        <v/>
      </c>
      <c r="H31" s="95" t="str">
        <f>IF($B31="","",SUMIFS('BASE STOCK'!$AA:$AA,'BASE STOCK'!$S:$S,TC_SV,'BASE STOCK'!$U:$U,Mois_SV,'BASE STOCK'!$X:$X,'Stock Voiture'!$B31))</f>
        <v/>
      </c>
      <c r="I31" s="96" t="str">
        <f t="shared" si="1"/>
        <v/>
      </c>
      <c r="J31" s="96"/>
      <c r="K31" s="96"/>
      <c r="L31" s="97"/>
      <c r="M31" s="75"/>
      <c r="N31" s="30">
        <v>26</v>
      </c>
      <c r="O31" s="38" t="str">
        <f>IF($B31="","",SUMIFS('BASE STOCK'!$H:$H,'BASE STOCK'!$A:$A,TC_SV,'BASE STOCK'!$C:$C,O$7,'BASE STOCK'!$F:$F,'Stock Voiture'!$B31)-SUMIFS('BASE STOCK'!$Q:$Q,'BASE STOCK'!$J:$J,TC_SV,'BASE STOCK'!$L:$L,O$7,'BASE STOCK'!$O:$O,'Stock Voiture'!$B31)-SUMIFS('BASE STOCK'!$Z:$Z,'BASE STOCK'!$S:$S,TC_SV,'BASE STOCK'!$U:$U,O$7,'BASE STOCK'!$X:$X,'Stock Voiture'!$B31)-SUMIFS('BASE STOCK'!$Z:$Z,'BASE STOCK'!$S:$S,TC_SV,'BASE STOCK'!$U:$U,O$7,'BASE STOCK'!$X:$X,'Stock Voiture'!$B31))</f>
        <v/>
      </c>
      <c r="P31" s="38" t="str">
        <f>IF($B31="","",O31+SUMIFS('BASE STOCK'!$H:$H,'BASE STOCK'!$A:$A,TC_SV,'BASE STOCK'!$C:$C,P$7,'BASE STOCK'!$F:$F,'Stock Voiture'!$B31)-SUMIFS('BASE STOCK'!$Q:$Q,'BASE STOCK'!$J:$J,TC_SV,'BASE STOCK'!$L:$L,P$7,'BASE STOCK'!$O:$O,'Stock Voiture'!$B31)-SUMIFS('BASE STOCK'!$Z:$Z,'BASE STOCK'!$S:$S,TC_SV,'BASE STOCK'!$U:$U,P$7,'BASE STOCK'!$X:$X,'Stock Voiture'!$B31)-SUMIFS('BASE STOCK'!$Z:$Z,'BASE STOCK'!$S:$S,TC_SV,'BASE STOCK'!$U:$U,P$7,'BASE STOCK'!$X:$X,'Stock Voiture'!$B31))</f>
        <v/>
      </c>
      <c r="Q31" s="38" t="str">
        <f>IF($B31="","",P31+SUMIFS('BASE STOCK'!$H:$H,'BASE STOCK'!$A:$A,TC_SV,'BASE STOCK'!$C:$C,Q$7,'BASE STOCK'!$F:$F,'Stock Voiture'!$B31)-SUMIFS('BASE STOCK'!$Q:$Q,'BASE STOCK'!$J:$J,TC_SV,'BASE STOCK'!$L:$L,Q$7,'BASE STOCK'!$O:$O,'Stock Voiture'!$B31)-SUMIFS('BASE STOCK'!$Z:$Z,'BASE STOCK'!$S:$S,TC_SV,'BASE STOCK'!$U:$U,Q$7,'BASE STOCK'!$X:$X,'Stock Voiture'!$B31)-SUMIFS('BASE STOCK'!$Z:$Z,'BASE STOCK'!$S:$S,TC_SV,'BASE STOCK'!$U:$U,Q$7,'BASE STOCK'!$X:$X,'Stock Voiture'!$B31))</f>
        <v/>
      </c>
      <c r="R31" s="38" t="str">
        <f>IF($B31="","",Q31+SUMIFS('BASE STOCK'!$H:$H,'BASE STOCK'!$A:$A,TC_SV,'BASE STOCK'!$C:$C,R$7,'BASE STOCK'!$F:$F,'Stock Voiture'!$B31)-SUMIFS('BASE STOCK'!$Q:$Q,'BASE STOCK'!$J:$J,TC_SV,'BASE STOCK'!$L:$L,R$7,'BASE STOCK'!$O:$O,'Stock Voiture'!$B31)-SUMIFS('BASE STOCK'!$Z:$Z,'BASE STOCK'!$S:$S,TC_SV,'BASE STOCK'!$U:$U,R$7,'BASE STOCK'!$X:$X,'Stock Voiture'!$B31)-SUMIFS('BASE STOCK'!$Z:$Z,'BASE STOCK'!$S:$S,TC_SV,'BASE STOCK'!$U:$U,R$7,'BASE STOCK'!$X:$X,'Stock Voiture'!$B31))</f>
        <v/>
      </c>
      <c r="S31" s="38" t="str">
        <f>IF($B31="","",R31+SUMIFS('BASE STOCK'!$H:$H,'BASE STOCK'!$A:$A,TC_SV,'BASE STOCK'!$C:$C,S$7,'BASE STOCK'!$F:$F,'Stock Voiture'!$B31)-SUMIFS('BASE STOCK'!$Q:$Q,'BASE STOCK'!$J:$J,TC_SV,'BASE STOCK'!$L:$L,S$7,'BASE STOCK'!$O:$O,'Stock Voiture'!$B31)-SUMIFS('BASE STOCK'!$Z:$Z,'BASE STOCK'!$S:$S,TC_SV,'BASE STOCK'!$U:$U,S$7,'BASE STOCK'!$X:$X,'Stock Voiture'!$B31)-SUMIFS('BASE STOCK'!$Z:$Z,'BASE STOCK'!$S:$S,TC_SV,'BASE STOCK'!$U:$U,S$7,'BASE STOCK'!$X:$X,'Stock Voiture'!$B31))</f>
        <v/>
      </c>
      <c r="T31" s="38" t="str">
        <f>IF($B31="","",S31+SUMIFS('BASE STOCK'!$H:$H,'BASE STOCK'!$A:$A,TC_SV,'BASE STOCK'!$C:$C,T$7,'BASE STOCK'!$F:$F,'Stock Voiture'!$B31)-SUMIFS('BASE STOCK'!$Q:$Q,'BASE STOCK'!$J:$J,TC_SV,'BASE STOCK'!$L:$L,T$7,'BASE STOCK'!$O:$O,'Stock Voiture'!$B31)-SUMIFS('BASE STOCK'!$Z:$Z,'BASE STOCK'!$S:$S,TC_SV,'BASE STOCK'!$U:$U,T$7,'BASE STOCK'!$X:$X,'Stock Voiture'!$B31)-SUMIFS('BASE STOCK'!$Z:$Z,'BASE STOCK'!$S:$S,TC_SV,'BASE STOCK'!$U:$U,T$7,'BASE STOCK'!$X:$X,'Stock Voiture'!$B31))</f>
        <v/>
      </c>
      <c r="U31" s="38" t="str">
        <f>IF($B31="","",T31+SUMIFS('BASE STOCK'!$H:$H,'BASE STOCK'!$A:$A,TC_SV,'BASE STOCK'!$C:$C,U$7,'BASE STOCK'!$F:$F,'Stock Voiture'!$B31)-SUMIFS('BASE STOCK'!$Q:$Q,'BASE STOCK'!$J:$J,TC_SV,'BASE STOCK'!$L:$L,U$7,'BASE STOCK'!$O:$O,'Stock Voiture'!$B31)-SUMIFS('BASE STOCK'!$Z:$Z,'BASE STOCK'!$S:$S,TC_SV,'BASE STOCK'!$U:$U,U$7,'BASE STOCK'!$X:$X,'Stock Voiture'!$B31)-SUMIFS('BASE STOCK'!$Z:$Z,'BASE STOCK'!$S:$S,TC_SV,'BASE STOCK'!$U:$U,U$7,'BASE STOCK'!$X:$X,'Stock Voiture'!$B31))</f>
        <v/>
      </c>
      <c r="V31" s="38" t="str">
        <f>IF($B31="","",U31+SUMIFS('BASE STOCK'!$H:$H,'BASE STOCK'!$A:$A,TC_SV,'BASE STOCK'!$C:$C,V$7,'BASE STOCK'!$F:$F,'Stock Voiture'!$B31)-SUMIFS('BASE STOCK'!$Q:$Q,'BASE STOCK'!$J:$J,TC_SV,'BASE STOCK'!$L:$L,V$7,'BASE STOCK'!$O:$O,'Stock Voiture'!$B31)-SUMIFS('BASE STOCK'!$Z:$Z,'BASE STOCK'!$S:$S,TC_SV,'BASE STOCK'!$U:$U,V$7,'BASE STOCK'!$X:$X,'Stock Voiture'!$B31)-SUMIFS('BASE STOCK'!$Z:$Z,'BASE STOCK'!$S:$S,TC_SV,'BASE STOCK'!$U:$U,V$7,'BASE STOCK'!$X:$X,'Stock Voiture'!$B31))</f>
        <v/>
      </c>
      <c r="W31" s="38" t="str">
        <f>IF($B31="","",V31+SUMIFS('BASE STOCK'!$H:$H,'BASE STOCK'!$A:$A,TC_SV,'BASE STOCK'!$C:$C,W$7,'BASE STOCK'!$F:$F,'Stock Voiture'!$B31)-SUMIFS('BASE STOCK'!$Q:$Q,'BASE STOCK'!$J:$J,TC_SV,'BASE STOCK'!$L:$L,W$7,'BASE STOCK'!$O:$O,'Stock Voiture'!$B31)-SUMIFS('BASE STOCK'!$Z:$Z,'BASE STOCK'!$S:$S,TC_SV,'BASE STOCK'!$U:$U,W$7,'BASE STOCK'!$X:$X,'Stock Voiture'!$B31)-SUMIFS('BASE STOCK'!$Z:$Z,'BASE STOCK'!$S:$S,TC_SV,'BASE STOCK'!$U:$U,W$7,'BASE STOCK'!$X:$X,'Stock Voiture'!$B31))</f>
        <v/>
      </c>
      <c r="X31" s="38" t="str">
        <f>IF($B31="","",W31+SUMIFS('BASE STOCK'!$H:$H,'BASE STOCK'!$A:$A,TC_SV,'BASE STOCK'!$C:$C,X$7,'BASE STOCK'!$F:$F,'Stock Voiture'!$B31)-SUMIFS('BASE STOCK'!$Q:$Q,'BASE STOCK'!$J:$J,TC_SV,'BASE STOCK'!$L:$L,X$7,'BASE STOCK'!$O:$O,'Stock Voiture'!$B31)-SUMIFS('BASE STOCK'!$Z:$Z,'BASE STOCK'!$S:$S,TC_SV,'BASE STOCK'!$U:$U,X$7,'BASE STOCK'!$X:$X,'Stock Voiture'!$B31)-SUMIFS('BASE STOCK'!$Z:$Z,'BASE STOCK'!$S:$S,TC_SV,'BASE STOCK'!$U:$U,X$7,'BASE STOCK'!$X:$X,'Stock Voiture'!$B31))</f>
        <v/>
      </c>
      <c r="Y31" s="38" t="str">
        <f>IF($B31="","",X31+SUMIFS('BASE STOCK'!$H:$H,'BASE STOCK'!$A:$A,TC_SV,'BASE STOCK'!$C:$C,Y$7,'BASE STOCK'!$F:$F,'Stock Voiture'!$B31)-SUMIFS('BASE STOCK'!$Q:$Q,'BASE STOCK'!$J:$J,TC_SV,'BASE STOCK'!$L:$L,Y$7,'BASE STOCK'!$O:$O,'Stock Voiture'!$B31)-SUMIFS('BASE STOCK'!$Z:$Z,'BASE STOCK'!$S:$S,TC_SV,'BASE STOCK'!$U:$U,Y$7,'BASE STOCK'!$X:$X,'Stock Voiture'!$B31)-SUMIFS('BASE STOCK'!$Z:$Z,'BASE STOCK'!$S:$S,TC_SV,'BASE STOCK'!$U:$U,Y$7,'BASE STOCK'!$X:$X,'Stock Voiture'!$B31))</f>
        <v/>
      </c>
      <c r="Z31" s="38" t="str">
        <f>IF($B31="","",Y31+SUMIFS('BASE STOCK'!$H:$H,'BASE STOCK'!$A:$A,TC_SV,'BASE STOCK'!$C:$C,Z$7,'BASE STOCK'!$F:$F,'Stock Voiture'!$B31)-SUMIFS('BASE STOCK'!$Q:$Q,'BASE STOCK'!$J:$J,TC_SV,'BASE STOCK'!$L:$L,Z$7,'BASE STOCK'!$O:$O,'Stock Voiture'!$B31)-SUMIFS('BASE STOCK'!$Z:$Z,'BASE STOCK'!$S:$S,TC_SV,'BASE STOCK'!$U:$U,Z$7,'BASE STOCK'!$X:$X,'Stock Voiture'!$B31)-SUMIFS('BASE STOCK'!$Z:$Z,'BASE STOCK'!$S:$S,TC_SV,'BASE STOCK'!$U:$U,Z$7,'BASE STOCK'!$X:$X,'Stock Voiture'!$B31))</f>
        <v/>
      </c>
    </row>
    <row r="32" spans="1:26" ht="19.899999999999999" customHeight="1" x14ac:dyDescent="0.25">
      <c r="A32" s="29">
        <v>25</v>
      </c>
      <c r="B32" s="47"/>
      <c r="C32" s="48"/>
      <c r="D32" s="49" t="str">
        <f t="shared" si="0"/>
        <v/>
      </c>
      <c r="E32" s="50" t="str">
        <f>IF(B32="","",SUMIFS('BASE STOCK'!$H:$H,'BASE STOCK'!$A:$A,TC_SV,'BASE STOCK'!$C:$C,Mois_SV,'BASE STOCK'!$F:$F,'Stock Voiture'!$B32))</f>
        <v/>
      </c>
      <c r="F32" s="51" t="str">
        <f>IF(B32="","",SUMIFS('BASE STOCK'!$Q:$Q,'BASE STOCK'!$J:$J,TC_SV,'BASE STOCK'!$L:$L,Mois_SV,'BASE STOCK'!$O:$O,'Stock Voiture'!$B32))</f>
        <v/>
      </c>
      <c r="G32" s="51" t="str">
        <f>IF(B32="","",SUMIFS('BASE STOCK'!$Z:$Z,'BASE STOCK'!$S:$S,TC_SV,'BASE STOCK'!$U:$U,Mois_SV,'BASE STOCK'!$X:$X,'Stock Voiture'!$B32))</f>
        <v/>
      </c>
      <c r="H32" s="52" t="str">
        <f>IF($B32="","",SUMIFS('BASE STOCK'!$AA:$AA,'BASE STOCK'!$S:$S,TC_SV,'BASE STOCK'!$U:$U,Mois_SV,'BASE STOCK'!$X:$X,'Stock Voiture'!$B32))</f>
        <v/>
      </c>
      <c r="I32" s="53" t="str">
        <f t="shared" si="1"/>
        <v/>
      </c>
      <c r="J32" s="53"/>
      <c r="K32" s="53"/>
      <c r="L32" s="54"/>
      <c r="M32" s="75"/>
      <c r="N32" s="30">
        <v>27</v>
      </c>
      <c r="O32" s="38" t="str">
        <f>IF($B32="","",SUMIFS('BASE STOCK'!$H:$H,'BASE STOCK'!$A:$A,TC_SV,'BASE STOCK'!$C:$C,O$7,'BASE STOCK'!$F:$F,'Stock Voiture'!$B32)-SUMIFS('BASE STOCK'!$Q:$Q,'BASE STOCK'!$J:$J,TC_SV,'BASE STOCK'!$L:$L,O$7,'BASE STOCK'!$O:$O,'Stock Voiture'!$B32)-SUMIFS('BASE STOCK'!$Z:$Z,'BASE STOCK'!$S:$S,TC_SV,'BASE STOCK'!$U:$U,O$7,'BASE STOCK'!$X:$X,'Stock Voiture'!$B32)-SUMIFS('BASE STOCK'!$Z:$Z,'BASE STOCK'!$S:$S,TC_SV,'BASE STOCK'!$U:$U,O$7,'BASE STOCK'!$X:$X,'Stock Voiture'!$B32))</f>
        <v/>
      </c>
      <c r="P32" s="38" t="str">
        <f>IF($B32="","",O32+SUMIFS('BASE STOCK'!$H:$H,'BASE STOCK'!$A:$A,TC_SV,'BASE STOCK'!$C:$C,P$7,'BASE STOCK'!$F:$F,'Stock Voiture'!$B32)-SUMIFS('BASE STOCK'!$Q:$Q,'BASE STOCK'!$J:$J,TC_SV,'BASE STOCK'!$L:$L,P$7,'BASE STOCK'!$O:$O,'Stock Voiture'!$B32)-SUMIFS('BASE STOCK'!$Z:$Z,'BASE STOCK'!$S:$S,TC_SV,'BASE STOCK'!$U:$U,P$7,'BASE STOCK'!$X:$X,'Stock Voiture'!$B32)-SUMIFS('BASE STOCK'!$Z:$Z,'BASE STOCK'!$S:$S,TC_SV,'BASE STOCK'!$U:$U,P$7,'BASE STOCK'!$X:$X,'Stock Voiture'!$B32))</f>
        <v/>
      </c>
      <c r="Q32" s="38" t="str">
        <f>IF($B32="","",P32+SUMIFS('BASE STOCK'!$H:$H,'BASE STOCK'!$A:$A,TC_SV,'BASE STOCK'!$C:$C,Q$7,'BASE STOCK'!$F:$F,'Stock Voiture'!$B32)-SUMIFS('BASE STOCK'!$Q:$Q,'BASE STOCK'!$J:$J,TC_SV,'BASE STOCK'!$L:$L,Q$7,'BASE STOCK'!$O:$O,'Stock Voiture'!$B32)-SUMIFS('BASE STOCK'!$Z:$Z,'BASE STOCK'!$S:$S,TC_SV,'BASE STOCK'!$U:$U,Q$7,'BASE STOCK'!$X:$X,'Stock Voiture'!$B32)-SUMIFS('BASE STOCK'!$Z:$Z,'BASE STOCK'!$S:$S,TC_SV,'BASE STOCK'!$U:$U,Q$7,'BASE STOCK'!$X:$X,'Stock Voiture'!$B32))</f>
        <v/>
      </c>
      <c r="R32" s="38" t="str">
        <f>IF($B32="","",Q32+SUMIFS('BASE STOCK'!$H:$H,'BASE STOCK'!$A:$A,TC_SV,'BASE STOCK'!$C:$C,R$7,'BASE STOCK'!$F:$F,'Stock Voiture'!$B32)-SUMIFS('BASE STOCK'!$Q:$Q,'BASE STOCK'!$J:$J,TC_SV,'BASE STOCK'!$L:$L,R$7,'BASE STOCK'!$O:$O,'Stock Voiture'!$B32)-SUMIFS('BASE STOCK'!$Z:$Z,'BASE STOCK'!$S:$S,TC_SV,'BASE STOCK'!$U:$U,R$7,'BASE STOCK'!$X:$X,'Stock Voiture'!$B32)-SUMIFS('BASE STOCK'!$Z:$Z,'BASE STOCK'!$S:$S,TC_SV,'BASE STOCK'!$U:$U,R$7,'BASE STOCK'!$X:$X,'Stock Voiture'!$B32))</f>
        <v/>
      </c>
      <c r="S32" s="38" t="str">
        <f>IF($B32="","",R32+SUMIFS('BASE STOCK'!$H:$H,'BASE STOCK'!$A:$A,TC_SV,'BASE STOCK'!$C:$C,S$7,'BASE STOCK'!$F:$F,'Stock Voiture'!$B32)-SUMIFS('BASE STOCK'!$Q:$Q,'BASE STOCK'!$J:$J,TC_SV,'BASE STOCK'!$L:$L,S$7,'BASE STOCK'!$O:$O,'Stock Voiture'!$B32)-SUMIFS('BASE STOCK'!$Z:$Z,'BASE STOCK'!$S:$S,TC_SV,'BASE STOCK'!$U:$U,S$7,'BASE STOCK'!$X:$X,'Stock Voiture'!$B32)-SUMIFS('BASE STOCK'!$Z:$Z,'BASE STOCK'!$S:$S,TC_SV,'BASE STOCK'!$U:$U,S$7,'BASE STOCK'!$X:$X,'Stock Voiture'!$B32))</f>
        <v/>
      </c>
      <c r="T32" s="38" t="str">
        <f>IF($B32="","",S32+SUMIFS('BASE STOCK'!$H:$H,'BASE STOCK'!$A:$A,TC_SV,'BASE STOCK'!$C:$C,T$7,'BASE STOCK'!$F:$F,'Stock Voiture'!$B32)-SUMIFS('BASE STOCK'!$Q:$Q,'BASE STOCK'!$J:$J,TC_SV,'BASE STOCK'!$L:$L,T$7,'BASE STOCK'!$O:$O,'Stock Voiture'!$B32)-SUMIFS('BASE STOCK'!$Z:$Z,'BASE STOCK'!$S:$S,TC_SV,'BASE STOCK'!$U:$U,T$7,'BASE STOCK'!$X:$X,'Stock Voiture'!$B32)-SUMIFS('BASE STOCK'!$Z:$Z,'BASE STOCK'!$S:$S,TC_SV,'BASE STOCK'!$U:$U,T$7,'BASE STOCK'!$X:$X,'Stock Voiture'!$B32))</f>
        <v/>
      </c>
      <c r="U32" s="38" t="str">
        <f>IF($B32="","",T32+SUMIFS('BASE STOCK'!$H:$H,'BASE STOCK'!$A:$A,TC_SV,'BASE STOCK'!$C:$C,U$7,'BASE STOCK'!$F:$F,'Stock Voiture'!$B32)-SUMIFS('BASE STOCK'!$Q:$Q,'BASE STOCK'!$J:$J,TC_SV,'BASE STOCK'!$L:$L,U$7,'BASE STOCK'!$O:$O,'Stock Voiture'!$B32)-SUMIFS('BASE STOCK'!$Z:$Z,'BASE STOCK'!$S:$S,TC_SV,'BASE STOCK'!$U:$U,U$7,'BASE STOCK'!$X:$X,'Stock Voiture'!$B32)-SUMIFS('BASE STOCK'!$Z:$Z,'BASE STOCK'!$S:$S,TC_SV,'BASE STOCK'!$U:$U,U$7,'BASE STOCK'!$X:$X,'Stock Voiture'!$B32))</f>
        <v/>
      </c>
      <c r="V32" s="38" t="str">
        <f>IF($B32="","",U32+SUMIFS('BASE STOCK'!$H:$H,'BASE STOCK'!$A:$A,TC_SV,'BASE STOCK'!$C:$C,V$7,'BASE STOCK'!$F:$F,'Stock Voiture'!$B32)-SUMIFS('BASE STOCK'!$Q:$Q,'BASE STOCK'!$J:$J,TC_SV,'BASE STOCK'!$L:$L,V$7,'BASE STOCK'!$O:$O,'Stock Voiture'!$B32)-SUMIFS('BASE STOCK'!$Z:$Z,'BASE STOCK'!$S:$S,TC_SV,'BASE STOCK'!$U:$U,V$7,'BASE STOCK'!$X:$X,'Stock Voiture'!$B32)-SUMIFS('BASE STOCK'!$Z:$Z,'BASE STOCK'!$S:$S,TC_SV,'BASE STOCK'!$U:$U,V$7,'BASE STOCK'!$X:$X,'Stock Voiture'!$B32))</f>
        <v/>
      </c>
      <c r="W32" s="38" t="str">
        <f>IF($B32="","",V32+SUMIFS('BASE STOCK'!$H:$H,'BASE STOCK'!$A:$A,TC_SV,'BASE STOCK'!$C:$C,W$7,'BASE STOCK'!$F:$F,'Stock Voiture'!$B32)-SUMIFS('BASE STOCK'!$Q:$Q,'BASE STOCK'!$J:$J,TC_SV,'BASE STOCK'!$L:$L,W$7,'BASE STOCK'!$O:$O,'Stock Voiture'!$B32)-SUMIFS('BASE STOCK'!$Z:$Z,'BASE STOCK'!$S:$S,TC_SV,'BASE STOCK'!$U:$U,W$7,'BASE STOCK'!$X:$X,'Stock Voiture'!$B32)-SUMIFS('BASE STOCK'!$Z:$Z,'BASE STOCK'!$S:$S,TC_SV,'BASE STOCK'!$U:$U,W$7,'BASE STOCK'!$X:$X,'Stock Voiture'!$B32))</f>
        <v/>
      </c>
      <c r="X32" s="38" t="str">
        <f>IF($B32="","",W32+SUMIFS('BASE STOCK'!$H:$H,'BASE STOCK'!$A:$A,TC_SV,'BASE STOCK'!$C:$C,X$7,'BASE STOCK'!$F:$F,'Stock Voiture'!$B32)-SUMIFS('BASE STOCK'!$Q:$Q,'BASE STOCK'!$J:$J,TC_SV,'BASE STOCK'!$L:$L,X$7,'BASE STOCK'!$O:$O,'Stock Voiture'!$B32)-SUMIFS('BASE STOCK'!$Z:$Z,'BASE STOCK'!$S:$S,TC_SV,'BASE STOCK'!$U:$U,X$7,'BASE STOCK'!$X:$X,'Stock Voiture'!$B32)-SUMIFS('BASE STOCK'!$Z:$Z,'BASE STOCK'!$S:$S,TC_SV,'BASE STOCK'!$U:$U,X$7,'BASE STOCK'!$X:$X,'Stock Voiture'!$B32))</f>
        <v/>
      </c>
      <c r="Y32" s="38" t="str">
        <f>IF($B32="","",X32+SUMIFS('BASE STOCK'!$H:$H,'BASE STOCK'!$A:$A,TC_SV,'BASE STOCK'!$C:$C,Y$7,'BASE STOCK'!$F:$F,'Stock Voiture'!$B32)-SUMIFS('BASE STOCK'!$Q:$Q,'BASE STOCK'!$J:$J,TC_SV,'BASE STOCK'!$L:$L,Y$7,'BASE STOCK'!$O:$O,'Stock Voiture'!$B32)-SUMIFS('BASE STOCK'!$Z:$Z,'BASE STOCK'!$S:$S,TC_SV,'BASE STOCK'!$U:$U,Y$7,'BASE STOCK'!$X:$X,'Stock Voiture'!$B32)-SUMIFS('BASE STOCK'!$Z:$Z,'BASE STOCK'!$S:$S,TC_SV,'BASE STOCK'!$U:$U,Y$7,'BASE STOCK'!$X:$X,'Stock Voiture'!$B32))</f>
        <v/>
      </c>
      <c r="Z32" s="38" t="str">
        <f>IF($B32="","",Y32+SUMIFS('BASE STOCK'!$H:$H,'BASE STOCK'!$A:$A,TC_SV,'BASE STOCK'!$C:$C,Z$7,'BASE STOCK'!$F:$F,'Stock Voiture'!$B32)-SUMIFS('BASE STOCK'!$Q:$Q,'BASE STOCK'!$J:$J,TC_SV,'BASE STOCK'!$L:$L,Z$7,'BASE STOCK'!$O:$O,'Stock Voiture'!$B32)-SUMIFS('BASE STOCK'!$Z:$Z,'BASE STOCK'!$S:$S,TC_SV,'BASE STOCK'!$U:$U,Z$7,'BASE STOCK'!$X:$X,'Stock Voiture'!$B32)-SUMIFS('BASE STOCK'!$Z:$Z,'BASE STOCK'!$S:$S,TC_SV,'BASE STOCK'!$U:$U,Z$7,'BASE STOCK'!$X:$X,'Stock Voiture'!$B32))</f>
        <v/>
      </c>
    </row>
    <row r="33" spans="1:26" ht="19.899999999999999" customHeight="1" x14ac:dyDescent="0.25">
      <c r="A33" s="29">
        <v>26</v>
      </c>
      <c r="B33" s="90"/>
      <c r="C33" s="91"/>
      <c r="D33" s="92" t="str">
        <f t="shared" si="0"/>
        <v/>
      </c>
      <c r="E33" s="93" t="str">
        <f>IF(B33="","",SUMIFS('BASE STOCK'!$H:$H,'BASE STOCK'!$A:$A,TC_SV,'BASE STOCK'!$C:$C,Mois_SV,'BASE STOCK'!$F:$F,'Stock Voiture'!$B33))</f>
        <v/>
      </c>
      <c r="F33" s="94" t="str">
        <f>IF(B33="","",SUMIFS('BASE STOCK'!$Q:$Q,'BASE STOCK'!$J:$J,TC_SV,'BASE STOCK'!$L:$L,Mois_SV,'BASE STOCK'!$O:$O,'Stock Voiture'!$B33))</f>
        <v/>
      </c>
      <c r="G33" s="94" t="str">
        <f>IF(B33="","",SUMIFS('BASE STOCK'!$Z:$Z,'BASE STOCK'!$S:$S,TC_SV,'BASE STOCK'!$U:$U,Mois_SV,'BASE STOCK'!$X:$X,'Stock Voiture'!$B33))</f>
        <v/>
      </c>
      <c r="H33" s="95" t="str">
        <f>IF($B33="","",SUMIFS('BASE STOCK'!$AA:$AA,'BASE STOCK'!$S:$S,TC_SV,'BASE STOCK'!$U:$U,Mois_SV,'BASE STOCK'!$X:$X,'Stock Voiture'!$B33))</f>
        <v/>
      </c>
      <c r="I33" s="96" t="str">
        <f t="shared" si="1"/>
        <v/>
      </c>
      <c r="J33" s="96"/>
      <c r="K33" s="96"/>
      <c r="L33" s="97"/>
      <c r="M33" s="75"/>
      <c r="N33" s="30">
        <v>28</v>
      </c>
      <c r="O33" s="38" t="str">
        <f>IF($B33="","",SUMIFS('BASE STOCK'!$H:$H,'BASE STOCK'!$A:$A,TC_SV,'BASE STOCK'!$C:$C,O$7,'BASE STOCK'!$F:$F,'Stock Voiture'!$B33)-SUMIFS('BASE STOCK'!$Q:$Q,'BASE STOCK'!$J:$J,TC_SV,'BASE STOCK'!$L:$L,O$7,'BASE STOCK'!$O:$O,'Stock Voiture'!$B33)-SUMIFS('BASE STOCK'!$Z:$Z,'BASE STOCK'!$S:$S,TC_SV,'BASE STOCK'!$U:$U,O$7,'BASE STOCK'!$X:$X,'Stock Voiture'!$B33)-SUMIFS('BASE STOCK'!$Z:$Z,'BASE STOCK'!$S:$S,TC_SV,'BASE STOCK'!$U:$U,O$7,'BASE STOCK'!$X:$X,'Stock Voiture'!$B33))</f>
        <v/>
      </c>
      <c r="P33" s="38" t="str">
        <f>IF($B33="","",O33+SUMIFS('BASE STOCK'!$H:$H,'BASE STOCK'!$A:$A,TC_SV,'BASE STOCK'!$C:$C,P$7,'BASE STOCK'!$F:$F,'Stock Voiture'!$B33)-SUMIFS('BASE STOCK'!$Q:$Q,'BASE STOCK'!$J:$J,TC_SV,'BASE STOCK'!$L:$L,P$7,'BASE STOCK'!$O:$O,'Stock Voiture'!$B33)-SUMIFS('BASE STOCK'!$Z:$Z,'BASE STOCK'!$S:$S,TC_SV,'BASE STOCK'!$U:$U,P$7,'BASE STOCK'!$X:$X,'Stock Voiture'!$B33)-SUMIFS('BASE STOCK'!$Z:$Z,'BASE STOCK'!$S:$S,TC_SV,'BASE STOCK'!$U:$U,P$7,'BASE STOCK'!$X:$X,'Stock Voiture'!$B33))</f>
        <v/>
      </c>
      <c r="Q33" s="38" t="str">
        <f>IF($B33="","",P33+SUMIFS('BASE STOCK'!$H:$H,'BASE STOCK'!$A:$A,TC_SV,'BASE STOCK'!$C:$C,Q$7,'BASE STOCK'!$F:$F,'Stock Voiture'!$B33)-SUMIFS('BASE STOCK'!$Q:$Q,'BASE STOCK'!$J:$J,TC_SV,'BASE STOCK'!$L:$L,Q$7,'BASE STOCK'!$O:$O,'Stock Voiture'!$B33)-SUMIFS('BASE STOCK'!$Z:$Z,'BASE STOCK'!$S:$S,TC_SV,'BASE STOCK'!$U:$U,Q$7,'BASE STOCK'!$X:$X,'Stock Voiture'!$B33)-SUMIFS('BASE STOCK'!$Z:$Z,'BASE STOCK'!$S:$S,TC_SV,'BASE STOCK'!$U:$U,Q$7,'BASE STOCK'!$X:$X,'Stock Voiture'!$B33))</f>
        <v/>
      </c>
      <c r="R33" s="38" t="str">
        <f>IF($B33="","",Q33+SUMIFS('BASE STOCK'!$H:$H,'BASE STOCK'!$A:$A,TC_SV,'BASE STOCK'!$C:$C,R$7,'BASE STOCK'!$F:$F,'Stock Voiture'!$B33)-SUMIFS('BASE STOCK'!$Q:$Q,'BASE STOCK'!$J:$J,TC_SV,'BASE STOCK'!$L:$L,R$7,'BASE STOCK'!$O:$O,'Stock Voiture'!$B33)-SUMIFS('BASE STOCK'!$Z:$Z,'BASE STOCK'!$S:$S,TC_SV,'BASE STOCK'!$U:$U,R$7,'BASE STOCK'!$X:$X,'Stock Voiture'!$B33)-SUMIFS('BASE STOCK'!$Z:$Z,'BASE STOCK'!$S:$S,TC_SV,'BASE STOCK'!$U:$U,R$7,'BASE STOCK'!$X:$X,'Stock Voiture'!$B33))</f>
        <v/>
      </c>
      <c r="S33" s="38" t="str">
        <f>IF($B33="","",R33+SUMIFS('BASE STOCK'!$H:$H,'BASE STOCK'!$A:$A,TC_SV,'BASE STOCK'!$C:$C,S$7,'BASE STOCK'!$F:$F,'Stock Voiture'!$B33)-SUMIFS('BASE STOCK'!$Q:$Q,'BASE STOCK'!$J:$J,TC_SV,'BASE STOCK'!$L:$L,S$7,'BASE STOCK'!$O:$O,'Stock Voiture'!$B33)-SUMIFS('BASE STOCK'!$Z:$Z,'BASE STOCK'!$S:$S,TC_SV,'BASE STOCK'!$U:$U,S$7,'BASE STOCK'!$X:$X,'Stock Voiture'!$B33)-SUMIFS('BASE STOCK'!$Z:$Z,'BASE STOCK'!$S:$S,TC_SV,'BASE STOCK'!$U:$U,S$7,'BASE STOCK'!$X:$X,'Stock Voiture'!$B33))</f>
        <v/>
      </c>
      <c r="T33" s="38" t="str">
        <f>IF($B33="","",S33+SUMIFS('BASE STOCK'!$H:$H,'BASE STOCK'!$A:$A,TC_SV,'BASE STOCK'!$C:$C,T$7,'BASE STOCK'!$F:$F,'Stock Voiture'!$B33)-SUMIFS('BASE STOCK'!$Q:$Q,'BASE STOCK'!$J:$J,TC_SV,'BASE STOCK'!$L:$L,T$7,'BASE STOCK'!$O:$O,'Stock Voiture'!$B33)-SUMIFS('BASE STOCK'!$Z:$Z,'BASE STOCK'!$S:$S,TC_SV,'BASE STOCK'!$U:$U,T$7,'BASE STOCK'!$X:$X,'Stock Voiture'!$B33)-SUMIFS('BASE STOCK'!$Z:$Z,'BASE STOCK'!$S:$S,TC_SV,'BASE STOCK'!$U:$U,T$7,'BASE STOCK'!$X:$X,'Stock Voiture'!$B33))</f>
        <v/>
      </c>
      <c r="U33" s="38" t="str">
        <f>IF($B33="","",T33+SUMIFS('BASE STOCK'!$H:$H,'BASE STOCK'!$A:$A,TC_SV,'BASE STOCK'!$C:$C,U$7,'BASE STOCK'!$F:$F,'Stock Voiture'!$B33)-SUMIFS('BASE STOCK'!$Q:$Q,'BASE STOCK'!$J:$J,TC_SV,'BASE STOCK'!$L:$L,U$7,'BASE STOCK'!$O:$O,'Stock Voiture'!$B33)-SUMIFS('BASE STOCK'!$Z:$Z,'BASE STOCK'!$S:$S,TC_SV,'BASE STOCK'!$U:$U,U$7,'BASE STOCK'!$X:$X,'Stock Voiture'!$B33)-SUMIFS('BASE STOCK'!$Z:$Z,'BASE STOCK'!$S:$S,TC_SV,'BASE STOCK'!$U:$U,U$7,'BASE STOCK'!$X:$X,'Stock Voiture'!$B33))</f>
        <v/>
      </c>
      <c r="V33" s="38" t="str">
        <f>IF($B33="","",U33+SUMIFS('BASE STOCK'!$H:$H,'BASE STOCK'!$A:$A,TC_SV,'BASE STOCK'!$C:$C,V$7,'BASE STOCK'!$F:$F,'Stock Voiture'!$B33)-SUMIFS('BASE STOCK'!$Q:$Q,'BASE STOCK'!$J:$J,TC_SV,'BASE STOCK'!$L:$L,V$7,'BASE STOCK'!$O:$O,'Stock Voiture'!$B33)-SUMIFS('BASE STOCK'!$Z:$Z,'BASE STOCK'!$S:$S,TC_SV,'BASE STOCK'!$U:$U,V$7,'BASE STOCK'!$X:$X,'Stock Voiture'!$B33)-SUMIFS('BASE STOCK'!$Z:$Z,'BASE STOCK'!$S:$S,TC_SV,'BASE STOCK'!$U:$U,V$7,'BASE STOCK'!$X:$X,'Stock Voiture'!$B33))</f>
        <v/>
      </c>
      <c r="W33" s="38" t="str">
        <f>IF($B33="","",V33+SUMIFS('BASE STOCK'!$H:$H,'BASE STOCK'!$A:$A,TC_SV,'BASE STOCK'!$C:$C,W$7,'BASE STOCK'!$F:$F,'Stock Voiture'!$B33)-SUMIFS('BASE STOCK'!$Q:$Q,'BASE STOCK'!$J:$J,TC_SV,'BASE STOCK'!$L:$L,W$7,'BASE STOCK'!$O:$O,'Stock Voiture'!$B33)-SUMIFS('BASE STOCK'!$Z:$Z,'BASE STOCK'!$S:$S,TC_SV,'BASE STOCK'!$U:$U,W$7,'BASE STOCK'!$X:$X,'Stock Voiture'!$B33)-SUMIFS('BASE STOCK'!$Z:$Z,'BASE STOCK'!$S:$S,TC_SV,'BASE STOCK'!$U:$U,W$7,'BASE STOCK'!$X:$X,'Stock Voiture'!$B33))</f>
        <v/>
      </c>
      <c r="X33" s="38" t="str">
        <f>IF($B33="","",W33+SUMIFS('BASE STOCK'!$H:$H,'BASE STOCK'!$A:$A,TC_SV,'BASE STOCK'!$C:$C,X$7,'BASE STOCK'!$F:$F,'Stock Voiture'!$B33)-SUMIFS('BASE STOCK'!$Q:$Q,'BASE STOCK'!$J:$J,TC_SV,'BASE STOCK'!$L:$L,X$7,'BASE STOCK'!$O:$O,'Stock Voiture'!$B33)-SUMIFS('BASE STOCK'!$Z:$Z,'BASE STOCK'!$S:$S,TC_SV,'BASE STOCK'!$U:$U,X$7,'BASE STOCK'!$X:$X,'Stock Voiture'!$B33)-SUMIFS('BASE STOCK'!$Z:$Z,'BASE STOCK'!$S:$S,TC_SV,'BASE STOCK'!$U:$U,X$7,'BASE STOCK'!$X:$X,'Stock Voiture'!$B33))</f>
        <v/>
      </c>
      <c r="Y33" s="38" t="str">
        <f>IF($B33="","",X33+SUMIFS('BASE STOCK'!$H:$H,'BASE STOCK'!$A:$A,TC_SV,'BASE STOCK'!$C:$C,Y$7,'BASE STOCK'!$F:$F,'Stock Voiture'!$B33)-SUMIFS('BASE STOCK'!$Q:$Q,'BASE STOCK'!$J:$J,TC_SV,'BASE STOCK'!$L:$L,Y$7,'BASE STOCK'!$O:$O,'Stock Voiture'!$B33)-SUMIFS('BASE STOCK'!$Z:$Z,'BASE STOCK'!$S:$S,TC_SV,'BASE STOCK'!$U:$U,Y$7,'BASE STOCK'!$X:$X,'Stock Voiture'!$B33)-SUMIFS('BASE STOCK'!$Z:$Z,'BASE STOCK'!$S:$S,TC_SV,'BASE STOCK'!$U:$U,Y$7,'BASE STOCK'!$X:$X,'Stock Voiture'!$B33))</f>
        <v/>
      </c>
      <c r="Z33" s="38" t="str">
        <f>IF($B33="","",Y33+SUMIFS('BASE STOCK'!$H:$H,'BASE STOCK'!$A:$A,TC_SV,'BASE STOCK'!$C:$C,Z$7,'BASE STOCK'!$F:$F,'Stock Voiture'!$B33)-SUMIFS('BASE STOCK'!$Q:$Q,'BASE STOCK'!$J:$J,TC_SV,'BASE STOCK'!$L:$L,Z$7,'BASE STOCK'!$O:$O,'Stock Voiture'!$B33)-SUMIFS('BASE STOCK'!$Z:$Z,'BASE STOCK'!$S:$S,TC_SV,'BASE STOCK'!$U:$U,Z$7,'BASE STOCK'!$X:$X,'Stock Voiture'!$B33)-SUMIFS('BASE STOCK'!$Z:$Z,'BASE STOCK'!$S:$S,TC_SV,'BASE STOCK'!$U:$U,Z$7,'BASE STOCK'!$X:$X,'Stock Voiture'!$B33))</f>
        <v/>
      </c>
    </row>
    <row r="34" spans="1:26" ht="19.899999999999999" customHeight="1" x14ac:dyDescent="0.25">
      <c r="A34" s="29">
        <v>27</v>
      </c>
      <c r="B34" s="47"/>
      <c r="C34" s="48"/>
      <c r="D34" s="49" t="str">
        <f t="shared" si="0"/>
        <v/>
      </c>
      <c r="E34" s="50" t="str">
        <f>IF(B34="","",SUMIFS('BASE STOCK'!$H:$H,'BASE STOCK'!$A:$A,TC_SV,'BASE STOCK'!$C:$C,Mois_SV,'BASE STOCK'!$F:$F,'Stock Voiture'!$B34))</f>
        <v/>
      </c>
      <c r="F34" s="51" t="str">
        <f>IF(B34="","",SUMIFS('BASE STOCK'!$Q:$Q,'BASE STOCK'!$J:$J,TC_SV,'BASE STOCK'!$L:$L,Mois_SV,'BASE STOCK'!$O:$O,'Stock Voiture'!$B34))</f>
        <v/>
      </c>
      <c r="G34" s="51" t="str">
        <f>IF(B34="","",SUMIFS('BASE STOCK'!$Z:$Z,'BASE STOCK'!$S:$S,TC_SV,'BASE STOCK'!$U:$U,Mois_SV,'BASE STOCK'!$X:$X,'Stock Voiture'!$B34))</f>
        <v/>
      </c>
      <c r="H34" s="52" t="str">
        <f>IF($B34="","",SUMIFS('BASE STOCK'!$AA:$AA,'BASE STOCK'!$S:$S,TC_SV,'BASE STOCK'!$U:$U,Mois_SV,'BASE STOCK'!$X:$X,'Stock Voiture'!$B34))</f>
        <v/>
      </c>
      <c r="I34" s="53" t="str">
        <f t="shared" ref="I34:I57" si="2">IF(B34="","",D34+E34-F34-G34-H34)</f>
        <v/>
      </c>
      <c r="J34" s="53"/>
      <c r="K34" s="53"/>
      <c r="L34" s="54"/>
      <c r="M34" s="75"/>
      <c r="N34" s="30">
        <v>29</v>
      </c>
      <c r="O34" s="38" t="str">
        <f>IF($B34="","",SUMIFS('BASE STOCK'!$H:$H,'BASE STOCK'!$A:$A,TC_SV,'BASE STOCK'!$C:$C,O$7,'BASE STOCK'!$F:$F,'Stock Voiture'!$B34)-SUMIFS('BASE STOCK'!$Q:$Q,'BASE STOCK'!$J:$J,TC_SV,'BASE STOCK'!$L:$L,O$7,'BASE STOCK'!$O:$O,'Stock Voiture'!$B34)-SUMIFS('BASE STOCK'!$Z:$Z,'BASE STOCK'!$S:$S,TC_SV,'BASE STOCK'!$U:$U,O$7,'BASE STOCK'!$X:$X,'Stock Voiture'!$B34)-SUMIFS('BASE STOCK'!$Z:$Z,'BASE STOCK'!$S:$S,TC_SV,'BASE STOCK'!$U:$U,O$7,'BASE STOCK'!$X:$X,'Stock Voiture'!$B34))</f>
        <v/>
      </c>
      <c r="P34" s="38" t="str">
        <f>IF($B34="","",O34+SUMIFS('BASE STOCK'!$H:$H,'BASE STOCK'!$A:$A,TC_SV,'BASE STOCK'!$C:$C,P$7,'BASE STOCK'!$F:$F,'Stock Voiture'!$B34)-SUMIFS('BASE STOCK'!$Q:$Q,'BASE STOCK'!$J:$J,TC_SV,'BASE STOCK'!$L:$L,P$7,'BASE STOCK'!$O:$O,'Stock Voiture'!$B34)-SUMIFS('BASE STOCK'!$Z:$Z,'BASE STOCK'!$S:$S,TC_SV,'BASE STOCK'!$U:$U,P$7,'BASE STOCK'!$X:$X,'Stock Voiture'!$B34)-SUMIFS('BASE STOCK'!$Z:$Z,'BASE STOCK'!$S:$S,TC_SV,'BASE STOCK'!$U:$U,P$7,'BASE STOCK'!$X:$X,'Stock Voiture'!$B34))</f>
        <v/>
      </c>
      <c r="Q34" s="38" t="str">
        <f>IF($B34="","",P34+SUMIFS('BASE STOCK'!$H:$H,'BASE STOCK'!$A:$A,TC_SV,'BASE STOCK'!$C:$C,Q$7,'BASE STOCK'!$F:$F,'Stock Voiture'!$B34)-SUMIFS('BASE STOCK'!$Q:$Q,'BASE STOCK'!$J:$J,TC_SV,'BASE STOCK'!$L:$L,Q$7,'BASE STOCK'!$O:$O,'Stock Voiture'!$B34)-SUMIFS('BASE STOCK'!$Z:$Z,'BASE STOCK'!$S:$S,TC_SV,'BASE STOCK'!$U:$U,Q$7,'BASE STOCK'!$X:$X,'Stock Voiture'!$B34)-SUMIFS('BASE STOCK'!$Z:$Z,'BASE STOCK'!$S:$S,TC_SV,'BASE STOCK'!$U:$U,Q$7,'BASE STOCK'!$X:$X,'Stock Voiture'!$B34))</f>
        <v/>
      </c>
      <c r="R34" s="38" t="str">
        <f>IF($B34="","",Q34+SUMIFS('BASE STOCK'!$H:$H,'BASE STOCK'!$A:$A,TC_SV,'BASE STOCK'!$C:$C,R$7,'BASE STOCK'!$F:$F,'Stock Voiture'!$B34)-SUMIFS('BASE STOCK'!$Q:$Q,'BASE STOCK'!$J:$J,TC_SV,'BASE STOCK'!$L:$L,R$7,'BASE STOCK'!$O:$O,'Stock Voiture'!$B34)-SUMIFS('BASE STOCK'!$Z:$Z,'BASE STOCK'!$S:$S,TC_SV,'BASE STOCK'!$U:$U,R$7,'BASE STOCK'!$X:$X,'Stock Voiture'!$B34)-SUMIFS('BASE STOCK'!$Z:$Z,'BASE STOCK'!$S:$S,TC_SV,'BASE STOCK'!$U:$U,R$7,'BASE STOCK'!$X:$X,'Stock Voiture'!$B34))</f>
        <v/>
      </c>
      <c r="S34" s="38" t="str">
        <f>IF($B34="","",R34+SUMIFS('BASE STOCK'!$H:$H,'BASE STOCK'!$A:$A,TC_SV,'BASE STOCK'!$C:$C,S$7,'BASE STOCK'!$F:$F,'Stock Voiture'!$B34)-SUMIFS('BASE STOCK'!$Q:$Q,'BASE STOCK'!$J:$J,TC_SV,'BASE STOCK'!$L:$L,S$7,'BASE STOCK'!$O:$O,'Stock Voiture'!$B34)-SUMIFS('BASE STOCK'!$Z:$Z,'BASE STOCK'!$S:$S,TC_SV,'BASE STOCK'!$U:$U,S$7,'BASE STOCK'!$X:$X,'Stock Voiture'!$B34)-SUMIFS('BASE STOCK'!$Z:$Z,'BASE STOCK'!$S:$S,TC_SV,'BASE STOCK'!$U:$U,S$7,'BASE STOCK'!$X:$X,'Stock Voiture'!$B34))</f>
        <v/>
      </c>
      <c r="T34" s="38" t="str">
        <f>IF($B34="","",S34+SUMIFS('BASE STOCK'!$H:$H,'BASE STOCK'!$A:$A,TC_SV,'BASE STOCK'!$C:$C,T$7,'BASE STOCK'!$F:$F,'Stock Voiture'!$B34)-SUMIFS('BASE STOCK'!$Q:$Q,'BASE STOCK'!$J:$J,TC_SV,'BASE STOCK'!$L:$L,T$7,'BASE STOCK'!$O:$O,'Stock Voiture'!$B34)-SUMIFS('BASE STOCK'!$Z:$Z,'BASE STOCK'!$S:$S,TC_SV,'BASE STOCK'!$U:$U,T$7,'BASE STOCK'!$X:$X,'Stock Voiture'!$B34)-SUMIFS('BASE STOCK'!$Z:$Z,'BASE STOCK'!$S:$S,TC_SV,'BASE STOCK'!$U:$U,T$7,'BASE STOCK'!$X:$X,'Stock Voiture'!$B34))</f>
        <v/>
      </c>
      <c r="U34" s="38" t="str">
        <f>IF($B34="","",T34+SUMIFS('BASE STOCK'!$H:$H,'BASE STOCK'!$A:$A,TC_SV,'BASE STOCK'!$C:$C,U$7,'BASE STOCK'!$F:$F,'Stock Voiture'!$B34)-SUMIFS('BASE STOCK'!$Q:$Q,'BASE STOCK'!$J:$J,TC_SV,'BASE STOCK'!$L:$L,U$7,'BASE STOCK'!$O:$O,'Stock Voiture'!$B34)-SUMIFS('BASE STOCK'!$Z:$Z,'BASE STOCK'!$S:$S,TC_SV,'BASE STOCK'!$U:$U,U$7,'BASE STOCK'!$X:$X,'Stock Voiture'!$B34)-SUMIFS('BASE STOCK'!$Z:$Z,'BASE STOCK'!$S:$S,TC_SV,'BASE STOCK'!$U:$U,U$7,'BASE STOCK'!$X:$X,'Stock Voiture'!$B34))</f>
        <v/>
      </c>
      <c r="V34" s="38" t="str">
        <f>IF($B34="","",U34+SUMIFS('BASE STOCK'!$H:$H,'BASE STOCK'!$A:$A,TC_SV,'BASE STOCK'!$C:$C,V$7,'BASE STOCK'!$F:$F,'Stock Voiture'!$B34)-SUMIFS('BASE STOCK'!$Q:$Q,'BASE STOCK'!$J:$J,TC_SV,'BASE STOCK'!$L:$L,V$7,'BASE STOCK'!$O:$O,'Stock Voiture'!$B34)-SUMIFS('BASE STOCK'!$Z:$Z,'BASE STOCK'!$S:$S,TC_SV,'BASE STOCK'!$U:$U,V$7,'BASE STOCK'!$X:$X,'Stock Voiture'!$B34)-SUMIFS('BASE STOCK'!$Z:$Z,'BASE STOCK'!$S:$S,TC_SV,'BASE STOCK'!$U:$U,V$7,'BASE STOCK'!$X:$X,'Stock Voiture'!$B34))</f>
        <v/>
      </c>
      <c r="W34" s="38" t="str">
        <f>IF($B34="","",V34+SUMIFS('BASE STOCK'!$H:$H,'BASE STOCK'!$A:$A,TC_SV,'BASE STOCK'!$C:$C,W$7,'BASE STOCK'!$F:$F,'Stock Voiture'!$B34)-SUMIFS('BASE STOCK'!$Q:$Q,'BASE STOCK'!$J:$J,TC_SV,'BASE STOCK'!$L:$L,W$7,'BASE STOCK'!$O:$O,'Stock Voiture'!$B34)-SUMIFS('BASE STOCK'!$Z:$Z,'BASE STOCK'!$S:$S,TC_SV,'BASE STOCK'!$U:$U,W$7,'BASE STOCK'!$X:$X,'Stock Voiture'!$B34)-SUMIFS('BASE STOCK'!$Z:$Z,'BASE STOCK'!$S:$S,TC_SV,'BASE STOCK'!$U:$U,W$7,'BASE STOCK'!$X:$X,'Stock Voiture'!$B34))</f>
        <v/>
      </c>
      <c r="X34" s="38" t="str">
        <f>IF($B34="","",W34+SUMIFS('BASE STOCK'!$H:$H,'BASE STOCK'!$A:$A,TC_SV,'BASE STOCK'!$C:$C,X$7,'BASE STOCK'!$F:$F,'Stock Voiture'!$B34)-SUMIFS('BASE STOCK'!$Q:$Q,'BASE STOCK'!$J:$J,TC_SV,'BASE STOCK'!$L:$L,X$7,'BASE STOCK'!$O:$O,'Stock Voiture'!$B34)-SUMIFS('BASE STOCK'!$Z:$Z,'BASE STOCK'!$S:$S,TC_SV,'BASE STOCK'!$U:$U,X$7,'BASE STOCK'!$X:$X,'Stock Voiture'!$B34)-SUMIFS('BASE STOCK'!$Z:$Z,'BASE STOCK'!$S:$S,TC_SV,'BASE STOCK'!$U:$U,X$7,'BASE STOCK'!$X:$X,'Stock Voiture'!$B34))</f>
        <v/>
      </c>
      <c r="Y34" s="38" t="str">
        <f>IF($B34="","",X34+SUMIFS('BASE STOCK'!$H:$H,'BASE STOCK'!$A:$A,TC_SV,'BASE STOCK'!$C:$C,Y$7,'BASE STOCK'!$F:$F,'Stock Voiture'!$B34)-SUMIFS('BASE STOCK'!$Q:$Q,'BASE STOCK'!$J:$J,TC_SV,'BASE STOCK'!$L:$L,Y$7,'BASE STOCK'!$O:$O,'Stock Voiture'!$B34)-SUMIFS('BASE STOCK'!$Z:$Z,'BASE STOCK'!$S:$S,TC_SV,'BASE STOCK'!$U:$U,Y$7,'BASE STOCK'!$X:$X,'Stock Voiture'!$B34)-SUMIFS('BASE STOCK'!$Z:$Z,'BASE STOCK'!$S:$S,TC_SV,'BASE STOCK'!$U:$U,Y$7,'BASE STOCK'!$X:$X,'Stock Voiture'!$B34))</f>
        <v/>
      </c>
      <c r="Z34" s="38" t="str">
        <f>IF($B34="","",Y34+SUMIFS('BASE STOCK'!$H:$H,'BASE STOCK'!$A:$A,TC_SV,'BASE STOCK'!$C:$C,Z$7,'BASE STOCK'!$F:$F,'Stock Voiture'!$B34)-SUMIFS('BASE STOCK'!$Q:$Q,'BASE STOCK'!$J:$J,TC_SV,'BASE STOCK'!$L:$L,Z$7,'BASE STOCK'!$O:$O,'Stock Voiture'!$B34)-SUMIFS('BASE STOCK'!$Z:$Z,'BASE STOCK'!$S:$S,TC_SV,'BASE STOCK'!$U:$U,Z$7,'BASE STOCK'!$X:$X,'Stock Voiture'!$B34)-SUMIFS('BASE STOCK'!$Z:$Z,'BASE STOCK'!$S:$S,TC_SV,'BASE STOCK'!$U:$U,Z$7,'BASE STOCK'!$X:$X,'Stock Voiture'!$B34))</f>
        <v/>
      </c>
    </row>
    <row r="35" spans="1:26" ht="19.899999999999999" customHeight="1" x14ac:dyDescent="0.25">
      <c r="A35" s="29">
        <v>28</v>
      </c>
      <c r="B35" s="90"/>
      <c r="C35" s="91"/>
      <c r="D35" s="92" t="str">
        <f t="shared" si="0"/>
        <v/>
      </c>
      <c r="E35" s="93" t="str">
        <f>IF(B35="","",SUMIFS('BASE STOCK'!$H:$H,'BASE STOCK'!$A:$A,TC_SV,'BASE STOCK'!$C:$C,Mois_SV,'BASE STOCK'!$F:$F,'Stock Voiture'!$B35))</f>
        <v/>
      </c>
      <c r="F35" s="94" t="str">
        <f>IF(B35="","",SUMIFS('BASE STOCK'!$Q:$Q,'BASE STOCK'!$J:$J,TC_SV,'BASE STOCK'!$L:$L,Mois_SV,'BASE STOCK'!$O:$O,'Stock Voiture'!$B35))</f>
        <v/>
      </c>
      <c r="G35" s="94" t="str">
        <f>IF(B35="","",SUMIFS('BASE STOCK'!$Z:$Z,'BASE STOCK'!$S:$S,TC_SV,'BASE STOCK'!$U:$U,Mois_SV,'BASE STOCK'!$X:$X,'Stock Voiture'!$B35))</f>
        <v/>
      </c>
      <c r="H35" s="95" t="str">
        <f>IF($B35="","",SUMIFS('BASE STOCK'!$AA:$AA,'BASE STOCK'!$S:$S,TC_SV,'BASE STOCK'!$U:$U,Mois_SV,'BASE STOCK'!$X:$X,'Stock Voiture'!$B35))</f>
        <v/>
      </c>
      <c r="I35" s="96" t="str">
        <f t="shared" si="2"/>
        <v/>
      </c>
      <c r="J35" s="96"/>
      <c r="K35" s="96"/>
      <c r="L35" s="97"/>
      <c r="M35" s="75"/>
      <c r="N35" s="30">
        <v>30</v>
      </c>
      <c r="O35" s="38" t="str">
        <f>IF($B35="","",SUMIFS('BASE STOCK'!$H:$H,'BASE STOCK'!$A:$A,TC_SV,'BASE STOCK'!$C:$C,O$7,'BASE STOCK'!$F:$F,'Stock Voiture'!$B35)-SUMIFS('BASE STOCK'!$Q:$Q,'BASE STOCK'!$J:$J,TC_SV,'BASE STOCK'!$L:$L,O$7,'BASE STOCK'!$O:$O,'Stock Voiture'!$B35)-SUMIFS('BASE STOCK'!$Z:$Z,'BASE STOCK'!$S:$S,TC_SV,'BASE STOCK'!$U:$U,O$7,'BASE STOCK'!$X:$X,'Stock Voiture'!$B35)-SUMIFS('BASE STOCK'!$Z:$Z,'BASE STOCK'!$S:$S,TC_SV,'BASE STOCK'!$U:$U,O$7,'BASE STOCK'!$X:$X,'Stock Voiture'!$B35))</f>
        <v/>
      </c>
      <c r="P35" s="38" t="str">
        <f>IF($B35="","",O35+SUMIFS('BASE STOCK'!$H:$H,'BASE STOCK'!$A:$A,TC_SV,'BASE STOCK'!$C:$C,P$7,'BASE STOCK'!$F:$F,'Stock Voiture'!$B35)-SUMIFS('BASE STOCK'!$Q:$Q,'BASE STOCK'!$J:$J,TC_SV,'BASE STOCK'!$L:$L,P$7,'BASE STOCK'!$O:$O,'Stock Voiture'!$B35)-SUMIFS('BASE STOCK'!$Z:$Z,'BASE STOCK'!$S:$S,TC_SV,'BASE STOCK'!$U:$U,P$7,'BASE STOCK'!$X:$X,'Stock Voiture'!$B35)-SUMIFS('BASE STOCK'!$Z:$Z,'BASE STOCK'!$S:$S,TC_SV,'BASE STOCK'!$U:$U,P$7,'BASE STOCK'!$X:$X,'Stock Voiture'!$B35))</f>
        <v/>
      </c>
      <c r="Q35" s="38" t="str">
        <f>IF($B35="","",P35+SUMIFS('BASE STOCK'!$H:$H,'BASE STOCK'!$A:$A,TC_SV,'BASE STOCK'!$C:$C,Q$7,'BASE STOCK'!$F:$F,'Stock Voiture'!$B35)-SUMIFS('BASE STOCK'!$Q:$Q,'BASE STOCK'!$J:$J,TC_SV,'BASE STOCK'!$L:$L,Q$7,'BASE STOCK'!$O:$O,'Stock Voiture'!$B35)-SUMIFS('BASE STOCK'!$Z:$Z,'BASE STOCK'!$S:$S,TC_SV,'BASE STOCK'!$U:$U,Q$7,'BASE STOCK'!$X:$X,'Stock Voiture'!$B35)-SUMIFS('BASE STOCK'!$Z:$Z,'BASE STOCK'!$S:$S,TC_SV,'BASE STOCK'!$U:$U,Q$7,'BASE STOCK'!$X:$X,'Stock Voiture'!$B35))</f>
        <v/>
      </c>
      <c r="R35" s="38" t="str">
        <f>IF($B35="","",Q35+SUMIFS('BASE STOCK'!$H:$H,'BASE STOCK'!$A:$A,TC_SV,'BASE STOCK'!$C:$C,R$7,'BASE STOCK'!$F:$F,'Stock Voiture'!$B35)-SUMIFS('BASE STOCK'!$Q:$Q,'BASE STOCK'!$J:$J,TC_SV,'BASE STOCK'!$L:$L,R$7,'BASE STOCK'!$O:$O,'Stock Voiture'!$B35)-SUMIFS('BASE STOCK'!$Z:$Z,'BASE STOCK'!$S:$S,TC_SV,'BASE STOCK'!$U:$U,R$7,'BASE STOCK'!$X:$X,'Stock Voiture'!$B35)-SUMIFS('BASE STOCK'!$Z:$Z,'BASE STOCK'!$S:$S,TC_SV,'BASE STOCK'!$U:$U,R$7,'BASE STOCK'!$X:$X,'Stock Voiture'!$B35))</f>
        <v/>
      </c>
      <c r="S35" s="38" t="str">
        <f>IF($B35="","",R35+SUMIFS('BASE STOCK'!$H:$H,'BASE STOCK'!$A:$A,TC_SV,'BASE STOCK'!$C:$C,S$7,'BASE STOCK'!$F:$F,'Stock Voiture'!$B35)-SUMIFS('BASE STOCK'!$Q:$Q,'BASE STOCK'!$J:$J,TC_SV,'BASE STOCK'!$L:$L,S$7,'BASE STOCK'!$O:$O,'Stock Voiture'!$B35)-SUMIFS('BASE STOCK'!$Z:$Z,'BASE STOCK'!$S:$S,TC_SV,'BASE STOCK'!$U:$U,S$7,'BASE STOCK'!$X:$X,'Stock Voiture'!$B35)-SUMIFS('BASE STOCK'!$Z:$Z,'BASE STOCK'!$S:$S,TC_SV,'BASE STOCK'!$U:$U,S$7,'BASE STOCK'!$X:$X,'Stock Voiture'!$B35))</f>
        <v/>
      </c>
      <c r="T35" s="38" t="str">
        <f>IF($B35="","",S35+SUMIFS('BASE STOCK'!$H:$H,'BASE STOCK'!$A:$A,TC_SV,'BASE STOCK'!$C:$C,T$7,'BASE STOCK'!$F:$F,'Stock Voiture'!$B35)-SUMIFS('BASE STOCK'!$Q:$Q,'BASE STOCK'!$J:$J,TC_SV,'BASE STOCK'!$L:$L,T$7,'BASE STOCK'!$O:$O,'Stock Voiture'!$B35)-SUMIFS('BASE STOCK'!$Z:$Z,'BASE STOCK'!$S:$S,TC_SV,'BASE STOCK'!$U:$U,T$7,'BASE STOCK'!$X:$X,'Stock Voiture'!$B35)-SUMIFS('BASE STOCK'!$Z:$Z,'BASE STOCK'!$S:$S,TC_SV,'BASE STOCK'!$U:$U,T$7,'BASE STOCK'!$X:$X,'Stock Voiture'!$B35))</f>
        <v/>
      </c>
      <c r="U35" s="38" t="str">
        <f>IF($B35="","",T35+SUMIFS('BASE STOCK'!$H:$H,'BASE STOCK'!$A:$A,TC_SV,'BASE STOCK'!$C:$C,U$7,'BASE STOCK'!$F:$F,'Stock Voiture'!$B35)-SUMIFS('BASE STOCK'!$Q:$Q,'BASE STOCK'!$J:$J,TC_SV,'BASE STOCK'!$L:$L,U$7,'BASE STOCK'!$O:$O,'Stock Voiture'!$B35)-SUMIFS('BASE STOCK'!$Z:$Z,'BASE STOCK'!$S:$S,TC_SV,'BASE STOCK'!$U:$U,U$7,'BASE STOCK'!$X:$X,'Stock Voiture'!$B35)-SUMIFS('BASE STOCK'!$Z:$Z,'BASE STOCK'!$S:$S,TC_SV,'BASE STOCK'!$U:$U,U$7,'BASE STOCK'!$X:$X,'Stock Voiture'!$B35))</f>
        <v/>
      </c>
      <c r="V35" s="38" t="str">
        <f>IF($B35="","",U35+SUMIFS('BASE STOCK'!$H:$H,'BASE STOCK'!$A:$A,TC_SV,'BASE STOCK'!$C:$C,V$7,'BASE STOCK'!$F:$F,'Stock Voiture'!$B35)-SUMIFS('BASE STOCK'!$Q:$Q,'BASE STOCK'!$J:$J,TC_SV,'BASE STOCK'!$L:$L,V$7,'BASE STOCK'!$O:$O,'Stock Voiture'!$B35)-SUMIFS('BASE STOCK'!$Z:$Z,'BASE STOCK'!$S:$S,TC_SV,'BASE STOCK'!$U:$U,V$7,'BASE STOCK'!$X:$X,'Stock Voiture'!$B35)-SUMIFS('BASE STOCK'!$Z:$Z,'BASE STOCK'!$S:$S,TC_SV,'BASE STOCK'!$U:$U,V$7,'BASE STOCK'!$X:$X,'Stock Voiture'!$B35))</f>
        <v/>
      </c>
      <c r="W35" s="38" t="str">
        <f>IF($B35="","",V35+SUMIFS('BASE STOCK'!$H:$H,'BASE STOCK'!$A:$A,TC_SV,'BASE STOCK'!$C:$C,W$7,'BASE STOCK'!$F:$F,'Stock Voiture'!$B35)-SUMIFS('BASE STOCK'!$Q:$Q,'BASE STOCK'!$J:$J,TC_SV,'BASE STOCK'!$L:$L,W$7,'BASE STOCK'!$O:$O,'Stock Voiture'!$B35)-SUMIFS('BASE STOCK'!$Z:$Z,'BASE STOCK'!$S:$S,TC_SV,'BASE STOCK'!$U:$U,W$7,'BASE STOCK'!$X:$X,'Stock Voiture'!$B35)-SUMIFS('BASE STOCK'!$Z:$Z,'BASE STOCK'!$S:$S,TC_SV,'BASE STOCK'!$U:$U,W$7,'BASE STOCK'!$X:$X,'Stock Voiture'!$B35))</f>
        <v/>
      </c>
      <c r="X35" s="38" t="str">
        <f>IF($B35="","",W35+SUMIFS('BASE STOCK'!$H:$H,'BASE STOCK'!$A:$A,TC_SV,'BASE STOCK'!$C:$C,X$7,'BASE STOCK'!$F:$F,'Stock Voiture'!$B35)-SUMIFS('BASE STOCK'!$Q:$Q,'BASE STOCK'!$J:$J,TC_SV,'BASE STOCK'!$L:$L,X$7,'BASE STOCK'!$O:$O,'Stock Voiture'!$B35)-SUMIFS('BASE STOCK'!$Z:$Z,'BASE STOCK'!$S:$S,TC_SV,'BASE STOCK'!$U:$U,X$7,'BASE STOCK'!$X:$X,'Stock Voiture'!$B35)-SUMIFS('BASE STOCK'!$Z:$Z,'BASE STOCK'!$S:$S,TC_SV,'BASE STOCK'!$U:$U,X$7,'BASE STOCK'!$X:$X,'Stock Voiture'!$B35))</f>
        <v/>
      </c>
      <c r="Y35" s="38" t="str">
        <f>IF($B35="","",X35+SUMIFS('BASE STOCK'!$H:$H,'BASE STOCK'!$A:$A,TC_SV,'BASE STOCK'!$C:$C,Y$7,'BASE STOCK'!$F:$F,'Stock Voiture'!$B35)-SUMIFS('BASE STOCK'!$Q:$Q,'BASE STOCK'!$J:$J,TC_SV,'BASE STOCK'!$L:$L,Y$7,'BASE STOCK'!$O:$O,'Stock Voiture'!$B35)-SUMIFS('BASE STOCK'!$Z:$Z,'BASE STOCK'!$S:$S,TC_SV,'BASE STOCK'!$U:$U,Y$7,'BASE STOCK'!$X:$X,'Stock Voiture'!$B35)-SUMIFS('BASE STOCK'!$Z:$Z,'BASE STOCK'!$S:$S,TC_SV,'BASE STOCK'!$U:$U,Y$7,'BASE STOCK'!$X:$X,'Stock Voiture'!$B35))</f>
        <v/>
      </c>
      <c r="Z35" s="38" t="str">
        <f>IF($B35="","",Y35+SUMIFS('BASE STOCK'!$H:$H,'BASE STOCK'!$A:$A,TC_SV,'BASE STOCK'!$C:$C,Z$7,'BASE STOCK'!$F:$F,'Stock Voiture'!$B35)-SUMIFS('BASE STOCK'!$Q:$Q,'BASE STOCK'!$J:$J,TC_SV,'BASE STOCK'!$L:$L,Z$7,'BASE STOCK'!$O:$O,'Stock Voiture'!$B35)-SUMIFS('BASE STOCK'!$Z:$Z,'BASE STOCK'!$S:$S,TC_SV,'BASE STOCK'!$U:$U,Z$7,'BASE STOCK'!$X:$X,'Stock Voiture'!$B35)-SUMIFS('BASE STOCK'!$Z:$Z,'BASE STOCK'!$S:$S,TC_SV,'BASE STOCK'!$U:$U,Z$7,'BASE STOCK'!$X:$X,'Stock Voiture'!$B35))</f>
        <v/>
      </c>
    </row>
    <row r="36" spans="1:26" ht="19.899999999999999" customHeight="1" x14ac:dyDescent="0.25">
      <c r="A36" s="29">
        <v>29</v>
      </c>
      <c r="B36" s="47"/>
      <c r="C36" s="48"/>
      <c r="D36" s="49" t="str">
        <f t="shared" si="0"/>
        <v/>
      </c>
      <c r="E36" s="50" t="str">
        <f>IF(B36="","",SUMIFS('BASE STOCK'!$H:$H,'BASE STOCK'!$A:$A,TC_SV,'BASE STOCK'!$C:$C,Mois_SV,'BASE STOCK'!$F:$F,'Stock Voiture'!$B36))</f>
        <v/>
      </c>
      <c r="F36" s="51" t="str">
        <f>IF(B36="","",SUMIFS('BASE STOCK'!$Q:$Q,'BASE STOCK'!$J:$J,TC_SV,'BASE STOCK'!$L:$L,Mois_SV,'BASE STOCK'!$O:$O,'Stock Voiture'!$B36))</f>
        <v/>
      </c>
      <c r="G36" s="51" t="str">
        <f>IF(B36="","",SUMIFS('BASE STOCK'!$Z:$Z,'BASE STOCK'!$S:$S,TC_SV,'BASE STOCK'!$U:$U,Mois_SV,'BASE STOCK'!$X:$X,'Stock Voiture'!$B36))</f>
        <v/>
      </c>
      <c r="H36" s="52" t="str">
        <f>IF($B36="","",SUMIFS('BASE STOCK'!$AA:$AA,'BASE STOCK'!$S:$S,TC_SV,'BASE STOCK'!$U:$U,Mois_SV,'BASE STOCK'!$X:$X,'Stock Voiture'!$B36))</f>
        <v/>
      </c>
      <c r="I36" s="53" t="str">
        <f t="shared" si="2"/>
        <v/>
      </c>
      <c r="J36" s="53"/>
      <c r="K36" s="53"/>
      <c r="L36" s="54"/>
      <c r="M36" s="75"/>
      <c r="N36" s="30">
        <v>31</v>
      </c>
      <c r="O36" s="38" t="str">
        <f>IF($B36="","",SUMIFS('BASE STOCK'!$H:$H,'BASE STOCK'!$A:$A,TC_SV,'BASE STOCK'!$C:$C,O$7,'BASE STOCK'!$F:$F,'Stock Voiture'!$B36)-SUMIFS('BASE STOCK'!$Q:$Q,'BASE STOCK'!$J:$J,TC_SV,'BASE STOCK'!$L:$L,O$7,'BASE STOCK'!$O:$O,'Stock Voiture'!$B36)-SUMIFS('BASE STOCK'!$Z:$Z,'BASE STOCK'!$S:$S,TC_SV,'BASE STOCK'!$U:$U,O$7,'BASE STOCK'!$X:$X,'Stock Voiture'!$B36)-SUMIFS('BASE STOCK'!$Z:$Z,'BASE STOCK'!$S:$S,TC_SV,'BASE STOCK'!$U:$U,O$7,'BASE STOCK'!$X:$X,'Stock Voiture'!$B36))</f>
        <v/>
      </c>
      <c r="P36" s="38" t="str">
        <f>IF($B36="","",O36+SUMIFS('BASE STOCK'!$H:$H,'BASE STOCK'!$A:$A,TC_SV,'BASE STOCK'!$C:$C,P$7,'BASE STOCK'!$F:$F,'Stock Voiture'!$B36)-SUMIFS('BASE STOCK'!$Q:$Q,'BASE STOCK'!$J:$J,TC_SV,'BASE STOCK'!$L:$L,P$7,'BASE STOCK'!$O:$O,'Stock Voiture'!$B36)-SUMIFS('BASE STOCK'!$Z:$Z,'BASE STOCK'!$S:$S,TC_SV,'BASE STOCK'!$U:$U,P$7,'BASE STOCK'!$X:$X,'Stock Voiture'!$B36)-SUMIFS('BASE STOCK'!$Z:$Z,'BASE STOCK'!$S:$S,TC_SV,'BASE STOCK'!$U:$U,P$7,'BASE STOCK'!$X:$X,'Stock Voiture'!$B36))</f>
        <v/>
      </c>
      <c r="Q36" s="38" t="str">
        <f>IF($B36="","",P36+SUMIFS('BASE STOCK'!$H:$H,'BASE STOCK'!$A:$A,TC_SV,'BASE STOCK'!$C:$C,Q$7,'BASE STOCK'!$F:$F,'Stock Voiture'!$B36)-SUMIFS('BASE STOCK'!$Q:$Q,'BASE STOCK'!$J:$J,TC_SV,'BASE STOCK'!$L:$L,Q$7,'BASE STOCK'!$O:$O,'Stock Voiture'!$B36)-SUMIFS('BASE STOCK'!$Z:$Z,'BASE STOCK'!$S:$S,TC_SV,'BASE STOCK'!$U:$U,Q$7,'BASE STOCK'!$X:$X,'Stock Voiture'!$B36)-SUMIFS('BASE STOCK'!$Z:$Z,'BASE STOCK'!$S:$S,TC_SV,'BASE STOCK'!$U:$U,Q$7,'BASE STOCK'!$X:$X,'Stock Voiture'!$B36))</f>
        <v/>
      </c>
      <c r="R36" s="38" t="str">
        <f>IF($B36="","",Q36+SUMIFS('BASE STOCK'!$H:$H,'BASE STOCK'!$A:$A,TC_SV,'BASE STOCK'!$C:$C,R$7,'BASE STOCK'!$F:$F,'Stock Voiture'!$B36)-SUMIFS('BASE STOCK'!$Q:$Q,'BASE STOCK'!$J:$J,TC_SV,'BASE STOCK'!$L:$L,R$7,'BASE STOCK'!$O:$O,'Stock Voiture'!$B36)-SUMIFS('BASE STOCK'!$Z:$Z,'BASE STOCK'!$S:$S,TC_SV,'BASE STOCK'!$U:$U,R$7,'BASE STOCK'!$X:$X,'Stock Voiture'!$B36)-SUMIFS('BASE STOCK'!$Z:$Z,'BASE STOCK'!$S:$S,TC_SV,'BASE STOCK'!$U:$U,R$7,'BASE STOCK'!$X:$X,'Stock Voiture'!$B36))</f>
        <v/>
      </c>
      <c r="S36" s="38" t="str">
        <f>IF($B36="","",R36+SUMIFS('BASE STOCK'!$H:$H,'BASE STOCK'!$A:$A,TC_SV,'BASE STOCK'!$C:$C,S$7,'BASE STOCK'!$F:$F,'Stock Voiture'!$B36)-SUMIFS('BASE STOCK'!$Q:$Q,'BASE STOCK'!$J:$J,TC_SV,'BASE STOCK'!$L:$L,S$7,'BASE STOCK'!$O:$O,'Stock Voiture'!$B36)-SUMIFS('BASE STOCK'!$Z:$Z,'BASE STOCK'!$S:$S,TC_SV,'BASE STOCK'!$U:$U,S$7,'BASE STOCK'!$X:$X,'Stock Voiture'!$B36)-SUMIFS('BASE STOCK'!$Z:$Z,'BASE STOCK'!$S:$S,TC_SV,'BASE STOCK'!$U:$U,S$7,'BASE STOCK'!$X:$X,'Stock Voiture'!$B36))</f>
        <v/>
      </c>
      <c r="T36" s="38" t="str">
        <f>IF($B36="","",S36+SUMIFS('BASE STOCK'!$H:$H,'BASE STOCK'!$A:$A,TC_SV,'BASE STOCK'!$C:$C,T$7,'BASE STOCK'!$F:$F,'Stock Voiture'!$B36)-SUMIFS('BASE STOCK'!$Q:$Q,'BASE STOCK'!$J:$J,TC_SV,'BASE STOCK'!$L:$L,T$7,'BASE STOCK'!$O:$O,'Stock Voiture'!$B36)-SUMIFS('BASE STOCK'!$Z:$Z,'BASE STOCK'!$S:$S,TC_SV,'BASE STOCK'!$U:$U,T$7,'BASE STOCK'!$X:$X,'Stock Voiture'!$B36)-SUMIFS('BASE STOCK'!$Z:$Z,'BASE STOCK'!$S:$S,TC_SV,'BASE STOCK'!$U:$U,T$7,'BASE STOCK'!$X:$X,'Stock Voiture'!$B36))</f>
        <v/>
      </c>
      <c r="U36" s="38" t="str">
        <f>IF($B36="","",T36+SUMIFS('BASE STOCK'!$H:$H,'BASE STOCK'!$A:$A,TC_SV,'BASE STOCK'!$C:$C,U$7,'BASE STOCK'!$F:$F,'Stock Voiture'!$B36)-SUMIFS('BASE STOCK'!$Q:$Q,'BASE STOCK'!$J:$J,TC_SV,'BASE STOCK'!$L:$L,U$7,'BASE STOCK'!$O:$O,'Stock Voiture'!$B36)-SUMIFS('BASE STOCK'!$Z:$Z,'BASE STOCK'!$S:$S,TC_SV,'BASE STOCK'!$U:$U,U$7,'BASE STOCK'!$X:$X,'Stock Voiture'!$B36)-SUMIFS('BASE STOCK'!$Z:$Z,'BASE STOCK'!$S:$S,TC_SV,'BASE STOCK'!$U:$U,U$7,'BASE STOCK'!$X:$X,'Stock Voiture'!$B36))</f>
        <v/>
      </c>
      <c r="V36" s="38" t="str">
        <f>IF($B36="","",U36+SUMIFS('BASE STOCK'!$H:$H,'BASE STOCK'!$A:$A,TC_SV,'BASE STOCK'!$C:$C,V$7,'BASE STOCK'!$F:$F,'Stock Voiture'!$B36)-SUMIFS('BASE STOCK'!$Q:$Q,'BASE STOCK'!$J:$J,TC_SV,'BASE STOCK'!$L:$L,V$7,'BASE STOCK'!$O:$O,'Stock Voiture'!$B36)-SUMIFS('BASE STOCK'!$Z:$Z,'BASE STOCK'!$S:$S,TC_SV,'BASE STOCK'!$U:$U,V$7,'BASE STOCK'!$X:$X,'Stock Voiture'!$B36)-SUMIFS('BASE STOCK'!$Z:$Z,'BASE STOCK'!$S:$S,TC_SV,'BASE STOCK'!$U:$U,V$7,'BASE STOCK'!$X:$X,'Stock Voiture'!$B36))</f>
        <v/>
      </c>
      <c r="W36" s="38" t="str">
        <f>IF($B36="","",V36+SUMIFS('BASE STOCK'!$H:$H,'BASE STOCK'!$A:$A,TC_SV,'BASE STOCK'!$C:$C,W$7,'BASE STOCK'!$F:$F,'Stock Voiture'!$B36)-SUMIFS('BASE STOCK'!$Q:$Q,'BASE STOCK'!$J:$J,TC_SV,'BASE STOCK'!$L:$L,W$7,'BASE STOCK'!$O:$O,'Stock Voiture'!$B36)-SUMIFS('BASE STOCK'!$Z:$Z,'BASE STOCK'!$S:$S,TC_SV,'BASE STOCK'!$U:$U,W$7,'BASE STOCK'!$X:$X,'Stock Voiture'!$B36)-SUMIFS('BASE STOCK'!$Z:$Z,'BASE STOCK'!$S:$S,TC_SV,'BASE STOCK'!$U:$U,W$7,'BASE STOCK'!$X:$X,'Stock Voiture'!$B36))</f>
        <v/>
      </c>
      <c r="X36" s="38" t="str">
        <f>IF($B36="","",W36+SUMIFS('BASE STOCK'!$H:$H,'BASE STOCK'!$A:$A,TC_SV,'BASE STOCK'!$C:$C,X$7,'BASE STOCK'!$F:$F,'Stock Voiture'!$B36)-SUMIFS('BASE STOCK'!$Q:$Q,'BASE STOCK'!$J:$J,TC_SV,'BASE STOCK'!$L:$L,X$7,'BASE STOCK'!$O:$O,'Stock Voiture'!$B36)-SUMIFS('BASE STOCK'!$Z:$Z,'BASE STOCK'!$S:$S,TC_SV,'BASE STOCK'!$U:$U,X$7,'BASE STOCK'!$X:$X,'Stock Voiture'!$B36)-SUMIFS('BASE STOCK'!$Z:$Z,'BASE STOCK'!$S:$S,TC_SV,'BASE STOCK'!$U:$U,X$7,'BASE STOCK'!$X:$X,'Stock Voiture'!$B36))</f>
        <v/>
      </c>
      <c r="Y36" s="38" t="str">
        <f>IF($B36="","",X36+SUMIFS('BASE STOCK'!$H:$H,'BASE STOCK'!$A:$A,TC_SV,'BASE STOCK'!$C:$C,Y$7,'BASE STOCK'!$F:$F,'Stock Voiture'!$B36)-SUMIFS('BASE STOCK'!$Q:$Q,'BASE STOCK'!$J:$J,TC_SV,'BASE STOCK'!$L:$L,Y$7,'BASE STOCK'!$O:$O,'Stock Voiture'!$B36)-SUMIFS('BASE STOCK'!$Z:$Z,'BASE STOCK'!$S:$S,TC_SV,'BASE STOCK'!$U:$U,Y$7,'BASE STOCK'!$X:$X,'Stock Voiture'!$B36)-SUMIFS('BASE STOCK'!$Z:$Z,'BASE STOCK'!$S:$S,TC_SV,'BASE STOCK'!$U:$U,Y$7,'BASE STOCK'!$X:$X,'Stock Voiture'!$B36))</f>
        <v/>
      </c>
      <c r="Z36" s="38" t="str">
        <f>IF($B36="","",Y36+SUMIFS('BASE STOCK'!$H:$H,'BASE STOCK'!$A:$A,TC_SV,'BASE STOCK'!$C:$C,Z$7,'BASE STOCK'!$F:$F,'Stock Voiture'!$B36)-SUMIFS('BASE STOCK'!$Q:$Q,'BASE STOCK'!$J:$J,TC_SV,'BASE STOCK'!$L:$L,Z$7,'BASE STOCK'!$O:$O,'Stock Voiture'!$B36)-SUMIFS('BASE STOCK'!$Z:$Z,'BASE STOCK'!$S:$S,TC_SV,'BASE STOCK'!$U:$U,Z$7,'BASE STOCK'!$X:$X,'Stock Voiture'!$B36)-SUMIFS('BASE STOCK'!$Z:$Z,'BASE STOCK'!$S:$S,TC_SV,'BASE STOCK'!$U:$U,Z$7,'BASE STOCK'!$X:$X,'Stock Voiture'!$B36))</f>
        <v/>
      </c>
    </row>
    <row r="37" spans="1:26" ht="19.899999999999999" customHeight="1" x14ac:dyDescent="0.25">
      <c r="A37" s="29">
        <v>30</v>
      </c>
      <c r="B37" s="90"/>
      <c r="C37" s="91"/>
      <c r="D37" s="92" t="str">
        <f t="shared" si="0"/>
        <v/>
      </c>
      <c r="E37" s="93" t="str">
        <f>IF(B37="","",SUMIFS('BASE STOCK'!$H:$H,'BASE STOCK'!$A:$A,TC_SV,'BASE STOCK'!$C:$C,Mois_SV,'BASE STOCK'!$F:$F,'Stock Voiture'!$B37))</f>
        <v/>
      </c>
      <c r="F37" s="94" t="str">
        <f>IF(B37="","",SUMIFS('BASE STOCK'!$Q:$Q,'BASE STOCK'!$J:$J,TC_SV,'BASE STOCK'!$L:$L,Mois_SV,'BASE STOCK'!$O:$O,'Stock Voiture'!$B37))</f>
        <v/>
      </c>
      <c r="G37" s="94" t="str">
        <f>IF(B37="","",SUMIFS('BASE STOCK'!$Z:$Z,'BASE STOCK'!$S:$S,TC_SV,'BASE STOCK'!$U:$U,Mois_SV,'BASE STOCK'!$X:$X,'Stock Voiture'!$B37))</f>
        <v/>
      </c>
      <c r="H37" s="95" t="str">
        <f>IF($B37="","",SUMIFS('BASE STOCK'!$AA:$AA,'BASE STOCK'!$S:$S,TC_SV,'BASE STOCK'!$U:$U,Mois_SV,'BASE STOCK'!$X:$X,'Stock Voiture'!$B37))</f>
        <v/>
      </c>
      <c r="I37" s="96" t="str">
        <f t="shared" si="2"/>
        <v/>
      </c>
      <c r="J37" s="96"/>
      <c r="K37" s="96"/>
      <c r="L37" s="97"/>
      <c r="M37" s="75"/>
      <c r="N37" s="30">
        <v>32</v>
      </c>
      <c r="O37" s="38" t="str">
        <f>IF($B37="","",SUMIFS('BASE STOCK'!$H:$H,'BASE STOCK'!$A:$A,TC_SV,'BASE STOCK'!$C:$C,O$7,'BASE STOCK'!$F:$F,'Stock Voiture'!$B37)-SUMIFS('BASE STOCK'!$Q:$Q,'BASE STOCK'!$J:$J,TC_SV,'BASE STOCK'!$L:$L,O$7,'BASE STOCK'!$O:$O,'Stock Voiture'!$B37)-SUMIFS('BASE STOCK'!$Z:$Z,'BASE STOCK'!$S:$S,TC_SV,'BASE STOCK'!$U:$U,O$7,'BASE STOCK'!$X:$X,'Stock Voiture'!$B37)-SUMIFS('BASE STOCK'!$Z:$Z,'BASE STOCK'!$S:$S,TC_SV,'BASE STOCK'!$U:$U,O$7,'BASE STOCK'!$X:$X,'Stock Voiture'!$B37))</f>
        <v/>
      </c>
      <c r="P37" s="38" t="str">
        <f>IF($B37="","",O37+SUMIFS('BASE STOCK'!$H:$H,'BASE STOCK'!$A:$A,TC_SV,'BASE STOCK'!$C:$C,P$7,'BASE STOCK'!$F:$F,'Stock Voiture'!$B37)-SUMIFS('BASE STOCK'!$Q:$Q,'BASE STOCK'!$J:$J,TC_SV,'BASE STOCK'!$L:$L,P$7,'BASE STOCK'!$O:$O,'Stock Voiture'!$B37)-SUMIFS('BASE STOCK'!$Z:$Z,'BASE STOCK'!$S:$S,TC_SV,'BASE STOCK'!$U:$U,P$7,'BASE STOCK'!$X:$X,'Stock Voiture'!$B37)-SUMIFS('BASE STOCK'!$Z:$Z,'BASE STOCK'!$S:$S,TC_SV,'BASE STOCK'!$U:$U,P$7,'BASE STOCK'!$X:$X,'Stock Voiture'!$B37))</f>
        <v/>
      </c>
      <c r="Q37" s="38" t="str">
        <f>IF($B37="","",P37+SUMIFS('BASE STOCK'!$H:$H,'BASE STOCK'!$A:$A,TC_SV,'BASE STOCK'!$C:$C,Q$7,'BASE STOCK'!$F:$F,'Stock Voiture'!$B37)-SUMIFS('BASE STOCK'!$Q:$Q,'BASE STOCK'!$J:$J,TC_SV,'BASE STOCK'!$L:$L,Q$7,'BASE STOCK'!$O:$O,'Stock Voiture'!$B37)-SUMIFS('BASE STOCK'!$Z:$Z,'BASE STOCK'!$S:$S,TC_SV,'BASE STOCK'!$U:$U,Q$7,'BASE STOCK'!$X:$X,'Stock Voiture'!$B37)-SUMIFS('BASE STOCK'!$Z:$Z,'BASE STOCK'!$S:$S,TC_SV,'BASE STOCK'!$U:$U,Q$7,'BASE STOCK'!$X:$X,'Stock Voiture'!$B37))</f>
        <v/>
      </c>
      <c r="R37" s="38" t="str">
        <f>IF($B37="","",Q37+SUMIFS('BASE STOCK'!$H:$H,'BASE STOCK'!$A:$A,TC_SV,'BASE STOCK'!$C:$C,R$7,'BASE STOCK'!$F:$F,'Stock Voiture'!$B37)-SUMIFS('BASE STOCK'!$Q:$Q,'BASE STOCK'!$J:$J,TC_SV,'BASE STOCK'!$L:$L,R$7,'BASE STOCK'!$O:$O,'Stock Voiture'!$B37)-SUMIFS('BASE STOCK'!$Z:$Z,'BASE STOCK'!$S:$S,TC_SV,'BASE STOCK'!$U:$U,R$7,'BASE STOCK'!$X:$X,'Stock Voiture'!$B37)-SUMIFS('BASE STOCK'!$Z:$Z,'BASE STOCK'!$S:$S,TC_SV,'BASE STOCK'!$U:$U,R$7,'BASE STOCK'!$X:$X,'Stock Voiture'!$B37))</f>
        <v/>
      </c>
      <c r="S37" s="38" t="str">
        <f>IF($B37="","",R37+SUMIFS('BASE STOCK'!$H:$H,'BASE STOCK'!$A:$A,TC_SV,'BASE STOCK'!$C:$C,S$7,'BASE STOCK'!$F:$F,'Stock Voiture'!$B37)-SUMIFS('BASE STOCK'!$Q:$Q,'BASE STOCK'!$J:$J,TC_SV,'BASE STOCK'!$L:$L,S$7,'BASE STOCK'!$O:$O,'Stock Voiture'!$B37)-SUMIFS('BASE STOCK'!$Z:$Z,'BASE STOCK'!$S:$S,TC_SV,'BASE STOCK'!$U:$U,S$7,'BASE STOCK'!$X:$X,'Stock Voiture'!$B37)-SUMIFS('BASE STOCK'!$Z:$Z,'BASE STOCK'!$S:$S,TC_SV,'BASE STOCK'!$U:$U,S$7,'BASE STOCK'!$X:$X,'Stock Voiture'!$B37))</f>
        <v/>
      </c>
      <c r="T37" s="38" t="str">
        <f>IF($B37="","",S37+SUMIFS('BASE STOCK'!$H:$H,'BASE STOCK'!$A:$A,TC_SV,'BASE STOCK'!$C:$C,T$7,'BASE STOCK'!$F:$F,'Stock Voiture'!$B37)-SUMIFS('BASE STOCK'!$Q:$Q,'BASE STOCK'!$J:$J,TC_SV,'BASE STOCK'!$L:$L,T$7,'BASE STOCK'!$O:$O,'Stock Voiture'!$B37)-SUMIFS('BASE STOCK'!$Z:$Z,'BASE STOCK'!$S:$S,TC_SV,'BASE STOCK'!$U:$U,T$7,'BASE STOCK'!$X:$X,'Stock Voiture'!$B37)-SUMIFS('BASE STOCK'!$Z:$Z,'BASE STOCK'!$S:$S,TC_SV,'BASE STOCK'!$U:$U,T$7,'BASE STOCK'!$X:$X,'Stock Voiture'!$B37))</f>
        <v/>
      </c>
      <c r="U37" s="38" t="str">
        <f>IF($B37="","",T37+SUMIFS('BASE STOCK'!$H:$H,'BASE STOCK'!$A:$A,TC_SV,'BASE STOCK'!$C:$C,U$7,'BASE STOCK'!$F:$F,'Stock Voiture'!$B37)-SUMIFS('BASE STOCK'!$Q:$Q,'BASE STOCK'!$J:$J,TC_SV,'BASE STOCK'!$L:$L,U$7,'BASE STOCK'!$O:$O,'Stock Voiture'!$B37)-SUMIFS('BASE STOCK'!$Z:$Z,'BASE STOCK'!$S:$S,TC_SV,'BASE STOCK'!$U:$U,U$7,'BASE STOCK'!$X:$X,'Stock Voiture'!$B37)-SUMIFS('BASE STOCK'!$Z:$Z,'BASE STOCK'!$S:$S,TC_SV,'BASE STOCK'!$U:$U,U$7,'BASE STOCK'!$X:$X,'Stock Voiture'!$B37))</f>
        <v/>
      </c>
      <c r="V37" s="38" t="str">
        <f>IF($B37="","",U37+SUMIFS('BASE STOCK'!$H:$H,'BASE STOCK'!$A:$A,TC_SV,'BASE STOCK'!$C:$C,V$7,'BASE STOCK'!$F:$F,'Stock Voiture'!$B37)-SUMIFS('BASE STOCK'!$Q:$Q,'BASE STOCK'!$J:$J,TC_SV,'BASE STOCK'!$L:$L,V$7,'BASE STOCK'!$O:$O,'Stock Voiture'!$B37)-SUMIFS('BASE STOCK'!$Z:$Z,'BASE STOCK'!$S:$S,TC_SV,'BASE STOCK'!$U:$U,V$7,'BASE STOCK'!$X:$X,'Stock Voiture'!$B37)-SUMIFS('BASE STOCK'!$Z:$Z,'BASE STOCK'!$S:$S,TC_SV,'BASE STOCK'!$U:$U,V$7,'BASE STOCK'!$X:$X,'Stock Voiture'!$B37))</f>
        <v/>
      </c>
      <c r="W37" s="38" t="str">
        <f>IF($B37="","",V37+SUMIFS('BASE STOCK'!$H:$H,'BASE STOCK'!$A:$A,TC_SV,'BASE STOCK'!$C:$C,W$7,'BASE STOCK'!$F:$F,'Stock Voiture'!$B37)-SUMIFS('BASE STOCK'!$Q:$Q,'BASE STOCK'!$J:$J,TC_SV,'BASE STOCK'!$L:$L,W$7,'BASE STOCK'!$O:$O,'Stock Voiture'!$B37)-SUMIFS('BASE STOCK'!$Z:$Z,'BASE STOCK'!$S:$S,TC_SV,'BASE STOCK'!$U:$U,W$7,'BASE STOCK'!$X:$X,'Stock Voiture'!$B37)-SUMIFS('BASE STOCK'!$Z:$Z,'BASE STOCK'!$S:$S,TC_SV,'BASE STOCK'!$U:$U,W$7,'BASE STOCK'!$X:$X,'Stock Voiture'!$B37))</f>
        <v/>
      </c>
      <c r="X37" s="38" t="str">
        <f>IF($B37="","",W37+SUMIFS('BASE STOCK'!$H:$H,'BASE STOCK'!$A:$A,TC_SV,'BASE STOCK'!$C:$C,X$7,'BASE STOCK'!$F:$F,'Stock Voiture'!$B37)-SUMIFS('BASE STOCK'!$Q:$Q,'BASE STOCK'!$J:$J,TC_SV,'BASE STOCK'!$L:$L,X$7,'BASE STOCK'!$O:$O,'Stock Voiture'!$B37)-SUMIFS('BASE STOCK'!$Z:$Z,'BASE STOCK'!$S:$S,TC_SV,'BASE STOCK'!$U:$U,X$7,'BASE STOCK'!$X:$X,'Stock Voiture'!$B37)-SUMIFS('BASE STOCK'!$Z:$Z,'BASE STOCK'!$S:$S,TC_SV,'BASE STOCK'!$U:$U,X$7,'BASE STOCK'!$X:$X,'Stock Voiture'!$B37))</f>
        <v/>
      </c>
      <c r="Y37" s="38" t="str">
        <f>IF($B37="","",X37+SUMIFS('BASE STOCK'!$H:$H,'BASE STOCK'!$A:$A,TC_SV,'BASE STOCK'!$C:$C,Y$7,'BASE STOCK'!$F:$F,'Stock Voiture'!$B37)-SUMIFS('BASE STOCK'!$Q:$Q,'BASE STOCK'!$J:$J,TC_SV,'BASE STOCK'!$L:$L,Y$7,'BASE STOCK'!$O:$O,'Stock Voiture'!$B37)-SUMIFS('BASE STOCK'!$Z:$Z,'BASE STOCK'!$S:$S,TC_SV,'BASE STOCK'!$U:$U,Y$7,'BASE STOCK'!$X:$X,'Stock Voiture'!$B37)-SUMIFS('BASE STOCK'!$Z:$Z,'BASE STOCK'!$S:$S,TC_SV,'BASE STOCK'!$U:$U,Y$7,'BASE STOCK'!$X:$X,'Stock Voiture'!$B37))</f>
        <v/>
      </c>
      <c r="Z37" s="38" t="str">
        <f>IF($B37="","",Y37+SUMIFS('BASE STOCK'!$H:$H,'BASE STOCK'!$A:$A,TC_SV,'BASE STOCK'!$C:$C,Z$7,'BASE STOCK'!$F:$F,'Stock Voiture'!$B37)-SUMIFS('BASE STOCK'!$Q:$Q,'BASE STOCK'!$J:$J,TC_SV,'BASE STOCK'!$L:$L,Z$7,'BASE STOCK'!$O:$O,'Stock Voiture'!$B37)-SUMIFS('BASE STOCK'!$Z:$Z,'BASE STOCK'!$S:$S,TC_SV,'BASE STOCK'!$U:$U,Z$7,'BASE STOCK'!$X:$X,'Stock Voiture'!$B37)-SUMIFS('BASE STOCK'!$Z:$Z,'BASE STOCK'!$S:$S,TC_SV,'BASE STOCK'!$U:$U,Z$7,'BASE STOCK'!$X:$X,'Stock Voiture'!$B37))</f>
        <v/>
      </c>
    </row>
    <row r="38" spans="1:26" ht="19.899999999999999" customHeight="1" x14ac:dyDescent="0.25">
      <c r="A38" s="29">
        <v>31</v>
      </c>
      <c r="B38" s="47"/>
      <c r="C38" s="48"/>
      <c r="D38" s="49" t="str">
        <f t="shared" si="0"/>
        <v/>
      </c>
      <c r="E38" s="50" t="str">
        <f>IF(B38="","",SUMIFS('BASE STOCK'!$H:$H,'BASE STOCK'!$A:$A,TC_SV,'BASE STOCK'!$C:$C,Mois_SV,'BASE STOCK'!$F:$F,'Stock Voiture'!$B38))</f>
        <v/>
      </c>
      <c r="F38" s="51" t="str">
        <f>IF(B38="","",SUMIFS('BASE STOCK'!$Q:$Q,'BASE STOCK'!$J:$J,TC_SV,'BASE STOCK'!$L:$L,Mois_SV,'BASE STOCK'!$O:$O,'Stock Voiture'!$B38))</f>
        <v/>
      </c>
      <c r="G38" s="51" t="str">
        <f>IF(B38="","",SUMIFS('BASE STOCK'!$Z:$Z,'BASE STOCK'!$S:$S,TC_SV,'BASE STOCK'!$U:$U,Mois_SV,'BASE STOCK'!$X:$X,'Stock Voiture'!$B38))</f>
        <v/>
      </c>
      <c r="H38" s="52" t="str">
        <f>IF($B38="","",SUMIFS('BASE STOCK'!$AA:$AA,'BASE STOCK'!$S:$S,TC_SV,'BASE STOCK'!$U:$U,Mois_SV,'BASE STOCK'!$X:$X,'Stock Voiture'!$B38))</f>
        <v/>
      </c>
      <c r="I38" s="53" t="str">
        <f t="shared" si="2"/>
        <v/>
      </c>
      <c r="J38" s="53"/>
      <c r="K38" s="53"/>
      <c r="L38" s="54"/>
      <c r="M38" s="75"/>
      <c r="N38" s="30">
        <v>33</v>
      </c>
      <c r="O38" s="38" t="str">
        <f>IF($B38="","",SUMIFS('BASE STOCK'!$H:$H,'BASE STOCK'!$A:$A,TC_SV,'BASE STOCK'!$C:$C,O$7,'BASE STOCK'!$F:$F,'Stock Voiture'!$B38)-SUMIFS('BASE STOCK'!$Q:$Q,'BASE STOCK'!$J:$J,TC_SV,'BASE STOCK'!$L:$L,O$7,'BASE STOCK'!$O:$O,'Stock Voiture'!$B38)-SUMIFS('BASE STOCK'!$Z:$Z,'BASE STOCK'!$S:$S,TC_SV,'BASE STOCK'!$U:$U,O$7,'BASE STOCK'!$X:$X,'Stock Voiture'!$B38)-SUMIFS('BASE STOCK'!$Z:$Z,'BASE STOCK'!$S:$S,TC_SV,'BASE STOCK'!$U:$U,O$7,'BASE STOCK'!$X:$X,'Stock Voiture'!$B38))</f>
        <v/>
      </c>
      <c r="P38" s="38" t="str">
        <f>IF($B38="","",O38+SUMIFS('BASE STOCK'!$H:$H,'BASE STOCK'!$A:$A,TC_SV,'BASE STOCK'!$C:$C,P$7,'BASE STOCK'!$F:$F,'Stock Voiture'!$B38)-SUMIFS('BASE STOCK'!$Q:$Q,'BASE STOCK'!$J:$J,TC_SV,'BASE STOCK'!$L:$L,P$7,'BASE STOCK'!$O:$O,'Stock Voiture'!$B38)-SUMIFS('BASE STOCK'!$Z:$Z,'BASE STOCK'!$S:$S,TC_SV,'BASE STOCK'!$U:$U,P$7,'BASE STOCK'!$X:$X,'Stock Voiture'!$B38)-SUMIFS('BASE STOCK'!$Z:$Z,'BASE STOCK'!$S:$S,TC_SV,'BASE STOCK'!$U:$U,P$7,'BASE STOCK'!$X:$X,'Stock Voiture'!$B38))</f>
        <v/>
      </c>
      <c r="Q38" s="38" t="str">
        <f>IF($B38="","",P38+SUMIFS('BASE STOCK'!$H:$H,'BASE STOCK'!$A:$A,TC_SV,'BASE STOCK'!$C:$C,Q$7,'BASE STOCK'!$F:$F,'Stock Voiture'!$B38)-SUMIFS('BASE STOCK'!$Q:$Q,'BASE STOCK'!$J:$J,TC_SV,'BASE STOCK'!$L:$L,Q$7,'BASE STOCK'!$O:$O,'Stock Voiture'!$B38)-SUMIFS('BASE STOCK'!$Z:$Z,'BASE STOCK'!$S:$S,TC_SV,'BASE STOCK'!$U:$U,Q$7,'BASE STOCK'!$X:$X,'Stock Voiture'!$B38)-SUMIFS('BASE STOCK'!$Z:$Z,'BASE STOCK'!$S:$S,TC_SV,'BASE STOCK'!$U:$U,Q$7,'BASE STOCK'!$X:$X,'Stock Voiture'!$B38))</f>
        <v/>
      </c>
      <c r="R38" s="38" t="str">
        <f>IF($B38="","",Q38+SUMIFS('BASE STOCK'!$H:$H,'BASE STOCK'!$A:$A,TC_SV,'BASE STOCK'!$C:$C,R$7,'BASE STOCK'!$F:$F,'Stock Voiture'!$B38)-SUMIFS('BASE STOCK'!$Q:$Q,'BASE STOCK'!$J:$J,TC_SV,'BASE STOCK'!$L:$L,R$7,'BASE STOCK'!$O:$O,'Stock Voiture'!$B38)-SUMIFS('BASE STOCK'!$Z:$Z,'BASE STOCK'!$S:$S,TC_SV,'BASE STOCK'!$U:$U,R$7,'BASE STOCK'!$X:$X,'Stock Voiture'!$B38)-SUMIFS('BASE STOCK'!$Z:$Z,'BASE STOCK'!$S:$S,TC_SV,'BASE STOCK'!$U:$U,R$7,'BASE STOCK'!$X:$X,'Stock Voiture'!$B38))</f>
        <v/>
      </c>
      <c r="S38" s="38" t="str">
        <f>IF($B38="","",R38+SUMIFS('BASE STOCK'!$H:$H,'BASE STOCK'!$A:$A,TC_SV,'BASE STOCK'!$C:$C,S$7,'BASE STOCK'!$F:$F,'Stock Voiture'!$B38)-SUMIFS('BASE STOCK'!$Q:$Q,'BASE STOCK'!$J:$J,TC_SV,'BASE STOCK'!$L:$L,S$7,'BASE STOCK'!$O:$O,'Stock Voiture'!$B38)-SUMIFS('BASE STOCK'!$Z:$Z,'BASE STOCK'!$S:$S,TC_SV,'BASE STOCK'!$U:$U,S$7,'BASE STOCK'!$X:$X,'Stock Voiture'!$B38)-SUMIFS('BASE STOCK'!$Z:$Z,'BASE STOCK'!$S:$S,TC_SV,'BASE STOCK'!$U:$U,S$7,'BASE STOCK'!$X:$X,'Stock Voiture'!$B38))</f>
        <v/>
      </c>
      <c r="T38" s="38" t="str">
        <f>IF($B38="","",S38+SUMIFS('BASE STOCK'!$H:$H,'BASE STOCK'!$A:$A,TC_SV,'BASE STOCK'!$C:$C,T$7,'BASE STOCK'!$F:$F,'Stock Voiture'!$B38)-SUMIFS('BASE STOCK'!$Q:$Q,'BASE STOCK'!$J:$J,TC_SV,'BASE STOCK'!$L:$L,T$7,'BASE STOCK'!$O:$O,'Stock Voiture'!$B38)-SUMIFS('BASE STOCK'!$Z:$Z,'BASE STOCK'!$S:$S,TC_SV,'BASE STOCK'!$U:$U,T$7,'BASE STOCK'!$X:$X,'Stock Voiture'!$B38)-SUMIFS('BASE STOCK'!$Z:$Z,'BASE STOCK'!$S:$S,TC_SV,'BASE STOCK'!$U:$U,T$7,'BASE STOCK'!$X:$X,'Stock Voiture'!$B38))</f>
        <v/>
      </c>
      <c r="U38" s="38" t="str">
        <f>IF($B38="","",T38+SUMIFS('BASE STOCK'!$H:$H,'BASE STOCK'!$A:$A,TC_SV,'BASE STOCK'!$C:$C,U$7,'BASE STOCK'!$F:$F,'Stock Voiture'!$B38)-SUMIFS('BASE STOCK'!$Q:$Q,'BASE STOCK'!$J:$J,TC_SV,'BASE STOCK'!$L:$L,U$7,'BASE STOCK'!$O:$O,'Stock Voiture'!$B38)-SUMIFS('BASE STOCK'!$Z:$Z,'BASE STOCK'!$S:$S,TC_SV,'BASE STOCK'!$U:$U,U$7,'BASE STOCK'!$X:$X,'Stock Voiture'!$B38)-SUMIFS('BASE STOCK'!$Z:$Z,'BASE STOCK'!$S:$S,TC_SV,'BASE STOCK'!$U:$U,U$7,'BASE STOCK'!$X:$X,'Stock Voiture'!$B38))</f>
        <v/>
      </c>
      <c r="V38" s="38" t="str">
        <f>IF($B38="","",U38+SUMIFS('BASE STOCK'!$H:$H,'BASE STOCK'!$A:$A,TC_SV,'BASE STOCK'!$C:$C,V$7,'BASE STOCK'!$F:$F,'Stock Voiture'!$B38)-SUMIFS('BASE STOCK'!$Q:$Q,'BASE STOCK'!$J:$J,TC_SV,'BASE STOCK'!$L:$L,V$7,'BASE STOCK'!$O:$O,'Stock Voiture'!$B38)-SUMIFS('BASE STOCK'!$Z:$Z,'BASE STOCK'!$S:$S,TC_SV,'BASE STOCK'!$U:$U,V$7,'BASE STOCK'!$X:$X,'Stock Voiture'!$B38)-SUMIFS('BASE STOCK'!$Z:$Z,'BASE STOCK'!$S:$S,TC_SV,'BASE STOCK'!$U:$U,V$7,'BASE STOCK'!$X:$X,'Stock Voiture'!$B38))</f>
        <v/>
      </c>
      <c r="W38" s="38" t="str">
        <f>IF($B38="","",V38+SUMIFS('BASE STOCK'!$H:$H,'BASE STOCK'!$A:$A,TC_SV,'BASE STOCK'!$C:$C,W$7,'BASE STOCK'!$F:$F,'Stock Voiture'!$B38)-SUMIFS('BASE STOCK'!$Q:$Q,'BASE STOCK'!$J:$J,TC_SV,'BASE STOCK'!$L:$L,W$7,'BASE STOCK'!$O:$O,'Stock Voiture'!$B38)-SUMIFS('BASE STOCK'!$Z:$Z,'BASE STOCK'!$S:$S,TC_SV,'BASE STOCK'!$U:$U,W$7,'BASE STOCK'!$X:$X,'Stock Voiture'!$B38)-SUMIFS('BASE STOCK'!$Z:$Z,'BASE STOCK'!$S:$S,TC_SV,'BASE STOCK'!$U:$U,W$7,'BASE STOCK'!$X:$X,'Stock Voiture'!$B38))</f>
        <v/>
      </c>
      <c r="X38" s="38" t="str">
        <f>IF($B38="","",W38+SUMIFS('BASE STOCK'!$H:$H,'BASE STOCK'!$A:$A,TC_SV,'BASE STOCK'!$C:$C,X$7,'BASE STOCK'!$F:$F,'Stock Voiture'!$B38)-SUMIFS('BASE STOCK'!$Q:$Q,'BASE STOCK'!$J:$J,TC_SV,'BASE STOCK'!$L:$L,X$7,'BASE STOCK'!$O:$O,'Stock Voiture'!$B38)-SUMIFS('BASE STOCK'!$Z:$Z,'BASE STOCK'!$S:$S,TC_SV,'BASE STOCK'!$U:$U,X$7,'BASE STOCK'!$X:$X,'Stock Voiture'!$B38)-SUMIFS('BASE STOCK'!$Z:$Z,'BASE STOCK'!$S:$S,TC_SV,'BASE STOCK'!$U:$U,X$7,'BASE STOCK'!$X:$X,'Stock Voiture'!$B38))</f>
        <v/>
      </c>
      <c r="Y38" s="38" t="str">
        <f>IF($B38="","",X38+SUMIFS('BASE STOCK'!$H:$H,'BASE STOCK'!$A:$A,TC_SV,'BASE STOCK'!$C:$C,Y$7,'BASE STOCK'!$F:$F,'Stock Voiture'!$B38)-SUMIFS('BASE STOCK'!$Q:$Q,'BASE STOCK'!$J:$J,TC_SV,'BASE STOCK'!$L:$L,Y$7,'BASE STOCK'!$O:$O,'Stock Voiture'!$B38)-SUMIFS('BASE STOCK'!$Z:$Z,'BASE STOCK'!$S:$S,TC_SV,'BASE STOCK'!$U:$U,Y$7,'BASE STOCK'!$X:$X,'Stock Voiture'!$B38)-SUMIFS('BASE STOCK'!$Z:$Z,'BASE STOCK'!$S:$S,TC_SV,'BASE STOCK'!$U:$U,Y$7,'BASE STOCK'!$X:$X,'Stock Voiture'!$B38))</f>
        <v/>
      </c>
      <c r="Z38" s="38" t="str">
        <f>IF($B38="","",Y38+SUMIFS('BASE STOCK'!$H:$H,'BASE STOCK'!$A:$A,TC_SV,'BASE STOCK'!$C:$C,Z$7,'BASE STOCK'!$F:$F,'Stock Voiture'!$B38)-SUMIFS('BASE STOCK'!$Q:$Q,'BASE STOCK'!$J:$J,TC_SV,'BASE STOCK'!$L:$L,Z$7,'BASE STOCK'!$O:$O,'Stock Voiture'!$B38)-SUMIFS('BASE STOCK'!$Z:$Z,'BASE STOCK'!$S:$S,TC_SV,'BASE STOCK'!$U:$U,Z$7,'BASE STOCK'!$X:$X,'Stock Voiture'!$B38)-SUMIFS('BASE STOCK'!$Z:$Z,'BASE STOCK'!$S:$S,TC_SV,'BASE STOCK'!$U:$U,Z$7,'BASE STOCK'!$X:$X,'Stock Voiture'!$B38))</f>
        <v/>
      </c>
    </row>
    <row r="39" spans="1:26" ht="19.899999999999999" customHeight="1" x14ac:dyDescent="0.25">
      <c r="A39" s="29">
        <v>32</v>
      </c>
      <c r="B39" s="90"/>
      <c r="C39" s="91"/>
      <c r="D39" s="92" t="str">
        <f t="shared" si="0"/>
        <v/>
      </c>
      <c r="E39" s="93" t="str">
        <f>IF(B39="","",SUMIFS('BASE STOCK'!$H:$H,'BASE STOCK'!$A:$A,TC_SV,'BASE STOCK'!$C:$C,Mois_SV,'BASE STOCK'!$F:$F,'Stock Voiture'!$B39))</f>
        <v/>
      </c>
      <c r="F39" s="94" t="str">
        <f>IF(B39="","",SUMIFS('BASE STOCK'!$Q:$Q,'BASE STOCK'!$J:$J,TC_SV,'BASE STOCK'!$L:$L,Mois_SV,'BASE STOCK'!$O:$O,'Stock Voiture'!$B39))</f>
        <v/>
      </c>
      <c r="G39" s="94" t="str">
        <f>IF(B39="","",SUMIFS('BASE STOCK'!$Z:$Z,'BASE STOCK'!$S:$S,TC_SV,'BASE STOCK'!$U:$U,Mois_SV,'BASE STOCK'!$X:$X,'Stock Voiture'!$B39))</f>
        <v/>
      </c>
      <c r="H39" s="95" t="str">
        <f>IF($B39="","",SUMIFS('BASE STOCK'!$AA:$AA,'BASE STOCK'!$S:$S,TC_SV,'BASE STOCK'!$U:$U,Mois_SV,'BASE STOCK'!$X:$X,'Stock Voiture'!$B39))</f>
        <v/>
      </c>
      <c r="I39" s="96" t="str">
        <f t="shared" si="2"/>
        <v/>
      </c>
      <c r="J39" s="96"/>
      <c r="K39" s="96"/>
      <c r="L39" s="97"/>
      <c r="M39" s="75"/>
      <c r="N39" s="30">
        <v>34</v>
      </c>
      <c r="O39" s="38" t="str">
        <f>IF($B39="","",SUMIFS('BASE STOCK'!$H:$H,'BASE STOCK'!$A:$A,TC_SV,'BASE STOCK'!$C:$C,O$7,'BASE STOCK'!$F:$F,'Stock Voiture'!$B39)-SUMIFS('BASE STOCK'!$Q:$Q,'BASE STOCK'!$J:$J,TC_SV,'BASE STOCK'!$L:$L,O$7,'BASE STOCK'!$O:$O,'Stock Voiture'!$B39)-SUMIFS('BASE STOCK'!$Z:$Z,'BASE STOCK'!$S:$S,TC_SV,'BASE STOCK'!$U:$U,O$7,'BASE STOCK'!$X:$X,'Stock Voiture'!$B39)-SUMIFS('BASE STOCK'!$Z:$Z,'BASE STOCK'!$S:$S,TC_SV,'BASE STOCK'!$U:$U,O$7,'BASE STOCK'!$X:$X,'Stock Voiture'!$B39))</f>
        <v/>
      </c>
      <c r="P39" s="38" t="str">
        <f>IF($B39="","",O39+SUMIFS('BASE STOCK'!$H:$H,'BASE STOCK'!$A:$A,TC_SV,'BASE STOCK'!$C:$C,P$7,'BASE STOCK'!$F:$F,'Stock Voiture'!$B39)-SUMIFS('BASE STOCK'!$Q:$Q,'BASE STOCK'!$J:$J,TC_SV,'BASE STOCK'!$L:$L,P$7,'BASE STOCK'!$O:$O,'Stock Voiture'!$B39)-SUMIFS('BASE STOCK'!$Z:$Z,'BASE STOCK'!$S:$S,TC_SV,'BASE STOCK'!$U:$U,P$7,'BASE STOCK'!$X:$X,'Stock Voiture'!$B39)-SUMIFS('BASE STOCK'!$Z:$Z,'BASE STOCK'!$S:$S,TC_SV,'BASE STOCK'!$U:$U,P$7,'BASE STOCK'!$X:$X,'Stock Voiture'!$B39))</f>
        <v/>
      </c>
      <c r="Q39" s="38" t="str">
        <f>IF($B39="","",P39+SUMIFS('BASE STOCK'!$H:$H,'BASE STOCK'!$A:$A,TC_SV,'BASE STOCK'!$C:$C,Q$7,'BASE STOCK'!$F:$F,'Stock Voiture'!$B39)-SUMIFS('BASE STOCK'!$Q:$Q,'BASE STOCK'!$J:$J,TC_SV,'BASE STOCK'!$L:$L,Q$7,'BASE STOCK'!$O:$O,'Stock Voiture'!$B39)-SUMIFS('BASE STOCK'!$Z:$Z,'BASE STOCK'!$S:$S,TC_SV,'BASE STOCK'!$U:$U,Q$7,'BASE STOCK'!$X:$X,'Stock Voiture'!$B39)-SUMIFS('BASE STOCK'!$Z:$Z,'BASE STOCK'!$S:$S,TC_SV,'BASE STOCK'!$U:$U,Q$7,'BASE STOCK'!$X:$X,'Stock Voiture'!$B39))</f>
        <v/>
      </c>
      <c r="R39" s="38" t="str">
        <f>IF($B39="","",Q39+SUMIFS('BASE STOCK'!$H:$H,'BASE STOCK'!$A:$A,TC_SV,'BASE STOCK'!$C:$C,R$7,'BASE STOCK'!$F:$F,'Stock Voiture'!$B39)-SUMIFS('BASE STOCK'!$Q:$Q,'BASE STOCK'!$J:$J,TC_SV,'BASE STOCK'!$L:$L,R$7,'BASE STOCK'!$O:$O,'Stock Voiture'!$B39)-SUMIFS('BASE STOCK'!$Z:$Z,'BASE STOCK'!$S:$S,TC_SV,'BASE STOCK'!$U:$U,R$7,'BASE STOCK'!$X:$X,'Stock Voiture'!$B39)-SUMIFS('BASE STOCK'!$Z:$Z,'BASE STOCK'!$S:$S,TC_SV,'BASE STOCK'!$U:$U,R$7,'BASE STOCK'!$X:$X,'Stock Voiture'!$B39))</f>
        <v/>
      </c>
      <c r="S39" s="38" t="str">
        <f>IF($B39="","",R39+SUMIFS('BASE STOCK'!$H:$H,'BASE STOCK'!$A:$A,TC_SV,'BASE STOCK'!$C:$C,S$7,'BASE STOCK'!$F:$F,'Stock Voiture'!$B39)-SUMIFS('BASE STOCK'!$Q:$Q,'BASE STOCK'!$J:$J,TC_SV,'BASE STOCK'!$L:$L,S$7,'BASE STOCK'!$O:$O,'Stock Voiture'!$B39)-SUMIFS('BASE STOCK'!$Z:$Z,'BASE STOCK'!$S:$S,TC_SV,'BASE STOCK'!$U:$U,S$7,'BASE STOCK'!$X:$X,'Stock Voiture'!$B39)-SUMIFS('BASE STOCK'!$Z:$Z,'BASE STOCK'!$S:$S,TC_SV,'BASE STOCK'!$U:$U,S$7,'BASE STOCK'!$X:$X,'Stock Voiture'!$B39))</f>
        <v/>
      </c>
      <c r="T39" s="38" t="str">
        <f>IF($B39="","",S39+SUMIFS('BASE STOCK'!$H:$H,'BASE STOCK'!$A:$A,TC_SV,'BASE STOCK'!$C:$C,T$7,'BASE STOCK'!$F:$F,'Stock Voiture'!$B39)-SUMIFS('BASE STOCK'!$Q:$Q,'BASE STOCK'!$J:$J,TC_SV,'BASE STOCK'!$L:$L,T$7,'BASE STOCK'!$O:$O,'Stock Voiture'!$B39)-SUMIFS('BASE STOCK'!$Z:$Z,'BASE STOCK'!$S:$S,TC_SV,'BASE STOCK'!$U:$U,T$7,'BASE STOCK'!$X:$X,'Stock Voiture'!$B39)-SUMIFS('BASE STOCK'!$Z:$Z,'BASE STOCK'!$S:$S,TC_SV,'BASE STOCK'!$U:$U,T$7,'BASE STOCK'!$X:$X,'Stock Voiture'!$B39))</f>
        <v/>
      </c>
      <c r="U39" s="38" t="str">
        <f>IF($B39="","",T39+SUMIFS('BASE STOCK'!$H:$H,'BASE STOCK'!$A:$A,TC_SV,'BASE STOCK'!$C:$C,U$7,'BASE STOCK'!$F:$F,'Stock Voiture'!$B39)-SUMIFS('BASE STOCK'!$Q:$Q,'BASE STOCK'!$J:$J,TC_SV,'BASE STOCK'!$L:$L,U$7,'BASE STOCK'!$O:$O,'Stock Voiture'!$B39)-SUMIFS('BASE STOCK'!$Z:$Z,'BASE STOCK'!$S:$S,TC_SV,'BASE STOCK'!$U:$U,U$7,'BASE STOCK'!$X:$X,'Stock Voiture'!$B39)-SUMIFS('BASE STOCK'!$Z:$Z,'BASE STOCK'!$S:$S,TC_SV,'BASE STOCK'!$U:$U,U$7,'BASE STOCK'!$X:$X,'Stock Voiture'!$B39))</f>
        <v/>
      </c>
      <c r="V39" s="38" t="str">
        <f>IF($B39="","",U39+SUMIFS('BASE STOCK'!$H:$H,'BASE STOCK'!$A:$A,TC_SV,'BASE STOCK'!$C:$C,V$7,'BASE STOCK'!$F:$F,'Stock Voiture'!$B39)-SUMIFS('BASE STOCK'!$Q:$Q,'BASE STOCK'!$J:$J,TC_SV,'BASE STOCK'!$L:$L,V$7,'BASE STOCK'!$O:$O,'Stock Voiture'!$B39)-SUMIFS('BASE STOCK'!$Z:$Z,'BASE STOCK'!$S:$S,TC_SV,'BASE STOCK'!$U:$U,V$7,'BASE STOCK'!$X:$X,'Stock Voiture'!$B39)-SUMIFS('BASE STOCK'!$Z:$Z,'BASE STOCK'!$S:$S,TC_SV,'BASE STOCK'!$U:$U,V$7,'BASE STOCK'!$X:$X,'Stock Voiture'!$B39))</f>
        <v/>
      </c>
      <c r="W39" s="38" t="str">
        <f>IF($B39="","",V39+SUMIFS('BASE STOCK'!$H:$H,'BASE STOCK'!$A:$A,TC_SV,'BASE STOCK'!$C:$C,W$7,'BASE STOCK'!$F:$F,'Stock Voiture'!$B39)-SUMIFS('BASE STOCK'!$Q:$Q,'BASE STOCK'!$J:$J,TC_SV,'BASE STOCK'!$L:$L,W$7,'BASE STOCK'!$O:$O,'Stock Voiture'!$B39)-SUMIFS('BASE STOCK'!$Z:$Z,'BASE STOCK'!$S:$S,TC_SV,'BASE STOCK'!$U:$U,W$7,'BASE STOCK'!$X:$X,'Stock Voiture'!$B39)-SUMIFS('BASE STOCK'!$Z:$Z,'BASE STOCK'!$S:$S,TC_SV,'BASE STOCK'!$U:$U,W$7,'BASE STOCK'!$X:$X,'Stock Voiture'!$B39))</f>
        <v/>
      </c>
      <c r="X39" s="38" t="str">
        <f>IF($B39="","",W39+SUMIFS('BASE STOCK'!$H:$H,'BASE STOCK'!$A:$A,TC_SV,'BASE STOCK'!$C:$C,X$7,'BASE STOCK'!$F:$F,'Stock Voiture'!$B39)-SUMIFS('BASE STOCK'!$Q:$Q,'BASE STOCK'!$J:$J,TC_SV,'BASE STOCK'!$L:$L,X$7,'BASE STOCK'!$O:$O,'Stock Voiture'!$B39)-SUMIFS('BASE STOCK'!$Z:$Z,'BASE STOCK'!$S:$S,TC_SV,'BASE STOCK'!$U:$U,X$7,'BASE STOCK'!$X:$X,'Stock Voiture'!$B39)-SUMIFS('BASE STOCK'!$Z:$Z,'BASE STOCK'!$S:$S,TC_SV,'BASE STOCK'!$U:$U,X$7,'BASE STOCK'!$X:$X,'Stock Voiture'!$B39))</f>
        <v/>
      </c>
      <c r="Y39" s="38" t="str">
        <f>IF($B39="","",X39+SUMIFS('BASE STOCK'!$H:$H,'BASE STOCK'!$A:$A,TC_SV,'BASE STOCK'!$C:$C,Y$7,'BASE STOCK'!$F:$F,'Stock Voiture'!$B39)-SUMIFS('BASE STOCK'!$Q:$Q,'BASE STOCK'!$J:$J,TC_SV,'BASE STOCK'!$L:$L,Y$7,'BASE STOCK'!$O:$O,'Stock Voiture'!$B39)-SUMIFS('BASE STOCK'!$Z:$Z,'BASE STOCK'!$S:$S,TC_SV,'BASE STOCK'!$U:$U,Y$7,'BASE STOCK'!$X:$X,'Stock Voiture'!$B39)-SUMIFS('BASE STOCK'!$Z:$Z,'BASE STOCK'!$S:$S,TC_SV,'BASE STOCK'!$U:$U,Y$7,'BASE STOCK'!$X:$X,'Stock Voiture'!$B39))</f>
        <v/>
      </c>
      <c r="Z39" s="38" t="str">
        <f>IF($B39="","",Y39+SUMIFS('BASE STOCK'!$H:$H,'BASE STOCK'!$A:$A,TC_SV,'BASE STOCK'!$C:$C,Z$7,'BASE STOCK'!$F:$F,'Stock Voiture'!$B39)-SUMIFS('BASE STOCK'!$Q:$Q,'BASE STOCK'!$J:$J,TC_SV,'BASE STOCK'!$L:$L,Z$7,'BASE STOCK'!$O:$O,'Stock Voiture'!$B39)-SUMIFS('BASE STOCK'!$Z:$Z,'BASE STOCK'!$S:$S,TC_SV,'BASE STOCK'!$U:$U,Z$7,'BASE STOCK'!$X:$X,'Stock Voiture'!$B39)-SUMIFS('BASE STOCK'!$Z:$Z,'BASE STOCK'!$S:$S,TC_SV,'BASE STOCK'!$U:$U,Z$7,'BASE STOCK'!$X:$X,'Stock Voiture'!$B39))</f>
        <v/>
      </c>
    </row>
    <row r="40" spans="1:26" ht="19.899999999999999" customHeight="1" x14ac:dyDescent="0.25">
      <c r="A40" s="29">
        <v>33</v>
      </c>
      <c r="B40" s="47"/>
      <c r="C40" s="48"/>
      <c r="D40" s="49" t="str">
        <f t="shared" ref="D40:D63" si="3">IF(B40="","",IF(Mois_SV="01",0,HLOOKUP(Mois_SV,$O$6:$Z$64,$N40,FALSE)))</f>
        <v/>
      </c>
      <c r="E40" s="50" t="str">
        <f>IF(B40="","",SUMIFS('BASE STOCK'!$H:$H,'BASE STOCK'!$A:$A,TC_SV,'BASE STOCK'!$C:$C,Mois_SV,'BASE STOCK'!$F:$F,'Stock Voiture'!$B40))</f>
        <v/>
      </c>
      <c r="F40" s="51" t="str">
        <f>IF(B40="","",SUMIFS('BASE STOCK'!$Q:$Q,'BASE STOCK'!$J:$J,TC_SV,'BASE STOCK'!$L:$L,Mois_SV,'BASE STOCK'!$O:$O,'Stock Voiture'!$B40))</f>
        <v/>
      </c>
      <c r="G40" s="51" t="str">
        <f>IF(B40="","",SUMIFS('BASE STOCK'!$Z:$Z,'BASE STOCK'!$S:$S,TC_SV,'BASE STOCK'!$U:$U,Mois_SV,'BASE STOCK'!$X:$X,'Stock Voiture'!$B40))</f>
        <v/>
      </c>
      <c r="H40" s="52" t="str">
        <f>IF($B40="","",SUMIFS('BASE STOCK'!$AA:$AA,'BASE STOCK'!$S:$S,TC_SV,'BASE STOCK'!$U:$U,Mois_SV,'BASE STOCK'!$X:$X,'Stock Voiture'!$B40))</f>
        <v/>
      </c>
      <c r="I40" s="53" t="str">
        <f t="shared" si="2"/>
        <v/>
      </c>
      <c r="J40" s="53"/>
      <c r="K40" s="53"/>
      <c r="L40" s="54"/>
      <c r="M40" s="75"/>
      <c r="N40" s="30">
        <v>35</v>
      </c>
      <c r="O40" s="38" t="str">
        <f>IF($B40="","",SUMIFS('BASE STOCK'!$H:$H,'BASE STOCK'!$A:$A,TC_SV,'BASE STOCK'!$C:$C,O$7,'BASE STOCK'!$F:$F,'Stock Voiture'!$B40)-SUMIFS('BASE STOCK'!$Q:$Q,'BASE STOCK'!$J:$J,TC_SV,'BASE STOCK'!$L:$L,O$7,'BASE STOCK'!$O:$O,'Stock Voiture'!$B40)-SUMIFS('BASE STOCK'!$Z:$Z,'BASE STOCK'!$S:$S,TC_SV,'BASE STOCK'!$U:$U,O$7,'BASE STOCK'!$X:$X,'Stock Voiture'!$B40)-SUMIFS('BASE STOCK'!$Z:$Z,'BASE STOCK'!$S:$S,TC_SV,'BASE STOCK'!$U:$U,O$7,'BASE STOCK'!$X:$X,'Stock Voiture'!$B40))</f>
        <v/>
      </c>
      <c r="P40" s="38" t="str">
        <f>IF($B40="","",O40+SUMIFS('BASE STOCK'!$H:$H,'BASE STOCK'!$A:$A,TC_SV,'BASE STOCK'!$C:$C,P$7,'BASE STOCK'!$F:$F,'Stock Voiture'!$B40)-SUMIFS('BASE STOCK'!$Q:$Q,'BASE STOCK'!$J:$J,TC_SV,'BASE STOCK'!$L:$L,P$7,'BASE STOCK'!$O:$O,'Stock Voiture'!$B40)-SUMIFS('BASE STOCK'!$Z:$Z,'BASE STOCK'!$S:$S,TC_SV,'BASE STOCK'!$U:$U,P$7,'BASE STOCK'!$X:$X,'Stock Voiture'!$B40)-SUMIFS('BASE STOCK'!$Z:$Z,'BASE STOCK'!$S:$S,TC_SV,'BASE STOCK'!$U:$U,P$7,'BASE STOCK'!$X:$X,'Stock Voiture'!$B40))</f>
        <v/>
      </c>
      <c r="Q40" s="38" t="str">
        <f>IF($B40="","",P40+SUMIFS('BASE STOCK'!$H:$H,'BASE STOCK'!$A:$A,TC_SV,'BASE STOCK'!$C:$C,Q$7,'BASE STOCK'!$F:$F,'Stock Voiture'!$B40)-SUMIFS('BASE STOCK'!$Q:$Q,'BASE STOCK'!$J:$J,TC_SV,'BASE STOCK'!$L:$L,Q$7,'BASE STOCK'!$O:$O,'Stock Voiture'!$B40)-SUMIFS('BASE STOCK'!$Z:$Z,'BASE STOCK'!$S:$S,TC_SV,'BASE STOCK'!$U:$U,Q$7,'BASE STOCK'!$X:$X,'Stock Voiture'!$B40)-SUMIFS('BASE STOCK'!$Z:$Z,'BASE STOCK'!$S:$S,TC_SV,'BASE STOCK'!$U:$U,Q$7,'BASE STOCK'!$X:$X,'Stock Voiture'!$B40))</f>
        <v/>
      </c>
      <c r="R40" s="38" t="str">
        <f>IF($B40="","",Q40+SUMIFS('BASE STOCK'!$H:$H,'BASE STOCK'!$A:$A,TC_SV,'BASE STOCK'!$C:$C,R$7,'BASE STOCK'!$F:$F,'Stock Voiture'!$B40)-SUMIFS('BASE STOCK'!$Q:$Q,'BASE STOCK'!$J:$J,TC_SV,'BASE STOCK'!$L:$L,R$7,'BASE STOCK'!$O:$O,'Stock Voiture'!$B40)-SUMIFS('BASE STOCK'!$Z:$Z,'BASE STOCK'!$S:$S,TC_SV,'BASE STOCK'!$U:$U,R$7,'BASE STOCK'!$X:$X,'Stock Voiture'!$B40)-SUMIFS('BASE STOCK'!$Z:$Z,'BASE STOCK'!$S:$S,TC_SV,'BASE STOCK'!$U:$U,R$7,'BASE STOCK'!$X:$X,'Stock Voiture'!$B40))</f>
        <v/>
      </c>
      <c r="S40" s="38" t="str">
        <f>IF($B40="","",R40+SUMIFS('BASE STOCK'!$H:$H,'BASE STOCK'!$A:$A,TC_SV,'BASE STOCK'!$C:$C,S$7,'BASE STOCK'!$F:$F,'Stock Voiture'!$B40)-SUMIFS('BASE STOCK'!$Q:$Q,'BASE STOCK'!$J:$J,TC_SV,'BASE STOCK'!$L:$L,S$7,'BASE STOCK'!$O:$O,'Stock Voiture'!$B40)-SUMIFS('BASE STOCK'!$Z:$Z,'BASE STOCK'!$S:$S,TC_SV,'BASE STOCK'!$U:$U,S$7,'BASE STOCK'!$X:$X,'Stock Voiture'!$B40)-SUMIFS('BASE STOCK'!$Z:$Z,'BASE STOCK'!$S:$S,TC_SV,'BASE STOCK'!$U:$U,S$7,'BASE STOCK'!$X:$X,'Stock Voiture'!$B40))</f>
        <v/>
      </c>
      <c r="T40" s="38" t="str">
        <f>IF($B40="","",S40+SUMIFS('BASE STOCK'!$H:$H,'BASE STOCK'!$A:$A,TC_SV,'BASE STOCK'!$C:$C,T$7,'BASE STOCK'!$F:$F,'Stock Voiture'!$B40)-SUMIFS('BASE STOCK'!$Q:$Q,'BASE STOCK'!$J:$J,TC_SV,'BASE STOCK'!$L:$L,T$7,'BASE STOCK'!$O:$O,'Stock Voiture'!$B40)-SUMIFS('BASE STOCK'!$Z:$Z,'BASE STOCK'!$S:$S,TC_SV,'BASE STOCK'!$U:$U,T$7,'BASE STOCK'!$X:$X,'Stock Voiture'!$B40)-SUMIFS('BASE STOCK'!$Z:$Z,'BASE STOCK'!$S:$S,TC_SV,'BASE STOCK'!$U:$U,T$7,'BASE STOCK'!$X:$X,'Stock Voiture'!$B40))</f>
        <v/>
      </c>
      <c r="U40" s="38" t="str">
        <f>IF($B40="","",T40+SUMIFS('BASE STOCK'!$H:$H,'BASE STOCK'!$A:$A,TC_SV,'BASE STOCK'!$C:$C,U$7,'BASE STOCK'!$F:$F,'Stock Voiture'!$B40)-SUMIFS('BASE STOCK'!$Q:$Q,'BASE STOCK'!$J:$J,TC_SV,'BASE STOCK'!$L:$L,U$7,'BASE STOCK'!$O:$O,'Stock Voiture'!$B40)-SUMIFS('BASE STOCK'!$Z:$Z,'BASE STOCK'!$S:$S,TC_SV,'BASE STOCK'!$U:$U,U$7,'BASE STOCK'!$X:$X,'Stock Voiture'!$B40)-SUMIFS('BASE STOCK'!$Z:$Z,'BASE STOCK'!$S:$S,TC_SV,'BASE STOCK'!$U:$U,U$7,'BASE STOCK'!$X:$X,'Stock Voiture'!$B40))</f>
        <v/>
      </c>
      <c r="V40" s="38" t="str">
        <f>IF($B40="","",U40+SUMIFS('BASE STOCK'!$H:$H,'BASE STOCK'!$A:$A,TC_SV,'BASE STOCK'!$C:$C,V$7,'BASE STOCK'!$F:$F,'Stock Voiture'!$B40)-SUMIFS('BASE STOCK'!$Q:$Q,'BASE STOCK'!$J:$J,TC_SV,'BASE STOCK'!$L:$L,V$7,'BASE STOCK'!$O:$O,'Stock Voiture'!$B40)-SUMIFS('BASE STOCK'!$Z:$Z,'BASE STOCK'!$S:$S,TC_SV,'BASE STOCK'!$U:$U,V$7,'BASE STOCK'!$X:$X,'Stock Voiture'!$B40)-SUMIFS('BASE STOCK'!$Z:$Z,'BASE STOCK'!$S:$S,TC_SV,'BASE STOCK'!$U:$U,V$7,'BASE STOCK'!$X:$X,'Stock Voiture'!$B40))</f>
        <v/>
      </c>
      <c r="W40" s="38" t="str">
        <f>IF($B40="","",V40+SUMIFS('BASE STOCK'!$H:$H,'BASE STOCK'!$A:$A,TC_SV,'BASE STOCK'!$C:$C,W$7,'BASE STOCK'!$F:$F,'Stock Voiture'!$B40)-SUMIFS('BASE STOCK'!$Q:$Q,'BASE STOCK'!$J:$J,TC_SV,'BASE STOCK'!$L:$L,W$7,'BASE STOCK'!$O:$O,'Stock Voiture'!$B40)-SUMIFS('BASE STOCK'!$Z:$Z,'BASE STOCK'!$S:$S,TC_SV,'BASE STOCK'!$U:$U,W$7,'BASE STOCK'!$X:$X,'Stock Voiture'!$B40)-SUMIFS('BASE STOCK'!$Z:$Z,'BASE STOCK'!$S:$S,TC_SV,'BASE STOCK'!$U:$U,W$7,'BASE STOCK'!$X:$X,'Stock Voiture'!$B40))</f>
        <v/>
      </c>
      <c r="X40" s="38" t="str">
        <f>IF($B40="","",W40+SUMIFS('BASE STOCK'!$H:$H,'BASE STOCK'!$A:$A,TC_SV,'BASE STOCK'!$C:$C,X$7,'BASE STOCK'!$F:$F,'Stock Voiture'!$B40)-SUMIFS('BASE STOCK'!$Q:$Q,'BASE STOCK'!$J:$J,TC_SV,'BASE STOCK'!$L:$L,X$7,'BASE STOCK'!$O:$O,'Stock Voiture'!$B40)-SUMIFS('BASE STOCK'!$Z:$Z,'BASE STOCK'!$S:$S,TC_SV,'BASE STOCK'!$U:$U,X$7,'BASE STOCK'!$X:$X,'Stock Voiture'!$B40)-SUMIFS('BASE STOCK'!$Z:$Z,'BASE STOCK'!$S:$S,TC_SV,'BASE STOCK'!$U:$U,X$7,'BASE STOCK'!$X:$X,'Stock Voiture'!$B40))</f>
        <v/>
      </c>
      <c r="Y40" s="38" t="str">
        <f>IF($B40="","",X40+SUMIFS('BASE STOCK'!$H:$H,'BASE STOCK'!$A:$A,TC_SV,'BASE STOCK'!$C:$C,Y$7,'BASE STOCK'!$F:$F,'Stock Voiture'!$B40)-SUMIFS('BASE STOCK'!$Q:$Q,'BASE STOCK'!$J:$J,TC_SV,'BASE STOCK'!$L:$L,Y$7,'BASE STOCK'!$O:$O,'Stock Voiture'!$B40)-SUMIFS('BASE STOCK'!$Z:$Z,'BASE STOCK'!$S:$S,TC_SV,'BASE STOCK'!$U:$U,Y$7,'BASE STOCK'!$X:$X,'Stock Voiture'!$B40)-SUMIFS('BASE STOCK'!$Z:$Z,'BASE STOCK'!$S:$S,TC_SV,'BASE STOCK'!$U:$U,Y$7,'BASE STOCK'!$X:$X,'Stock Voiture'!$B40))</f>
        <v/>
      </c>
      <c r="Z40" s="38" t="str">
        <f>IF($B40="","",Y40+SUMIFS('BASE STOCK'!$H:$H,'BASE STOCK'!$A:$A,TC_SV,'BASE STOCK'!$C:$C,Z$7,'BASE STOCK'!$F:$F,'Stock Voiture'!$B40)-SUMIFS('BASE STOCK'!$Q:$Q,'BASE STOCK'!$J:$J,TC_SV,'BASE STOCK'!$L:$L,Z$7,'BASE STOCK'!$O:$O,'Stock Voiture'!$B40)-SUMIFS('BASE STOCK'!$Z:$Z,'BASE STOCK'!$S:$S,TC_SV,'BASE STOCK'!$U:$U,Z$7,'BASE STOCK'!$X:$X,'Stock Voiture'!$B40)-SUMIFS('BASE STOCK'!$Z:$Z,'BASE STOCK'!$S:$S,TC_SV,'BASE STOCK'!$U:$U,Z$7,'BASE STOCK'!$X:$X,'Stock Voiture'!$B40))</f>
        <v/>
      </c>
    </row>
    <row r="41" spans="1:26" ht="19.899999999999999" customHeight="1" x14ac:dyDescent="0.25">
      <c r="A41" s="29">
        <v>34</v>
      </c>
      <c r="B41" s="90"/>
      <c r="C41" s="91"/>
      <c r="D41" s="92" t="str">
        <f t="shared" si="3"/>
        <v/>
      </c>
      <c r="E41" s="93" t="str">
        <f>IF(B41="","",SUMIFS('BASE STOCK'!$H:$H,'BASE STOCK'!$A:$A,TC_SV,'BASE STOCK'!$C:$C,Mois_SV,'BASE STOCK'!$F:$F,'Stock Voiture'!$B41))</f>
        <v/>
      </c>
      <c r="F41" s="94" t="str">
        <f>IF(B41="","",SUMIFS('BASE STOCK'!$Q:$Q,'BASE STOCK'!$J:$J,TC_SV,'BASE STOCK'!$L:$L,Mois_SV,'BASE STOCK'!$O:$O,'Stock Voiture'!$B41))</f>
        <v/>
      </c>
      <c r="G41" s="94" t="str">
        <f>IF(B41="","",SUMIFS('BASE STOCK'!$Z:$Z,'BASE STOCK'!$S:$S,TC_SV,'BASE STOCK'!$U:$U,Mois_SV,'BASE STOCK'!$X:$X,'Stock Voiture'!$B41))</f>
        <v/>
      </c>
      <c r="H41" s="95" t="str">
        <f>IF($B41="","",SUMIFS('BASE STOCK'!$AA:$AA,'BASE STOCK'!$S:$S,TC_SV,'BASE STOCK'!$U:$U,Mois_SV,'BASE STOCK'!$X:$X,'Stock Voiture'!$B41))</f>
        <v/>
      </c>
      <c r="I41" s="96" t="str">
        <f t="shared" si="2"/>
        <v/>
      </c>
      <c r="J41" s="96"/>
      <c r="K41" s="96"/>
      <c r="L41" s="97"/>
      <c r="M41" s="75"/>
      <c r="N41" s="30">
        <v>36</v>
      </c>
      <c r="O41" s="38" t="str">
        <f>IF($B41="","",SUMIFS('BASE STOCK'!$H:$H,'BASE STOCK'!$A:$A,TC_SV,'BASE STOCK'!$C:$C,O$7,'BASE STOCK'!$F:$F,'Stock Voiture'!$B41)-SUMIFS('BASE STOCK'!$Q:$Q,'BASE STOCK'!$J:$J,TC_SV,'BASE STOCK'!$L:$L,O$7,'BASE STOCK'!$O:$O,'Stock Voiture'!$B41)-SUMIFS('BASE STOCK'!$Z:$Z,'BASE STOCK'!$S:$S,TC_SV,'BASE STOCK'!$U:$U,O$7,'BASE STOCK'!$X:$X,'Stock Voiture'!$B41)-SUMIFS('BASE STOCK'!$Z:$Z,'BASE STOCK'!$S:$S,TC_SV,'BASE STOCK'!$U:$U,O$7,'BASE STOCK'!$X:$X,'Stock Voiture'!$B41))</f>
        <v/>
      </c>
      <c r="P41" s="38" t="str">
        <f>IF($B41="","",O41+SUMIFS('BASE STOCK'!$H:$H,'BASE STOCK'!$A:$A,TC_SV,'BASE STOCK'!$C:$C,P$7,'BASE STOCK'!$F:$F,'Stock Voiture'!$B41)-SUMIFS('BASE STOCK'!$Q:$Q,'BASE STOCK'!$J:$J,TC_SV,'BASE STOCK'!$L:$L,P$7,'BASE STOCK'!$O:$O,'Stock Voiture'!$B41)-SUMIFS('BASE STOCK'!$Z:$Z,'BASE STOCK'!$S:$S,TC_SV,'BASE STOCK'!$U:$U,P$7,'BASE STOCK'!$X:$X,'Stock Voiture'!$B41)-SUMIFS('BASE STOCK'!$Z:$Z,'BASE STOCK'!$S:$S,TC_SV,'BASE STOCK'!$U:$U,P$7,'BASE STOCK'!$X:$X,'Stock Voiture'!$B41))</f>
        <v/>
      </c>
      <c r="Q41" s="38" t="str">
        <f>IF($B41="","",P41+SUMIFS('BASE STOCK'!$H:$H,'BASE STOCK'!$A:$A,TC_SV,'BASE STOCK'!$C:$C,Q$7,'BASE STOCK'!$F:$F,'Stock Voiture'!$B41)-SUMIFS('BASE STOCK'!$Q:$Q,'BASE STOCK'!$J:$J,TC_SV,'BASE STOCK'!$L:$L,Q$7,'BASE STOCK'!$O:$O,'Stock Voiture'!$B41)-SUMIFS('BASE STOCK'!$Z:$Z,'BASE STOCK'!$S:$S,TC_SV,'BASE STOCK'!$U:$U,Q$7,'BASE STOCK'!$X:$X,'Stock Voiture'!$B41)-SUMIFS('BASE STOCK'!$Z:$Z,'BASE STOCK'!$S:$S,TC_SV,'BASE STOCK'!$U:$U,Q$7,'BASE STOCK'!$X:$X,'Stock Voiture'!$B41))</f>
        <v/>
      </c>
      <c r="R41" s="38" t="str">
        <f>IF($B41="","",Q41+SUMIFS('BASE STOCK'!$H:$H,'BASE STOCK'!$A:$A,TC_SV,'BASE STOCK'!$C:$C,R$7,'BASE STOCK'!$F:$F,'Stock Voiture'!$B41)-SUMIFS('BASE STOCK'!$Q:$Q,'BASE STOCK'!$J:$J,TC_SV,'BASE STOCK'!$L:$L,R$7,'BASE STOCK'!$O:$O,'Stock Voiture'!$B41)-SUMIFS('BASE STOCK'!$Z:$Z,'BASE STOCK'!$S:$S,TC_SV,'BASE STOCK'!$U:$U,R$7,'BASE STOCK'!$X:$X,'Stock Voiture'!$B41)-SUMIFS('BASE STOCK'!$Z:$Z,'BASE STOCK'!$S:$S,TC_SV,'BASE STOCK'!$U:$U,R$7,'BASE STOCK'!$X:$X,'Stock Voiture'!$B41))</f>
        <v/>
      </c>
      <c r="S41" s="38" t="str">
        <f>IF($B41="","",R41+SUMIFS('BASE STOCK'!$H:$H,'BASE STOCK'!$A:$A,TC_SV,'BASE STOCK'!$C:$C,S$7,'BASE STOCK'!$F:$F,'Stock Voiture'!$B41)-SUMIFS('BASE STOCK'!$Q:$Q,'BASE STOCK'!$J:$J,TC_SV,'BASE STOCK'!$L:$L,S$7,'BASE STOCK'!$O:$O,'Stock Voiture'!$B41)-SUMIFS('BASE STOCK'!$Z:$Z,'BASE STOCK'!$S:$S,TC_SV,'BASE STOCK'!$U:$U,S$7,'BASE STOCK'!$X:$X,'Stock Voiture'!$B41)-SUMIFS('BASE STOCK'!$Z:$Z,'BASE STOCK'!$S:$S,TC_SV,'BASE STOCK'!$U:$U,S$7,'BASE STOCK'!$X:$X,'Stock Voiture'!$B41))</f>
        <v/>
      </c>
      <c r="T41" s="38" t="str">
        <f>IF($B41="","",S41+SUMIFS('BASE STOCK'!$H:$H,'BASE STOCK'!$A:$A,TC_SV,'BASE STOCK'!$C:$C,T$7,'BASE STOCK'!$F:$F,'Stock Voiture'!$B41)-SUMIFS('BASE STOCK'!$Q:$Q,'BASE STOCK'!$J:$J,TC_SV,'BASE STOCK'!$L:$L,T$7,'BASE STOCK'!$O:$O,'Stock Voiture'!$B41)-SUMIFS('BASE STOCK'!$Z:$Z,'BASE STOCK'!$S:$S,TC_SV,'BASE STOCK'!$U:$U,T$7,'BASE STOCK'!$X:$X,'Stock Voiture'!$B41)-SUMIFS('BASE STOCK'!$Z:$Z,'BASE STOCK'!$S:$S,TC_SV,'BASE STOCK'!$U:$U,T$7,'BASE STOCK'!$X:$X,'Stock Voiture'!$B41))</f>
        <v/>
      </c>
      <c r="U41" s="38" t="str">
        <f>IF($B41="","",T41+SUMIFS('BASE STOCK'!$H:$H,'BASE STOCK'!$A:$A,TC_SV,'BASE STOCK'!$C:$C,U$7,'BASE STOCK'!$F:$F,'Stock Voiture'!$B41)-SUMIFS('BASE STOCK'!$Q:$Q,'BASE STOCK'!$J:$J,TC_SV,'BASE STOCK'!$L:$L,U$7,'BASE STOCK'!$O:$O,'Stock Voiture'!$B41)-SUMIFS('BASE STOCK'!$Z:$Z,'BASE STOCK'!$S:$S,TC_SV,'BASE STOCK'!$U:$U,U$7,'BASE STOCK'!$X:$X,'Stock Voiture'!$B41)-SUMIFS('BASE STOCK'!$Z:$Z,'BASE STOCK'!$S:$S,TC_SV,'BASE STOCK'!$U:$U,U$7,'BASE STOCK'!$X:$X,'Stock Voiture'!$B41))</f>
        <v/>
      </c>
      <c r="V41" s="38" t="str">
        <f>IF($B41="","",U41+SUMIFS('BASE STOCK'!$H:$H,'BASE STOCK'!$A:$A,TC_SV,'BASE STOCK'!$C:$C,V$7,'BASE STOCK'!$F:$F,'Stock Voiture'!$B41)-SUMIFS('BASE STOCK'!$Q:$Q,'BASE STOCK'!$J:$J,TC_SV,'BASE STOCK'!$L:$L,V$7,'BASE STOCK'!$O:$O,'Stock Voiture'!$B41)-SUMIFS('BASE STOCK'!$Z:$Z,'BASE STOCK'!$S:$S,TC_SV,'BASE STOCK'!$U:$U,V$7,'BASE STOCK'!$X:$X,'Stock Voiture'!$B41)-SUMIFS('BASE STOCK'!$Z:$Z,'BASE STOCK'!$S:$S,TC_SV,'BASE STOCK'!$U:$U,V$7,'BASE STOCK'!$X:$X,'Stock Voiture'!$B41))</f>
        <v/>
      </c>
      <c r="W41" s="38" t="str">
        <f>IF($B41="","",V41+SUMIFS('BASE STOCK'!$H:$H,'BASE STOCK'!$A:$A,TC_SV,'BASE STOCK'!$C:$C,W$7,'BASE STOCK'!$F:$F,'Stock Voiture'!$B41)-SUMIFS('BASE STOCK'!$Q:$Q,'BASE STOCK'!$J:$J,TC_SV,'BASE STOCK'!$L:$L,W$7,'BASE STOCK'!$O:$O,'Stock Voiture'!$B41)-SUMIFS('BASE STOCK'!$Z:$Z,'BASE STOCK'!$S:$S,TC_SV,'BASE STOCK'!$U:$U,W$7,'BASE STOCK'!$X:$X,'Stock Voiture'!$B41)-SUMIFS('BASE STOCK'!$Z:$Z,'BASE STOCK'!$S:$S,TC_SV,'BASE STOCK'!$U:$U,W$7,'BASE STOCK'!$X:$X,'Stock Voiture'!$B41))</f>
        <v/>
      </c>
      <c r="X41" s="38" t="str">
        <f>IF($B41="","",W41+SUMIFS('BASE STOCK'!$H:$H,'BASE STOCK'!$A:$A,TC_SV,'BASE STOCK'!$C:$C,X$7,'BASE STOCK'!$F:$F,'Stock Voiture'!$B41)-SUMIFS('BASE STOCK'!$Q:$Q,'BASE STOCK'!$J:$J,TC_SV,'BASE STOCK'!$L:$L,X$7,'BASE STOCK'!$O:$O,'Stock Voiture'!$B41)-SUMIFS('BASE STOCK'!$Z:$Z,'BASE STOCK'!$S:$S,TC_SV,'BASE STOCK'!$U:$U,X$7,'BASE STOCK'!$X:$X,'Stock Voiture'!$B41)-SUMIFS('BASE STOCK'!$Z:$Z,'BASE STOCK'!$S:$S,TC_SV,'BASE STOCK'!$U:$U,X$7,'BASE STOCK'!$X:$X,'Stock Voiture'!$B41))</f>
        <v/>
      </c>
      <c r="Y41" s="38" t="str">
        <f>IF($B41="","",X41+SUMIFS('BASE STOCK'!$H:$H,'BASE STOCK'!$A:$A,TC_SV,'BASE STOCK'!$C:$C,Y$7,'BASE STOCK'!$F:$F,'Stock Voiture'!$B41)-SUMIFS('BASE STOCK'!$Q:$Q,'BASE STOCK'!$J:$J,TC_SV,'BASE STOCK'!$L:$L,Y$7,'BASE STOCK'!$O:$O,'Stock Voiture'!$B41)-SUMIFS('BASE STOCK'!$Z:$Z,'BASE STOCK'!$S:$S,TC_SV,'BASE STOCK'!$U:$U,Y$7,'BASE STOCK'!$X:$X,'Stock Voiture'!$B41)-SUMIFS('BASE STOCK'!$Z:$Z,'BASE STOCK'!$S:$S,TC_SV,'BASE STOCK'!$U:$U,Y$7,'BASE STOCK'!$X:$X,'Stock Voiture'!$B41))</f>
        <v/>
      </c>
      <c r="Z41" s="38" t="str">
        <f>IF($B41="","",Y41+SUMIFS('BASE STOCK'!$H:$H,'BASE STOCK'!$A:$A,TC_SV,'BASE STOCK'!$C:$C,Z$7,'BASE STOCK'!$F:$F,'Stock Voiture'!$B41)-SUMIFS('BASE STOCK'!$Q:$Q,'BASE STOCK'!$J:$J,TC_SV,'BASE STOCK'!$L:$L,Z$7,'BASE STOCK'!$O:$O,'Stock Voiture'!$B41)-SUMIFS('BASE STOCK'!$Z:$Z,'BASE STOCK'!$S:$S,TC_SV,'BASE STOCK'!$U:$U,Z$7,'BASE STOCK'!$X:$X,'Stock Voiture'!$B41)-SUMIFS('BASE STOCK'!$Z:$Z,'BASE STOCK'!$S:$S,TC_SV,'BASE STOCK'!$U:$U,Z$7,'BASE STOCK'!$X:$X,'Stock Voiture'!$B41))</f>
        <v/>
      </c>
    </row>
    <row r="42" spans="1:26" ht="19.899999999999999" customHeight="1" x14ac:dyDescent="0.25">
      <c r="A42" s="29">
        <v>35</v>
      </c>
      <c r="B42" s="47"/>
      <c r="C42" s="48"/>
      <c r="D42" s="49" t="str">
        <f t="shared" si="3"/>
        <v/>
      </c>
      <c r="E42" s="50" t="str">
        <f>IF(B42="","",SUMIFS('BASE STOCK'!$H:$H,'BASE STOCK'!$A:$A,TC_SV,'BASE STOCK'!$C:$C,Mois_SV,'BASE STOCK'!$F:$F,'Stock Voiture'!$B42))</f>
        <v/>
      </c>
      <c r="F42" s="51" t="str">
        <f>IF(B42="","",SUMIFS('BASE STOCK'!$Q:$Q,'BASE STOCK'!$J:$J,TC_SV,'BASE STOCK'!$L:$L,Mois_SV,'BASE STOCK'!$O:$O,'Stock Voiture'!$B42))</f>
        <v/>
      </c>
      <c r="G42" s="51" t="str">
        <f>IF(B42="","",SUMIFS('BASE STOCK'!$Z:$Z,'BASE STOCK'!$S:$S,TC_SV,'BASE STOCK'!$U:$U,Mois_SV,'BASE STOCK'!$X:$X,'Stock Voiture'!$B42))</f>
        <v/>
      </c>
      <c r="H42" s="52" t="str">
        <f>IF($B42="","",SUMIFS('BASE STOCK'!$AA:$AA,'BASE STOCK'!$S:$S,TC_SV,'BASE STOCK'!$U:$U,Mois_SV,'BASE STOCK'!$X:$X,'Stock Voiture'!$B42))</f>
        <v/>
      </c>
      <c r="I42" s="53" t="str">
        <f t="shared" si="2"/>
        <v/>
      </c>
      <c r="J42" s="53"/>
      <c r="K42" s="53"/>
      <c r="L42" s="54"/>
      <c r="M42" s="75"/>
      <c r="N42" s="30">
        <v>37</v>
      </c>
      <c r="O42" s="38" t="str">
        <f>IF($B42="","",SUMIFS('BASE STOCK'!$H:$H,'BASE STOCK'!$A:$A,TC_SV,'BASE STOCK'!$C:$C,O$7,'BASE STOCK'!$F:$F,'Stock Voiture'!$B42)-SUMIFS('BASE STOCK'!$Q:$Q,'BASE STOCK'!$J:$J,TC_SV,'BASE STOCK'!$L:$L,O$7,'BASE STOCK'!$O:$O,'Stock Voiture'!$B42)-SUMIFS('BASE STOCK'!$Z:$Z,'BASE STOCK'!$S:$S,TC_SV,'BASE STOCK'!$U:$U,O$7,'BASE STOCK'!$X:$X,'Stock Voiture'!$B42)-SUMIFS('BASE STOCK'!$Z:$Z,'BASE STOCK'!$S:$S,TC_SV,'BASE STOCK'!$U:$U,O$7,'BASE STOCK'!$X:$X,'Stock Voiture'!$B42))</f>
        <v/>
      </c>
      <c r="P42" s="38" t="str">
        <f>IF($B42="","",O42+SUMIFS('BASE STOCK'!$H:$H,'BASE STOCK'!$A:$A,TC_SV,'BASE STOCK'!$C:$C,P$7,'BASE STOCK'!$F:$F,'Stock Voiture'!$B42)-SUMIFS('BASE STOCK'!$Q:$Q,'BASE STOCK'!$J:$J,TC_SV,'BASE STOCK'!$L:$L,P$7,'BASE STOCK'!$O:$O,'Stock Voiture'!$B42)-SUMIFS('BASE STOCK'!$Z:$Z,'BASE STOCK'!$S:$S,TC_SV,'BASE STOCK'!$U:$U,P$7,'BASE STOCK'!$X:$X,'Stock Voiture'!$B42)-SUMIFS('BASE STOCK'!$Z:$Z,'BASE STOCK'!$S:$S,TC_SV,'BASE STOCK'!$U:$U,P$7,'BASE STOCK'!$X:$X,'Stock Voiture'!$B42))</f>
        <v/>
      </c>
      <c r="Q42" s="38" t="str">
        <f>IF($B42="","",P42+SUMIFS('BASE STOCK'!$H:$H,'BASE STOCK'!$A:$A,TC_SV,'BASE STOCK'!$C:$C,Q$7,'BASE STOCK'!$F:$F,'Stock Voiture'!$B42)-SUMIFS('BASE STOCK'!$Q:$Q,'BASE STOCK'!$J:$J,TC_SV,'BASE STOCK'!$L:$L,Q$7,'BASE STOCK'!$O:$O,'Stock Voiture'!$B42)-SUMIFS('BASE STOCK'!$Z:$Z,'BASE STOCK'!$S:$S,TC_SV,'BASE STOCK'!$U:$U,Q$7,'BASE STOCK'!$X:$X,'Stock Voiture'!$B42)-SUMIFS('BASE STOCK'!$Z:$Z,'BASE STOCK'!$S:$S,TC_SV,'BASE STOCK'!$U:$U,Q$7,'BASE STOCK'!$X:$X,'Stock Voiture'!$B42))</f>
        <v/>
      </c>
      <c r="R42" s="38" t="str">
        <f>IF($B42="","",Q42+SUMIFS('BASE STOCK'!$H:$H,'BASE STOCK'!$A:$A,TC_SV,'BASE STOCK'!$C:$C,R$7,'BASE STOCK'!$F:$F,'Stock Voiture'!$B42)-SUMIFS('BASE STOCK'!$Q:$Q,'BASE STOCK'!$J:$J,TC_SV,'BASE STOCK'!$L:$L,R$7,'BASE STOCK'!$O:$O,'Stock Voiture'!$B42)-SUMIFS('BASE STOCK'!$Z:$Z,'BASE STOCK'!$S:$S,TC_SV,'BASE STOCK'!$U:$U,R$7,'BASE STOCK'!$X:$X,'Stock Voiture'!$B42)-SUMIFS('BASE STOCK'!$Z:$Z,'BASE STOCK'!$S:$S,TC_SV,'BASE STOCK'!$U:$U,R$7,'BASE STOCK'!$X:$X,'Stock Voiture'!$B42))</f>
        <v/>
      </c>
      <c r="S42" s="38" t="str">
        <f>IF($B42="","",R42+SUMIFS('BASE STOCK'!$H:$H,'BASE STOCK'!$A:$A,TC_SV,'BASE STOCK'!$C:$C,S$7,'BASE STOCK'!$F:$F,'Stock Voiture'!$B42)-SUMIFS('BASE STOCK'!$Q:$Q,'BASE STOCK'!$J:$J,TC_SV,'BASE STOCK'!$L:$L,S$7,'BASE STOCK'!$O:$O,'Stock Voiture'!$B42)-SUMIFS('BASE STOCK'!$Z:$Z,'BASE STOCK'!$S:$S,TC_SV,'BASE STOCK'!$U:$U,S$7,'BASE STOCK'!$X:$X,'Stock Voiture'!$B42)-SUMIFS('BASE STOCK'!$Z:$Z,'BASE STOCK'!$S:$S,TC_SV,'BASE STOCK'!$U:$U,S$7,'BASE STOCK'!$X:$X,'Stock Voiture'!$B42))</f>
        <v/>
      </c>
      <c r="T42" s="38" t="str">
        <f>IF($B42="","",S42+SUMIFS('BASE STOCK'!$H:$H,'BASE STOCK'!$A:$A,TC_SV,'BASE STOCK'!$C:$C,T$7,'BASE STOCK'!$F:$F,'Stock Voiture'!$B42)-SUMIFS('BASE STOCK'!$Q:$Q,'BASE STOCK'!$J:$J,TC_SV,'BASE STOCK'!$L:$L,T$7,'BASE STOCK'!$O:$O,'Stock Voiture'!$B42)-SUMIFS('BASE STOCK'!$Z:$Z,'BASE STOCK'!$S:$S,TC_SV,'BASE STOCK'!$U:$U,T$7,'BASE STOCK'!$X:$X,'Stock Voiture'!$B42)-SUMIFS('BASE STOCK'!$Z:$Z,'BASE STOCK'!$S:$S,TC_SV,'BASE STOCK'!$U:$U,T$7,'BASE STOCK'!$X:$X,'Stock Voiture'!$B42))</f>
        <v/>
      </c>
      <c r="U42" s="38" t="str">
        <f>IF($B42="","",T42+SUMIFS('BASE STOCK'!$H:$H,'BASE STOCK'!$A:$A,TC_SV,'BASE STOCK'!$C:$C,U$7,'BASE STOCK'!$F:$F,'Stock Voiture'!$B42)-SUMIFS('BASE STOCK'!$Q:$Q,'BASE STOCK'!$J:$J,TC_SV,'BASE STOCK'!$L:$L,U$7,'BASE STOCK'!$O:$O,'Stock Voiture'!$B42)-SUMIFS('BASE STOCK'!$Z:$Z,'BASE STOCK'!$S:$S,TC_SV,'BASE STOCK'!$U:$U,U$7,'BASE STOCK'!$X:$X,'Stock Voiture'!$B42)-SUMIFS('BASE STOCK'!$Z:$Z,'BASE STOCK'!$S:$S,TC_SV,'BASE STOCK'!$U:$U,U$7,'BASE STOCK'!$X:$X,'Stock Voiture'!$B42))</f>
        <v/>
      </c>
      <c r="V42" s="38" t="str">
        <f>IF($B42="","",U42+SUMIFS('BASE STOCK'!$H:$H,'BASE STOCK'!$A:$A,TC_SV,'BASE STOCK'!$C:$C,V$7,'BASE STOCK'!$F:$F,'Stock Voiture'!$B42)-SUMIFS('BASE STOCK'!$Q:$Q,'BASE STOCK'!$J:$J,TC_SV,'BASE STOCK'!$L:$L,V$7,'BASE STOCK'!$O:$O,'Stock Voiture'!$B42)-SUMIFS('BASE STOCK'!$Z:$Z,'BASE STOCK'!$S:$S,TC_SV,'BASE STOCK'!$U:$U,V$7,'BASE STOCK'!$X:$X,'Stock Voiture'!$B42)-SUMIFS('BASE STOCK'!$Z:$Z,'BASE STOCK'!$S:$S,TC_SV,'BASE STOCK'!$U:$U,V$7,'BASE STOCK'!$X:$X,'Stock Voiture'!$B42))</f>
        <v/>
      </c>
      <c r="W42" s="38" t="str">
        <f>IF($B42="","",V42+SUMIFS('BASE STOCK'!$H:$H,'BASE STOCK'!$A:$A,TC_SV,'BASE STOCK'!$C:$C,W$7,'BASE STOCK'!$F:$F,'Stock Voiture'!$B42)-SUMIFS('BASE STOCK'!$Q:$Q,'BASE STOCK'!$J:$J,TC_SV,'BASE STOCK'!$L:$L,W$7,'BASE STOCK'!$O:$O,'Stock Voiture'!$B42)-SUMIFS('BASE STOCK'!$Z:$Z,'BASE STOCK'!$S:$S,TC_SV,'BASE STOCK'!$U:$U,W$7,'BASE STOCK'!$X:$X,'Stock Voiture'!$B42)-SUMIFS('BASE STOCK'!$Z:$Z,'BASE STOCK'!$S:$S,TC_SV,'BASE STOCK'!$U:$U,W$7,'BASE STOCK'!$X:$X,'Stock Voiture'!$B42))</f>
        <v/>
      </c>
      <c r="X42" s="38" t="str">
        <f>IF($B42="","",W42+SUMIFS('BASE STOCK'!$H:$H,'BASE STOCK'!$A:$A,TC_SV,'BASE STOCK'!$C:$C,X$7,'BASE STOCK'!$F:$F,'Stock Voiture'!$B42)-SUMIFS('BASE STOCK'!$Q:$Q,'BASE STOCK'!$J:$J,TC_SV,'BASE STOCK'!$L:$L,X$7,'BASE STOCK'!$O:$O,'Stock Voiture'!$B42)-SUMIFS('BASE STOCK'!$Z:$Z,'BASE STOCK'!$S:$S,TC_SV,'BASE STOCK'!$U:$U,X$7,'BASE STOCK'!$X:$X,'Stock Voiture'!$B42)-SUMIFS('BASE STOCK'!$Z:$Z,'BASE STOCK'!$S:$S,TC_SV,'BASE STOCK'!$U:$U,X$7,'BASE STOCK'!$X:$X,'Stock Voiture'!$B42))</f>
        <v/>
      </c>
      <c r="Y42" s="38" t="str">
        <f>IF($B42="","",X42+SUMIFS('BASE STOCK'!$H:$H,'BASE STOCK'!$A:$A,TC_SV,'BASE STOCK'!$C:$C,Y$7,'BASE STOCK'!$F:$F,'Stock Voiture'!$B42)-SUMIFS('BASE STOCK'!$Q:$Q,'BASE STOCK'!$J:$J,TC_SV,'BASE STOCK'!$L:$L,Y$7,'BASE STOCK'!$O:$O,'Stock Voiture'!$B42)-SUMIFS('BASE STOCK'!$Z:$Z,'BASE STOCK'!$S:$S,TC_SV,'BASE STOCK'!$U:$U,Y$7,'BASE STOCK'!$X:$X,'Stock Voiture'!$B42)-SUMIFS('BASE STOCK'!$Z:$Z,'BASE STOCK'!$S:$S,TC_SV,'BASE STOCK'!$U:$U,Y$7,'BASE STOCK'!$X:$X,'Stock Voiture'!$B42))</f>
        <v/>
      </c>
      <c r="Z42" s="38" t="str">
        <f>IF($B42="","",Y42+SUMIFS('BASE STOCK'!$H:$H,'BASE STOCK'!$A:$A,TC_SV,'BASE STOCK'!$C:$C,Z$7,'BASE STOCK'!$F:$F,'Stock Voiture'!$B42)-SUMIFS('BASE STOCK'!$Q:$Q,'BASE STOCK'!$J:$J,TC_SV,'BASE STOCK'!$L:$L,Z$7,'BASE STOCK'!$O:$O,'Stock Voiture'!$B42)-SUMIFS('BASE STOCK'!$Z:$Z,'BASE STOCK'!$S:$S,TC_SV,'BASE STOCK'!$U:$U,Z$7,'BASE STOCK'!$X:$X,'Stock Voiture'!$B42)-SUMIFS('BASE STOCK'!$Z:$Z,'BASE STOCK'!$S:$S,TC_SV,'BASE STOCK'!$U:$U,Z$7,'BASE STOCK'!$X:$X,'Stock Voiture'!$B42))</f>
        <v/>
      </c>
    </row>
    <row r="43" spans="1:26" ht="19.899999999999999" customHeight="1" x14ac:dyDescent="0.25">
      <c r="A43" s="29">
        <v>36</v>
      </c>
      <c r="B43" s="90"/>
      <c r="C43" s="91"/>
      <c r="D43" s="92" t="str">
        <f t="shared" si="3"/>
        <v/>
      </c>
      <c r="E43" s="93" t="str">
        <f>IF(B43="","",SUMIFS('BASE STOCK'!$H:$H,'BASE STOCK'!$A:$A,TC_SV,'BASE STOCK'!$C:$C,Mois_SV,'BASE STOCK'!$F:$F,'Stock Voiture'!$B43))</f>
        <v/>
      </c>
      <c r="F43" s="94" t="str">
        <f>IF(B43="","",SUMIFS('BASE STOCK'!$Q:$Q,'BASE STOCK'!$J:$J,TC_SV,'BASE STOCK'!$L:$L,Mois_SV,'BASE STOCK'!$O:$O,'Stock Voiture'!$B43))</f>
        <v/>
      </c>
      <c r="G43" s="94" t="str">
        <f>IF(B43="","",SUMIFS('BASE STOCK'!$Z:$Z,'BASE STOCK'!$S:$S,TC_SV,'BASE STOCK'!$U:$U,Mois_SV,'BASE STOCK'!$X:$X,'Stock Voiture'!$B43))</f>
        <v/>
      </c>
      <c r="H43" s="95" t="str">
        <f>IF($B43="","",SUMIFS('BASE STOCK'!$AA:$AA,'BASE STOCK'!$S:$S,TC_SV,'BASE STOCK'!$U:$U,Mois_SV,'BASE STOCK'!$X:$X,'Stock Voiture'!$B43))</f>
        <v/>
      </c>
      <c r="I43" s="96" t="str">
        <f t="shared" si="2"/>
        <v/>
      </c>
      <c r="J43" s="96"/>
      <c r="K43" s="96"/>
      <c r="L43" s="97"/>
      <c r="M43" s="75"/>
      <c r="N43" s="30">
        <v>38</v>
      </c>
      <c r="O43" s="38" t="str">
        <f>IF($B43="","",SUMIFS('BASE STOCK'!$H:$H,'BASE STOCK'!$A:$A,TC_SV,'BASE STOCK'!$C:$C,O$7,'BASE STOCK'!$F:$F,'Stock Voiture'!$B43)-SUMIFS('BASE STOCK'!$Q:$Q,'BASE STOCK'!$J:$J,TC_SV,'BASE STOCK'!$L:$L,O$7,'BASE STOCK'!$O:$O,'Stock Voiture'!$B43)-SUMIFS('BASE STOCK'!$Z:$Z,'BASE STOCK'!$S:$S,TC_SV,'BASE STOCK'!$U:$U,O$7,'BASE STOCK'!$X:$X,'Stock Voiture'!$B43)-SUMIFS('BASE STOCK'!$Z:$Z,'BASE STOCK'!$S:$S,TC_SV,'BASE STOCK'!$U:$U,O$7,'BASE STOCK'!$X:$X,'Stock Voiture'!$B43))</f>
        <v/>
      </c>
      <c r="P43" s="38" t="str">
        <f>IF($B43="","",O43+SUMIFS('BASE STOCK'!$H:$H,'BASE STOCK'!$A:$A,TC_SV,'BASE STOCK'!$C:$C,P$7,'BASE STOCK'!$F:$F,'Stock Voiture'!$B43)-SUMIFS('BASE STOCK'!$Q:$Q,'BASE STOCK'!$J:$J,TC_SV,'BASE STOCK'!$L:$L,P$7,'BASE STOCK'!$O:$O,'Stock Voiture'!$B43)-SUMIFS('BASE STOCK'!$Z:$Z,'BASE STOCK'!$S:$S,TC_SV,'BASE STOCK'!$U:$U,P$7,'BASE STOCK'!$X:$X,'Stock Voiture'!$B43)-SUMIFS('BASE STOCK'!$Z:$Z,'BASE STOCK'!$S:$S,TC_SV,'BASE STOCK'!$U:$U,P$7,'BASE STOCK'!$X:$X,'Stock Voiture'!$B43))</f>
        <v/>
      </c>
      <c r="Q43" s="38" t="str">
        <f>IF($B43="","",P43+SUMIFS('BASE STOCK'!$H:$H,'BASE STOCK'!$A:$A,TC_SV,'BASE STOCK'!$C:$C,Q$7,'BASE STOCK'!$F:$F,'Stock Voiture'!$B43)-SUMIFS('BASE STOCK'!$Q:$Q,'BASE STOCK'!$J:$J,TC_SV,'BASE STOCK'!$L:$L,Q$7,'BASE STOCK'!$O:$O,'Stock Voiture'!$B43)-SUMIFS('BASE STOCK'!$Z:$Z,'BASE STOCK'!$S:$S,TC_SV,'BASE STOCK'!$U:$U,Q$7,'BASE STOCK'!$X:$X,'Stock Voiture'!$B43)-SUMIFS('BASE STOCK'!$Z:$Z,'BASE STOCK'!$S:$S,TC_SV,'BASE STOCK'!$U:$U,Q$7,'BASE STOCK'!$X:$X,'Stock Voiture'!$B43))</f>
        <v/>
      </c>
      <c r="R43" s="38" t="str">
        <f>IF($B43="","",Q43+SUMIFS('BASE STOCK'!$H:$H,'BASE STOCK'!$A:$A,TC_SV,'BASE STOCK'!$C:$C,R$7,'BASE STOCK'!$F:$F,'Stock Voiture'!$B43)-SUMIFS('BASE STOCK'!$Q:$Q,'BASE STOCK'!$J:$J,TC_SV,'BASE STOCK'!$L:$L,R$7,'BASE STOCK'!$O:$O,'Stock Voiture'!$B43)-SUMIFS('BASE STOCK'!$Z:$Z,'BASE STOCK'!$S:$S,TC_SV,'BASE STOCK'!$U:$U,R$7,'BASE STOCK'!$X:$X,'Stock Voiture'!$B43)-SUMIFS('BASE STOCK'!$Z:$Z,'BASE STOCK'!$S:$S,TC_SV,'BASE STOCK'!$U:$U,R$7,'BASE STOCK'!$X:$X,'Stock Voiture'!$B43))</f>
        <v/>
      </c>
      <c r="S43" s="38" t="str">
        <f>IF($B43="","",R43+SUMIFS('BASE STOCK'!$H:$H,'BASE STOCK'!$A:$A,TC_SV,'BASE STOCK'!$C:$C,S$7,'BASE STOCK'!$F:$F,'Stock Voiture'!$B43)-SUMIFS('BASE STOCK'!$Q:$Q,'BASE STOCK'!$J:$J,TC_SV,'BASE STOCK'!$L:$L,S$7,'BASE STOCK'!$O:$O,'Stock Voiture'!$B43)-SUMIFS('BASE STOCK'!$Z:$Z,'BASE STOCK'!$S:$S,TC_SV,'BASE STOCK'!$U:$U,S$7,'BASE STOCK'!$X:$X,'Stock Voiture'!$B43)-SUMIFS('BASE STOCK'!$Z:$Z,'BASE STOCK'!$S:$S,TC_SV,'BASE STOCK'!$U:$U,S$7,'BASE STOCK'!$X:$X,'Stock Voiture'!$B43))</f>
        <v/>
      </c>
      <c r="T43" s="38" t="str">
        <f>IF($B43="","",S43+SUMIFS('BASE STOCK'!$H:$H,'BASE STOCK'!$A:$A,TC_SV,'BASE STOCK'!$C:$C,T$7,'BASE STOCK'!$F:$F,'Stock Voiture'!$B43)-SUMIFS('BASE STOCK'!$Q:$Q,'BASE STOCK'!$J:$J,TC_SV,'BASE STOCK'!$L:$L,T$7,'BASE STOCK'!$O:$O,'Stock Voiture'!$B43)-SUMIFS('BASE STOCK'!$Z:$Z,'BASE STOCK'!$S:$S,TC_SV,'BASE STOCK'!$U:$U,T$7,'BASE STOCK'!$X:$X,'Stock Voiture'!$B43)-SUMIFS('BASE STOCK'!$Z:$Z,'BASE STOCK'!$S:$S,TC_SV,'BASE STOCK'!$U:$U,T$7,'BASE STOCK'!$X:$X,'Stock Voiture'!$B43))</f>
        <v/>
      </c>
      <c r="U43" s="38" t="str">
        <f>IF($B43="","",T43+SUMIFS('BASE STOCK'!$H:$H,'BASE STOCK'!$A:$A,TC_SV,'BASE STOCK'!$C:$C,U$7,'BASE STOCK'!$F:$F,'Stock Voiture'!$B43)-SUMIFS('BASE STOCK'!$Q:$Q,'BASE STOCK'!$J:$J,TC_SV,'BASE STOCK'!$L:$L,U$7,'BASE STOCK'!$O:$O,'Stock Voiture'!$B43)-SUMIFS('BASE STOCK'!$Z:$Z,'BASE STOCK'!$S:$S,TC_SV,'BASE STOCK'!$U:$U,U$7,'BASE STOCK'!$X:$X,'Stock Voiture'!$B43)-SUMIFS('BASE STOCK'!$Z:$Z,'BASE STOCK'!$S:$S,TC_SV,'BASE STOCK'!$U:$U,U$7,'BASE STOCK'!$X:$X,'Stock Voiture'!$B43))</f>
        <v/>
      </c>
      <c r="V43" s="38" t="str">
        <f>IF($B43="","",U43+SUMIFS('BASE STOCK'!$H:$H,'BASE STOCK'!$A:$A,TC_SV,'BASE STOCK'!$C:$C,V$7,'BASE STOCK'!$F:$F,'Stock Voiture'!$B43)-SUMIFS('BASE STOCK'!$Q:$Q,'BASE STOCK'!$J:$J,TC_SV,'BASE STOCK'!$L:$L,V$7,'BASE STOCK'!$O:$O,'Stock Voiture'!$B43)-SUMIFS('BASE STOCK'!$Z:$Z,'BASE STOCK'!$S:$S,TC_SV,'BASE STOCK'!$U:$U,V$7,'BASE STOCK'!$X:$X,'Stock Voiture'!$B43)-SUMIFS('BASE STOCK'!$Z:$Z,'BASE STOCK'!$S:$S,TC_SV,'BASE STOCK'!$U:$U,V$7,'BASE STOCK'!$X:$X,'Stock Voiture'!$B43))</f>
        <v/>
      </c>
      <c r="W43" s="38" t="str">
        <f>IF($B43="","",V43+SUMIFS('BASE STOCK'!$H:$H,'BASE STOCK'!$A:$A,TC_SV,'BASE STOCK'!$C:$C,W$7,'BASE STOCK'!$F:$F,'Stock Voiture'!$B43)-SUMIFS('BASE STOCK'!$Q:$Q,'BASE STOCK'!$J:$J,TC_SV,'BASE STOCK'!$L:$L,W$7,'BASE STOCK'!$O:$O,'Stock Voiture'!$B43)-SUMIFS('BASE STOCK'!$Z:$Z,'BASE STOCK'!$S:$S,TC_SV,'BASE STOCK'!$U:$U,W$7,'BASE STOCK'!$X:$X,'Stock Voiture'!$B43)-SUMIFS('BASE STOCK'!$Z:$Z,'BASE STOCK'!$S:$S,TC_SV,'BASE STOCK'!$U:$U,W$7,'BASE STOCK'!$X:$X,'Stock Voiture'!$B43))</f>
        <v/>
      </c>
      <c r="X43" s="38" t="str">
        <f>IF($B43="","",W43+SUMIFS('BASE STOCK'!$H:$H,'BASE STOCK'!$A:$A,TC_SV,'BASE STOCK'!$C:$C,X$7,'BASE STOCK'!$F:$F,'Stock Voiture'!$B43)-SUMIFS('BASE STOCK'!$Q:$Q,'BASE STOCK'!$J:$J,TC_SV,'BASE STOCK'!$L:$L,X$7,'BASE STOCK'!$O:$O,'Stock Voiture'!$B43)-SUMIFS('BASE STOCK'!$Z:$Z,'BASE STOCK'!$S:$S,TC_SV,'BASE STOCK'!$U:$U,X$7,'BASE STOCK'!$X:$X,'Stock Voiture'!$B43)-SUMIFS('BASE STOCK'!$Z:$Z,'BASE STOCK'!$S:$S,TC_SV,'BASE STOCK'!$U:$U,X$7,'BASE STOCK'!$X:$X,'Stock Voiture'!$B43))</f>
        <v/>
      </c>
      <c r="Y43" s="38" t="str">
        <f>IF($B43="","",X43+SUMIFS('BASE STOCK'!$H:$H,'BASE STOCK'!$A:$A,TC_SV,'BASE STOCK'!$C:$C,Y$7,'BASE STOCK'!$F:$F,'Stock Voiture'!$B43)-SUMIFS('BASE STOCK'!$Q:$Q,'BASE STOCK'!$J:$J,TC_SV,'BASE STOCK'!$L:$L,Y$7,'BASE STOCK'!$O:$O,'Stock Voiture'!$B43)-SUMIFS('BASE STOCK'!$Z:$Z,'BASE STOCK'!$S:$S,TC_SV,'BASE STOCK'!$U:$U,Y$7,'BASE STOCK'!$X:$X,'Stock Voiture'!$B43)-SUMIFS('BASE STOCK'!$Z:$Z,'BASE STOCK'!$S:$S,TC_SV,'BASE STOCK'!$U:$U,Y$7,'BASE STOCK'!$X:$X,'Stock Voiture'!$B43))</f>
        <v/>
      </c>
      <c r="Z43" s="38" t="str">
        <f>IF($B43="","",Y43+SUMIFS('BASE STOCK'!$H:$H,'BASE STOCK'!$A:$A,TC_SV,'BASE STOCK'!$C:$C,Z$7,'BASE STOCK'!$F:$F,'Stock Voiture'!$B43)-SUMIFS('BASE STOCK'!$Q:$Q,'BASE STOCK'!$J:$J,TC_SV,'BASE STOCK'!$L:$L,Z$7,'BASE STOCK'!$O:$O,'Stock Voiture'!$B43)-SUMIFS('BASE STOCK'!$Z:$Z,'BASE STOCK'!$S:$S,TC_SV,'BASE STOCK'!$U:$U,Z$7,'BASE STOCK'!$X:$X,'Stock Voiture'!$B43)-SUMIFS('BASE STOCK'!$Z:$Z,'BASE STOCK'!$S:$S,TC_SV,'BASE STOCK'!$U:$U,Z$7,'BASE STOCK'!$X:$X,'Stock Voiture'!$B43))</f>
        <v/>
      </c>
    </row>
    <row r="44" spans="1:26" ht="19.899999999999999" customHeight="1" x14ac:dyDescent="0.25">
      <c r="A44" s="29">
        <v>37</v>
      </c>
      <c r="B44" s="47"/>
      <c r="C44" s="48"/>
      <c r="D44" s="49" t="str">
        <f t="shared" si="3"/>
        <v/>
      </c>
      <c r="E44" s="50" t="str">
        <f>IF(B44="","",SUMIFS('BASE STOCK'!$H:$H,'BASE STOCK'!$A:$A,TC_SV,'BASE STOCK'!$C:$C,Mois_SV,'BASE STOCK'!$F:$F,'Stock Voiture'!$B44))</f>
        <v/>
      </c>
      <c r="F44" s="51" t="str">
        <f>IF(B44="","",SUMIFS('BASE STOCK'!$Q:$Q,'BASE STOCK'!$J:$J,TC_SV,'BASE STOCK'!$L:$L,Mois_SV,'BASE STOCK'!$O:$O,'Stock Voiture'!$B44))</f>
        <v/>
      </c>
      <c r="G44" s="51" t="str">
        <f>IF(B44="","",SUMIFS('BASE STOCK'!$Z:$Z,'BASE STOCK'!$S:$S,TC_SV,'BASE STOCK'!$U:$U,Mois_SV,'BASE STOCK'!$X:$X,'Stock Voiture'!$B44))</f>
        <v/>
      </c>
      <c r="H44" s="52" t="str">
        <f>IF($B44="","",SUMIFS('BASE STOCK'!$AA:$AA,'BASE STOCK'!$S:$S,TC_SV,'BASE STOCK'!$U:$U,Mois_SV,'BASE STOCK'!$X:$X,'Stock Voiture'!$B44))</f>
        <v/>
      </c>
      <c r="I44" s="53" t="str">
        <f t="shared" si="2"/>
        <v/>
      </c>
      <c r="J44" s="53"/>
      <c r="K44" s="53"/>
      <c r="L44" s="54"/>
      <c r="M44" s="75"/>
      <c r="N44" s="30">
        <v>39</v>
      </c>
      <c r="O44" s="38" t="str">
        <f>IF($B44="","",SUMIFS('BASE STOCK'!$H:$H,'BASE STOCK'!$A:$A,TC_SV,'BASE STOCK'!$C:$C,O$7,'BASE STOCK'!$F:$F,'Stock Voiture'!$B44)-SUMIFS('BASE STOCK'!$Q:$Q,'BASE STOCK'!$J:$J,TC_SV,'BASE STOCK'!$L:$L,O$7,'BASE STOCK'!$O:$O,'Stock Voiture'!$B44)-SUMIFS('BASE STOCK'!$Z:$Z,'BASE STOCK'!$S:$S,TC_SV,'BASE STOCK'!$U:$U,O$7,'BASE STOCK'!$X:$X,'Stock Voiture'!$B44)-SUMIFS('BASE STOCK'!$Z:$Z,'BASE STOCK'!$S:$S,TC_SV,'BASE STOCK'!$U:$U,O$7,'BASE STOCK'!$X:$X,'Stock Voiture'!$B44))</f>
        <v/>
      </c>
      <c r="P44" s="38" t="str">
        <f>IF($B44="","",O44+SUMIFS('BASE STOCK'!$H:$H,'BASE STOCK'!$A:$A,TC_SV,'BASE STOCK'!$C:$C,P$7,'BASE STOCK'!$F:$F,'Stock Voiture'!$B44)-SUMIFS('BASE STOCK'!$Q:$Q,'BASE STOCK'!$J:$J,TC_SV,'BASE STOCK'!$L:$L,P$7,'BASE STOCK'!$O:$O,'Stock Voiture'!$B44)-SUMIFS('BASE STOCK'!$Z:$Z,'BASE STOCK'!$S:$S,TC_SV,'BASE STOCK'!$U:$U,P$7,'BASE STOCK'!$X:$X,'Stock Voiture'!$B44)-SUMIFS('BASE STOCK'!$Z:$Z,'BASE STOCK'!$S:$S,TC_SV,'BASE STOCK'!$U:$U,P$7,'BASE STOCK'!$X:$X,'Stock Voiture'!$B44))</f>
        <v/>
      </c>
      <c r="Q44" s="38" t="str">
        <f>IF($B44="","",P44+SUMIFS('BASE STOCK'!$H:$H,'BASE STOCK'!$A:$A,TC_SV,'BASE STOCK'!$C:$C,Q$7,'BASE STOCK'!$F:$F,'Stock Voiture'!$B44)-SUMIFS('BASE STOCK'!$Q:$Q,'BASE STOCK'!$J:$J,TC_SV,'BASE STOCK'!$L:$L,Q$7,'BASE STOCK'!$O:$O,'Stock Voiture'!$B44)-SUMIFS('BASE STOCK'!$Z:$Z,'BASE STOCK'!$S:$S,TC_SV,'BASE STOCK'!$U:$U,Q$7,'BASE STOCK'!$X:$X,'Stock Voiture'!$B44)-SUMIFS('BASE STOCK'!$Z:$Z,'BASE STOCK'!$S:$S,TC_SV,'BASE STOCK'!$U:$U,Q$7,'BASE STOCK'!$X:$X,'Stock Voiture'!$B44))</f>
        <v/>
      </c>
      <c r="R44" s="38" t="str">
        <f>IF($B44="","",Q44+SUMIFS('BASE STOCK'!$H:$H,'BASE STOCK'!$A:$A,TC_SV,'BASE STOCK'!$C:$C,R$7,'BASE STOCK'!$F:$F,'Stock Voiture'!$B44)-SUMIFS('BASE STOCK'!$Q:$Q,'BASE STOCK'!$J:$J,TC_SV,'BASE STOCK'!$L:$L,R$7,'BASE STOCK'!$O:$O,'Stock Voiture'!$B44)-SUMIFS('BASE STOCK'!$Z:$Z,'BASE STOCK'!$S:$S,TC_SV,'BASE STOCK'!$U:$U,R$7,'BASE STOCK'!$X:$X,'Stock Voiture'!$B44)-SUMIFS('BASE STOCK'!$Z:$Z,'BASE STOCK'!$S:$S,TC_SV,'BASE STOCK'!$U:$U,R$7,'BASE STOCK'!$X:$X,'Stock Voiture'!$B44))</f>
        <v/>
      </c>
      <c r="S44" s="38" t="str">
        <f>IF($B44="","",R44+SUMIFS('BASE STOCK'!$H:$H,'BASE STOCK'!$A:$A,TC_SV,'BASE STOCK'!$C:$C,S$7,'BASE STOCK'!$F:$F,'Stock Voiture'!$B44)-SUMIFS('BASE STOCK'!$Q:$Q,'BASE STOCK'!$J:$J,TC_SV,'BASE STOCK'!$L:$L,S$7,'BASE STOCK'!$O:$O,'Stock Voiture'!$B44)-SUMIFS('BASE STOCK'!$Z:$Z,'BASE STOCK'!$S:$S,TC_SV,'BASE STOCK'!$U:$U,S$7,'BASE STOCK'!$X:$X,'Stock Voiture'!$B44)-SUMIFS('BASE STOCK'!$Z:$Z,'BASE STOCK'!$S:$S,TC_SV,'BASE STOCK'!$U:$U,S$7,'BASE STOCK'!$X:$X,'Stock Voiture'!$B44))</f>
        <v/>
      </c>
      <c r="T44" s="38" t="str">
        <f>IF($B44="","",S44+SUMIFS('BASE STOCK'!$H:$H,'BASE STOCK'!$A:$A,TC_SV,'BASE STOCK'!$C:$C,T$7,'BASE STOCK'!$F:$F,'Stock Voiture'!$B44)-SUMIFS('BASE STOCK'!$Q:$Q,'BASE STOCK'!$J:$J,TC_SV,'BASE STOCK'!$L:$L,T$7,'BASE STOCK'!$O:$O,'Stock Voiture'!$B44)-SUMIFS('BASE STOCK'!$Z:$Z,'BASE STOCK'!$S:$S,TC_SV,'BASE STOCK'!$U:$U,T$7,'BASE STOCK'!$X:$X,'Stock Voiture'!$B44)-SUMIFS('BASE STOCK'!$Z:$Z,'BASE STOCK'!$S:$S,TC_SV,'BASE STOCK'!$U:$U,T$7,'BASE STOCK'!$X:$X,'Stock Voiture'!$B44))</f>
        <v/>
      </c>
      <c r="U44" s="38" t="str">
        <f>IF($B44="","",T44+SUMIFS('BASE STOCK'!$H:$H,'BASE STOCK'!$A:$A,TC_SV,'BASE STOCK'!$C:$C,U$7,'BASE STOCK'!$F:$F,'Stock Voiture'!$B44)-SUMIFS('BASE STOCK'!$Q:$Q,'BASE STOCK'!$J:$J,TC_SV,'BASE STOCK'!$L:$L,U$7,'BASE STOCK'!$O:$O,'Stock Voiture'!$B44)-SUMIFS('BASE STOCK'!$Z:$Z,'BASE STOCK'!$S:$S,TC_SV,'BASE STOCK'!$U:$U,U$7,'BASE STOCK'!$X:$X,'Stock Voiture'!$B44)-SUMIFS('BASE STOCK'!$Z:$Z,'BASE STOCK'!$S:$S,TC_SV,'BASE STOCK'!$U:$U,U$7,'BASE STOCK'!$X:$X,'Stock Voiture'!$B44))</f>
        <v/>
      </c>
      <c r="V44" s="38" t="str">
        <f>IF($B44="","",U44+SUMIFS('BASE STOCK'!$H:$H,'BASE STOCK'!$A:$A,TC_SV,'BASE STOCK'!$C:$C,V$7,'BASE STOCK'!$F:$F,'Stock Voiture'!$B44)-SUMIFS('BASE STOCK'!$Q:$Q,'BASE STOCK'!$J:$J,TC_SV,'BASE STOCK'!$L:$L,V$7,'BASE STOCK'!$O:$O,'Stock Voiture'!$B44)-SUMIFS('BASE STOCK'!$Z:$Z,'BASE STOCK'!$S:$S,TC_SV,'BASE STOCK'!$U:$U,V$7,'BASE STOCK'!$X:$X,'Stock Voiture'!$B44)-SUMIFS('BASE STOCK'!$Z:$Z,'BASE STOCK'!$S:$S,TC_SV,'BASE STOCK'!$U:$U,V$7,'BASE STOCK'!$X:$X,'Stock Voiture'!$B44))</f>
        <v/>
      </c>
      <c r="W44" s="38" t="str">
        <f>IF($B44="","",V44+SUMIFS('BASE STOCK'!$H:$H,'BASE STOCK'!$A:$A,TC_SV,'BASE STOCK'!$C:$C,W$7,'BASE STOCK'!$F:$F,'Stock Voiture'!$B44)-SUMIFS('BASE STOCK'!$Q:$Q,'BASE STOCK'!$J:$J,TC_SV,'BASE STOCK'!$L:$L,W$7,'BASE STOCK'!$O:$O,'Stock Voiture'!$B44)-SUMIFS('BASE STOCK'!$Z:$Z,'BASE STOCK'!$S:$S,TC_SV,'BASE STOCK'!$U:$U,W$7,'BASE STOCK'!$X:$X,'Stock Voiture'!$B44)-SUMIFS('BASE STOCK'!$Z:$Z,'BASE STOCK'!$S:$S,TC_SV,'BASE STOCK'!$U:$U,W$7,'BASE STOCK'!$X:$X,'Stock Voiture'!$B44))</f>
        <v/>
      </c>
      <c r="X44" s="38" t="str">
        <f>IF($B44="","",W44+SUMIFS('BASE STOCK'!$H:$H,'BASE STOCK'!$A:$A,TC_SV,'BASE STOCK'!$C:$C,X$7,'BASE STOCK'!$F:$F,'Stock Voiture'!$B44)-SUMIFS('BASE STOCK'!$Q:$Q,'BASE STOCK'!$J:$J,TC_SV,'BASE STOCK'!$L:$L,X$7,'BASE STOCK'!$O:$O,'Stock Voiture'!$B44)-SUMIFS('BASE STOCK'!$Z:$Z,'BASE STOCK'!$S:$S,TC_SV,'BASE STOCK'!$U:$U,X$7,'BASE STOCK'!$X:$X,'Stock Voiture'!$B44)-SUMIFS('BASE STOCK'!$Z:$Z,'BASE STOCK'!$S:$S,TC_SV,'BASE STOCK'!$U:$U,X$7,'BASE STOCK'!$X:$X,'Stock Voiture'!$B44))</f>
        <v/>
      </c>
      <c r="Y44" s="38" t="str">
        <f>IF($B44="","",X44+SUMIFS('BASE STOCK'!$H:$H,'BASE STOCK'!$A:$A,TC_SV,'BASE STOCK'!$C:$C,Y$7,'BASE STOCK'!$F:$F,'Stock Voiture'!$B44)-SUMIFS('BASE STOCK'!$Q:$Q,'BASE STOCK'!$J:$J,TC_SV,'BASE STOCK'!$L:$L,Y$7,'BASE STOCK'!$O:$O,'Stock Voiture'!$B44)-SUMIFS('BASE STOCK'!$Z:$Z,'BASE STOCK'!$S:$S,TC_SV,'BASE STOCK'!$U:$U,Y$7,'BASE STOCK'!$X:$X,'Stock Voiture'!$B44)-SUMIFS('BASE STOCK'!$Z:$Z,'BASE STOCK'!$S:$S,TC_SV,'BASE STOCK'!$U:$U,Y$7,'BASE STOCK'!$X:$X,'Stock Voiture'!$B44))</f>
        <v/>
      </c>
      <c r="Z44" s="38" t="str">
        <f>IF($B44="","",Y44+SUMIFS('BASE STOCK'!$H:$H,'BASE STOCK'!$A:$A,TC_SV,'BASE STOCK'!$C:$C,Z$7,'BASE STOCK'!$F:$F,'Stock Voiture'!$B44)-SUMIFS('BASE STOCK'!$Q:$Q,'BASE STOCK'!$J:$J,TC_SV,'BASE STOCK'!$L:$L,Z$7,'BASE STOCK'!$O:$O,'Stock Voiture'!$B44)-SUMIFS('BASE STOCK'!$Z:$Z,'BASE STOCK'!$S:$S,TC_SV,'BASE STOCK'!$U:$U,Z$7,'BASE STOCK'!$X:$X,'Stock Voiture'!$B44)-SUMIFS('BASE STOCK'!$Z:$Z,'BASE STOCK'!$S:$S,TC_SV,'BASE STOCK'!$U:$U,Z$7,'BASE STOCK'!$X:$X,'Stock Voiture'!$B44))</f>
        <v/>
      </c>
    </row>
    <row r="45" spans="1:26" ht="19.899999999999999" customHeight="1" x14ac:dyDescent="0.25">
      <c r="A45" s="29">
        <v>38</v>
      </c>
      <c r="B45" s="90"/>
      <c r="C45" s="91"/>
      <c r="D45" s="92" t="str">
        <f t="shared" si="3"/>
        <v/>
      </c>
      <c r="E45" s="93" t="str">
        <f>IF(B45="","",SUMIFS('BASE STOCK'!$H:$H,'BASE STOCK'!$A:$A,TC_SV,'BASE STOCK'!$C:$C,Mois_SV,'BASE STOCK'!$F:$F,'Stock Voiture'!$B45))</f>
        <v/>
      </c>
      <c r="F45" s="94" t="str">
        <f>IF(B45="","",SUMIFS('BASE STOCK'!$Q:$Q,'BASE STOCK'!$J:$J,TC_SV,'BASE STOCK'!$L:$L,Mois_SV,'BASE STOCK'!$O:$O,'Stock Voiture'!$B45))</f>
        <v/>
      </c>
      <c r="G45" s="94" t="str">
        <f>IF(B45="","",SUMIFS('BASE STOCK'!$Z:$Z,'BASE STOCK'!$S:$S,TC_SV,'BASE STOCK'!$U:$U,Mois_SV,'BASE STOCK'!$X:$X,'Stock Voiture'!$B45))</f>
        <v/>
      </c>
      <c r="H45" s="95" t="str">
        <f>IF($B45="","",SUMIFS('BASE STOCK'!$AA:$AA,'BASE STOCK'!$S:$S,TC_SV,'BASE STOCK'!$U:$U,Mois_SV,'BASE STOCK'!$X:$X,'Stock Voiture'!$B45))</f>
        <v/>
      </c>
      <c r="I45" s="96" t="str">
        <f t="shared" si="2"/>
        <v/>
      </c>
      <c r="J45" s="96"/>
      <c r="K45" s="96"/>
      <c r="L45" s="97"/>
      <c r="M45" s="75"/>
      <c r="N45" s="30">
        <v>40</v>
      </c>
      <c r="O45" s="38" t="str">
        <f>IF($B45="","",SUMIFS('BASE STOCK'!$H:$H,'BASE STOCK'!$A:$A,TC_SV,'BASE STOCK'!$C:$C,O$7,'BASE STOCK'!$F:$F,'Stock Voiture'!$B45)-SUMIFS('BASE STOCK'!$Q:$Q,'BASE STOCK'!$J:$J,TC_SV,'BASE STOCK'!$L:$L,O$7,'BASE STOCK'!$O:$O,'Stock Voiture'!$B45)-SUMIFS('BASE STOCK'!$Z:$Z,'BASE STOCK'!$S:$S,TC_SV,'BASE STOCK'!$U:$U,O$7,'BASE STOCK'!$X:$X,'Stock Voiture'!$B45)-SUMIFS('BASE STOCK'!$Z:$Z,'BASE STOCK'!$S:$S,TC_SV,'BASE STOCK'!$U:$U,O$7,'BASE STOCK'!$X:$X,'Stock Voiture'!$B45))</f>
        <v/>
      </c>
      <c r="P45" s="38" t="str">
        <f>IF($B45="","",O45+SUMIFS('BASE STOCK'!$H:$H,'BASE STOCK'!$A:$A,TC_SV,'BASE STOCK'!$C:$C,P$7,'BASE STOCK'!$F:$F,'Stock Voiture'!$B45)-SUMIFS('BASE STOCK'!$Q:$Q,'BASE STOCK'!$J:$J,TC_SV,'BASE STOCK'!$L:$L,P$7,'BASE STOCK'!$O:$O,'Stock Voiture'!$B45)-SUMIFS('BASE STOCK'!$Z:$Z,'BASE STOCK'!$S:$S,TC_SV,'BASE STOCK'!$U:$U,P$7,'BASE STOCK'!$X:$X,'Stock Voiture'!$B45)-SUMIFS('BASE STOCK'!$Z:$Z,'BASE STOCK'!$S:$S,TC_SV,'BASE STOCK'!$U:$U,P$7,'BASE STOCK'!$X:$X,'Stock Voiture'!$B45))</f>
        <v/>
      </c>
      <c r="Q45" s="38" t="str">
        <f>IF($B45="","",P45+SUMIFS('BASE STOCK'!$H:$H,'BASE STOCK'!$A:$A,TC_SV,'BASE STOCK'!$C:$C,Q$7,'BASE STOCK'!$F:$F,'Stock Voiture'!$B45)-SUMIFS('BASE STOCK'!$Q:$Q,'BASE STOCK'!$J:$J,TC_SV,'BASE STOCK'!$L:$L,Q$7,'BASE STOCK'!$O:$O,'Stock Voiture'!$B45)-SUMIFS('BASE STOCK'!$Z:$Z,'BASE STOCK'!$S:$S,TC_SV,'BASE STOCK'!$U:$U,Q$7,'BASE STOCK'!$X:$X,'Stock Voiture'!$B45)-SUMIFS('BASE STOCK'!$Z:$Z,'BASE STOCK'!$S:$S,TC_SV,'BASE STOCK'!$U:$U,Q$7,'BASE STOCK'!$X:$X,'Stock Voiture'!$B45))</f>
        <v/>
      </c>
      <c r="R45" s="38" t="str">
        <f>IF($B45="","",Q45+SUMIFS('BASE STOCK'!$H:$H,'BASE STOCK'!$A:$A,TC_SV,'BASE STOCK'!$C:$C,R$7,'BASE STOCK'!$F:$F,'Stock Voiture'!$B45)-SUMIFS('BASE STOCK'!$Q:$Q,'BASE STOCK'!$J:$J,TC_SV,'BASE STOCK'!$L:$L,R$7,'BASE STOCK'!$O:$O,'Stock Voiture'!$B45)-SUMIFS('BASE STOCK'!$Z:$Z,'BASE STOCK'!$S:$S,TC_SV,'BASE STOCK'!$U:$U,R$7,'BASE STOCK'!$X:$X,'Stock Voiture'!$B45)-SUMIFS('BASE STOCK'!$Z:$Z,'BASE STOCK'!$S:$S,TC_SV,'BASE STOCK'!$U:$U,R$7,'BASE STOCK'!$X:$X,'Stock Voiture'!$B45))</f>
        <v/>
      </c>
      <c r="S45" s="38" t="str">
        <f>IF($B45="","",R45+SUMIFS('BASE STOCK'!$H:$H,'BASE STOCK'!$A:$A,TC_SV,'BASE STOCK'!$C:$C,S$7,'BASE STOCK'!$F:$F,'Stock Voiture'!$B45)-SUMIFS('BASE STOCK'!$Q:$Q,'BASE STOCK'!$J:$J,TC_SV,'BASE STOCK'!$L:$L,S$7,'BASE STOCK'!$O:$O,'Stock Voiture'!$B45)-SUMIFS('BASE STOCK'!$Z:$Z,'BASE STOCK'!$S:$S,TC_SV,'BASE STOCK'!$U:$U,S$7,'BASE STOCK'!$X:$X,'Stock Voiture'!$B45)-SUMIFS('BASE STOCK'!$Z:$Z,'BASE STOCK'!$S:$S,TC_SV,'BASE STOCK'!$U:$U,S$7,'BASE STOCK'!$X:$X,'Stock Voiture'!$B45))</f>
        <v/>
      </c>
      <c r="T45" s="38" t="str">
        <f>IF($B45="","",S45+SUMIFS('BASE STOCK'!$H:$H,'BASE STOCK'!$A:$A,TC_SV,'BASE STOCK'!$C:$C,T$7,'BASE STOCK'!$F:$F,'Stock Voiture'!$B45)-SUMIFS('BASE STOCK'!$Q:$Q,'BASE STOCK'!$J:$J,TC_SV,'BASE STOCK'!$L:$L,T$7,'BASE STOCK'!$O:$O,'Stock Voiture'!$B45)-SUMIFS('BASE STOCK'!$Z:$Z,'BASE STOCK'!$S:$S,TC_SV,'BASE STOCK'!$U:$U,T$7,'BASE STOCK'!$X:$X,'Stock Voiture'!$B45)-SUMIFS('BASE STOCK'!$Z:$Z,'BASE STOCK'!$S:$S,TC_SV,'BASE STOCK'!$U:$U,T$7,'BASE STOCK'!$X:$X,'Stock Voiture'!$B45))</f>
        <v/>
      </c>
      <c r="U45" s="38" t="str">
        <f>IF($B45="","",T45+SUMIFS('BASE STOCK'!$H:$H,'BASE STOCK'!$A:$A,TC_SV,'BASE STOCK'!$C:$C,U$7,'BASE STOCK'!$F:$F,'Stock Voiture'!$B45)-SUMIFS('BASE STOCK'!$Q:$Q,'BASE STOCK'!$J:$J,TC_SV,'BASE STOCK'!$L:$L,U$7,'BASE STOCK'!$O:$O,'Stock Voiture'!$B45)-SUMIFS('BASE STOCK'!$Z:$Z,'BASE STOCK'!$S:$S,TC_SV,'BASE STOCK'!$U:$U,U$7,'BASE STOCK'!$X:$X,'Stock Voiture'!$B45)-SUMIFS('BASE STOCK'!$Z:$Z,'BASE STOCK'!$S:$S,TC_SV,'BASE STOCK'!$U:$U,U$7,'BASE STOCK'!$X:$X,'Stock Voiture'!$B45))</f>
        <v/>
      </c>
      <c r="V45" s="38" t="str">
        <f>IF($B45="","",U45+SUMIFS('BASE STOCK'!$H:$H,'BASE STOCK'!$A:$A,TC_SV,'BASE STOCK'!$C:$C,V$7,'BASE STOCK'!$F:$F,'Stock Voiture'!$B45)-SUMIFS('BASE STOCK'!$Q:$Q,'BASE STOCK'!$J:$J,TC_SV,'BASE STOCK'!$L:$L,V$7,'BASE STOCK'!$O:$O,'Stock Voiture'!$B45)-SUMIFS('BASE STOCK'!$Z:$Z,'BASE STOCK'!$S:$S,TC_SV,'BASE STOCK'!$U:$U,V$7,'BASE STOCK'!$X:$X,'Stock Voiture'!$B45)-SUMIFS('BASE STOCK'!$Z:$Z,'BASE STOCK'!$S:$S,TC_SV,'BASE STOCK'!$U:$U,V$7,'BASE STOCK'!$X:$X,'Stock Voiture'!$B45))</f>
        <v/>
      </c>
      <c r="W45" s="38" t="str">
        <f>IF($B45="","",V45+SUMIFS('BASE STOCK'!$H:$H,'BASE STOCK'!$A:$A,TC_SV,'BASE STOCK'!$C:$C,W$7,'BASE STOCK'!$F:$F,'Stock Voiture'!$B45)-SUMIFS('BASE STOCK'!$Q:$Q,'BASE STOCK'!$J:$J,TC_SV,'BASE STOCK'!$L:$L,W$7,'BASE STOCK'!$O:$O,'Stock Voiture'!$B45)-SUMIFS('BASE STOCK'!$Z:$Z,'BASE STOCK'!$S:$S,TC_SV,'BASE STOCK'!$U:$U,W$7,'BASE STOCK'!$X:$X,'Stock Voiture'!$B45)-SUMIFS('BASE STOCK'!$Z:$Z,'BASE STOCK'!$S:$S,TC_SV,'BASE STOCK'!$U:$U,W$7,'BASE STOCK'!$X:$X,'Stock Voiture'!$B45))</f>
        <v/>
      </c>
      <c r="X45" s="38" t="str">
        <f>IF($B45="","",W45+SUMIFS('BASE STOCK'!$H:$H,'BASE STOCK'!$A:$A,TC_SV,'BASE STOCK'!$C:$C,X$7,'BASE STOCK'!$F:$F,'Stock Voiture'!$B45)-SUMIFS('BASE STOCK'!$Q:$Q,'BASE STOCK'!$J:$J,TC_SV,'BASE STOCK'!$L:$L,X$7,'BASE STOCK'!$O:$O,'Stock Voiture'!$B45)-SUMIFS('BASE STOCK'!$Z:$Z,'BASE STOCK'!$S:$S,TC_SV,'BASE STOCK'!$U:$U,X$7,'BASE STOCK'!$X:$X,'Stock Voiture'!$B45)-SUMIFS('BASE STOCK'!$Z:$Z,'BASE STOCK'!$S:$S,TC_SV,'BASE STOCK'!$U:$U,X$7,'BASE STOCK'!$X:$X,'Stock Voiture'!$B45))</f>
        <v/>
      </c>
      <c r="Y45" s="38" t="str">
        <f>IF($B45="","",X45+SUMIFS('BASE STOCK'!$H:$H,'BASE STOCK'!$A:$A,TC_SV,'BASE STOCK'!$C:$C,Y$7,'BASE STOCK'!$F:$F,'Stock Voiture'!$B45)-SUMIFS('BASE STOCK'!$Q:$Q,'BASE STOCK'!$J:$J,TC_SV,'BASE STOCK'!$L:$L,Y$7,'BASE STOCK'!$O:$O,'Stock Voiture'!$B45)-SUMIFS('BASE STOCK'!$Z:$Z,'BASE STOCK'!$S:$S,TC_SV,'BASE STOCK'!$U:$U,Y$7,'BASE STOCK'!$X:$X,'Stock Voiture'!$B45)-SUMIFS('BASE STOCK'!$Z:$Z,'BASE STOCK'!$S:$S,TC_SV,'BASE STOCK'!$U:$U,Y$7,'BASE STOCK'!$X:$X,'Stock Voiture'!$B45))</f>
        <v/>
      </c>
      <c r="Z45" s="38" t="str">
        <f>IF($B45="","",Y45+SUMIFS('BASE STOCK'!$H:$H,'BASE STOCK'!$A:$A,TC_SV,'BASE STOCK'!$C:$C,Z$7,'BASE STOCK'!$F:$F,'Stock Voiture'!$B45)-SUMIFS('BASE STOCK'!$Q:$Q,'BASE STOCK'!$J:$J,TC_SV,'BASE STOCK'!$L:$L,Z$7,'BASE STOCK'!$O:$O,'Stock Voiture'!$B45)-SUMIFS('BASE STOCK'!$Z:$Z,'BASE STOCK'!$S:$S,TC_SV,'BASE STOCK'!$U:$U,Z$7,'BASE STOCK'!$X:$X,'Stock Voiture'!$B45)-SUMIFS('BASE STOCK'!$Z:$Z,'BASE STOCK'!$S:$S,TC_SV,'BASE STOCK'!$U:$U,Z$7,'BASE STOCK'!$X:$X,'Stock Voiture'!$B45))</f>
        <v/>
      </c>
    </row>
    <row r="46" spans="1:26" ht="19.899999999999999" customHeight="1" x14ac:dyDescent="0.25">
      <c r="A46" s="29">
        <v>39</v>
      </c>
      <c r="B46" s="47"/>
      <c r="C46" s="48"/>
      <c r="D46" s="49" t="str">
        <f t="shared" si="3"/>
        <v/>
      </c>
      <c r="E46" s="50" t="str">
        <f>IF(B46="","",SUMIFS('BASE STOCK'!$H:$H,'BASE STOCK'!$A:$A,TC_SV,'BASE STOCK'!$C:$C,Mois_SV,'BASE STOCK'!$F:$F,'Stock Voiture'!$B46))</f>
        <v/>
      </c>
      <c r="F46" s="51" t="str">
        <f>IF(B46="","",SUMIFS('BASE STOCK'!$Q:$Q,'BASE STOCK'!$J:$J,TC_SV,'BASE STOCK'!$L:$L,Mois_SV,'BASE STOCK'!$O:$O,'Stock Voiture'!$B46))</f>
        <v/>
      </c>
      <c r="G46" s="51" t="str">
        <f>IF(B46="","",SUMIFS('BASE STOCK'!$Z:$Z,'BASE STOCK'!$S:$S,TC_SV,'BASE STOCK'!$U:$U,Mois_SV,'BASE STOCK'!$X:$X,'Stock Voiture'!$B46))</f>
        <v/>
      </c>
      <c r="H46" s="52" t="str">
        <f>IF($B46="","",SUMIFS('BASE STOCK'!$AA:$AA,'BASE STOCK'!$S:$S,TC_SV,'BASE STOCK'!$U:$U,Mois_SV,'BASE STOCK'!$X:$X,'Stock Voiture'!$B46))</f>
        <v/>
      </c>
      <c r="I46" s="53" t="str">
        <f t="shared" si="2"/>
        <v/>
      </c>
      <c r="J46" s="53"/>
      <c r="K46" s="53"/>
      <c r="L46" s="54"/>
      <c r="M46" s="75"/>
      <c r="N46" s="30">
        <v>41</v>
      </c>
      <c r="O46" s="38" t="str">
        <f>IF($B46="","",SUMIFS('BASE STOCK'!$H:$H,'BASE STOCK'!$A:$A,TC_SV,'BASE STOCK'!$C:$C,O$7,'BASE STOCK'!$F:$F,'Stock Voiture'!$B46)-SUMIFS('BASE STOCK'!$Q:$Q,'BASE STOCK'!$J:$J,TC_SV,'BASE STOCK'!$L:$L,O$7,'BASE STOCK'!$O:$O,'Stock Voiture'!$B46)-SUMIFS('BASE STOCK'!$Z:$Z,'BASE STOCK'!$S:$S,TC_SV,'BASE STOCK'!$U:$U,O$7,'BASE STOCK'!$X:$X,'Stock Voiture'!$B46)-SUMIFS('BASE STOCK'!$Z:$Z,'BASE STOCK'!$S:$S,TC_SV,'BASE STOCK'!$U:$U,O$7,'BASE STOCK'!$X:$X,'Stock Voiture'!$B46))</f>
        <v/>
      </c>
      <c r="P46" s="38" t="str">
        <f>IF($B46="","",O46+SUMIFS('BASE STOCK'!$H:$H,'BASE STOCK'!$A:$A,TC_SV,'BASE STOCK'!$C:$C,P$7,'BASE STOCK'!$F:$F,'Stock Voiture'!$B46)-SUMIFS('BASE STOCK'!$Q:$Q,'BASE STOCK'!$J:$J,TC_SV,'BASE STOCK'!$L:$L,P$7,'BASE STOCK'!$O:$O,'Stock Voiture'!$B46)-SUMIFS('BASE STOCK'!$Z:$Z,'BASE STOCK'!$S:$S,TC_SV,'BASE STOCK'!$U:$U,P$7,'BASE STOCK'!$X:$X,'Stock Voiture'!$B46)-SUMIFS('BASE STOCK'!$Z:$Z,'BASE STOCK'!$S:$S,TC_SV,'BASE STOCK'!$U:$U,P$7,'BASE STOCK'!$X:$X,'Stock Voiture'!$B46))</f>
        <v/>
      </c>
      <c r="Q46" s="38" t="str">
        <f>IF($B46="","",P46+SUMIFS('BASE STOCK'!$H:$H,'BASE STOCK'!$A:$A,TC_SV,'BASE STOCK'!$C:$C,Q$7,'BASE STOCK'!$F:$F,'Stock Voiture'!$B46)-SUMIFS('BASE STOCK'!$Q:$Q,'BASE STOCK'!$J:$J,TC_SV,'BASE STOCK'!$L:$L,Q$7,'BASE STOCK'!$O:$O,'Stock Voiture'!$B46)-SUMIFS('BASE STOCK'!$Z:$Z,'BASE STOCK'!$S:$S,TC_SV,'BASE STOCK'!$U:$U,Q$7,'BASE STOCK'!$X:$X,'Stock Voiture'!$B46)-SUMIFS('BASE STOCK'!$Z:$Z,'BASE STOCK'!$S:$S,TC_SV,'BASE STOCK'!$U:$U,Q$7,'BASE STOCK'!$X:$X,'Stock Voiture'!$B46))</f>
        <v/>
      </c>
      <c r="R46" s="38" t="str">
        <f>IF($B46="","",Q46+SUMIFS('BASE STOCK'!$H:$H,'BASE STOCK'!$A:$A,TC_SV,'BASE STOCK'!$C:$C,R$7,'BASE STOCK'!$F:$F,'Stock Voiture'!$B46)-SUMIFS('BASE STOCK'!$Q:$Q,'BASE STOCK'!$J:$J,TC_SV,'BASE STOCK'!$L:$L,R$7,'BASE STOCK'!$O:$O,'Stock Voiture'!$B46)-SUMIFS('BASE STOCK'!$Z:$Z,'BASE STOCK'!$S:$S,TC_SV,'BASE STOCK'!$U:$U,R$7,'BASE STOCK'!$X:$X,'Stock Voiture'!$B46)-SUMIFS('BASE STOCK'!$Z:$Z,'BASE STOCK'!$S:$S,TC_SV,'BASE STOCK'!$U:$U,R$7,'BASE STOCK'!$X:$X,'Stock Voiture'!$B46))</f>
        <v/>
      </c>
      <c r="S46" s="38" t="str">
        <f>IF($B46="","",R46+SUMIFS('BASE STOCK'!$H:$H,'BASE STOCK'!$A:$A,TC_SV,'BASE STOCK'!$C:$C,S$7,'BASE STOCK'!$F:$F,'Stock Voiture'!$B46)-SUMIFS('BASE STOCK'!$Q:$Q,'BASE STOCK'!$J:$J,TC_SV,'BASE STOCK'!$L:$L,S$7,'BASE STOCK'!$O:$O,'Stock Voiture'!$B46)-SUMIFS('BASE STOCK'!$Z:$Z,'BASE STOCK'!$S:$S,TC_SV,'BASE STOCK'!$U:$U,S$7,'BASE STOCK'!$X:$X,'Stock Voiture'!$B46)-SUMIFS('BASE STOCK'!$Z:$Z,'BASE STOCK'!$S:$S,TC_SV,'BASE STOCK'!$U:$U,S$7,'BASE STOCK'!$X:$X,'Stock Voiture'!$B46))</f>
        <v/>
      </c>
      <c r="T46" s="38" t="str">
        <f>IF($B46="","",S46+SUMIFS('BASE STOCK'!$H:$H,'BASE STOCK'!$A:$A,TC_SV,'BASE STOCK'!$C:$C,T$7,'BASE STOCK'!$F:$F,'Stock Voiture'!$B46)-SUMIFS('BASE STOCK'!$Q:$Q,'BASE STOCK'!$J:$J,TC_SV,'BASE STOCK'!$L:$L,T$7,'BASE STOCK'!$O:$O,'Stock Voiture'!$B46)-SUMIFS('BASE STOCK'!$Z:$Z,'BASE STOCK'!$S:$S,TC_SV,'BASE STOCK'!$U:$U,T$7,'BASE STOCK'!$X:$X,'Stock Voiture'!$B46)-SUMIFS('BASE STOCK'!$Z:$Z,'BASE STOCK'!$S:$S,TC_SV,'BASE STOCK'!$U:$U,T$7,'BASE STOCK'!$X:$X,'Stock Voiture'!$B46))</f>
        <v/>
      </c>
      <c r="U46" s="38" t="str">
        <f>IF($B46="","",T46+SUMIFS('BASE STOCK'!$H:$H,'BASE STOCK'!$A:$A,TC_SV,'BASE STOCK'!$C:$C,U$7,'BASE STOCK'!$F:$F,'Stock Voiture'!$B46)-SUMIFS('BASE STOCK'!$Q:$Q,'BASE STOCK'!$J:$J,TC_SV,'BASE STOCK'!$L:$L,U$7,'BASE STOCK'!$O:$O,'Stock Voiture'!$B46)-SUMIFS('BASE STOCK'!$Z:$Z,'BASE STOCK'!$S:$S,TC_SV,'BASE STOCK'!$U:$U,U$7,'BASE STOCK'!$X:$X,'Stock Voiture'!$B46)-SUMIFS('BASE STOCK'!$Z:$Z,'BASE STOCK'!$S:$S,TC_SV,'BASE STOCK'!$U:$U,U$7,'BASE STOCK'!$X:$X,'Stock Voiture'!$B46))</f>
        <v/>
      </c>
      <c r="V46" s="38" t="str">
        <f>IF($B46="","",U46+SUMIFS('BASE STOCK'!$H:$H,'BASE STOCK'!$A:$A,TC_SV,'BASE STOCK'!$C:$C,V$7,'BASE STOCK'!$F:$F,'Stock Voiture'!$B46)-SUMIFS('BASE STOCK'!$Q:$Q,'BASE STOCK'!$J:$J,TC_SV,'BASE STOCK'!$L:$L,V$7,'BASE STOCK'!$O:$O,'Stock Voiture'!$B46)-SUMIFS('BASE STOCK'!$Z:$Z,'BASE STOCK'!$S:$S,TC_SV,'BASE STOCK'!$U:$U,V$7,'BASE STOCK'!$X:$X,'Stock Voiture'!$B46)-SUMIFS('BASE STOCK'!$Z:$Z,'BASE STOCK'!$S:$S,TC_SV,'BASE STOCK'!$U:$U,V$7,'BASE STOCK'!$X:$X,'Stock Voiture'!$B46))</f>
        <v/>
      </c>
      <c r="W46" s="38" t="str">
        <f>IF($B46="","",V46+SUMIFS('BASE STOCK'!$H:$H,'BASE STOCK'!$A:$A,TC_SV,'BASE STOCK'!$C:$C,W$7,'BASE STOCK'!$F:$F,'Stock Voiture'!$B46)-SUMIFS('BASE STOCK'!$Q:$Q,'BASE STOCK'!$J:$J,TC_SV,'BASE STOCK'!$L:$L,W$7,'BASE STOCK'!$O:$O,'Stock Voiture'!$B46)-SUMIFS('BASE STOCK'!$Z:$Z,'BASE STOCK'!$S:$S,TC_SV,'BASE STOCK'!$U:$U,W$7,'BASE STOCK'!$X:$X,'Stock Voiture'!$B46)-SUMIFS('BASE STOCK'!$Z:$Z,'BASE STOCK'!$S:$S,TC_SV,'BASE STOCK'!$U:$U,W$7,'BASE STOCK'!$X:$X,'Stock Voiture'!$B46))</f>
        <v/>
      </c>
      <c r="X46" s="38" t="str">
        <f>IF($B46="","",W46+SUMIFS('BASE STOCK'!$H:$H,'BASE STOCK'!$A:$A,TC_SV,'BASE STOCK'!$C:$C,X$7,'BASE STOCK'!$F:$F,'Stock Voiture'!$B46)-SUMIFS('BASE STOCK'!$Q:$Q,'BASE STOCK'!$J:$J,TC_SV,'BASE STOCK'!$L:$L,X$7,'BASE STOCK'!$O:$O,'Stock Voiture'!$B46)-SUMIFS('BASE STOCK'!$Z:$Z,'BASE STOCK'!$S:$S,TC_SV,'BASE STOCK'!$U:$U,X$7,'BASE STOCK'!$X:$X,'Stock Voiture'!$B46)-SUMIFS('BASE STOCK'!$Z:$Z,'BASE STOCK'!$S:$S,TC_SV,'BASE STOCK'!$U:$U,X$7,'BASE STOCK'!$X:$X,'Stock Voiture'!$B46))</f>
        <v/>
      </c>
      <c r="Y46" s="38" t="str">
        <f>IF($B46="","",X46+SUMIFS('BASE STOCK'!$H:$H,'BASE STOCK'!$A:$A,TC_SV,'BASE STOCK'!$C:$C,Y$7,'BASE STOCK'!$F:$F,'Stock Voiture'!$B46)-SUMIFS('BASE STOCK'!$Q:$Q,'BASE STOCK'!$J:$J,TC_SV,'BASE STOCK'!$L:$L,Y$7,'BASE STOCK'!$O:$O,'Stock Voiture'!$B46)-SUMIFS('BASE STOCK'!$Z:$Z,'BASE STOCK'!$S:$S,TC_SV,'BASE STOCK'!$U:$U,Y$7,'BASE STOCK'!$X:$X,'Stock Voiture'!$B46)-SUMIFS('BASE STOCK'!$Z:$Z,'BASE STOCK'!$S:$S,TC_SV,'BASE STOCK'!$U:$U,Y$7,'BASE STOCK'!$X:$X,'Stock Voiture'!$B46))</f>
        <v/>
      </c>
      <c r="Z46" s="38" t="str">
        <f>IF($B46="","",Y46+SUMIFS('BASE STOCK'!$H:$H,'BASE STOCK'!$A:$A,TC_SV,'BASE STOCK'!$C:$C,Z$7,'BASE STOCK'!$F:$F,'Stock Voiture'!$B46)-SUMIFS('BASE STOCK'!$Q:$Q,'BASE STOCK'!$J:$J,TC_SV,'BASE STOCK'!$L:$L,Z$7,'BASE STOCK'!$O:$O,'Stock Voiture'!$B46)-SUMIFS('BASE STOCK'!$Z:$Z,'BASE STOCK'!$S:$S,TC_SV,'BASE STOCK'!$U:$U,Z$7,'BASE STOCK'!$X:$X,'Stock Voiture'!$B46)-SUMIFS('BASE STOCK'!$Z:$Z,'BASE STOCK'!$S:$S,TC_SV,'BASE STOCK'!$U:$U,Z$7,'BASE STOCK'!$X:$X,'Stock Voiture'!$B46))</f>
        <v/>
      </c>
    </row>
    <row r="47" spans="1:26" ht="19.899999999999999" customHeight="1" x14ac:dyDescent="0.25">
      <c r="A47" s="29">
        <v>40</v>
      </c>
      <c r="B47" s="90"/>
      <c r="C47" s="91"/>
      <c r="D47" s="92" t="str">
        <f t="shared" si="3"/>
        <v/>
      </c>
      <c r="E47" s="93" t="str">
        <f>IF(B47="","",SUMIFS('BASE STOCK'!$H:$H,'BASE STOCK'!$A:$A,TC_SV,'BASE STOCK'!$C:$C,Mois_SV,'BASE STOCK'!$F:$F,'Stock Voiture'!$B47))</f>
        <v/>
      </c>
      <c r="F47" s="94" t="str">
        <f>IF(B47="","",SUMIFS('BASE STOCK'!$Q:$Q,'BASE STOCK'!$J:$J,TC_SV,'BASE STOCK'!$L:$L,Mois_SV,'BASE STOCK'!$O:$O,'Stock Voiture'!$B47))</f>
        <v/>
      </c>
      <c r="G47" s="94" t="str">
        <f>IF(B47="","",SUMIFS('BASE STOCK'!$Z:$Z,'BASE STOCK'!$S:$S,TC_SV,'BASE STOCK'!$U:$U,Mois_SV,'BASE STOCK'!$X:$X,'Stock Voiture'!$B47))</f>
        <v/>
      </c>
      <c r="H47" s="95" t="str">
        <f>IF($B47="","",SUMIFS('BASE STOCK'!$AA:$AA,'BASE STOCK'!$S:$S,TC_SV,'BASE STOCK'!$U:$U,Mois_SV,'BASE STOCK'!$X:$X,'Stock Voiture'!$B47))</f>
        <v/>
      </c>
      <c r="I47" s="96" t="str">
        <f t="shared" si="2"/>
        <v/>
      </c>
      <c r="J47" s="96"/>
      <c r="K47" s="96"/>
      <c r="L47" s="97"/>
      <c r="M47" s="75"/>
      <c r="N47" s="30">
        <v>42</v>
      </c>
      <c r="O47" s="38" t="str">
        <f>IF($B47="","",SUMIFS('BASE STOCK'!$H:$H,'BASE STOCK'!$A:$A,TC_SV,'BASE STOCK'!$C:$C,O$7,'BASE STOCK'!$F:$F,'Stock Voiture'!$B47)-SUMIFS('BASE STOCK'!$Q:$Q,'BASE STOCK'!$J:$J,TC_SV,'BASE STOCK'!$L:$L,O$7,'BASE STOCK'!$O:$O,'Stock Voiture'!$B47)-SUMIFS('BASE STOCK'!$Z:$Z,'BASE STOCK'!$S:$S,TC_SV,'BASE STOCK'!$U:$U,O$7,'BASE STOCK'!$X:$X,'Stock Voiture'!$B47)-SUMIFS('BASE STOCK'!$Z:$Z,'BASE STOCK'!$S:$S,TC_SV,'BASE STOCK'!$U:$U,O$7,'BASE STOCK'!$X:$X,'Stock Voiture'!$B47))</f>
        <v/>
      </c>
      <c r="P47" s="38" t="str">
        <f>IF($B47="","",O47+SUMIFS('BASE STOCK'!$H:$H,'BASE STOCK'!$A:$A,TC_SV,'BASE STOCK'!$C:$C,P$7,'BASE STOCK'!$F:$F,'Stock Voiture'!$B47)-SUMIFS('BASE STOCK'!$Q:$Q,'BASE STOCK'!$J:$J,TC_SV,'BASE STOCK'!$L:$L,P$7,'BASE STOCK'!$O:$O,'Stock Voiture'!$B47)-SUMIFS('BASE STOCK'!$Z:$Z,'BASE STOCK'!$S:$S,TC_SV,'BASE STOCK'!$U:$U,P$7,'BASE STOCK'!$X:$X,'Stock Voiture'!$B47)-SUMIFS('BASE STOCK'!$Z:$Z,'BASE STOCK'!$S:$S,TC_SV,'BASE STOCK'!$U:$U,P$7,'BASE STOCK'!$X:$X,'Stock Voiture'!$B47))</f>
        <v/>
      </c>
      <c r="Q47" s="38" t="str">
        <f>IF($B47="","",P47+SUMIFS('BASE STOCK'!$H:$H,'BASE STOCK'!$A:$A,TC_SV,'BASE STOCK'!$C:$C,Q$7,'BASE STOCK'!$F:$F,'Stock Voiture'!$B47)-SUMIFS('BASE STOCK'!$Q:$Q,'BASE STOCK'!$J:$J,TC_SV,'BASE STOCK'!$L:$L,Q$7,'BASE STOCK'!$O:$O,'Stock Voiture'!$B47)-SUMIFS('BASE STOCK'!$Z:$Z,'BASE STOCK'!$S:$S,TC_SV,'BASE STOCK'!$U:$U,Q$7,'BASE STOCK'!$X:$X,'Stock Voiture'!$B47)-SUMIFS('BASE STOCK'!$Z:$Z,'BASE STOCK'!$S:$S,TC_SV,'BASE STOCK'!$U:$U,Q$7,'BASE STOCK'!$X:$X,'Stock Voiture'!$B47))</f>
        <v/>
      </c>
      <c r="R47" s="38" t="str">
        <f>IF($B47="","",Q47+SUMIFS('BASE STOCK'!$H:$H,'BASE STOCK'!$A:$A,TC_SV,'BASE STOCK'!$C:$C,R$7,'BASE STOCK'!$F:$F,'Stock Voiture'!$B47)-SUMIFS('BASE STOCK'!$Q:$Q,'BASE STOCK'!$J:$J,TC_SV,'BASE STOCK'!$L:$L,R$7,'BASE STOCK'!$O:$O,'Stock Voiture'!$B47)-SUMIFS('BASE STOCK'!$Z:$Z,'BASE STOCK'!$S:$S,TC_SV,'BASE STOCK'!$U:$U,R$7,'BASE STOCK'!$X:$X,'Stock Voiture'!$B47)-SUMIFS('BASE STOCK'!$Z:$Z,'BASE STOCK'!$S:$S,TC_SV,'BASE STOCK'!$U:$U,R$7,'BASE STOCK'!$X:$X,'Stock Voiture'!$B47))</f>
        <v/>
      </c>
      <c r="S47" s="38" t="str">
        <f>IF($B47="","",R47+SUMIFS('BASE STOCK'!$H:$H,'BASE STOCK'!$A:$A,TC_SV,'BASE STOCK'!$C:$C,S$7,'BASE STOCK'!$F:$F,'Stock Voiture'!$B47)-SUMIFS('BASE STOCK'!$Q:$Q,'BASE STOCK'!$J:$J,TC_SV,'BASE STOCK'!$L:$L,S$7,'BASE STOCK'!$O:$O,'Stock Voiture'!$B47)-SUMIFS('BASE STOCK'!$Z:$Z,'BASE STOCK'!$S:$S,TC_SV,'BASE STOCK'!$U:$U,S$7,'BASE STOCK'!$X:$X,'Stock Voiture'!$B47)-SUMIFS('BASE STOCK'!$Z:$Z,'BASE STOCK'!$S:$S,TC_SV,'BASE STOCK'!$U:$U,S$7,'BASE STOCK'!$X:$X,'Stock Voiture'!$B47))</f>
        <v/>
      </c>
      <c r="T47" s="38" t="str">
        <f>IF($B47="","",S47+SUMIFS('BASE STOCK'!$H:$H,'BASE STOCK'!$A:$A,TC_SV,'BASE STOCK'!$C:$C,T$7,'BASE STOCK'!$F:$F,'Stock Voiture'!$B47)-SUMIFS('BASE STOCK'!$Q:$Q,'BASE STOCK'!$J:$J,TC_SV,'BASE STOCK'!$L:$L,T$7,'BASE STOCK'!$O:$O,'Stock Voiture'!$B47)-SUMIFS('BASE STOCK'!$Z:$Z,'BASE STOCK'!$S:$S,TC_SV,'BASE STOCK'!$U:$U,T$7,'BASE STOCK'!$X:$X,'Stock Voiture'!$B47)-SUMIFS('BASE STOCK'!$Z:$Z,'BASE STOCK'!$S:$S,TC_SV,'BASE STOCK'!$U:$U,T$7,'BASE STOCK'!$X:$X,'Stock Voiture'!$B47))</f>
        <v/>
      </c>
      <c r="U47" s="38" t="str">
        <f>IF($B47="","",T47+SUMIFS('BASE STOCK'!$H:$H,'BASE STOCK'!$A:$A,TC_SV,'BASE STOCK'!$C:$C,U$7,'BASE STOCK'!$F:$F,'Stock Voiture'!$B47)-SUMIFS('BASE STOCK'!$Q:$Q,'BASE STOCK'!$J:$J,TC_SV,'BASE STOCK'!$L:$L,U$7,'BASE STOCK'!$O:$O,'Stock Voiture'!$B47)-SUMIFS('BASE STOCK'!$Z:$Z,'BASE STOCK'!$S:$S,TC_SV,'BASE STOCK'!$U:$U,U$7,'BASE STOCK'!$X:$X,'Stock Voiture'!$B47)-SUMIFS('BASE STOCK'!$Z:$Z,'BASE STOCK'!$S:$S,TC_SV,'BASE STOCK'!$U:$U,U$7,'BASE STOCK'!$X:$X,'Stock Voiture'!$B47))</f>
        <v/>
      </c>
      <c r="V47" s="38" t="str">
        <f>IF($B47="","",U47+SUMIFS('BASE STOCK'!$H:$H,'BASE STOCK'!$A:$A,TC_SV,'BASE STOCK'!$C:$C,V$7,'BASE STOCK'!$F:$F,'Stock Voiture'!$B47)-SUMIFS('BASE STOCK'!$Q:$Q,'BASE STOCK'!$J:$J,TC_SV,'BASE STOCK'!$L:$L,V$7,'BASE STOCK'!$O:$O,'Stock Voiture'!$B47)-SUMIFS('BASE STOCK'!$Z:$Z,'BASE STOCK'!$S:$S,TC_SV,'BASE STOCK'!$U:$U,V$7,'BASE STOCK'!$X:$X,'Stock Voiture'!$B47)-SUMIFS('BASE STOCK'!$Z:$Z,'BASE STOCK'!$S:$S,TC_SV,'BASE STOCK'!$U:$U,V$7,'BASE STOCK'!$X:$X,'Stock Voiture'!$B47))</f>
        <v/>
      </c>
      <c r="W47" s="38" t="str">
        <f>IF($B47="","",V47+SUMIFS('BASE STOCK'!$H:$H,'BASE STOCK'!$A:$A,TC_SV,'BASE STOCK'!$C:$C,W$7,'BASE STOCK'!$F:$F,'Stock Voiture'!$B47)-SUMIFS('BASE STOCK'!$Q:$Q,'BASE STOCK'!$J:$J,TC_SV,'BASE STOCK'!$L:$L,W$7,'BASE STOCK'!$O:$O,'Stock Voiture'!$B47)-SUMIFS('BASE STOCK'!$Z:$Z,'BASE STOCK'!$S:$S,TC_SV,'BASE STOCK'!$U:$U,W$7,'BASE STOCK'!$X:$X,'Stock Voiture'!$B47)-SUMIFS('BASE STOCK'!$Z:$Z,'BASE STOCK'!$S:$S,TC_SV,'BASE STOCK'!$U:$U,W$7,'BASE STOCK'!$X:$X,'Stock Voiture'!$B47))</f>
        <v/>
      </c>
      <c r="X47" s="38" t="str">
        <f>IF($B47="","",W47+SUMIFS('BASE STOCK'!$H:$H,'BASE STOCK'!$A:$A,TC_SV,'BASE STOCK'!$C:$C,X$7,'BASE STOCK'!$F:$F,'Stock Voiture'!$B47)-SUMIFS('BASE STOCK'!$Q:$Q,'BASE STOCK'!$J:$J,TC_SV,'BASE STOCK'!$L:$L,X$7,'BASE STOCK'!$O:$O,'Stock Voiture'!$B47)-SUMIFS('BASE STOCK'!$Z:$Z,'BASE STOCK'!$S:$S,TC_SV,'BASE STOCK'!$U:$U,X$7,'BASE STOCK'!$X:$X,'Stock Voiture'!$B47)-SUMIFS('BASE STOCK'!$Z:$Z,'BASE STOCK'!$S:$S,TC_SV,'BASE STOCK'!$U:$U,X$7,'BASE STOCK'!$X:$X,'Stock Voiture'!$B47))</f>
        <v/>
      </c>
      <c r="Y47" s="38" t="str">
        <f>IF($B47="","",X47+SUMIFS('BASE STOCK'!$H:$H,'BASE STOCK'!$A:$A,TC_SV,'BASE STOCK'!$C:$C,Y$7,'BASE STOCK'!$F:$F,'Stock Voiture'!$B47)-SUMIFS('BASE STOCK'!$Q:$Q,'BASE STOCK'!$J:$J,TC_SV,'BASE STOCK'!$L:$L,Y$7,'BASE STOCK'!$O:$O,'Stock Voiture'!$B47)-SUMIFS('BASE STOCK'!$Z:$Z,'BASE STOCK'!$S:$S,TC_SV,'BASE STOCK'!$U:$U,Y$7,'BASE STOCK'!$X:$X,'Stock Voiture'!$B47)-SUMIFS('BASE STOCK'!$Z:$Z,'BASE STOCK'!$S:$S,TC_SV,'BASE STOCK'!$U:$U,Y$7,'BASE STOCK'!$X:$X,'Stock Voiture'!$B47))</f>
        <v/>
      </c>
      <c r="Z47" s="38" t="str">
        <f>IF($B47="","",Y47+SUMIFS('BASE STOCK'!$H:$H,'BASE STOCK'!$A:$A,TC_SV,'BASE STOCK'!$C:$C,Z$7,'BASE STOCK'!$F:$F,'Stock Voiture'!$B47)-SUMIFS('BASE STOCK'!$Q:$Q,'BASE STOCK'!$J:$J,TC_SV,'BASE STOCK'!$L:$L,Z$7,'BASE STOCK'!$O:$O,'Stock Voiture'!$B47)-SUMIFS('BASE STOCK'!$Z:$Z,'BASE STOCK'!$S:$S,TC_SV,'BASE STOCK'!$U:$U,Z$7,'BASE STOCK'!$X:$X,'Stock Voiture'!$B47)-SUMIFS('BASE STOCK'!$Z:$Z,'BASE STOCK'!$S:$S,TC_SV,'BASE STOCK'!$U:$U,Z$7,'BASE STOCK'!$X:$X,'Stock Voiture'!$B47))</f>
        <v/>
      </c>
    </row>
    <row r="48" spans="1:26" ht="19.899999999999999" customHeight="1" x14ac:dyDescent="0.25">
      <c r="A48" s="29">
        <v>41</v>
      </c>
      <c r="B48" s="47"/>
      <c r="C48" s="48"/>
      <c r="D48" s="49" t="str">
        <f t="shared" si="3"/>
        <v/>
      </c>
      <c r="E48" s="50" t="str">
        <f>IF(B48="","",SUMIFS('BASE STOCK'!$H:$H,'BASE STOCK'!$A:$A,TC_SV,'BASE STOCK'!$C:$C,Mois_SV,'BASE STOCK'!$F:$F,'Stock Voiture'!$B48))</f>
        <v/>
      </c>
      <c r="F48" s="51" t="str">
        <f>IF(B48="","",SUMIFS('BASE STOCK'!$Q:$Q,'BASE STOCK'!$J:$J,TC_SV,'BASE STOCK'!$L:$L,Mois_SV,'BASE STOCK'!$O:$O,'Stock Voiture'!$B48))</f>
        <v/>
      </c>
      <c r="G48" s="51" t="str">
        <f>IF(B48="","",SUMIFS('BASE STOCK'!$Z:$Z,'BASE STOCK'!$S:$S,TC_SV,'BASE STOCK'!$U:$U,Mois_SV,'BASE STOCK'!$X:$X,'Stock Voiture'!$B48))</f>
        <v/>
      </c>
      <c r="H48" s="52" t="str">
        <f>IF($B48="","",SUMIFS('BASE STOCK'!$AA:$AA,'BASE STOCK'!$S:$S,TC_SV,'BASE STOCK'!$U:$U,Mois_SV,'BASE STOCK'!$X:$X,'Stock Voiture'!$B48))</f>
        <v/>
      </c>
      <c r="I48" s="53" t="str">
        <f t="shared" si="2"/>
        <v/>
      </c>
      <c r="J48" s="53"/>
      <c r="K48" s="53"/>
      <c r="L48" s="54"/>
      <c r="M48" s="75"/>
      <c r="N48" s="30">
        <v>43</v>
      </c>
      <c r="O48" s="38" t="str">
        <f>IF($B48="","",SUMIFS('BASE STOCK'!$H:$H,'BASE STOCK'!$A:$A,TC_SV,'BASE STOCK'!$C:$C,O$7,'BASE STOCK'!$F:$F,'Stock Voiture'!$B48)-SUMIFS('BASE STOCK'!$Q:$Q,'BASE STOCK'!$J:$J,TC_SV,'BASE STOCK'!$L:$L,O$7,'BASE STOCK'!$O:$O,'Stock Voiture'!$B48)-SUMIFS('BASE STOCK'!$Z:$Z,'BASE STOCK'!$S:$S,TC_SV,'BASE STOCK'!$U:$U,O$7,'BASE STOCK'!$X:$X,'Stock Voiture'!$B48)-SUMIFS('BASE STOCK'!$Z:$Z,'BASE STOCK'!$S:$S,TC_SV,'BASE STOCK'!$U:$U,O$7,'BASE STOCK'!$X:$X,'Stock Voiture'!$B48))</f>
        <v/>
      </c>
      <c r="P48" s="38" t="str">
        <f>IF($B48="","",O48+SUMIFS('BASE STOCK'!$H:$H,'BASE STOCK'!$A:$A,TC_SV,'BASE STOCK'!$C:$C,P$7,'BASE STOCK'!$F:$F,'Stock Voiture'!$B48)-SUMIFS('BASE STOCK'!$Q:$Q,'BASE STOCK'!$J:$J,TC_SV,'BASE STOCK'!$L:$L,P$7,'BASE STOCK'!$O:$O,'Stock Voiture'!$B48)-SUMIFS('BASE STOCK'!$Z:$Z,'BASE STOCK'!$S:$S,TC_SV,'BASE STOCK'!$U:$U,P$7,'BASE STOCK'!$X:$X,'Stock Voiture'!$B48)-SUMIFS('BASE STOCK'!$Z:$Z,'BASE STOCK'!$S:$S,TC_SV,'BASE STOCK'!$U:$U,P$7,'BASE STOCK'!$X:$X,'Stock Voiture'!$B48))</f>
        <v/>
      </c>
      <c r="Q48" s="38" t="str">
        <f>IF($B48="","",P48+SUMIFS('BASE STOCK'!$H:$H,'BASE STOCK'!$A:$A,TC_SV,'BASE STOCK'!$C:$C,Q$7,'BASE STOCK'!$F:$F,'Stock Voiture'!$B48)-SUMIFS('BASE STOCK'!$Q:$Q,'BASE STOCK'!$J:$J,TC_SV,'BASE STOCK'!$L:$L,Q$7,'BASE STOCK'!$O:$O,'Stock Voiture'!$B48)-SUMIFS('BASE STOCK'!$Z:$Z,'BASE STOCK'!$S:$S,TC_SV,'BASE STOCK'!$U:$U,Q$7,'BASE STOCK'!$X:$X,'Stock Voiture'!$B48)-SUMIFS('BASE STOCK'!$Z:$Z,'BASE STOCK'!$S:$S,TC_SV,'BASE STOCK'!$U:$U,Q$7,'BASE STOCK'!$X:$X,'Stock Voiture'!$B48))</f>
        <v/>
      </c>
      <c r="R48" s="38" t="str">
        <f>IF($B48="","",Q48+SUMIFS('BASE STOCK'!$H:$H,'BASE STOCK'!$A:$A,TC_SV,'BASE STOCK'!$C:$C,R$7,'BASE STOCK'!$F:$F,'Stock Voiture'!$B48)-SUMIFS('BASE STOCK'!$Q:$Q,'BASE STOCK'!$J:$J,TC_SV,'BASE STOCK'!$L:$L,R$7,'BASE STOCK'!$O:$O,'Stock Voiture'!$B48)-SUMIFS('BASE STOCK'!$Z:$Z,'BASE STOCK'!$S:$S,TC_SV,'BASE STOCK'!$U:$U,R$7,'BASE STOCK'!$X:$X,'Stock Voiture'!$B48)-SUMIFS('BASE STOCK'!$Z:$Z,'BASE STOCK'!$S:$S,TC_SV,'BASE STOCK'!$U:$U,R$7,'BASE STOCK'!$X:$X,'Stock Voiture'!$B48))</f>
        <v/>
      </c>
      <c r="S48" s="38" t="str">
        <f>IF($B48="","",R48+SUMIFS('BASE STOCK'!$H:$H,'BASE STOCK'!$A:$A,TC_SV,'BASE STOCK'!$C:$C,S$7,'BASE STOCK'!$F:$F,'Stock Voiture'!$B48)-SUMIFS('BASE STOCK'!$Q:$Q,'BASE STOCK'!$J:$J,TC_SV,'BASE STOCK'!$L:$L,S$7,'BASE STOCK'!$O:$O,'Stock Voiture'!$B48)-SUMIFS('BASE STOCK'!$Z:$Z,'BASE STOCK'!$S:$S,TC_SV,'BASE STOCK'!$U:$U,S$7,'BASE STOCK'!$X:$X,'Stock Voiture'!$B48)-SUMIFS('BASE STOCK'!$Z:$Z,'BASE STOCK'!$S:$S,TC_SV,'BASE STOCK'!$U:$U,S$7,'BASE STOCK'!$X:$X,'Stock Voiture'!$B48))</f>
        <v/>
      </c>
      <c r="T48" s="38" t="str">
        <f>IF($B48="","",S48+SUMIFS('BASE STOCK'!$H:$H,'BASE STOCK'!$A:$A,TC_SV,'BASE STOCK'!$C:$C,T$7,'BASE STOCK'!$F:$F,'Stock Voiture'!$B48)-SUMIFS('BASE STOCK'!$Q:$Q,'BASE STOCK'!$J:$J,TC_SV,'BASE STOCK'!$L:$L,T$7,'BASE STOCK'!$O:$O,'Stock Voiture'!$B48)-SUMIFS('BASE STOCK'!$Z:$Z,'BASE STOCK'!$S:$S,TC_SV,'BASE STOCK'!$U:$U,T$7,'BASE STOCK'!$X:$X,'Stock Voiture'!$B48)-SUMIFS('BASE STOCK'!$Z:$Z,'BASE STOCK'!$S:$S,TC_SV,'BASE STOCK'!$U:$U,T$7,'BASE STOCK'!$X:$X,'Stock Voiture'!$B48))</f>
        <v/>
      </c>
      <c r="U48" s="38" t="str">
        <f>IF($B48="","",T48+SUMIFS('BASE STOCK'!$H:$H,'BASE STOCK'!$A:$A,TC_SV,'BASE STOCK'!$C:$C,U$7,'BASE STOCK'!$F:$F,'Stock Voiture'!$B48)-SUMIFS('BASE STOCK'!$Q:$Q,'BASE STOCK'!$J:$J,TC_SV,'BASE STOCK'!$L:$L,U$7,'BASE STOCK'!$O:$O,'Stock Voiture'!$B48)-SUMIFS('BASE STOCK'!$Z:$Z,'BASE STOCK'!$S:$S,TC_SV,'BASE STOCK'!$U:$U,U$7,'BASE STOCK'!$X:$X,'Stock Voiture'!$B48)-SUMIFS('BASE STOCK'!$Z:$Z,'BASE STOCK'!$S:$S,TC_SV,'BASE STOCK'!$U:$U,U$7,'BASE STOCK'!$X:$X,'Stock Voiture'!$B48))</f>
        <v/>
      </c>
      <c r="V48" s="38" t="str">
        <f>IF($B48="","",U48+SUMIFS('BASE STOCK'!$H:$H,'BASE STOCK'!$A:$A,TC_SV,'BASE STOCK'!$C:$C,V$7,'BASE STOCK'!$F:$F,'Stock Voiture'!$B48)-SUMIFS('BASE STOCK'!$Q:$Q,'BASE STOCK'!$J:$J,TC_SV,'BASE STOCK'!$L:$L,V$7,'BASE STOCK'!$O:$O,'Stock Voiture'!$B48)-SUMIFS('BASE STOCK'!$Z:$Z,'BASE STOCK'!$S:$S,TC_SV,'BASE STOCK'!$U:$U,V$7,'BASE STOCK'!$X:$X,'Stock Voiture'!$B48)-SUMIFS('BASE STOCK'!$Z:$Z,'BASE STOCK'!$S:$S,TC_SV,'BASE STOCK'!$U:$U,V$7,'BASE STOCK'!$X:$X,'Stock Voiture'!$B48))</f>
        <v/>
      </c>
      <c r="W48" s="38" t="str">
        <f>IF($B48="","",V48+SUMIFS('BASE STOCK'!$H:$H,'BASE STOCK'!$A:$A,TC_SV,'BASE STOCK'!$C:$C,W$7,'BASE STOCK'!$F:$F,'Stock Voiture'!$B48)-SUMIFS('BASE STOCK'!$Q:$Q,'BASE STOCK'!$J:$J,TC_SV,'BASE STOCK'!$L:$L,W$7,'BASE STOCK'!$O:$O,'Stock Voiture'!$B48)-SUMIFS('BASE STOCK'!$Z:$Z,'BASE STOCK'!$S:$S,TC_SV,'BASE STOCK'!$U:$U,W$7,'BASE STOCK'!$X:$X,'Stock Voiture'!$B48)-SUMIFS('BASE STOCK'!$Z:$Z,'BASE STOCK'!$S:$S,TC_SV,'BASE STOCK'!$U:$U,W$7,'BASE STOCK'!$X:$X,'Stock Voiture'!$B48))</f>
        <v/>
      </c>
      <c r="X48" s="38" t="str">
        <f>IF($B48="","",W48+SUMIFS('BASE STOCK'!$H:$H,'BASE STOCK'!$A:$A,TC_SV,'BASE STOCK'!$C:$C,X$7,'BASE STOCK'!$F:$F,'Stock Voiture'!$B48)-SUMIFS('BASE STOCK'!$Q:$Q,'BASE STOCK'!$J:$J,TC_SV,'BASE STOCK'!$L:$L,X$7,'BASE STOCK'!$O:$O,'Stock Voiture'!$B48)-SUMIFS('BASE STOCK'!$Z:$Z,'BASE STOCK'!$S:$S,TC_SV,'BASE STOCK'!$U:$U,X$7,'BASE STOCK'!$X:$X,'Stock Voiture'!$B48)-SUMIFS('BASE STOCK'!$Z:$Z,'BASE STOCK'!$S:$S,TC_SV,'BASE STOCK'!$U:$U,X$7,'BASE STOCK'!$X:$X,'Stock Voiture'!$B48))</f>
        <v/>
      </c>
      <c r="Y48" s="38" t="str">
        <f>IF($B48="","",X48+SUMIFS('BASE STOCK'!$H:$H,'BASE STOCK'!$A:$A,TC_SV,'BASE STOCK'!$C:$C,Y$7,'BASE STOCK'!$F:$F,'Stock Voiture'!$B48)-SUMIFS('BASE STOCK'!$Q:$Q,'BASE STOCK'!$J:$J,TC_SV,'BASE STOCK'!$L:$L,Y$7,'BASE STOCK'!$O:$O,'Stock Voiture'!$B48)-SUMIFS('BASE STOCK'!$Z:$Z,'BASE STOCK'!$S:$S,TC_SV,'BASE STOCK'!$U:$U,Y$7,'BASE STOCK'!$X:$X,'Stock Voiture'!$B48)-SUMIFS('BASE STOCK'!$Z:$Z,'BASE STOCK'!$S:$S,TC_SV,'BASE STOCK'!$U:$U,Y$7,'BASE STOCK'!$X:$X,'Stock Voiture'!$B48))</f>
        <v/>
      </c>
      <c r="Z48" s="38" t="str">
        <f>IF($B48="","",Y48+SUMIFS('BASE STOCK'!$H:$H,'BASE STOCK'!$A:$A,TC_SV,'BASE STOCK'!$C:$C,Z$7,'BASE STOCK'!$F:$F,'Stock Voiture'!$B48)-SUMIFS('BASE STOCK'!$Q:$Q,'BASE STOCK'!$J:$J,TC_SV,'BASE STOCK'!$L:$L,Z$7,'BASE STOCK'!$O:$O,'Stock Voiture'!$B48)-SUMIFS('BASE STOCK'!$Z:$Z,'BASE STOCK'!$S:$S,TC_SV,'BASE STOCK'!$U:$U,Z$7,'BASE STOCK'!$X:$X,'Stock Voiture'!$B48)-SUMIFS('BASE STOCK'!$Z:$Z,'BASE STOCK'!$S:$S,TC_SV,'BASE STOCK'!$U:$U,Z$7,'BASE STOCK'!$X:$X,'Stock Voiture'!$B48))</f>
        <v/>
      </c>
    </row>
    <row r="49" spans="1:26" ht="19.899999999999999" customHeight="1" x14ac:dyDescent="0.25">
      <c r="A49" s="29">
        <v>42</v>
      </c>
      <c r="B49" s="90"/>
      <c r="C49" s="91"/>
      <c r="D49" s="92" t="str">
        <f t="shared" si="3"/>
        <v/>
      </c>
      <c r="E49" s="93" t="str">
        <f>IF(B49="","",SUMIFS('BASE STOCK'!$H:$H,'BASE STOCK'!$A:$A,TC_SV,'BASE STOCK'!$C:$C,Mois_SV,'BASE STOCK'!$F:$F,'Stock Voiture'!$B49))</f>
        <v/>
      </c>
      <c r="F49" s="94" t="str">
        <f>IF(B49="","",SUMIFS('BASE STOCK'!$Q:$Q,'BASE STOCK'!$J:$J,TC_SV,'BASE STOCK'!$L:$L,Mois_SV,'BASE STOCK'!$O:$O,'Stock Voiture'!$B49))</f>
        <v/>
      </c>
      <c r="G49" s="94" t="str">
        <f>IF(B49="","",SUMIFS('BASE STOCK'!$Z:$Z,'BASE STOCK'!$S:$S,TC_SV,'BASE STOCK'!$U:$U,Mois_SV,'BASE STOCK'!$X:$X,'Stock Voiture'!$B49))</f>
        <v/>
      </c>
      <c r="H49" s="95" t="str">
        <f>IF($B49="","",SUMIFS('BASE STOCK'!$AA:$AA,'BASE STOCK'!$S:$S,TC_SV,'BASE STOCK'!$U:$U,Mois_SV,'BASE STOCK'!$X:$X,'Stock Voiture'!$B49))</f>
        <v/>
      </c>
      <c r="I49" s="96" t="str">
        <f t="shared" si="2"/>
        <v/>
      </c>
      <c r="J49" s="96"/>
      <c r="K49" s="96"/>
      <c r="L49" s="97"/>
      <c r="M49" s="75"/>
      <c r="N49" s="30">
        <v>44</v>
      </c>
      <c r="O49" s="38" t="str">
        <f>IF($B49="","",SUMIFS('BASE STOCK'!$H:$H,'BASE STOCK'!$A:$A,TC_SV,'BASE STOCK'!$C:$C,O$7,'BASE STOCK'!$F:$F,'Stock Voiture'!$B49)-SUMIFS('BASE STOCK'!$Q:$Q,'BASE STOCK'!$J:$J,TC_SV,'BASE STOCK'!$L:$L,O$7,'BASE STOCK'!$O:$O,'Stock Voiture'!$B49)-SUMIFS('BASE STOCK'!$Z:$Z,'BASE STOCK'!$S:$S,TC_SV,'BASE STOCK'!$U:$U,O$7,'BASE STOCK'!$X:$X,'Stock Voiture'!$B49)-SUMIFS('BASE STOCK'!$Z:$Z,'BASE STOCK'!$S:$S,TC_SV,'BASE STOCK'!$U:$U,O$7,'BASE STOCK'!$X:$X,'Stock Voiture'!$B49))</f>
        <v/>
      </c>
      <c r="P49" s="38" t="str">
        <f>IF($B49="","",O49+SUMIFS('BASE STOCK'!$H:$H,'BASE STOCK'!$A:$A,TC_SV,'BASE STOCK'!$C:$C,P$7,'BASE STOCK'!$F:$F,'Stock Voiture'!$B49)-SUMIFS('BASE STOCK'!$Q:$Q,'BASE STOCK'!$J:$J,TC_SV,'BASE STOCK'!$L:$L,P$7,'BASE STOCK'!$O:$O,'Stock Voiture'!$B49)-SUMIFS('BASE STOCK'!$Z:$Z,'BASE STOCK'!$S:$S,TC_SV,'BASE STOCK'!$U:$U,P$7,'BASE STOCK'!$X:$X,'Stock Voiture'!$B49)-SUMIFS('BASE STOCK'!$Z:$Z,'BASE STOCK'!$S:$S,TC_SV,'BASE STOCK'!$U:$U,P$7,'BASE STOCK'!$X:$X,'Stock Voiture'!$B49))</f>
        <v/>
      </c>
      <c r="Q49" s="38" t="str">
        <f>IF($B49="","",P49+SUMIFS('BASE STOCK'!$H:$H,'BASE STOCK'!$A:$A,TC_SV,'BASE STOCK'!$C:$C,Q$7,'BASE STOCK'!$F:$F,'Stock Voiture'!$B49)-SUMIFS('BASE STOCK'!$Q:$Q,'BASE STOCK'!$J:$J,TC_SV,'BASE STOCK'!$L:$L,Q$7,'BASE STOCK'!$O:$O,'Stock Voiture'!$B49)-SUMIFS('BASE STOCK'!$Z:$Z,'BASE STOCK'!$S:$S,TC_SV,'BASE STOCK'!$U:$U,Q$7,'BASE STOCK'!$X:$X,'Stock Voiture'!$B49)-SUMIFS('BASE STOCK'!$Z:$Z,'BASE STOCK'!$S:$S,TC_SV,'BASE STOCK'!$U:$U,Q$7,'BASE STOCK'!$X:$X,'Stock Voiture'!$B49))</f>
        <v/>
      </c>
      <c r="R49" s="38" t="str">
        <f>IF($B49="","",Q49+SUMIFS('BASE STOCK'!$H:$H,'BASE STOCK'!$A:$A,TC_SV,'BASE STOCK'!$C:$C,R$7,'BASE STOCK'!$F:$F,'Stock Voiture'!$B49)-SUMIFS('BASE STOCK'!$Q:$Q,'BASE STOCK'!$J:$J,TC_SV,'BASE STOCK'!$L:$L,R$7,'BASE STOCK'!$O:$O,'Stock Voiture'!$B49)-SUMIFS('BASE STOCK'!$Z:$Z,'BASE STOCK'!$S:$S,TC_SV,'BASE STOCK'!$U:$U,R$7,'BASE STOCK'!$X:$X,'Stock Voiture'!$B49)-SUMIFS('BASE STOCK'!$Z:$Z,'BASE STOCK'!$S:$S,TC_SV,'BASE STOCK'!$U:$U,R$7,'BASE STOCK'!$X:$X,'Stock Voiture'!$B49))</f>
        <v/>
      </c>
      <c r="S49" s="38" t="str">
        <f>IF($B49="","",R49+SUMIFS('BASE STOCK'!$H:$H,'BASE STOCK'!$A:$A,TC_SV,'BASE STOCK'!$C:$C,S$7,'BASE STOCK'!$F:$F,'Stock Voiture'!$B49)-SUMIFS('BASE STOCK'!$Q:$Q,'BASE STOCK'!$J:$J,TC_SV,'BASE STOCK'!$L:$L,S$7,'BASE STOCK'!$O:$O,'Stock Voiture'!$B49)-SUMIFS('BASE STOCK'!$Z:$Z,'BASE STOCK'!$S:$S,TC_SV,'BASE STOCK'!$U:$U,S$7,'BASE STOCK'!$X:$X,'Stock Voiture'!$B49)-SUMIFS('BASE STOCK'!$Z:$Z,'BASE STOCK'!$S:$S,TC_SV,'BASE STOCK'!$U:$U,S$7,'BASE STOCK'!$X:$X,'Stock Voiture'!$B49))</f>
        <v/>
      </c>
      <c r="T49" s="38" t="str">
        <f>IF($B49="","",S49+SUMIFS('BASE STOCK'!$H:$H,'BASE STOCK'!$A:$A,TC_SV,'BASE STOCK'!$C:$C,T$7,'BASE STOCK'!$F:$F,'Stock Voiture'!$B49)-SUMIFS('BASE STOCK'!$Q:$Q,'BASE STOCK'!$J:$J,TC_SV,'BASE STOCK'!$L:$L,T$7,'BASE STOCK'!$O:$O,'Stock Voiture'!$B49)-SUMIFS('BASE STOCK'!$Z:$Z,'BASE STOCK'!$S:$S,TC_SV,'BASE STOCK'!$U:$U,T$7,'BASE STOCK'!$X:$X,'Stock Voiture'!$B49)-SUMIFS('BASE STOCK'!$Z:$Z,'BASE STOCK'!$S:$S,TC_SV,'BASE STOCK'!$U:$U,T$7,'BASE STOCK'!$X:$X,'Stock Voiture'!$B49))</f>
        <v/>
      </c>
      <c r="U49" s="38" t="str">
        <f>IF($B49="","",T49+SUMIFS('BASE STOCK'!$H:$H,'BASE STOCK'!$A:$A,TC_SV,'BASE STOCK'!$C:$C,U$7,'BASE STOCK'!$F:$F,'Stock Voiture'!$B49)-SUMIFS('BASE STOCK'!$Q:$Q,'BASE STOCK'!$J:$J,TC_SV,'BASE STOCK'!$L:$L,U$7,'BASE STOCK'!$O:$O,'Stock Voiture'!$B49)-SUMIFS('BASE STOCK'!$Z:$Z,'BASE STOCK'!$S:$S,TC_SV,'BASE STOCK'!$U:$U,U$7,'BASE STOCK'!$X:$X,'Stock Voiture'!$B49)-SUMIFS('BASE STOCK'!$Z:$Z,'BASE STOCK'!$S:$S,TC_SV,'BASE STOCK'!$U:$U,U$7,'BASE STOCK'!$X:$X,'Stock Voiture'!$B49))</f>
        <v/>
      </c>
      <c r="V49" s="38" t="str">
        <f>IF($B49="","",U49+SUMIFS('BASE STOCK'!$H:$H,'BASE STOCK'!$A:$A,TC_SV,'BASE STOCK'!$C:$C,V$7,'BASE STOCK'!$F:$F,'Stock Voiture'!$B49)-SUMIFS('BASE STOCK'!$Q:$Q,'BASE STOCK'!$J:$J,TC_SV,'BASE STOCK'!$L:$L,V$7,'BASE STOCK'!$O:$O,'Stock Voiture'!$B49)-SUMIFS('BASE STOCK'!$Z:$Z,'BASE STOCK'!$S:$S,TC_SV,'BASE STOCK'!$U:$U,V$7,'BASE STOCK'!$X:$X,'Stock Voiture'!$B49)-SUMIFS('BASE STOCK'!$Z:$Z,'BASE STOCK'!$S:$S,TC_SV,'BASE STOCK'!$U:$U,V$7,'BASE STOCK'!$X:$X,'Stock Voiture'!$B49))</f>
        <v/>
      </c>
      <c r="W49" s="38" t="str">
        <f>IF($B49="","",V49+SUMIFS('BASE STOCK'!$H:$H,'BASE STOCK'!$A:$A,TC_SV,'BASE STOCK'!$C:$C,W$7,'BASE STOCK'!$F:$F,'Stock Voiture'!$B49)-SUMIFS('BASE STOCK'!$Q:$Q,'BASE STOCK'!$J:$J,TC_SV,'BASE STOCK'!$L:$L,W$7,'BASE STOCK'!$O:$O,'Stock Voiture'!$B49)-SUMIFS('BASE STOCK'!$Z:$Z,'BASE STOCK'!$S:$S,TC_SV,'BASE STOCK'!$U:$U,W$7,'BASE STOCK'!$X:$X,'Stock Voiture'!$B49)-SUMIFS('BASE STOCK'!$Z:$Z,'BASE STOCK'!$S:$S,TC_SV,'BASE STOCK'!$U:$U,W$7,'BASE STOCK'!$X:$X,'Stock Voiture'!$B49))</f>
        <v/>
      </c>
      <c r="X49" s="38" t="str">
        <f>IF($B49="","",W49+SUMIFS('BASE STOCK'!$H:$H,'BASE STOCK'!$A:$A,TC_SV,'BASE STOCK'!$C:$C,X$7,'BASE STOCK'!$F:$F,'Stock Voiture'!$B49)-SUMIFS('BASE STOCK'!$Q:$Q,'BASE STOCK'!$J:$J,TC_SV,'BASE STOCK'!$L:$L,X$7,'BASE STOCK'!$O:$O,'Stock Voiture'!$B49)-SUMIFS('BASE STOCK'!$Z:$Z,'BASE STOCK'!$S:$S,TC_SV,'BASE STOCK'!$U:$U,X$7,'BASE STOCK'!$X:$X,'Stock Voiture'!$B49)-SUMIFS('BASE STOCK'!$Z:$Z,'BASE STOCK'!$S:$S,TC_SV,'BASE STOCK'!$U:$U,X$7,'BASE STOCK'!$X:$X,'Stock Voiture'!$B49))</f>
        <v/>
      </c>
      <c r="Y49" s="38" t="str">
        <f>IF($B49="","",X49+SUMIFS('BASE STOCK'!$H:$H,'BASE STOCK'!$A:$A,TC_SV,'BASE STOCK'!$C:$C,Y$7,'BASE STOCK'!$F:$F,'Stock Voiture'!$B49)-SUMIFS('BASE STOCK'!$Q:$Q,'BASE STOCK'!$J:$J,TC_SV,'BASE STOCK'!$L:$L,Y$7,'BASE STOCK'!$O:$O,'Stock Voiture'!$B49)-SUMIFS('BASE STOCK'!$Z:$Z,'BASE STOCK'!$S:$S,TC_SV,'BASE STOCK'!$U:$U,Y$7,'BASE STOCK'!$X:$X,'Stock Voiture'!$B49)-SUMIFS('BASE STOCK'!$Z:$Z,'BASE STOCK'!$S:$S,TC_SV,'BASE STOCK'!$U:$U,Y$7,'BASE STOCK'!$X:$X,'Stock Voiture'!$B49))</f>
        <v/>
      </c>
      <c r="Z49" s="38" t="str">
        <f>IF($B49="","",Y49+SUMIFS('BASE STOCK'!$H:$H,'BASE STOCK'!$A:$A,TC_SV,'BASE STOCK'!$C:$C,Z$7,'BASE STOCK'!$F:$F,'Stock Voiture'!$B49)-SUMIFS('BASE STOCK'!$Q:$Q,'BASE STOCK'!$J:$J,TC_SV,'BASE STOCK'!$L:$L,Z$7,'BASE STOCK'!$O:$O,'Stock Voiture'!$B49)-SUMIFS('BASE STOCK'!$Z:$Z,'BASE STOCK'!$S:$S,TC_SV,'BASE STOCK'!$U:$U,Z$7,'BASE STOCK'!$X:$X,'Stock Voiture'!$B49)-SUMIFS('BASE STOCK'!$Z:$Z,'BASE STOCK'!$S:$S,TC_SV,'BASE STOCK'!$U:$U,Z$7,'BASE STOCK'!$X:$X,'Stock Voiture'!$B49))</f>
        <v/>
      </c>
    </row>
    <row r="50" spans="1:26" ht="19.899999999999999" customHeight="1" x14ac:dyDescent="0.25">
      <c r="A50" s="29">
        <v>43</v>
      </c>
      <c r="B50" s="47"/>
      <c r="C50" s="48"/>
      <c r="D50" s="49" t="str">
        <f t="shared" si="3"/>
        <v/>
      </c>
      <c r="E50" s="50" t="str">
        <f>IF(B50="","",SUMIFS('BASE STOCK'!$H:$H,'BASE STOCK'!$A:$A,TC_SV,'BASE STOCK'!$C:$C,Mois_SV,'BASE STOCK'!$F:$F,'Stock Voiture'!$B50))</f>
        <v/>
      </c>
      <c r="F50" s="51" t="str">
        <f>IF(B50="","",SUMIFS('BASE STOCK'!$Q:$Q,'BASE STOCK'!$J:$J,TC_SV,'BASE STOCK'!$L:$L,Mois_SV,'BASE STOCK'!$O:$O,'Stock Voiture'!$B50))</f>
        <v/>
      </c>
      <c r="G50" s="51" t="str">
        <f>IF(B50="","",SUMIFS('BASE STOCK'!$Z:$Z,'BASE STOCK'!$S:$S,TC_SV,'BASE STOCK'!$U:$U,Mois_SV,'BASE STOCK'!$X:$X,'Stock Voiture'!$B50))</f>
        <v/>
      </c>
      <c r="H50" s="52" t="str">
        <f>IF($B50="","",SUMIFS('BASE STOCK'!$AA:$AA,'BASE STOCK'!$S:$S,TC_SV,'BASE STOCK'!$U:$U,Mois_SV,'BASE STOCK'!$X:$X,'Stock Voiture'!$B50))</f>
        <v/>
      </c>
      <c r="I50" s="53" t="str">
        <f t="shared" si="2"/>
        <v/>
      </c>
      <c r="J50" s="53"/>
      <c r="K50" s="53"/>
      <c r="L50" s="54"/>
      <c r="M50" s="75"/>
      <c r="N50" s="30">
        <v>45</v>
      </c>
      <c r="O50" s="38" t="str">
        <f>IF($B50="","",SUMIFS('BASE STOCK'!$H:$H,'BASE STOCK'!$A:$A,TC_SV,'BASE STOCK'!$C:$C,O$7,'BASE STOCK'!$F:$F,'Stock Voiture'!$B50)-SUMIFS('BASE STOCK'!$Q:$Q,'BASE STOCK'!$J:$J,TC_SV,'BASE STOCK'!$L:$L,O$7,'BASE STOCK'!$O:$O,'Stock Voiture'!$B50)-SUMIFS('BASE STOCK'!$Z:$Z,'BASE STOCK'!$S:$S,TC_SV,'BASE STOCK'!$U:$U,O$7,'BASE STOCK'!$X:$X,'Stock Voiture'!$B50)-SUMIFS('BASE STOCK'!$Z:$Z,'BASE STOCK'!$S:$S,TC_SV,'BASE STOCK'!$U:$U,O$7,'BASE STOCK'!$X:$X,'Stock Voiture'!$B50))</f>
        <v/>
      </c>
      <c r="P50" s="38" t="str">
        <f>IF($B50="","",O50+SUMIFS('BASE STOCK'!$H:$H,'BASE STOCK'!$A:$A,TC_SV,'BASE STOCK'!$C:$C,P$7,'BASE STOCK'!$F:$F,'Stock Voiture'!$B50)-SUMIFS('BASE STOCK'!$Q:$Q,'BASE STOCK'!$J:$J,TC_SV,'BASE STOCK'!$L:$L,P$7,'BASE STOCK'!$O:$O,'Stock Voiture'!$B50)-SUMIFS('BASE STOCK'!$Z:$Z,'BASE STOCK'!$S:$S,TC_SV,'BASE STOCK'!$U:$U,P$7,'BASE STOCK'!$X:$X,'Stock Voiture'!$B50)-SUMIFS('BASE STOCK'!$Z:$Z,'BASE STOCK'!$S:$S,TC_SV,'BASE STOCK'!$U:$U,P$7,'BASE STOCK'!$X:$X,'Stock Voiture'!$B50))</f>
        <v/>
      </c>
      <c r="Q50" s="38" t="str">
        <f>IF($B50="","",P50+SUMIFS('BASE STOCK'!$H:$H,'BASE STOCK'!$A:$A,TC_SV,'BASE STOCK'!$C:$C,Q$7,'BASE STOCK'!$F:$F,'Stock Voiture'!$B50)-SUMIFS('BASE STOCK'!$Q:$Q,'BASE STOCK'!$J:$J,TC_SV,'BASE STOCK'!$L:$L,Q$7,'BASE STOCK'!$O:$O,'Stock Voiture'!$B50)-SUMIFS('BASE STOCK'!$Z:$Z,'BASE STOCK'!$S:$S,TC_SV,'BASE STOCK'!$U:$U,Q$7,'BASE STOCK'!$X:$X,'Stock Voiture'!$B50)-SUMIFS('BASE STOCK'!$Z:$Z,'BASE STOCK'!$S:$S,TC_SV,'BASE STOCK'!$U:$U,Q$7,'BASE STOCK'!$X:$X,'Stock Voiture'!$B50))</f>
        <v/>
      </c>
      <c r="R50" s="38" t="str">
        <f>IF($B50="","",Q50+SUMIFS('BASE STOCK'!$H:$H,'BASE STOCK'!$A:$A,TC_SV,'BASE STOCK'!$C:$C,R$7,'BASE STOCK'!$F:$F,'Stock Voiture'!$B50)-SUMIFS('BASE STOCK'!$Q:$Q,'BASE STOCK'!$J:$J,TC_SV,'BASE STOCK'!$L:$L,R$7,'BASE STOCK'!$O:$O,'Stock Voiture'!$B50)-SUMIFS('BASE STOCK'!$Z:$Z,'BASE STOCK'!$S:$S,TC_SV,'BASE STOCK'!$U:$U,R$7,'BASE STOCK'!$X:$X,'Stock Voiture'!$B50)-SUMIFS('BASE STOCK'!$Z:$Z,'BASE STOCK'!$S:$S,TC_SV,'BASE STOCK'!$U:$U,R$7,'BASE STOCK'!$X:$X,'Stock Voiture'!$B50))</f>
        <v/>
      </c>
      <c r="S50" s="38" t="str">
        <f>IF($B50="","",R50+SUMIFS('BASE STOCK'!$H:$H,'BASE STOCK'!$A:$A,TC_SV,'BASE STOCK'!$C:$C,S$7,'BASE STOCK'!$F:$F,'Stock Voiture'!$B50)-SUMIFS('BASE STOCK'!$Q:$Q,'BASE STOCK'!$J:$J,TC_SV,'BASE STOCK'!$L:$L,S$7,'BASE STOCK'!$O:$O,'Stock Voiture'!$B50)-SUMIFS('BASE STOCK'!$Z:$Z,'BASE STOCK'!$S:$S,TC_SV,'BASE STOCK'!$U:$U,S$7,'BASE STOCK'!$X:$X,'Stock Voiture'!$B50)-SUMIFS('BASE STOCK'!$Z:$Z,'BASE STOCK'!$S:$S,TC_SV,'BASE STOCK'!$U:$U,S$7,'BASE STOCK'!$X:$X,'Stock Voiture'!$B50))</f>
        <v/>
      </c>
      <c r="T50" s="38" t="str">
        <f>IF($B50="","",S50+SUMIFS('BASE STOCK'!$H:$H,'BASE STOCK'!$A:$A,TC_SV,'BASE STOCK'!$C:$C,T$7,'BASE STOCK'!$F:$F,'Stock Voiture'!$B50)-SUMIFS('BASE STOCK'!$Q:$Q,'BASE STOCK'!$J:$J,TC_SV,'BASE STOCK'!$L:$L,T$7,'BASE STOCK'!$O:$O,'Stock Voiture'!$B50)-SUMIFS('BASE STOCK'!$Z:$Z,'BASE STOCK'!$S:$S,TC_SV,'BASE STOCK'!$U:$U,T$7,'BASE STOCK'!$X:$X,'Stock Voiture'!$B50)-SUMIFS('BASE STOCK'!$Z:$Z,'BASE STOCK'!$S:$S,TC_SV,'BASE STOCK'!$U:$U,T$7,'BASE STOCK'!$X:$X,'Stock Voiture'!$B50))</f>
        <v/>
      </c>
      <c r="U50" s="38" t="str">
        <f>IF($B50="","",T50+SUMIFS('BASE STOCK'!$H:$H,'BASE STOCK'!$A:$A,TC_SV,'BASE STOCK'!$C:$C,U$7,'BASE STOCK'!$F:$F,'Stock Voiture'!$B50)-SUMIFS('BASE STOCK'!$Q:$Q,'BASE STOCK'!$J:$J,TC_SV,'BASE STOCK'!$L:$L,U$7,'BASE STOCK'!$O:$O,'Stock Voiture'!$B50)-SUMIFS('BASE STOCK'!$Z:$Z,'BASE STOCK'!$S:$S,TC_SV,'BASE STOCK'!$U:$U,U$7,'BASE STOCK'!$X:$X,'Stock Voiture'!$B50)-SUMIFS('BASE STOCK'!$Z:$Z,'BASE STOCK'!$S:$S,TC_SV,'BASE STOCK'!$U:$U,U$7,'BASE STOCK'!$X:$X,'Stock Voiture'!$B50))</f>
        <v/>
      </c>
      <c r="V50" s="38" t="str">
        <f>IF($B50="","",U50+SUMIFS('BASE STOCK'!$H:$H,'BASE STOCK'!$A:$A,TC_SV,'BASE STOCK'!$C:$C,V$7,'BASE STOCK'!$F:$F,'Stock Voiture'!$B50)-SUMIFS('BASE STOCK'!$Q:$Q,'BASE STOCK'!$J:$J,TC_SV,'BASE STOCK'!$L:$L,V$7,'BASE STOCK'!$O:$O,'Stock Voiture'!$B50)-SUMIFS('BASE STOCK'!$Z:$Z,'BASE STOCK'!$S:$S,TC_SV,'BASE STOCK'!$U:$U,V$7,'BASE STOCK'!$X:$X,'Stock Voiture'!$B50)-SUMIFS('BASE STOCK'!$Z:$Z,'BASE STOCK'!$S:$S,TC_SV,'BASE STOCK'!$U:$U,V$7,'BASE STOCK'!$X:$X,'Stock Voiture'!$B50))</f>
        <v/>
      </c>
      <c r="W50" s="38" t="str">
        <f>IF($B50="","",V50+SUMIFS('BASE STOCK'!$H:$H,'BASE STOCK'!$A:$A,TC_SV,'BASE STOCK'!$C:$C,W$7,'BASE STOCK'!$F:$F,'Stock Voiture'!$B50)-SUMIFS('BASE STOCK'!$Q:$Q,'BASE STOCK'!$J:$J,TC_SV,'BASE STOCK'!$L:$L,W$7,'BASE STOCK'!$O:$O,'Stock Voiture'!$B50)-SUMIFS('BASE STOCK'!$Z:$Z,'BASE STOCK'!$S:$S,TC_SV,'BASE STOCK'!$U:$U,W$7,'BASE STOCK'!$X:$X,'Stock Voiture'!$B50)-SUMIFS('BASE STOCK'!$Z:$Z,'BASE STOCK'!$S:$S,TC_SV,'BASE STOCK'!$U:$U,W$7,'BASE STOCK'!$X:$X,'Stock Voiture'!$B50))</f>
        <v/>
      </c>
      <c r="X50" s="38" t="str">
        <f>IF($B50="","",W50+SUMIFS('BASE STOCK'!$H:$H,'BASE STOCK'!$A:$A,TC_SV,'BASE STOCK'!$C:$C,X$7,'BASE STOCK'!$F:$F,'Stock Voiture'!$B50)-SUMIFS('BASE STOCK'!$Q:$Q,'BASE STOCK'!$J:$J,TC_SV,'BASE STOCK'!$L:$L,X$7,'BASE STOCK'!$O:$O,'Stock Voiture'!$B50)-SUMIFS('BASE STOCK'!$Z:$Z,'BASE STOCK'!$S:$S,TC_SV,'BASE STOCK'!$U:$U,X$7,'BASE STOCK'!$X:$X,'Stock Voiture'!$B50)-SUMIFS('BASE STOCK'!$Z:$Z,'BASE STOCK'!$S:$S,TC_SV,'BASE STOCK'!$U:$U,X$7,'BASE STOCK'!$X:$X,'Stock Voiture'!$B50))</f>
        <v/>
      </c>
      <c r="Y50" s="38" t="str">
        <f>IF($B50="","",X50+SUMIFS('BASE STOCK'!$H:$H,'BASE STOCK'!$A:$A,TC_SV,'BASE STOCK'!$C:$C,Y$7,'BASE STOCK'!$F:$F,'Stock Voiture'!$B50)-SUMIFS('BASE STOCK'!$Q:$Q,'BASE STOCK'!$J:$J,TC_SV,'BASE STOCK'!$L:$L,Y$7,'BASE STOCK'!$O:$O,'Stock Voiture'!$B50)-SUMIFS('BASE STOCK'!$Z:$Z,'BASE STOCK'!$S:$S,TC_SV,'BASE STOCK'!$U:$U,Y$7,'BASE STOCK'!$X:$X,'Stock Voiture'!$B50)-SUMIFS('BASE STOCK'!$Z:$Z,'BASE STOCK'!$S:$S,TC_SV,'BASE STOCK'!$U:$U,Y$7,'BASE STOCK'!$X:$X,'Stock Voiture'!$B50))</f>
        <v/>
      </c>
      <c r="Z50" s="38" t="str">
        <f>IF($B50="","",Y50+SUMIFS('BASE STOCK'!$H:$H,'BASE STOCK'!$A:$A,TC_SV,'BASE STOCK'!$C:$C,Z$7,'BASE STOCK'!$F:$F,'Stock Voiture'!$B50)-SUMIFS('BASE STOCK'!$Q:$Q,'BASE STOCK'!$J:$J,TC_SV,'BASE STOCK'!$L:$L,Z$7,'BASE STOCK'!$O:$O,'Stock Voiture'!$B50)-SUMIFS('BASE STOCK'!$Z:$Z,'BASE STOCK'!$S:$S,TC_SV,'BASE STOCK'!$U:$U,Z$7,'BASE STOCK'!$X:$X,'Stock Voiture'!$B50)-SUMIFS('BASE STOCK'!$Z:$Z,'BASE STOCK'!$S:$S,TC_SV,'BASE STOCK'!$U:$U,Z$7,'BASE STOCK'!$X:$X,'Stock Voiture'!$B50))</f>
        <v/>
      </c>
    </row>
    <row r="51" spans="1:26" ht="19.899999999999999" customHeight="1" x14ac:dyDescent="0.25">
      <c r="A51" s="29">
        <v>44</v>
      </c>
      <c r="B51" s="90"/>
      <c r="C51" s="91"/>
      <c r="D51" s="92" t="str">
        <f t="shared" si="3"/>
        <v/>
      </c>
      <c r="E51" s="93" t="str">
        <f>IF(B51="","",SUMIFS('BASE STOCK'!$H:$H,'BASE STOCK'!$A:$A,TC_SV,'BASE STOCK'!$C:$C,Mois_SV,'BASE STOCK'!$F:$F,'Stock Voiture'!$B51))</f>
        <v/>
      </c>
      <c r="F51" s="94" t="str">
        <f>IF(B51="","",SUMIFS('BASE STOCK'!$Q:$Q,'BASE STOCK'!$J:$J,TC_SV,'BASE STOCK'!$L:$L,Mois_SV,'BASE STOCK'!$O:$O,'Stock Voiture'!$B51))</f>
        <v/>
      </c>
      <c r="G51" s="94" t="str">
        <f>IF(B51="","",SUMIFS('BASE STOCK'!$Z:$Z,'BASE STOCK'!$S:$S,TC_SV,'BASE STOCK'!$U:$U,Mois_SV,'BASE STOCK'!$X:$X,'Stock Voiture'!$B51))</f>
        <v/>
      </c>
      <c r="H51" s="95" t="str">
        <f>IF($B51="","",SUMIFS('BASE STOCK'!$AA:$AA,'BASE STOCK'!$S:$S,TC_SV,'BASE STOCK'!$U:$U,Mois_SV,'BASE STOCK'!$X:$X,'Stock Voiture'!$B51))</f>
        <v/>
      </c>
      <c r="I51" s="96" t="str">
        <f t="shared" si="2"/>
        <v/>
      </c>
      <c r="J51" s="96"/>
      <c r="K51" s="96"/>
      <c r="L51" s="97"/>
      <c r="M51" s="75"/>
      <c r="N51" s="30">
        <v>46</v>
      </c>
      <c r="O51" s="38" t="str">
        <f>IF($B51="","",SUMIFS('BASE STOCK'!$H:$H,'BASE STOCK'!$A:$A,TC_SV,'BASE STOCK'!$C:$C,O$7,'BASE STOCK'!$F:$F,'Stock Voiture'!$B51)-SUMIFS('BASE STOCK'!$Q:$Q,'BASE STOCK'!$J:$J,TC_SV,'BASE STOCK'!$L:$L,O$7,'BASE STOCK'!$O:$O,'Stock Voiture'!$B51)-SUMIFS('BASE STOCK'!$Z:$Z,'BASE STOCK'!$S:$S,TC_SV,'BASE STOCK'!$U:$U,O$7,'BASE STOCK'!$X:$X,'Stock Voiture'!$B51)-SUMIFS('BASE STOCK'!$Z:$Z,'BASE STOCK'!$S:$S,TC_SV,'BASE STOCK'!$U:$U,O$7,'BASE STOCK'!$X:$X,'Stock Voiture'!$B51))</f>
        <v/>
      </c>
      <c r="P51" s="38" t="str">
        <f>IF($B51="","",O51+SUMIFS('BASE STOCK'!$H:$H,'BASE STOCK'!$A:$A,TC_SV,'BASE STOCK'!$C:$C,P$7,'BASE STOCK'!$F:$F,'Stock Voiture'!$B51)-SUMIFS('BASE STOCK'!$Q:$Q,'BASE STOCK'!$J:$J,TC_SV,'BASE STOCK'!$L:$L,P$7,'BASE STOCK'!$O:$O,'Stock Voiture'!$B51)-SUMIFS('BASE STOCK'!$Z:$Z,'BASE STOCK'!$S:$S,TC_SV,'BASE STOCK'!$U:$U,P$7,'BASE STOCK'!$X:$X,'Stock Voiture'!$B51)-SUMIFS('BASE STOCK'!$Z:$Z,'BASE STOCK'!$S:$S,TC_SV,'BASE STOCK'!$U:$U,P$7,'BASE STOCK'!$X:$X,'Stock Voiture'!$B51))</f>
        <v/>
      </c>
      <c r="Q51" s="38" t="str">
        <f>IF($B51="","",P51+SUMIFS('BASE STOCK'!$H:$H,'BASE STOCK'!$A:$A,TC_SV,'BASE STOCK'!$C:$C,Q$7,'BASE STOCK'!$F:$F,'Stock Voiture'!$B51)-SUMIFS('BASE STOCK'!$Q:$Q,'BASE STOCK'!$J:$J,TC_SV,'BASE STOCK'!$L:$L,Q$7,'BASE STOCK'!$O:$O,'Stock Voiture'!$B51)-SUMIFS('BASE STOCK'!$Z:$Z,'BASE STOCK'!$S:$S,TC_SV,'BASE STOCK'!$U:$U,Q$7,'BASE STOCK'!$X:$X,'Stock Voiture'!$B51)-SUMIFS('BASE STOCK'!$Z:$Z,'BASE STOCK'!$S:$S,TC_SV,'BASE STOCK'!$U:$U,Q$7,'BASE STOCK'!$X:$X,'Stock Voiture'!$B51))</f>
        <v/>
      </c>
      <c r="R51" s="38" t="str">
        <f>IF($B51="","",Q51+SUMIFS('BASE STOCK'!$H:$H,'BASE STOCK'!$A:$A,TC_SV,'BASE STOCK'!$C:$C,R$7,'BASE STOCK'!$F:$F,'Stock Voiture'!$B51)-SUMIFS('BASE STOCK'!$Q:$Q,'BASE STOCK'!$J:$J,TC_SV,'BASE STOCK'!$L:$L,R$7,'BASE STOCK'!$O:$O,'Stock Voiture'!$B51)-SUMIFS('BASE STOCK'!$Z:$Z,'BASE STOCK'!$S:$S,TC_SV,'BASE STOCK'!$U:$U,R$7,'BASE STOCK'!$X:$X,'Stock Voiture'!$B51)-SUMIFS('BASE STOCK'!$Z:$Z,'BASE STOCK'!$S:$S,TC_SV,'BASE STOCK'!$U:$U,R$7,'BASE STOCK'!$X:$X,'Stock Voiture'!$B51))</f>
        <v/>
      </c>
      <c r="S51" s="38" t="str">
        <f>IF($B51="","",R51+SUMIFS('BASE STOCK'!$H:$H,'BASE STOCK'!$A:$A,TC_SV,'BASE STOCK'!$C:$C,S$7,'BASE STOCK'!$F:$F,'Stock Voiture'!$B51)-SUMIFS('BASE STOCK'!$Q:$Q,'BASE STOCK'!$J:$J,TC_SV,'BASE STOCK'!$L:$L,S$7,'BASE STOCK'!$O:$O,'Stock Voiture'!$B51)-SUMIFS('BASE STOCK'!$Z:$Z,'BASE STOCK'!$S:$S,TC_SV,'BASE STOCK'!$U:$U,S$7,'BASE STOCK'!$X:$X,'Stock Voiture'!$B51)-SUMIFS('BASE STOCK'!$Z:$Z,'BASE STOCK'!$S:$S,TC_SV,'BASE STOCK'!$U:$U,S$7,'BASE STOCK'!$X:$X,'Stock Voiture'!$B51))</f>
        <v/>
      </c>
      <c r="T51" s="38" t="str">
        <f>IF($B51="","",S51+SUMIFS('BASE STOCK'!$H:$H,'BASE STOCK'!$A:$A,TC_SV,'BASE STOCK'!$C:$C,T$7,'BASE STOCK'!$F:$F,'Stock Voiture'!$B51)-SUMIFS('BASE STOCK'!$Q:$Q,'BASE STOCK'!$J:$J,TC_SV,'BASE STOCK'!$L:$L,T$7,'BASE STOCK'!$O:$O,'Stock Voiture'!$B51)-SUMIFS('BASE STOCK'!$Z:$Z,'BASE STOCK'!$S:$S,TC_SV,'BASE STOCK'!$U:$U,T$7,'BASE STOCK'!$X:$X,'Stock Voiture'!$B51)-SUMIFS('BASE STOCK'!$Z:$Z,'BASE STOCK'!$S:$S,TC_SV,'BASE STOCK'!$U:$U,T$7,'BASE STOCK'!$X:$X,'Stock Voiture'!$B51))</f>
        <v/>
      </c>
      <c r="U51" s="38" t="str">
        <f>IF($B51="","",T51+SUMIFS('BASE STOCK'!$H:$H,'BASE STOCK'!$A:$A,TC_SV,'BASE STOCK'!$C:$C,U$7,'BASE STOCK'!$F:$F,'Stock Voiture'!$B51)-SUMIFS('BASE STOCK'!$Q:$Q,'BASE STOCK'!$J:$J,TC_SV,'BASE STOCK'!$L:$L,U$7,'BASE STOCK'!$O:$O,'Stock Voiture'!$B51)-SUMIFS('BASE STOCK'!$Z:$Z,'BASE STOCK'!$S:$S,TC_SV,'BASE STOCK'!$U:$U,U$7,'BASE STOCK'!$X:$X,'Stock Voiture'!$B51)-SUMIFS('BASE STOCK'!$Z:$Z,'BASE STOCK'!$S:$S,TC_SV,'BASE STOCK'!$U:$U,U$7,'BASE STOCK'!$X:$X,'Stock Voiture'!$B51))</f>
        <v/>
      </c>
      <c r="V51" s="38" t="str">
        <f>IF($B51="","",U51+SUMIFS('BASE STOCK'!$H:$H,'BASE STOCK'!$A:$A,TC_SV,'BASE STOCK'!$C:$C,V$7,'BASE STOCK'!$F:$F,'Stock Voiture'!$B51)-SUMIFS('BASE STOCK'!$Q:$Q,'BASE STOCK'!$J:$J,TC_SV,'BASE STOCK'!$L:$L,V$7,'BASE STOCK'!$O:$O,'Stock Voiture'!$B51)-SUMIFS('BASE STOCK'!$Z:$Z,'BASE STOCK'!$S:$S,TC_SV,'BASE STOCK'!$U:$U,V$7,'BASE STOCK'!$X:$X,'Stock Voiture'!$B51)-SUMIFS('BASE STOCK'!$Z:$Z,'BASE STOCK'!$S:$S,TC_SV,'BASE STOCK'!$U:$U,V$7,'BASE STOCK'!$X:$X,'Stock Voiture'!$B51))</f>
        <v/>
      </c>
      <c r="W51" s="38" t="str">
        <f>IF($B51="","",V51+SUMIFS('BASE STOCK'!$H:$H,'BASE STOCK'!$A:$A,TC_SV,'BASE STOCK'!$C:$C,W$7,'BASE STOCK'!$F:$F,'Stock Voiture'!$B51)-SUMIFS('BASE STOCK'!$Q:$Q,'BASE STOCK'!$J:$J,TC_SV,'BASE STOCK'!$L:$L,W$7,'BASE STOCK'!$O:$O,'Stock Voiture'!$B51)-SUMIFS('BASE STOCK'!$Z:$Z,'BASE STOCK'!$S:$S,TC_SV,'BASE STOCK'!$U:$U,W$7,'BASE STOCK'!$X:$X,'Stock Voiture'!$B51)-SUMIFS('BASE STOCK'!$Z:$Z,'BASE STOCK'!$S:$S,TC_SV,'BASE STOCK'!$U:$U,W$7,'BASE STOCK'!$X:$X,'Stock Voiture'!$B51))</f>
        <v/>
      </c>
      <c r="X51" s="38" t="str">
        <f>IF($B51="","",W51+SUMIFS('BASE STOCK'!$H:$H,'BASE STOCK'!$A:$A,TC_SV,'BASE STOCK'!$C:$C,X$7,'BASE STOCK'!$F:$F,'Stock Voiture'!$B51)-SUMIFS('BASE STOCK'!$Q:$Q,'BASE STOCK'!$J:$J,TC_SV,'BASE STOCK'!$L:$L,X$7,'BASE STOCK'!$O:$O,'Stock Voiture'!$B51)-SUMIFS('BASE STOCK'!$Z:$Z,'BASE STOCK'!$S:$S,TC_SV,'BASE STOCK'!$U:$U,X$7,'BASE STOCK'!$X:$X,'Stock Voiture'!$B51)-SUMIFS('BASE STOCK'!$Z:$Z,'BASE STOCK'!$S:$S,TC_SV,'BASE STOCK'!$U:$U,X$7,'BASE STOCK'!$X:$X,'Stock Voiture'!$B51))</f>
        <v/>
      </c>
      <c r="Y51" s="38" t="str">
        <f>IF($B51="","",X51+SUMIFS('BASE STOCK'!$H:$H,'BASE STOCK'!$A:$A,TC_SV,'BASE STOCK'!$C:$C,Y$7,'BASE STOCK'!$F:$F,'Stock Voiture'!$B51)-SUMIFS('BASE STOCK'!$Q:$Q,'BASE STOCK'!$J:$J,TC_SV,'BASE STOCK'!$L:$L,Y$7,'BASE STOCK'!$O:$O,'Stock Voiture'!$B51)-SUMIFS('BASE STOCK'!$Z:$Z,'BASE STOCK'!$S:$S,TC_SV,'BASE STOCK'!$U:$U,Y$7,'BASE STOCK'!$X:$X,'Stock Voiture'!$B51)-SUMIFS('BASE STOCK'!$Z:$Z,'BASE STOCK'!$S:$S,TC_SV,'BASE STOCK'!$U:$U,Y$7,'BASE STOCK'!$X:$X,'Stock Voiture'!$B51))</f>
        <v/>
      </c>
      <c r="Z51" s="38" t="str">
        <f>IF($B51="","",Y51+SUMIFS('BASE STOCK'!$H:$H,'BASE STOCK'!$A:$A,TC_SV,'BASE STOCK'!$C:$C,Z$7,'BASE STOCK'!$F:$F,'Stock Voiture'!$B51)-SUMIFS('BASE STOCK'!$Q:$Q,'BASE STOCK'!$J:$J,TC_SV,'BASE STOCK'!$L:$L,Z$7,'BASE STOCK'!$O:$O,'Stock Voiture'!$B51)-SUMIFS('BASE STOCK'!$Z:$Z,'BASE STOCK'!$S:$S,TC_SV,'BASE STOCK'!$U:$U,Z$7,'BASE STOCK'!$X:$X,'Stock Voiture'!$B51)-SUMIFS('BASE STOCK'!$Z:$Z,'BASE STOCK'!$S:$S,TC_SV,'BASE STOCK'!$U:$U,Z$7,'BASE STOCK'!$X:$X,'Stock Voiture'!$B51))</f>
        <v/>
      </c>
    </row>
    <row r="52" spans="1:26" ht="19.899999999999999" customHeight="1" x14ac:dyDescent="0.25">
      <c r="A52" s="29">
        <v>45</v>
      </c>
      <c r="B52" s="47"/>
      <c r="C52" s="48"/>
      <c r="D52" s="49" t="str">
        <f t="shared" si="3"/>
        <v/>
      </c>
      <c r="E52" s="50" t="str">
        <f>IF(B52="","",SUMIFS('BASE STOCK'!$H:$H,'BASE STOCK'!$A:$A,TC_SV,'BASE STOCK'!$C:$C,Mois_SV,'BASE STOCK'!$F:$F,'Stock Voiture'!$B52))</f>
        <v/>
      </c>
      <c r="F52" s="51" t="str">
        <f>IF(B52="","",SUMIFS('BASE STOCK'!$Q:$Q,'BASE STOCK'!$J:$J,TC_SV,'BASE STOCK'!$L:$L,Mois_SV,'BASE STOCK'!$O:$O,'Stock Voiture'!$B52))</f>
        <v/>
      </c>
      <c r="G52" s="51" t="str">
        <f>IF(B52="","",SUMIFS('BASE STOCK'!$Z:$Z,'BASE STOCK'!$S:$S,TC_SV,'BASE STOCK'!$U:$U,Mois_SV,'BASE STOCK'!$X:$X,'Stock Voiture'!$B52))</f>
        <v/>
      </c>
      <c r="H52" s="52" t="str">
        <f>IF($B52="","",SUMIFS('BASE STOCK'!$AA:$AA,'BASE STOCK'!$S:$S,TC_SV,'BASE STOCK'!$U:$U,Mois_SV,'BASE STOCK'!$X:$X,'Stock Voiture'!$B52))</f>
        <v/>
      </c>
      <c r="I52" s="53" t="str">
        <f t="shared" si="2"/>
        <v/>
      </c>
      <c r="J52" s="53"/>
      <c r="K52" s="53"/>
      <c r="L52" s="54"/>
      <c r="M52" s="75"/>
      <c r="N52" s="30">
        <v>47</v>
      </c>
      <c r="O52" s="38" t="str">
        <f>IF($B52="","",SUMIFS('BASE STOCK'!$H:$H,'BASE STOCK'!$A:$A,TC_SV,'BASE STOCK'!$C:$C,O$7,'BASE STOCK'!$F:$F,'Stock Voiture'!$B52)-SUMIFS('BASE STOCK'!$Q:$Q,'BASE STOCK'!$J:$J,TC_SV,'BASE STOCK'!$L:$L,O$7,'BASE STOCK'!$O:$O,'Stock Voiture'!$B52)-SUMIFS('BASE STOCK'!$Z:$Z,'BASE STOCK'!$S:$S,TC_SV,'BASE STOCK'!$U:$U,O$7,'BASE STOCK'!$X:$X,'Stock Voiture'!$B52)-SUMIFS('BASE STOCK'!$Z:$Z,'BASE STOCK'!$S:$S,TC_SV,'BASE STOCK'!$U:$U,O$7,'BASE STOCK'!$X:$X,'Stock Voiture'!$B52))</f>
        <v/>
      </c>
      <c r="P52" s="38" t="str">
        <f>IF($B52="","",O52+SUMIFS('BASE STOCK'!$H:$H,'BASE STOCK'!$A:$A,TC_SV,'BASE STOCK'!$C:$C,P$7,'BASE STOCK'!$F:$F,'Stock Voiture'!$B52)-SUMIFS('BASE STOCK'!$Q:$Q,'BASE STOCK'!$J:$J,TC_SV,'BASE STOCK'!$L:$L,P$7,'BASE STOCK'!$O:$O,'Stock Voiture'!$B52)-SUMIFS('BASE STOCK'!$Z:$Z,'BASE STOCK'!$S:$S,TC_SV,'BASE STOCK'!$U:$U,P$7,'BASE STOCK'!$X:$X,'Stock Voiture'!$B52)-SUMIFS('BASE STOCK'!$Z:$Z,'BASE STOCK'!$S:$S,TC_SV,'BASE STOCK'!$U:$U,P$7,'BASE STOCK'!$X:$X,'Stock Voiture'!$B52))</f>
        <v/>
      </c>
      <c r="Q52" s="38" t="str">
        <f>IF($B52="","",P52+SUMIFS('BASE STOCK'!$H:$H,'BASE STOCK'!$A:$A,TC_SV,'BASE STOCK'!$C:$C,Q$7,'BASE STOCK'!$F:$F,'Stock Voiture'!$B52)-SUMIFS('BASE STOCK'!$Q:$Q,'BASE STOCK'!$J:$J,TC_SV,'BASE STOCK'!$L:$L,Q$7,'BASE STOCK'!$O:$O,'Stock Voiture'!$B52)-SUMIFS('BASE STOCK'!$Z:$Z,'BASE STOCK'!$S:$S,TC_SV,'BASE STOCK'!$U:$U,Q$7,'BASE STOCK'!$X:$X,'Stock Voiture'!$B52)-SUMIFS('BASE STOCK'!$Z:$Z,'BASE STOCK'!$S:$S,TC_SV,'BASE STOCK'!$U:$U,Q$7,'BASE STOCK'!$X:$X,'Stock Voiture'!$B52))</f>
        <v/>
      </c>
      <c r="R52" s="38" t="str">
        <f>IF($B52="","",Q52+SUMIFS('BASE STOCK'!$H:$H,'BASE STOCK'!$A:$A,TC_SV,'BASE STOCK'!$C:$C,R$7,'BASE STOCK'!$F:$F,'Stock Voiture'!$B52)-SUMIFS('BASE STOCK'!$Q:$Q,'BASE STOCK'!$J:$J,TC_SV,'BASE STOCK'!$L:$L,R$7,'BASE STOCK'!$O:$O,'Stock Voiture'!$B52)-SUMIFS('BASE STOCK'!$Z:$Z,'BASE STOCK'!$S:$S,TC_SV,'BASE STOCK'!$U:$U,R$7,'BASE STOCK'!$X:$X,'Stock Voiture'!$B52)-SUMIFS('BASE STOCK'!$Z:$Z,'BASE STOCK'!$S:$S,TC_SV,'BASE STOCK'!$U:$U,R$7,'BASE STOCK'!$X:$X,'Stock Voiture'!$B52))</f>
        <v/>
      </c>
      <c r="S52" s="38" t="str">
        <f>IF($B52="","",R52+SUMIFS('BASE STOCK'!$H:$H,'BASE STOCK'!$A:$A,TC_SV,'BASE STOCK'!$C:$C,S$7,'BASE STOCK'!$F:$F,'Stock Voiture'!$B52)-SUMIFS('BASE STOCK'!$Q:$Q,'BASE STOCK'!$J:$J,TC_SV,'BASE STOCK'!$L:$L,S$7,'BASE STOCK'!$O:$O,'Stock Voiture'!$B52)-SUMIFS('BASE STOCK'!$Z:$Z,'BASE STOCK'!$S:$S,TC_SV,'BASE STOCK'!$U:$U,S$7,'BASE STOCK'!$X:$X,'Stock Voiture'!$B52)-SUMIFS('BASE STOCK'!$Z:$Z,'BASE STOCK'!$S:$S,TC_SV,'BASE STOCK'!$U:$U,S$7,'BASE STOCK'!$X:$X,'Stock Voiture'!$B52))</f>
        <v/>
      </c>
      <c r="T52" s="38" t="str">
        <f>IF($B52="","",S52+SUMIFS('BASE STOCK'!$H:$H,'BASE STOCK'!$A:$A,TC_SV,'BASE STOCK'!$C:$C,T$7,'BASE STOCK'!$F:$F,'Stock Voiture'!$B52)-SUMIFS('BASE STOCK'!$Q:$Q,'BASE STOCK'!$J:$J,TC_SV,'BASE STOCK'!$L:$L,T$7,'BASE STOCK'!$O:$O,'Stock Voiture'!$B52)-SUMIFS('BASE STOCK'!$Z:$Z,'BASE STOCK'!$S:$S,TC_SV,'BASE STOCK'!$U:$U,T$7,'BASE STOCK'!$X:$X,'Stock Voiture'!$B52)-SUMIFS('BASE STOCK'!$Z:$Z,'BASE STOCK'!$S:$S,TC_SV,'BASE STOCK'!$U:$U,T$7,'BASE STOCK'!$X:$X,'Stock Voiture'!$B52))</f>
        <v/>
      </c>
      <c r="U52" s="38" t="str">
        <f>IF($B52="","",T52+SUMIFS('BASE STOCK'!$H:$H,'BASE STOCK'!$A:$A,TC_SV,'BASE STOCK'!$C:$C,U$7,'BASE STOCK'!$F:$F,'Stock Voiture'!$B52)-SUMIFS('BASE STOCK'!$Q:$Q,'BASE STOCK'!$J:$J,TC_SV,'BASE STOCK'!$L:$L,U$7,'BASE STOCK'!$O:$O,'Stock Voiture'!$B52)-SUMIFS('BASE STOCK'!$Z:$Z,'BASE STOCK'!$S:$S,TC_SV,'BASE STOCK'!$U:$U,U$7,'BASE STOCK'!$X:$X,'Stock Voiture'!$B52)-SUMIFS('BASE STOCK'!$Z:$Z,'BASE STOCK'!$S:$S,TC_SV,'BASE STOCK'!$U:$U,U$7,'BASE STOCK'!$X:$X,'Stock Voiture'!$B52))</f>
        <v/>
      </c>
      <c r="V52" s="38" t="str">
        <f>IF($B52="","",U52+SUMIFS('BASE STOCK'!$H:$H,'BASE STOCK'!$A:$A,TC_SV,'BASE STOCK'!$C:$C,V$7,'BASE STOCK'!$F:$F,'Stock Voiture'!$B52)-SUMIFS('BASE STOCK'!$Q:$Q,'BASE STOCK'!$J:$J,TC_SV,'BASE STOCK'!$L:$L,V$7,'BASE STOCK'!$O:$O,'Stock Voiture'!$B52)-SUMIFS('BASE STOCK'!$Z:$Z,'BASE STOCK'!$S:$S,TC_SV,'BASE STOCK'!$U:$U,V$7,'BASE STOCK'!$X:$X,'Stock Voiture'!$B52)-SUMIFS('BASE STOCK'!$Z:$Z,'BASE STOCK'!$S:$S,TC_SV,'BASE STOCK'!$U:$U,V$7,'BASE STOCK'!$X:$X,'Stock Voiture'!$B52))</f>
        <v/>
      </c>
      <c r="W52" s="38" t="str">
        <f>IF($B52="","",V52+SUMIFS('BASE STOCK'!$H:$H,'BASE STOCK'!$A:$A,TC_SV,'BASE STOCK'!$C:$C,W$7,'BASE STOCK'!$F:$F,'Stock Voiture'!$B52)-SUMIFS('BASE STOCK'!$Q:$Q,'BASE STOCK'!$J:$J,TC_SV,'BASE STOCK'!$L:$L,W$7,'BASE STOCK'!$O:$O,'Stock Voiture'!$B52)-SUMIFS('BASE STOCK'!$Z:$Z,'BASE STOCK'!$S:$S,TC_SV,'BASE STOCK'!$U:$U,W$7,'BASE STOCK'!$X:$X,'Stock Voiture'!$B52)-SUMIFS('BASE STOCK'!$Z:$Z,'BASE STOCK'!$S:$S,TC_SV,'BASE STOCK'!$U:$U,W$7,'BASE STOCK'!$X:$X,'Stock Voiture'!$B52))</f>
        <v/>
      </c>
      <c r="X52" s="38" t="str">
        <f>IF($B52="","",W52+SUMIFS('BASE STOCK'!$H:$H,'BASE STOCK'!$A:$A,TC_SV,'BASE STOCK'!$C:$C,X$7,'BASE STOCK'!$F:$F,'Stock Voiture'!$B52)-SUMIFS('BASE STOCK'!$Q:$Q,'BASE STOCK'!$J:$J,TC_SV,'BASE STOCK'!$L:$L,X$7,'BASE STOCK'!$O:$O,'Stock Voiture'!$B52)-SUMIFS('BASE STOCK'!$Z:$Z,'BASE STOCK'!$S:$S,TC_SV,'BASE STOCK'!$U:$U,X$7,'BASE STOCK'!$X:$X,'Stock Voiture'!$B52)-SUMIFS('BASE STOCK'!$Z:$Z,'BASE STOCK'!$S:$S,TC_SV,'BASE STOCK'!$U:$U,X$7,'BASE STOCK'!$X:$X,'Stock Voiture'!$B52))</f>
        <v/>
      </c>
      <c r="Y52" s="38" t="str">
        <f>IF($B52="","",X52+SUMIFS('BASE STOCK'!$H:$H,'BASE STOCK'!$A:$A,TC_SV,'BASE STOCK'!$C:$C,Y$7,'BASE STOCK'!$F:$F,'Stock Voiture'!$B52)-SUMIFS('BASE STOCK'!$Q:$Q,'BASE STOCK'!$J:$J,TC_SV,'BASE STOCK'!$L:$L,Y$7,'BASE STOCK'!$O:$O,'Stock Voiture'!$B52)-SUMIFS('BASE STOCK'!$Z:$Z,'BASE STOCK'!$S:$S,TC_SV,'BASE STOCK'!$U:$U,Y$7,'BASE STOCK'!$X:$X,'Stock Voiture'!$B52)-SUMIFS('BASE STOCK'!$Z:$Z,'BASE STOCK'!$S:$S,TC_SV,'BASE STOCK'!$U:$U,Y$7,'BASE STOCK'!$X:$X,'Stock Voiture'!$B52))</f>
        <v/>
      </c>
      <c r="Z52" s="38" t="str">
        <f>IF($B52="","",Y52+SUMIFS('BASE STOCK'!$H:$H,'BASE STOCK'!$A:$A,TC_SV,'BASE STOCK'!$C:$C,Z$7,'BASE STOCK'!$F:$F,'Stock Voiture'!$B52)-SUMIFS('BASE STOCK'!$Q:$Q,'BASE STOCK'!$J:$J,TC_SV,'BASE STOCK'!$L:$L,Z$7,'BASE STOCK'!$O:$O,'Stock Voiture'!$B52)-SUMIFS('BASE STOCK'!$Z:$Z,'BASE STOCK'!$S:$S,TC_SV,'BASE STOCK'!$U:$U,Z$7,'BASE STOCK'!$X:$X,'Stock Voiture'!$B52)-SUMIFS('BASE STOCK'!$Z:$Z,'BASE STOCK'!$S:$S,TC_SV,'BASE STOCK'!$U:$U,Z$7,'BASE STOCK'!$X:$X,'Stock Voiture'!$B52))</f>
        <v/>
      </c>
    </row>
    <row r="53" spans="1:26" ht="19.899999999999999" customHeight="1" x14ac:dyDescent="0.25">
      <c r="A53" s="29">
        <v>46</v>
      </c>
      <c r="B53" s="90"/>
      <c r="C53" s="91"/>
      <c r="D53" s="92" t="str">
        <f t="shared" si="3"/>
        <v/>
      </c>
      <c r="E53" s="93" t="str">
        <f>IF(B53="","",SUMIFS('BASE STOCK'!$H:$H,'BASE STOCK'!$A:$A,TC_SV,'BASE STOCK'!$C:$C,Mois_SV,'BASE STOCK'!$F:$F,'Stock Voiture'!$B53))</f>
        <v/>
      </c>
      <c r="F53" s="94" t="str">
        <f>IF(B53="","",SUMIFS('BASE STOCK'!$Q:$Q,'BASE STOCK'!$J:$J,TC_SV,'BASE STOCK'!$L:$L,Mois_SV,'BASE STOCK'!$O:$O,'Stock Voiture'!$B53))</f>
        <v/>
      </c>
      <c r="G53" s="94" t="str">
        <f>IF(B53="","",SUMIFS('BASE STOCK'!$Z:$Z,'BASE STOCK'!$S:$S,TC_SV,'BASE STOCK'!$U:$U,Mois_SV,'BASE STOCK'!$X:$X,'Stock Voiture'!$B53))</f>
        <v/>
      </c>
      <c r="H53" s="95" t="str">
        <f>IF($B53="","",SUMIFS('BASE STOCK'!$AA:$AA,'BASE STOCK'!$S:$S,TC_SV,'BASE STOCK'!$U:$U,Mois_SV,'BASE STOCK'!$X:$X,'Stock Voiture'!$B53))</f>
        <v/>
      </c>
      <c r="I53" s="96" t="str">
        <f t="shared" si="2"/>
        <v/>
      </c>
      <c r="J53" s="96"/>
      <c r="K53" s="96"/>
      <c r="L53" s="97"/>
      <c r="M53" s="75"/>
      <c r="N53" s="30">
        <v>48</v>
      </c>
      <c r="O53" s="38" t="str">
        <f>IF($B53="","",SUMIFS('BASE STOCK'!$H:$H,'BASE STOCK'!$A:$A,TC_SV,'BASE STOCK'!$C:$C,O$7,'BASE STOCK'!$F:$F,'Stock Voiture'!$B53)-SUMIFS('BASE STOCK'!$Q:$Q,'BASE STOCK'!$J:$J,TC_SV,'BASE STOCK'!$L:$L,O$7,'BASE STOCK'!$O:$O,'Stock Voiture'!$B53)-SUMIFS('BASE STOCK'!$Z:$Z,'BASE STOCK'!$S:$S,TC_SV,'BASE STOCK'!$U:$U,O$7,'BASE STOCK'!$X:$X,'Stock Voiture'!$B53)-SUMIFS('BASE STOCK'!$Z:$Z,'BASE STOCK'!$S:$S,TC_SV,'BASE STOCK'!$U:$U,O$7,'BASE STOCK'!$X:$X,'Stock Voiture'!$B53))</f>
        <v/>
      </c>
      <c r="P53" s="38" t="str">
        <f>IF($B53="","",O53+SUMIFS('BASE STOCK'!$H:$H,'BASE STOCK'!$A:$A,TC_SV,'BASE STOCK'!$C:$C,P$7,'BASE STOCK'!$F:$F,'Stock Voiture'!$B53)-SUMIFS('BASE STOCK'!$Q:$Q,'BASE STOCK'!$J:$J,TC_SV,'BASE STOCK'!$L:$L,P$7,'BASE STOCK'!$O:$O,'Stock Voiture'!$B53)-SUMIFS('BASE STOCK'!$Z:$Z,'BASE STOCK'!$S:$S,TC_SV,'BASE STOCK'!$U:$U,P$7,'BASE STOCK'!$X:$X,'Stock Voiture'!$B53)-SUMIFS('BASE STOCK'!$Z:$Z,'BASE STOCK'!$S:$S,TC_SV,'BASE STOCK'!$U:$U,P$7,'BASE STOCK'!$X:$X,'Stock Voiture'!$B53))</f>
        <v/>
      </c>
      <c r="Q53" s="38" t="str">
        <f>IF($B53="","",P53+SUMIFS('BASE STOCK'!$H:$H,'BASE STOCK'!$A:$A,TC_SV,'BASE STOCK'!$C:$C,Q$7,'BASE STOCK'!$F:$F,'Stock Voiture'!$B53)-SUMIFS('BASE STOCK'!$Q:$Q,'BASE STOCK'!$J:$J,TC_SV,'BASE STOCK'!$L:$L,Q$7,'BASE STOCK'!$O:$O,'Stock Voiture'!$B53)-SUMIFS('BASE STOCK'!$Z:$Z,'BASE STOCK'!$S:$S,TC_SV,'BASE STOCK'!$U:$U,Q$7,'BASE STOCK'!$X:$X,'Stock Voiture'!$B53)-SUMIFS('BASE STOCK'!$Z:$Z,'BASE STOCK'!$S:$S,TC_SV,'BASE STOCK'!$U:$U,Q$7,'BASE STOCK'!$X:$X,'Stock Voiture'!$B53))</f>
        <v/>
      </c>
      <c r="R53" s="38" t="str">
        <f>IF($B53="","",Q53+SUMIFS('BASE STOCK'!$H:$H,'BASE STOCK'!$A:$A,TC_SV,'BASE STOCK'!$C:$C,R$7,'BASE STOCK'!$F:$F,'Stock Voiture'!$B53)-SUMIFS('BASE STOCK'!$Q:$Q,'BASE STOCK'!$J:$J,TC_SV,'BASE STOCK'!$L:$L,R$7,'BASE STOCK'!$O:$O,'Stock Voiture'!$B53)-SUMIFS('BASE STOCK'!$Z:$Z,'BASE STOCK'!$S:$S,TC_SV,'BASE STOCK'!$U:$U,R$7,'BASE STOCK'!$X:$X,'Stock Voiture'!$B53)-SUMIFS('BASE STOCK'!$Z:$Z,'BASE STOCK'!$S:$S,TC_SV,'BASE STOCK'!$U:$U,R$7,'BASE STOCK'!$X:$X,'Stock Voiture'!$B53))</f>
        <v/>
      </c>
      <c r="S53" s="38" t="str">
        <f>IF($B53="","",R53+SUMIFS('BASE STOCK'!$H:$H,'BASE STOCK'!$A:$A,TC_SV,'BASE STOCK'!$C:$C,S$7,'BASE STOCK'!$F:$F,'Stock Voiture'!$B53)-SUMIFS('BASE STOCK'!$Q:$Q,'BASE STOCK'!$J:$J,TC_SV,'BASE STOCK'!$L:$L,S$7,'BASE STOCK'!$O:$O,'Stock Voiture'!$B53)-SUMIFS('BASE STOCK'!$Z:$Z,'BASE STOCK'!$S:$S,TC_SV,'BASE STOCK'!$U:$U,S$7,'BASE STOCK'!$X:$X,'Stock Voiture'!$B53)-SUMIFS('BASE STOCK'!$Z:$Z,'BASE STOCK'!$S:$S,TC_SV,'BASE STOCK'!$U:$U,S$7,'BASE STOCK'!$X:$X,'Stock Voiture'!$B53))</f>
        <v/>
      </c>
      <c r="T53" s="38" t="str">
        <f>IF($B53="","",S53+SUMIFS('BASE STOCK'!$H:$H,'BASE STOCK'!$A:$A,TC_SV,'BASE STOCK'!$C:$C,T$7,'BASE STOCK'!$F:$F,'Stock Voiture'!$B53)-SUMIFS('BASE STOCK'!$Q:$Q,'BASE STOCK'!$J:$J,TC_SV,'BASE STOCK'!$L:$L,T$7,'BASE STOCK'!$O:$O,'Stock Voiture'!$B53)-SUMIFS('BASE STOCK'!$Z:$Z,'BASE STOCK'!$S:$S,TC_SV,'BASE STOCK'!$U:$U,T$7,'BASE STOCK'!$X:$X,'Stock Voiture'!$B53)-SUMIFS('BASE STOCK'!$Z:$Z,'BASE STOCK'!$S:$S,TC_SV,'BASE STOCK'!$U:$U,T$7,'BASE STOCK'!$X:$X,'Stock Voiture'!$B53))</f>
        <v/>
      </c>
      <c r="U53" s="38" t="str">
        <f>IF($B53="","",T53+SUMIFS('BASE STOCK'!$H:$H,'BASE STOCK'!$A:$A,TC_SV,'BASE STOCK'!$C:$C,U$7,'BASE STOCK'!$F:$F,'Stock Voiture'!$B53)-SUMIFS('BASE STOCK'!$Q:$Q,'BASE STOCK'!$J:$J,TC_SV,'BASE STOCK'!$L:$L,U$7,'BASE STOCK'!$O:$O,'Stock Voiture'!$B53)-SUMIFS('BASE STOCK'!$Z:$Z,'BASE STOCK'!$S:$S,TC_SV,'BASE STOCK'!$U:$U,U$7,'BASE STOCK'!$X:$X,'Stock Voiture'!$B53)-SUMIFS('BASE STOCK'!$Z:$Z,'BASE STOCK'!$S:$S,TC_SV,'BASE STOCK'!$U:$U,U$7,'BASE STOCK'!$X:$X,'Stock Voiture'!$B53))</f>
        <v/>
      </c>
      <c r="V53" s="38" t="str">
        <f>IF($B53="","",U53+SUMIFS('BASE STOCK'!$H:$H,'BASE STOCK'!$A:$A,TC_SV,'BASE STOCK'!$C:$C,V$7,'BASE STOCK'!$F:$F,'Stock Voiture'!$B53)-SUMIFS('BASE STOCK'!$Q:$Q,'BASE STOCK'!$J:$J,TC_SV,'BASE STOCK'!$L:$L,V$7,'BASE STOCK'!$O:$O,'Stock Voiture'!$B53)-SUMIFS('BASE STOCK'!$Z:$Z,'BASE STOCK'!$S:$S,TC_SV,'BASE STOCK'!$U:$U,V$7,'BASE STOCK'!$X:$X,'Stock Voiture'!$B53)-SUMIFS('BASE STOCK'!$Z:$Z,'BASE STOCK'!$S:$S,TC_SV,'BASE STOCK'!$U:$U,V$7,'BASE STOCK'!$X:$X,'Stock Voiture'!$B53))</f>
        <v/>
      </c>
      <c r="W53" s="38" t="str">
        <f>IF($B53="","",V53+SUMIFS('BASE STOCK'!$H:$H,'BASE STOCK'!$A:$A,TC_SV,'BASE STOCK'!$C:$C,W$7,'BASE STOCK'!$F:$F,'Stock Voiture'!$B53)-SUMIFS('BASE STOCK'!$Q:$Q,'BASE STOCK'!$J:$J,TC_SV,'BASE STOCK'!$L:$L,W$7,'BASE STOCK'!$O:$O,'Stock Voiture'!$B53)-SUMIFS('BASE STOCK'!$Z:$Z,'BASE STOCK'!$S:$S,TC_SV,'BASE STOCK'!$U:$U,W$7,'BASE STOCK'!$X:$X,'Stock Voiture'!$B53)-SUMIFS('BASE STOCK'!$Z:$Z,'BASE STOCK'!$S:$S,TC_SV,'BASE STOCK'!$U:$U,W$7,'BASE STOCK'!$X:$X,'Stock Voiture'!$B53))</f>
        <v/>
      </c>
      <c r="X53" s="38" t="str">
        <f>IF($B53="","",W53+SUMIFS('BASE STOCK'!$H:$H,'BASE STOCK'!$A:$A,TC_SV,'BASE STOCK'!$C:$C,X$7,'BASE STOCK'!$F:$F,'Stock Voiture'!$B53)-SUMIFS('BASE STOCK'!$Q:$Q,'BASE STOCK'!$J:$J,TC_SV,'BASE STOCK'!$L:$L,X$7,'BASE STOCK'!$O:$O,'Stock Voiture'!$B53)-SUMIFS('BASE STOCK'!$Z:$Z,'BASE STOCK'!$S:$S,TC_SV,'BASE STOCK'!$U:$U,X$7,'BASE STOCK'!$X:$X,'Stock Voiture'!$B53)-SUMIFS('BASE STOCK'!$Z:$Z,'BASE STOCK'!$S:$S,TC_SV,'BASE STOCK'!$U:$U,X$7,'BASE STOCK'!$X:$X,'Stock Voiture'!$B53))</f>
        <v/>
      </c>
      <c r="Y53" s="38" t="str">
        <f>IF($B53="","",X53+SUMIFS('BASE STOCK'!$H:$H,'BASE STOCK'!$A:$A,TC_SV,'BASE STOCK'!$C:$C,Y$7,'BASE STOCK'!$F:$F,'Stock Voiture'!$B53)-SUMIFS('BASE STOCK'!$Q:$Q,'BASE STOCK'!$J:$J,TC_SV,'BASE STOCK'!$L:$L,Y$7,'BASE STOCK'!$O:$O,'Stock Voiture'!$B53)-SUMIFS('BASE STOCK'!$Z:$Z,'BASE STOCK'!$S:$S,TC_SV,'BASE STOCK'!$U:$U,Y$7,'BASE STOCK'!$X:$X,'Stock Voiture'!$B53)-SUMIFS('BASE STOCK'!$Z:$Z,'BASE STOCK'!$S:$S,TC_SV,'BASE STOCK'!$U:$U,Y$7,'BASE STOCK'!$X:$X,'Stock Voiture'!$B53))</f>
        <v/>
      </c>
      <c r="Z53" s="38" t="str">
        <f>IF($B53="","",Y53+SUMIFS('BASE STOCK'!$H:$H,'BASE STOCK'!$A:$A,TC_SV,'BASE STOCK'!$C:$C,Z$7,'BASE STOCK'!$F:$F,'Stock Voiture'!$B53)-SUMIFS('BASE STOCK'!$Q:$Q,'BASE STOCK'!$J:$J,TC_SV,'BASE STOCK'!$L:$L,Z$7,'BASE STOCK'!$O:$O,'Stock Voiture'!$B53)-SUMIFS('BASE STOCK'!$Z:$Z,'BASE STOCK'!$S:$S,TC_SV,'BASE STOCK'!$U:$U,Z$7,'BASE STOCK'!$X:$X,'Stock Voiture'!$B53)-SUMIFS('BASE STOCK'!$Z:$Z,'BASE STOCK'!$S:$S,TC_SV,'BASE STOCK'!$U:$U,Z$7,'BASE STOCK'!$X:$X,'Stock Voiture'!$B53))</f>
        <v/>
      </c>
    </row>
    <row r="54" spans="1:26" ht="19.899999999999999" customHeight="1" x14ac:dyDescent="0.25">
      <c r="A54" s="29">
        <v>47</v>
      </c>
      <c r="B54" s="47"/>
      <c r="C54" s="48"/>
      <c r="D54" s="49" t="str">
        <f t="shared" si="3"/>
        <v/>
      </c>
      <c r="E54" s="50" t="str">
        <f>IF(B54="","",SUMIFS('BASE STOCK'!$H:$H,'BASE STOCK'!$A:$A,TC_SV,'BASE STOCK'!$C:$C,Mois_SV,'BASE STOCK'!$F:$F,'Stock Voiture'!$B54))</f>
        <v/>
      </c>
      <c r="F54" s="51" t="str">
        <f>IF(B54="","",SUMIFS('BASE STOCK'!$Q:$Q,'BASE STOCK'!$J:$J,TC_SV,'BASE STOCK'!$L:$L,Mois_SV,'BASE STOCK'!$O:$O,'Stock Voiture'!$B54))</f>
        <v/>
      </c>
      <c r="G54" s="51" t="str">
        <f>IF(B54="","",SUMIFS('BASE STOCK'!$Z:$Z,'BASE STOCK'!$S:$S,TC_SV,'BASE STOCK'!$U:$U,Mois_SV,'BASE STOCK'!$X:$X,'Stock Voiture'!$B54))</f>
        <v/>
      </c>
      <c r="H54" s="52" t="str">
        <f>IF($B54="","",SUMIFS('BASE STOCK'!$AA:$AA,'BASE STOCK'!$S:$S,TC_SV,'BASE STOCK'!$U:$U,Mois_SV,'BASE STOCK'!$X:$X,'Stock Voiture'!$B54))</f>
        <v/>
      </c>
      <c r="I54" s="53" t="str">
        <f t="shared" si="2"/>
        <v/>
      </c>
      <c r="J54" s="53"/>
      <c r="K54" s="53"/>
      <c r="L54" s="54"/>
      <c r="M54" s="75"/>
      <c r="N54" s="30">
        <v>49</v>
      </c>
      <c r="O54" s="38" t="str">
        <f>IF($B54="","",SUMIFS('BASE STOCK'!$H:$H,'BASE STOCK'!$A:$A,TC_SV,'BASE STOCK'!$C:$C,O$7,'BASE STOCK'!$F:$F,'Stock Voiture'!$B54)-SUMIFS('BASE STOCK'!$Q:$Q,'BASE STOCK'!$J:$J,TC_SV,'BASE STOCK'!$L:$L,O$7,'BASE STOCK'!$O:$O,'Stock Voiture'!$B54)-SUMIFS('BASE STOCK'!$Z:$Z,'BASE STOCK'!$S:$S,TC_SV,'BASE STOCK'!$U:$U,O$7,'BASE STOCK'!$X:$X,'Stock Voiture'!$B54)-SUMIFS('BASE STOCK'!$Z:$Z,'BASE STOCK'!$S:$S,TC_SV,'BASE STOCK'!$U:$U,O$7,'BASE STOCK'!$X:$X,'Stock Voiture'!$B54))</f>
        <v/>
      </c>
      <c r="P54" s="38" t="str">
        <f>IF($B54="","",O54+SUMIFS('BASE STOCK'!$H:$H,'BASE STOCK'!$A:$A,TC_SV,'BASE STOCK'!$C:$C,P$7,'BASE STOCK'!$F:$F,'Stock Voiture'!$B54)-SUMIFS('BASE STOCK'!$Q:$Q,'BASE STOCK'!$J:$J,TC_SV,'BASE STOCK'!$L:$L,P$7,'BASE STOCK'!$O:$O,'Stock Voiture'!$B54)-SUMIFS('BASE STOCK'!$Z:$Z,'BASE STOCK'!$S:$S,TC_SV,'BASE STOCK'!$U:$U,P$7,'BASE STOCK'!$X:$X,'Stock Voiture'!$B54)-SUMIFS('BASE STOCK'!$Z:$Z,'BASE STOCK'!$S:$S,TC_SV,'BASE STOCK'!$U:$U,P$7,'BASE STOCK'!$X:$X,'Stock Voiture'!$B54))</f>
        <v/>
      </c>
      <c r="Q54" s="38" t="str">
        <f>IF($B54="","",P54+SUMIFS('BASE STOCK'!$H:$H,'BASE STOCK'!$A:$A,TC_SV,'BASE STOCK'!$C:$C,Q$7,'BASE STOCK'!$F:$F,'Stock Voiture'!$B54)-SUMIFS('BASE STOCK'!$Q:$Q,'BASE STOCK'!$J:$J,TC_SV,'BASE STOCK'!$L:$L,Q$7,'BASE STOCK'!$O:$O,'Stock Voiture'!$B54)-SUMIFS('BASE STOCK'!$Z:$Z,'BASE STOCK'!$S:$S,TC_SV,'BASE STOCK'!$U:$U,Q$7,'BASE STOCK'!$X:$X,'Stock Voiture'!$B54)-SUMIFS('BASE STOCK'!$Z:$Z,'BASE STOCK'!$S:$S,TC_SV,'BASE STOCK'!$U:$U,Q$7,'BASE STOCK'!$X:$X,'Stock Voiture'!$B54))</f>
        <v/>
      </c>
      <c r="R54" s="38" t="str">
        <f>IF($B54="","",Q54+SUMIFS('BASE STOCK'!$H:$H,'BASE STOCK'!$A:$A,TC_SV,'BASE STOCK'!$C:$C,R$7,'BASE STOCK'!$F:$F,'Stock Voiture'!$B54)-SUMIFS('BASE STOCK'!$Q:$Q,'BASE STOCK'!$J:$J,TC_SV,'BASE STOCK'!$L:$L,R$7,'BASE STOCK'!$O:$O,'Stock Voiture'!$B54)-SUMIFS('BASE STOCK'!$Z:$Z,'BASE STOCK'!$S:$S,TC_SV,'BASE STOCK'!$U:$U,R$7,'BASE STOCK'!$X:$X,'Stock Voiture'!$B54)-SUMIFS('BASE STOCK'!$Z:$Z,'BASE STOCK'!$S:$S,TC_SV,'BASE STOCK'!$U:$U,R$7,'BASE STOCK'!$X:$X,'Stock Voiture'!$B54))</f>
        <v/>
      </c>
      <c r="S54" s="38" t="str">
        <f>IF($B54="","",R54+SUMIFS('BASE STOCK'!$H:$H,'BASE STOCK'!$A:$A,TC_SV,'BASE STOCK'!$C:$C,S$7,'BASE STOCK'!$F:$F,'Stock Voiture'!$B54)-SUMIFS('BASE STOCK'!$Q:$Q,'BASE STOCK'!$J:$J,TC_SV,'BASE STOCK'!$L:$L,S$7,'BASE STOCK'!$O:$O,'Stock Voiture'!$B54)-SUMIFS('BASE STOCK'!$Z:$Z,'BASE STOCK'!$S:$S,TC_SV,'BASE STOCK'!$U:$U,S$7,'BASE STOCK'!$X:$X,'Stock Voiture'!$B54)-SUMIFS('BASE STOCK'!$Z:$Z,'BASE STOCK'!$S:$S,TC_SV,'BASE STOCK'!$U:$U,S$7,'BASE STOCK'!$X:$X,'Stock Voiture'!$B54))</f>
        <v/>
      </c>
      <c r="T54" s="38" t="str">
        <f>IF($B54="","",S54+SUMIFS('BASE STOCK'!$H:$H,'BASE STOCK'!$A:$A,TC_SV,'BASE STOCK'!$C:$C,T$7,'BASE STOCK'!$F:$F,'Stock Voiture'!$B54)-SUMIFS('BASE STOCK'!$Q:$Q,'BASE STOCK'!$J:$J,TC_SV,'BASE STOCK'!$L:$L,T$7,'BASE STOCK'!$O:$O,'Stock Voiture'!$B54)-SUMIFS('BASE STOCK'!$Z:$Z,'BASE STOCK'!$S:$S,TC_SV,'BASE STOCK'!$U:$U,T$7,'BASE STOCK'!$X:$X,'Stock Voiture'!$B54)-SUMIFS('BASE STOCK'!$Z:$Z,'BASE STOCK'!$S:$S,TC_SV,'BASE STOCK'!$U:$U,T$7,'BASE STOCK'!$X:$X,'Stock Voiture'!$B54))</f>
        <v/>
      </c>
      <c r="U54" s="38" t="str">
        <f>IF($B54="","",T54+SUMIFS('BASE STOCK'!$H:$H,'BASE STOCK'!$A:$A,TC_SV,'BASE STOCK'!$C:$C,U$7,'BASE STOCK'!$F:$F,'Stock Voiture'!$B54)-SUMIFS('BASE STOCK'!$Q:$Q,'BASE STOCK'!$J:$J,TC_SV,'BASE STOCK'!$L:$L,U$7,'BASE STOCK'!$O:$O,'Stock Voiture'!$B54)-SUMIFS('BASE STOCK'!$Z:$Z,'BASE STOCK'!$S:$S,TC_SV,'BASE STOCK'!$U:$U,U$7,'BASE STOCK'!$X:$X,'Stock Voiture'!$B54)-SUMIFS('BASE STOCK'!$Z:$Z,'BASE STOCK'!$S:$S,TC_SV,'BASE STOCK'!$U:$U,U$7,'BASE STOCK'!$X:$X,'Stock Voiture'!$B54))</f>
        <v/>
      </c>
      <c r="V54" s="38" t="str">
        <f>IF($B54="","",U54+SUMIFS('BASE STOCK'!$H:$H,'BASE STOCK'!$A:$A,TC_SV,'BASE STOCK'!$C:$C,V$7,'BASE STOCK'!$F:$F,'Stock Voiture'!$B54)-SUMIFS('BASE STOCK'!$Q:$Q,'BASE STOCK'!$J:$J,TC_SV,'BASE STOCK'!$L:$L,V$7,'BASE STOCK'!$O:$O,'Stock Voiture'!$B54)-SUMIFS('BASE STOCK'!$Z:$Z,'BASE STOCK'!$S:$S,TC_SV,'BASE STOCK'!$U:$U,V$7,'BASE STOCK'!$X:$X,'Stock Voiture'!$B54)-SUMIFS('BASE STOCK'!$Z:$Z,'BASE STOCK'!$S:$S,TC_SV,'BASE STOCK'!$U:$U,V$7,'BASE STOCK'!$X:$X,'Stock Voiture'!$B54))</f>
        <v/>
      </c>
      <c r="W54" s="38" t="str">
        <f>IF($B54="","",V54+SUMIFS('BASE STOCK'!$H:$H,'BASE STOCK'!$A:$A,TC_SV,'BASE STOCK'!$C:$C,W$7,'BASE STOCK'!$F:$F,'Stock Voiture'!$B54)-SUMIFS('BASE STOCK'!$Q:$Q,'BASE STOCK'!$J:$J,TC_SV,'BASE STOCK'!$L:$L,W$7,'BASE STOCK'!$O:$O,'Stock Voiture'!$B54)-SUMIFS('BASE STOCK'!$Z:$Z,'BASE STOCK'!$S:$S,TC_SV,'BASE STOCK'!$U:$U,W$7,'BASE STOCK'!$X:$X,'Stock Voiture'!$B54)-SUMIFS('BASE STOCK'!$Z:$Z,'BASE STOCK'!$S:$S,TC_SV,'BASE STOCK'!$U:$U,W$7,'BASE STOCK'!$X:$X,'Stock Voiture'!$B54))</f>
        <v/>
      </c>
      <c r="X54" s="38" t="str">
        <f>IF($B54="","",W54+SUMIFS('BASE STOCK'!$H:$H,'BASE STOCK'!$A:$A,TC_SV,'BASE STOCK'!$C:$C,X$7,'BASE STOCK'!$F:$F,'Stock Voiture'!$B54)-SUMIFS('BASE STOCK'!$Q:$Q,'BASE STOCK'!$J:$J,TC_SV,'BASE STOCK'!$L:$L,X$7,'BASE STOCK'!$O:$O,'Stock Voiture'!$B54)-SUMIFS('BASE STOCK'!$Z:$Z,'BASE STOCK'!$S:$S,TC_SV,'BASE STOCK'!$U:$U,X$7,'BASE STOCK'!$X:$X,'Stock Voiture'!$B54)-SUMIFS('BASE STOCK'!$Z:$Z,'BASE STOCK'!$S:$S,TC_SV,'BASE STOCK'!$U:$U,X$7,'BASE STOCK'!$X:$X,'Stock Voiture'!$B54))</f>
        <v/>
      </c>
      <c r="Y54" s="38" t="str">
        <f>IF($B54="","",X54+SUMIFS('BASE STOCK'!$H:$H,'BASE STOCK'!$A:$A,TC_SV,'BASE STOCK'!$C:$C,Y$7,'BASE STOCK'!$F:$F,'Stock Voiture'!$B54)-SUMIFS('BASE STOCK'!$Q:$Q,'BASE STOCK'!$J:$J,TC_SV,'BASE STOCK'!$L:$L,Y$7,'BASE STOCK'!$O:$O,'Stock Voiture'!$B54)-SUMIFS('BASE STOCK'!$Z:$Z,'BASE STOCK'!$S:$S,TC_SV,'BASE STOCK'!$U:$U,Y$7,'BASE STOCK'!$X:$X,'Stock Voiture'!$B54)-SUMIFS('BASE STOCK'!$Z:$Z,'BASE STOCK'!$S:$S,TC_SV,'BASE STOCK'!$U:$U,Y$7,'BASE STOCK'!$X:$X,'Stock Voiture'!$B54))</f>
        <v/>
      </c>
      <c r="Z54" s="38" t="str">
        <f>IF($B54="","",Y54+SUMIFS('BASE STOCK'!$H:$H,'BASE STOCK'!$A:$A,TC_SV,'BASE STOCK'!$C:$C,Z$7,'BASE STOCK'!$F:$F,'Stock Voiture'!$B54)-SUMIFS('BASE STOCK'!$Q:$Q,'BASE STOCK'!$J:$J,TC_SV,'BASE STOCK'!$L:$L,Z$7,'BASE STOCK'!$O:$O,'Stock Voiture'!$B54)-SUMIFS('BASE STOCK'!$Z:$Z,'BASE STOCK'!$S:$S,TC_SV,'BASE STOCK'!$U:$U,Z$7,'BASE STOCK'!$X:$X,'Stock Voiture'!$B54)-SUMIFS('BASE STOCK'!$Z:$Z,'BASE STOCK'!$S:$S,TC_SV,'BASE STOCK'!$U:$U,Z$7,'BASE STOCK'!$X:$X,'Stock Voiture'!$B54))</f>
        <v/>
      </c>
    </row>
    <row r="55" spans="1:26" ht="19.899999999999999" customHeight="1" x14ac:dyDescent="0.25">
      <c r="A55" s="29">
        <v>48</v>
      </c>
      <c r="B55" s="90"/>
      <c r="C55" s="91"/>
      <c r="D55" s="92" t="str">
        <f t="shared" si="3"/>
        <v/>
      </c>
      <c r="E55" s="93" t="str">
        <f>IF(B55="","",SUMIFS('BASE STOCK'!$H:$H,'BASE STOCK'!$A:$A,TC_SV,'BASE STOCK'!$C:$C,Mois_SV,'BASE STOCK'!$F:$F,'Stock Voiture'!$B55))</f>
        <v/>
      </c>
      <c r="F55" s="94" t="str">
        <f>IF(B55="","",SUMIFS('BASE STOCK'!$Q:$Q,'BASE STOCK'!$J:$J,TC_SV,'BASE STOCK'!$L:$L,Mois_SV,'BASE STOCK'!$O:$O,'Stock Voiture'!$B55))</f>
        <v/>
      </c>
      <c r="G55" s="94" t="str">
        <f>IF(B55="","",SUMIFS('BASE STOCK'!$Z:$Z,'BASE STOCK'!$S:$S,TC_SV,'BASE STOCK'!$U:$U,Mois_SV,'BASE STOCK'!$X:$X,'Stock Voiture'!$B55))</f>
        <v/>
      </c>
      <c r="H55" s="95" t="str">
        <f>IF($B55="","",SUMIFS('BASE STOCK'!$AA:$AA,'BASE STOCK'!$S:$S,TC_SV,'BASE STOCK'!$U:$U,Mois_SV,'BASE STOCK'!$X:$X,'Stock Voiture'!$B55))</f>
        <v/>
      </c>
      <c r="I55" s="96" t="str">
        <f t="shared" si="2"/>
        <v/>
      </c>
      <c r="J55" s="96"/>
      <c r="K55" s="96"/>
      <c r="L55" s="97"/>
      <c r="M55" s="75"/>
      <c r="N55" s="30">
        <v>50</v>
      </c>
      <c r="O55" s="38" t="str">
        <f>IF($B55="","",SUMIFS('BASE STOCK'!$H:$H,'BASE STOCK'!$A:$A,TC_SV,'BASE STOCK'!$C:$C,O$7,'BASE STOCK'!$F:$F,'Stock Voiture'!$B55)-SUMIFS('BASE STOCK'!$Q:$Q,'BASE STOCK'!$J:$J,TC_SV,'BASE STOCK'!$L:$L,O$7,'BASE STOCK'!$O:$O,'Stock Voiture'!$B55)-SUMIFS('BASE STOCK'!$Z:$Z,'BASE STOCK'!$S:$S,TC_SV,'BASE STOCK'!$U:$U,O$7,'BASE STOCK'!$X:$X,'Stock Voiture'!$B55)-SUMIFS('BASE STOCK'!$Z:$Z,'BASE STOCK'!$S:$S,TC_SV,'BASE STOCK'!$U:$U,O$7,'BASE STOCK'!$X:$X,'Stock Voiture'!$B55))</f>
        <v/>
      </c>
      <c r="P55" s="38" t="str">
        <f>IF($B55="","",O55+SUMIFS('BASE STOCK'!$H:$H,'BASE STOCK'!$A:$A,TC_SV,'BASE STOCK'!$C:$C,P$7,'BASE STOCK'!$F:$F,'Stock Voiture'!$B55)-SUMIFS('BASE STOCK'!$Q:$Q,'BASE STOCK'!$J:$J,TC_SV,'BASE STOCK'!$L:$L,P$7,'BASE STOCK'!$O:$O,'Stock Voiture'!$B55)-SUMIFS('BASE STOCK'!$Z:$Z,'BASE STOCK'!$S:$S,TC_SV,'BASE STOCK'!$U:$U,P$7,'BASE STOCK'!$X:$X,'Stock Voiture'!$B55)-SUMIFS('BASE STOCK'!$Z:$Z,'BASE STOCK'!$S:$S,TC_SV,'BASE STOCK'!$U:$U,P$7,'BASE STOCK'!$X:$X,'Stock Voiture'!$B55))</f>
        <v/>
      </c>
      <c r="Q55" s="38" t="str">
        <f>IF($B55="","",P55+SUMIFS('BASE STOCK'!$H:$H,'BASE STOCK'!$A:$A,TC_SV,'BASE STOCK'!$C:$C,Q$7,'BASE STOCK'!$F:$F,'Stock Voiture'!$B55)-SUMIFS('BASE STOCK'!$Q:$Q,'BASE STOCK'!$J:$J,TC_SV,'BASE STOCK'!$L:$L,Q$7,'BASE STOCK'!$O:$O,'Stock Voiture'!$B55)-SUMIFS('BASE STOCK'!$Z:$Z,'BASE STOCK'!$S:$S,TC_SV,'BASE STOCK'!$U:$U,Q$7,'BASE STOCK'!$X:$X,'Stock Voiture'!$B55)-SUMIFS('BASE STOCK'!$Z:$Z,'BASE STOCK'!$S:$S,TC_SV,'BASE STOCK'!$U:$U,Q$7,'BASE STOCK'!$X:$X,'Stock Voiture'!$B55))</f>
        <v/>
      </c>
      <c r="R55" s="38" t="str">
        <f>IF($B55="","",Q55+SUMIFS('BASE STOCK'!$H:$H,'BASE STOCK'!$A:$A,TC_SV,'BASE STOCK'!$C:$C,R$7,'BASE STOCK'!$F:$F,'Stock Voiture'!$B55)-SUMIFS('BASE STOCK'!$Q:$Q,'BASE STOCK'!$J:$J,TC_SV,'BASE STOCK'!$L:$L,R$7,'BASE STOCK'!$O:$O,'Stock Voiture'!$B55)-SUMIFS('BASE STOCK'!$Z:$Z,'BASE STOCK'!$S:$S,TC_SV,'BASE STOCK'!$U:$U,R$7,'BASE STOCK'!$X:$X,'Stock Voiture'!$B55)-SUMIFS('BASE STOCK'!$Z:$Z,'BASE STOCK'!$S:$S,TC_SV,'BASE STOCK'!$U:$U,R$7,'BASE STOCK'!$X:$X,'Stock Voiture'!$B55))</f>
        <v/>
      </c>
      <c r="S55" s="38" t="str">
        <f>IF($B55="","",R55+SUMIFS('BASE STOCK'!$H:$H,'BASE STOCK'!$A:$A,TC_SV,'BASE STOCK'!$C:$C,S$7,'BASE STOCK'!$F:$F,'Stock Voiture'!$B55)-SUMIFS('BASE STOCK'!$Q:$Q,'BASE STOCK'!$J:$J,TC_SV,'BASE STOCK'!$L:$L,S$7,'BASE STOCK'!$O:$O,'Stock Voiture'!$B55)-SUMIFS('BASE STOCK'!$Z:$Z,'BASE STOCK'!$S:$S,TC_SV,'BASE STOCK'!$U:$U,S$7,'BASE STOCK'!$X:$X,'Stock Voiture'!$B55)-SUMIFS('BASE STOCK'!$Z:$Z,'BASE STOCK'!$S:$S,TC_SV,'BASE STOCK'!$U:$U,S$7,'BASE STOCK'!$X:$X,'Stock Voiture'!$B55))</f>
        <v/>
      </c>
      <c r="T55" s="38" t="str">
        <f>IF($B55="","",S55+SUMIFS('BASE STOCK'!$H:$H,'BASE STOCK'!$A:$A,TC_SV,'BASE STOCK'!$C:$C,T$7,'BASE STOCK'!$F:$F,'Stock Voiture'!$B55)-SUMIFS('BASE STOCK'!$Q:$Q,'BASE STOCK'!$J:$J,TC_SV,'BASE STOCK'!$L:$L,T$7,'BASE STOCK'!$O:$O,'Stock Voiture'!$B55)-SUMIFS('BASE STOCK'!$Z:$Z,'BASE STOCK'!$S:$S,TC_SV,'BASE STOCK'!$U:$U,T$7,'BASE STOCK'!$X:$X,'Stock Voiture'!$B55)-SUMIFS('BASE STOCK'!$Z:$Z,'BASE STOCK'!$S:$S,TC_SV,'BASE STOCK'!$U:$U,T$7,'BASE STOCK'!$X:$X,'Stock Voiture'!$B55))</f>
        <v/>
      </c>
      <c r="U55" s="38" t="str">
        <f>IF($B55="","",T55+SUMIFS('BASE STOCK'!$H:$H,'BASE STOCK'!$A:$A,TC_SV,'BASE STOCK'!$C:$C,U$7,'BASE STOCK'!$F:$F,'Stock Voiture'!$B55)-SUMIFS('BASE STOCK'!$Q:$Q,'BASE STOCK'!$J:$J,TC_SV,'BASE STOCK'!$L:$L,U$7,'BASE STOCK'!$O:$O,'Stock Voiture'!$B55)-SUMIFS('BASE STOCK'!$Z:$Z,'BASE STOCK'!$S:$S,TC_SV,'BASE STOCK'!$U:$U,U$7,'BASE STOCK'!$X:$X,'Stock Voiture'!$B55)-SUMIFS('BASE STOCK'!$Z:$Z,'BASE STOCK'!$S:$S,TC_SV,'BASE STOCK'!$U:$U,U$7,'BASE STOCK'!$X:$X,'Stock Voiture'!$B55))</f>
        <v/>
      </c>
      <c r="V55" s="38" t="str">
        <f>IF($B55="","",U55+SUMIFS('BASE STOCK'!$H:$H,'BASE STOCK'!$A:$A,TC_SV,'BASE STOCK'!$C:$C,V$7,'BASE STOCK'!$F:$F,'Stock Voiture'!$B55)-SUMIFS('BASE STOCK'!$Q:$Q,'BASE STOCK'!$J:$J,TC_SV,'BASE STOCK'!$L:$L,V$7,'BASE STOCK'!$O:$O,'Stock Voiture'!$B55)-SUMIFS('BASE STOCK'!$Z:$Z,'BASE STOCK'!$S:$S,TC_SV,'BASE STOCK'!$U:$U,V$7,'BASE STOCK'!$X:$X,'Stock Voiture'!$B55)-SUMIFS('BASE STOCK'!$Z:$Z,'BASE STOCK'!$S:$S,TC_SV,'BASE STOCK'!$U:$U,V$7,'BASE STOCK'!$X:$X,'Stock Voiture'!$B55))</f>
        <v/>
      </c>
      <c r="W55" s="38" t="str">
        <f>IF($B55="","",V55+SUMIFS('BASE STOCK'!$H:$H,'BASE STOCK'!$A:$A,TC_SV,'BASE STOCK'!$C:$C,W$7,'BASE STOCK'!$F:$F,'Stock Voiture'!$B55)-SUMIFS('BASE STOCK'!$Q:$Q,'BASE STOCK'!$J:$J,TC_SV,'BASE STOCK'!$L:$L,W$7,'BASE STOCK'!$O:$O,'Stock Voiture'!$B55)-SUMIFS('BASE STOCK'!$Z:$Z,'BASE STOCK'!$S:$S,TC_SV,'BASE STOCK'!$U:$U,W$7,'BASE STOCK'!$X:$X,'Stock Voiture'!$B55)-SUMIFS('BASE STOCK'!$Z:$Z,'BASE STOCK'!$S:$S,TC_SV,'BASE STOCK'!$U:$U,W$7,'BASE STOCK'!$X:$X,'Stock Voiture'!$B55))</f>
        <v/>
      </c>
      <c r="X55" s="38" t="str">
        <f>IF($B55="","",W55+SUMIFS('BASE STOCK'!$H:$H,'BASE STOCK'!$A:$A,TC_SV,'BASE STOCK'!$C:$C,X$7,'BASE STOCK'!$F:$F,'Stock Voiture'!$B55)-SUMIFS('BASE STOCK'!$Q:$Q,'BASE STOCK'!$J:$J,TC_SV,'BASE STOCK'!$L:$L,X$7,'BASE STOCK'!$O:$O,'Stock Voiture'!$B55)-SUMIFS('BASE STOCK'!$Z:$Z,'BASE STOCK'!$S:$S,TC_SV,'BASE STOCK'!$U:$U,X$7,'BASE STOCK'!$X:$X,'Stock Voiture'!$B55)-SUMIFS('BASE STOCK'!$Z:$Z,'BASE STOCK'!$S:$S,TC_SV,'BASE STOCK'!$U:$U,X$7,'BASE STOCK'!$X:$X,'Stock Voiture'!$B55))</f>
        <v/>
      </c>
      <c r="Y55" s="38" t="str">
        <f>IF($B55="","",X55+SUMIFS('BASE STOCK'!$H:$H,'BASE STOCK'!$A:$A,TC_SV,'BASE STOCK'!$C:$C,Y$7,'BASE STOCK'!$F:$F,'Stock Voiture'!$B55)-SUMIFS('BASE STOCK'!$Q:$Q,'BASE STOCK'!$J:$J,TC_SV,'BASE STOCK'!$L:$L,Y$7,'BASE STOCK'!$O:$O,'Stock Voiture'!$B55)-SUMIFS('BASE STOCK'!$Z:$Z,'BASE STOCK'!$S:$S,TC_SV,'BASE STOCK'!$U:$U,Y$7,'BASE STOCK'!$X:$X,'Stock Voiture'!$B55)-SUMIFS('BASE STOCK'!$Z:$Z,'BASE STOCK'!$S:$S,TC_SV,'BASE STOCK'!$U:$U,Y$7,'BASE STOCK'!$X:$X,'Stock Voiture'!$B55))</f>
        <v/>
      </c>
      <c r="Z55" s="38" t="str">
        <f>IF($B55="","",Y55+SUMIFS('BASE STOCK'!$H:$H,'BASE STOCK'!$A:$A,TC_SV,'BASE STOCK'!$C:$C,Z$7,'BASE STOCK'!$F:$F,'Stock Voiture'!$B55)-SUMIFS('BASE STOCK'!$Q:$Q,'BASE STOCK'!$J:$J,TC_SV,'BASE STOCK'!$L:$L,Z$7,'BASE STOCK'!$O:$O,'Stock Voiture'!$B55)-SUMIFS('BASE STOCK'!$Z:$Z,'BASE STOCK'!$S:$S,TC_SV,'BASE STOCK'!$U:$U,Z$7,'BASE STOCK'!$X:$X,'Stock Voiture'!$B55)-SUMIFS('BASE STOCK'!$Z:$Z,'BASE STOCK'!$S:$S,TC_SV,'BASE STOCK'!$U:$U,Z$7,'BASE STOCK'!$X:$X,'Stock Voiture'!$B55))</f>
        <v/>
      </c>
    </row>
    <row r="56" spans="1:26" ht="19.899999999999999" customHeight="1" x14ac:dyDescent="0.25">
      <c r="A56" s="29">
        <v>49</v>
      </c>
      <c r="B56" s="47"/>
      <c r="C56" s="48"/>
      <c r="D56" s="49" t="str">
        <f t="shared" si="3"/>
        <v/>
      </c>
      <c r="E56" s="50" t="str">
        <f>IF(B56="","",SUMIFS('BASE STOCK'!$H:$H,'BASE STOCK'!$A:$A,TC_SV,'BASE STOCK'!$C:$C,Mois_SV,'BASE STOCK'!$F:$F,'Stock Voiture'!$B56))</f>
        <v/>
      </c>
      <c r="F56" s="51" t="str">
        <f>IF(B56="","",SUMIFS('BASE STOCK'!$Q:$Q,'BASE STOCK'!$J:$J,TC_SV,'BASE STOCK'!$L:$L,Mois_SV,'BASE STOCK'!$O:$O,'Stock Voiture'!$B56))</f>
        <v/>
      </c>
      <c r="G56" s="51" t="str">
        <f>IF(B56="","",SUMIFS('BASE STOCK'!$Z:$Z,'BASE STOCK'!$S:$S,TC_SV,'BASE STOCK'!$U:$U,Mois_SV,'BASE STOCK'!$X:$X,'Stock Voiture'!$B56))</f>
        <v/>
      </c>
      <c r="H56" s="52" t="str">
        <f>IF($B56="","",SUMIFS('BASE STOCK'!$AA:$AA,'BASE STOCK'!$S:$S,TC_SV,'BASE STOCK'!$U:$U,Mois_SV,'BASE STOCK'!$X:$X,'Stock Voiture'!$B56))</f>
        <v/>
      </c>
      <c r="I56" s="53" t="str">
        <f t="shared" si="2"/>
        <v/>
      </c>
      <c r="J56" s="53"/>
      <c r="K56" s="53"/>
      <c r="L56" s="54"/>
      <c r="M56" s="75"/>
      <c r="N56" s="30">
        <v>51</v>
      </c>
      <c r="O56" s="38" t="str">
        <f>IF($B56="","",SUMIFS('BASE STOCK'!$H:$H,'BASE STOCK'!$A:$A,TC_SV,'BASE STOCK'!$C:$C,O$7,'BASE STOCK'!$F:$F,'Stock Voiture'!$B56)-SUMIFS('BASE STOCK'!$Q:$Q,'BASE STOCK'!$J:$J,TC_SV,'BASE STOCK'!$L:$L,O$7,'BASE STOCK'!$O:$O,'Stock Voiture'!$B56)-SUMIFS('BASE STOCK'!$Z:$Z,'BASE STOCK'!$S:$S,TC_SV,'BASE STOCK'!$U:$U,O$7,'BASE STOCK'!$X:$X,'Stock Voiture'!$B56)-SUMIFS('BASE STOCK'!$Z:$Z,'BASE STOCK'!$S:$S,TC_SV,'BASE STOCK'!$U:$U,O$7,'BASE STOCK'!$X:$X,'Stock Voiture'!$B56))</f>
        <v/>
      </c>
      <c r="P56" s="38" t="str">
        <f>IF($B56="","",O56+SUMIFS('BASE STOCK'!$H:$H,'BASE STOCK'!$A:$A,TC_SV,'BASE STOCK'!$C:$C,P$7,'BASE STOCK'!$F:$F,'Stock Voiture'!$B56)-SUMIFS('BASE STOCK'!$Q:$Q,'BASE STOCK'!$J:$J,TC_SV,'BASE STOCK'!$L:$L,P$7,'BASE STOCK'!$O:$O,'Stock Voiture'!$B56)-SUMIFS('BASE STOCK'!$Z:$Z,'BASE STOCK'!$S:$S,TC_SV,'BASE STOCK'!$U:$U,P$7,'BASE STOCK'!$X:$X,'Stock Voiture'!$B56)-SUMIFS('BASE STOCK'!$Z:$Z,'BASE STOCK'!$S:$S,TC_SV,'BASE STOCK'!$U:$U,P$7,'BASE STOCK'!$X:$X,'Stock Voiture'!$B56))</f>
        <v/>
      </c>
      <c r="Q56" s="38" t="str">
        <f>IF($B56="","",P56+SUMIFS('BASE STOCK'!$H:$H,'BASE STOCK'!$A:$A,TC_SV,'BASE STOCK'!$C:$C,Q$7,'BASE STOCK'!$F:$F,'Stock Voiture'!$B56)-SUMIFS('BASE STOCK'!$Q:$Q,'BASE STOCK'!$J:$J,TC_SV,'BASE STOCK'!$L:$L,Q$7,'BASE STOCK'!$O:$O,'Stock Voiture'!$B56)-SUMIFS('BASE STOCK'!$Z:$Z,'BASE STOCK'!$S:$S,TC_SV,'BASE STOCK'!$U:$U,Q$7,'BASE STOCK'!$X:$X,'Stock Voiture'!$B56)-SUMIFS('BASE STOCK'!$Z:$Z,'BASE STOCK'!$S:$S,TC_SV,'BASE STOCK'!$U:$U,Q$7,'BASE STOCK'!$X:$X,'Stock Voiture'!$B56))</f>
        <v/>
      </c>
      <c r="R56" s="38" t="str">
        <f>IF($B56="","",Q56+SUMIFS('BASE STOCK'!$H:$H,'BASE STOCK'!$A:$A,TC_SV,'BASE STOCK'!$C:$C,R$7,'BASE STOCK'!$F:$F,'Stock Voiture'!$B56)-SUMIFS('BASE STOCK'!$Q:$Q,'BASE STOCK'!$J:$J,TC_SV,'BASE STOCK'!$L:$L,R$7,'BASE STOCK'!$O:$O,'Stock Voiture'!$B56)-SUMIFS('BASE STOCK'!$Z:$Z,'BASE STOCK'!$S:$S,TC_SV,'BASE STOCK'!$U:$U,R$7,'BASE STOCK'!$X:$X,'Stock Voiture'!$B56)-SUMIFS('BASE STOCK'!$Z:$Z,'BASE STOCK'!$S:$S,TC_SV,'BASE STOCK'!$U:$U,R$7,'BASE STOCK'!$X:$X,'Stock Voiture'!$B56))</f>
        <v/>
      </c>
      <c r="S56" s="38" t="str">
        <f>IF($B56="","",R56+SUMIFS('BASE STOCK'!$H:$H,'BASE STOCK'!$A:$A,TC_SV,'BASE STOCK'!$C:$C,S$7,'BASE STOCK'!$F:$F,'Stock Voiture'!$B56)-SUMIFS('BASE STOCK'!$Q:$Q,'BASE STOCK'!$J:$J,TC_SV,'BASE STOCK'!$L:$L,S$7,'BASE STOCK'!$O:$O,'Stock Voiture'!$B56)-SUMIFS('BASE STOCK'!$Z:$Z,'BASE STOCK'!$S:$S,TC_SV,'BASE STOCK'!$U:$U,S$7,'BASE STOCK'!$X:$X,'Stock Voiture'!$B56)-SUMIFS('BASE STOCK'!$Z:$Z,'BASE STOCK'!$S:$S,TC_SV,'BASE STOCK'!$U:$U,S$7,'BASE STOCK'!$X:$X,'Stock Voiture'!$B56))</f>
        <v/>
      </c>
      <c r="T56" s="38" t="str">
        <f>IF($B56="","",S56+SUMIFS('BASE STOCK'!$H:$H,'BASE STOCK'!$A:$A,TC_SV,'BASE STOCK'!$C:$C,T$7,'BASE STOCK'!$F:$F,'Stock Voiture'!$B56)-SUMIFS('BASE STOCK'!$Q:$Q,'BASE STOCK'!$J:$J,TC_SV,'BASE STOCK'!$L:$L,T$7,'BASE STOCK'!$O:$O,'Stock Voiture'!$B56)-SUMIFS('BASE STOCK'!$Z:$Z,'BASE STOCK'!$S:$S,TC_SV,'BASE STOCK'!$U:$U,T$7,'BASE STOCK'!$X:$X,'Stock Voiture'!$B56)-SUMIFS('BASE STOCK'!$Z:$Z,'BASE STOCK'!$S:$S,TC_SV,'BASE STOCK'!$U:$U,T$7,'BASE STOCK'!$X:$X,'Stock Voiture'!$B56))</f>
        <v/>
      </c>
      <c r="U56" s="38" t="str">
        <f>IF($B56="","",T56+SUMIFS('BASE STOCK'!$H:$H,'BASE STOCK'!$A:$A,TC_SV,'BASE STOCK'!$C:$C,U$7,'BASE STOCK'!$F:$F,'Stock Voiture'!$B56)-SUMIFS('BASE STOCK'!$Q:$Q,'BASE STOCK'!$J:$J,TC_SV,'BASE STOCK'!$L:$L,U$7,'BASE STOCK'!$O:$O,'Stock Voiture'!$B56)-SUMIFS('BASE STOCK'!$Z:$Z,'BASE STOCK'!$S:$S,TC_SV,'BASE STOCK'!$U:$U,U$7,'BASE STOCK'!$X:$X,'Stock Voiture'!$B56)-SUMIFS('BASE STOCK'!$Z:$Z,'BASE STOCK'!$S:$S,TC_SV,'BASE STOCK'!$U:$U,U$7,'BASE STOCK'!$X:$X,'Stock Voiture'!$B56))</f>
        <v/>
      </c>
      <c r="V56" s="38" t="str">
        <f>IF($B56="","",U56+SUMIFS('BASE STOCK'!$H:$H,'BASE STOCK'!$A:$A,TC_SV,'BASE STOCK'!$C:$C,V$7,'BASE STOCK'!$F:$F,'Stock Voiture'!$B56)-SUMIFS('BASE STOCK'!$Q:$Q,'BASE STOCK'!$J:$J,TC_SV,'BASE STOCK'!$L:$L,V$7,'BASE STOCK'!$O:$O,'Stock Voiture'!$B56)-SUMIFS('BASE STOCK'!$Z:$Z,'BASE STOCK'!$S:$S,TC_SV,'BASE STOCK'!$U:$U,V$7,'BASE STOCK'!$X:$X,'Stock Voiture'!$B56)-SUMIFS('BASE STOCK'!$Z:$Z,'BASE STOCK'!$S:$S,TC_SV,'BASE STOCK'!$U:$U,V$7,'BASE STOCK'!$X:$X,'Stock Voiture'!$B56))</f>
        <v/>
      </c>
      <c r="W56" s="38" t="str">
        <f>IF($B56="","",V56+SUMIFS('BASE STOCK'!$H:$H,'BASE STOCK'!$A:$A,TC_SV,'BASE STOCK'!$C:$C,W$7,'BASE STOCK'!$F:$F,'Stock Voiture'!$B56)-SUMIFS('BASE STOCK'!$Q:$Q,'BASE STOCK'!$J:$J,TC_SV,'BASE STOCK'!$L:$L,W$7,'BASE STOCK'!$O:$O,'Stock Voiture'!$B56)-SUMIFS('BASE STOCK'!$Z:$Z,'BASE STOCK'!$S:$S,TC_SV,'BASE STOCK'!$U:$U,W$7,'BASE STOCK'!$X:$X,'Stock Voiture'!$B56)-SUMIFS('BASE STOCK'!$Z:$Z,'BASE STOCK'!$S:$S,TC_SV,'BASE STOCK'!$U:$U,W$7,'BASE STOCK'!$X:$X,'Stock Voiture'!$B56))</f>
        <v/>
      </c>
      <c r="X56" s="38" t="str">
        <f>IF($B56="","",W56+SUMIFS('BASE STOCK'!$H:$H,'BASE STOCK'!$A:$A,TC_SV,'BASE STOCK'!$C:$C,X$7,'BASE STOCK'!$F:$F,'Stock Voiture'!$B56)-SUMIFS('BASE STOCK'!$Q:$Q,'BASE STOCK'!$J:$J,TC_SV,'BASE STOCK'!$L:$L,X$7,'BASE STOCK'!$O:$O,'Stock Voiture'!$B56)-SUMIFS('BASE STOCK'!$Z:$Z,'BASE STOCK'!$S:$S,TC_SV,'BASE STOCK'!$U:$U,X$7,'BASE STOCK'!$X:$X,'Stock Voiture'!$B56)-SUMIFS('BASE STOCK'!$Z:$Z,'BASE STOCK'!$S:$S,TC_SV,'BASE STOCK'!$U:$U,X$7,'BASE STOCK'!$X:$X,'Stock Voiture'!$B56))</f>
        <v/>
      </c>
      <c r="Y56" s="38" t="str">
        <f>IF($B56="","",X56+SUMIFS('BASE STOCK'!$H:$H,'BASE STOCK'!$A:$A,TC_SV,'BASE STOCK'!$C:$C,Y$7,'BASE STOCK'!$F:$F,'Stock Voiture'!$B56)-SUMIFS('BASE STOCK'!$Q:$Q,'BASE STOCK'!$J:$J,TC_SV,'BASE STOCK'!$L:$L,Y$7,'BASE STOCK'!$O:$O,'Stock Voiture'!$B56)-SUMIFS('BASE STOCK'!$Z:$Z,'BASE STOCK'!$S:$S,TC_SV,'BASE STOCK'!$U:$U,Y$7,'BASE STOCK'!$X:$X,'Stock Voiture'!$B56)-SUMIFS('BASE STOCK'!$Z:$Z,'BASE STOCK'!$S:$S,TC_SV,'BASE STOCK'!$U:$U,Y$7,'BASE STOCK'!$X:$X,'Stock Voiture'!$B56))</f>
        <v/>
      </c>
      <c r="Z56" s="38" t="str">
        <f>IF($B56="","",Y56+SUMIFS('BASE STOCK'!$H:$H,'BASE STOCK'!$A:$A,TC_SV,'BASE STOCK'!$C:$C,Z$7,'BASE STOCK'!$F:$F,'Stock Voiture'!$B56)-SUMIFS('BASE STOCK'!$Q:$Q,'BASE STOCK'!$J:$J,TC_SV,'BASE STOCK'!$L:$L,Z$7,'BASE STOCK'!$O:$O,'Stock Voiture'!$B56)-SUMIFS('BASE STOCK'!$Z:$Z,'BASE STOCK'!$S:$S,TC_SV,'BASE STOCK'!$U:$U,Z$7,'BASE STOCK'!$X:$X,'Stock Voiture'!$B56)-SUMIFS('BASE STOCK'!$Z:$Z,'BASE STOCK'!$S:$S,TC_SV,'BASE STOCK'!$U:$U,Z$7,'BASE STOCK'!$X:$X,'Stock Voiture'!$B56))</f>
        <v/>
      </c>
    </row>
    <row r="57" spans="1:26" ht="19.899999999999999" customHeight="1" x14ac:dyDescent="0.25">
      <c r="A57" s="29">
        <v>50</v>
      </c>
      <c r="B57" s="90"/>
      <c r="C57" s="91"/>
      <c r="D57" s="92" t="str">
        <f t="shared" si="3"/>
        <v/>
      </c>
      <c r="E57" s="93" t="str">
        <f>IF(B57="","",SUMIFS('BASE STOCK'!$H:$H,'BASE STOCK'!$A:$A,TC_SV,'BASE STOCK'!$C:$C,Mois_SV,'BASE STOCK'!$F:$F,'Stock Voiture'!$B57))</f>
        <v/>
      </c>
      <c r="F57" s="94" t="str">
        <f>IF(B57="","",SUMIFS('BASE STOCK'!$Q:$Q,'BASE STOCK'!$J:$J,TC_SV,'BASE STOCK'!$L:$L,Mois_SV,'BASE STOCK'!$O:$O,'Stock Voiture'!$B57))</f>
        <v/>
      </c>
      <c r="G57" s="94" t="str">
        <f>IF(B57="","",SUMIFS('BASE STOCK'!$Z:$Z,'BASE STOCK'!$S:$S,TC_SV,'BASE STOCK'!$U:$U,Mois_SV,'BASE STOCK'!$X:$X,'Stock Voiture'!$B57))</f>
        <v/>
      </c>
      <c r="H57" s="95" t="str">
        <f>IF($B57="","",SUMIFS('BASE STOCK'!$AA:$AA,'BASE STOCK'!$S:$S,TC_SV,'BASE STOCK'!$U:$U,Mois_SV,'BASE STOCK'!$X:$X,'Stock Voiture'!$B57))</f>
        <v/>
      </c>
      <c r="I57" s="96" t="str">
        <f t="shared" si="2"/>
        <v/>
      </c>
      <c r="J57" s="96"/>
      <c r="K57" s="96"/>
      <c r="L57" s="97"/>
      <c r="M57" s="75"/>
      <c r="N57" s="30">
        <v>52</v>
      </c>
      <c r="O57" s="38" t="str">
        <f>IF($B57="","",SUMIFS('BASE STOCK'!$H:$H,'BASE STOCK'!$A:$A,TC_SV,'BASE STOCK'!$C:$C,O$7,'BASE STOCK'!$F:$F,'Stock Voiture'!$B57)-SUMIFS('BASE STOCK'!$Q:$Q,'BASE STOCK'!$J:$J,TC_SV,'BASE STOCK'!$L:$L,O$7,'BASE STOCK'!$O:$O,'Stock Voiture'!$B57)-SUMIFS('BASE STOCK'!$Z:$Z,'BASE STOCK'!$S:$S,TC_SV,'BASE STOCK'!$U:$U,O$7,'BASE STOCK'!$X:$X,'Stock Voiture'!$B57)-SUMIFS('BASE STOCK'!$Z:$Z,'BASE STOCK'!$S:$S,TC_SV,'BASE STOCK'!$U:$U,O$7,'BASE STOCK'!$X:$X,'Stock Voiture'!$B57))</f>
        <v/>
      </c>
      <c r="P57" s="38" t="str">
        <f>IF($B57="","",O57+SUMIFS('BASE STOCK'!$H:$H,'BASE STOCK'!$A:$A,TC_SV,'BASE STOCK'!$C:$C,P$7,'BASE STOCK'!$F:$F,'Stock Voiture'!$B57)-SUMIFS('BASE STOCK'!$Q:$Q,'BASE STOCK'!$J:$J,TC_SV,'BASE STOCK'!$L:$L,P$7,'BASE STOCK'!$O:$O,'Stock Voiture'!$B57)-SUMIFS('BASE STOCK'!$Z:$Z,'BASE STOCK'!$S:$S,TC_SV,'BASE STOCK'!$U:$U,P$7,'BASE STOCK'!$X:$X,'Stock Voiture'!$B57)-SUMIFS('BASE STOCK'!$Z:$Z,'BASE STOCK'!$S:$S,TC_SV,'BASE STOCK'!$U:$U,P$7,'BASE STOCK'!$X:$X,'Stock Voiture'!$B57))</f>
        <v/>
      </c>
      <c r="Q57" s="38" t="str">
        <f>IF($B57="","",P57+SUMIFS('BASE STOCK'!$H:$H,'BASE STOCK'!$A:$A,TC_SV,'BASE STOCK'!$C:$C,Q$7,'BASE STOCK'!$F:$F,'Stock Voiture'!$B57)-SUMIFS('BASE STOCK'!$Q:$Q,'BASE STOCK'!$J:$J,TC_SV,'BASE STOCK'!$L:$L,Q$7,'BASE STOCK'!$O:$O,'Stock Voiture'!$B57)-SUMIFS('BASE STOCK'!$Z:$Z,'BASE STOCK'!$S:$S,TC_SV,'BASE STOCK'!$U:$U,Q$7,'BASE STOCK'!$X:$X,'Stock Voiture'!$B57)-SUMIFS('BASE STOCK'!$Z:$Z,'BASE STOCK'!$S:$S,TC_SV,'BASE STOCK'!$U:$U,Q$7,'BASE STOCK'!$X:$X,'Stock Voiture'!$B57))</f>
        <v/>
      </c>
      <c r="R57" s="38" t="str">
        <f>IF($B57="","",Q57+SUMIFS('BASE STOCK'!$H:$H,'BASE STOCK'!$A:$A,TC_SV,'BASE STOCK'!$C:$C,R$7,'BASE STOCK'!$F:$F,'Stock Voiture'!$B57)-SUMIFS('BASE STOCK'!$Q:$Q,'BASE STOCK'!$J:$J,TC_SV,'BASE STOCK'!$L:$L,R$7,'BASE STOCK'!$O:$O,'Stock Voiture'!$B57)-SUMIFS('BASE STOCK'!$Z:$Z,'BASE STOCK'!$S:$S,TC_SV,'BASE STOCK'!$U:$U,R$7,'BASE STOCK'!$X:$X,'Stock Voiture'!$B57)-SUMIFS('BASE STOCK'!$Z:$Z,'BASE STOCK'!$S:$S,TC_SV,'BASE STOCK'!$U:$U,R$7,'BASE STOCK'!$X:$X,'Stock Voiture'!$B57))</f>
        <v/>
      </c>
      <c r="S57" s="38" t="str">
        <f>IF($B57="","",R57+SUMIFS('BASE STOCK'!$H:$H,'BASE STOCK'!$A:$A,TC_SV,'BASE STOCK'!$C:$C,S$7,'BASE STOCK'!$F:$F,'Stock Voiture'!$B57)-SUMIFS('BASE STOCK'!$Q:$Q,'BASE STOCK'!$J:$J,TC_SV,'BASE STOCK'!$L:$L,S$7,'BASE STOCK'!$O:$O,'Stock Voiture'!$B57)-SUMIFS('BASE STOCK'!$Z:$Z,'BASE STOCK'!$S:$S,TC_SV,'BASE STOCK'!$U:$U,S$7,'BASE STOCK'!$X:$X,'Stock Voiture'!$B57)-SUMIFS('BASE STOCK'!$Z:$Z,'BASE STOCK'!$S:$S,TC_SV,'BASE STOCK'!$U:$U,S$7,'BASE STOCK'!$X:$X,'Stock Voiture'!$B57))</f>
        <v/>
      </c>
      <c r="T57" s="38" t="str">
        <f>IF($B57="","",S57+SUMIFS('BASE STOCK'!$H:$H,'BASE STOCK'!$A:$A,TC_SV,'BASE STOCK'!$C:$C,T$7,'BASE STOCK'!$F:$F,'Stock Voiture'!$B57)-SUMIFS('BASE STOCK'!$Q:$Q,'BASE STOCK'!$J:$J,TC_SV,'BASE STOCK'!$L:$L,T$7,'BASE STOCK'!$O:$O,'Stock Voiture'!$B57)-SUMIFS('BASE STOCK'!$Z:$Z,'BASE STOCK'!$S:$S,TC_SV,'BASE STOCK'!$U:$U,T$7,'BASE STOCK'!$X:$X,'Stock Voiture'!$B57)-SUMIFS('BASE STOCK'!$Z:$Z,'BASE STOCK'!$S:$S,TC_SV,'BASE STOCK'!$U:$U,T$7,'BASE STOCK'!$X:$X,'Stock Voiture'!$B57))</f>
        <v/>
      </c>
      <c r="U57" s="38" t="str">
        <f>IF($B57="","",T57+SUMIFS('BASE STOCK'!$H:$H,'BASE STOCK'!$A:$A,TC_SV,'BASE STOCK'!$C:$C,U$7,'BASE STOCK'!$F:$F,'Stock Voiture'!$B57)-SUMIFS('BASE STOCK'!$Q:$Q,'BASE STOCK'!$J:$J,TC_SV,'BASE STOCK'!$L:$L,U$7,'BASE STOCK'!$O:$O,'Stock Voiture'!$B57)-SUMIFS('BASE STOCK'!$Z:$Z,'BASE STOCK'!$S:$S,TC_SV,'BASE STOCK'!$U:$U,U$7,'BASE STOCK'!$X:$X,'Stock Voiture'!$B57)-SUMIFS('BASE STOCK'!$Z:$Z,'BASE STOCK'!$S:$S,TC_SV,'BASE STOCK'!$U:$U,U$7,'BASE STOCK'!$X:$X,'Stock Voiture'!$B57))</f>
        <v/>
      </c>
      <c r="V57" s="38" t="str">
        <f>IF($B57="","",U57+SUMIFS('BASE STOCK'!$H:$H,'BASE STOCK'!$A:$A,TC_SV,'BASE STOCK'!$C:$C,V$7,'BASE STOCK'!$F:$F,'Stock Voiture'!$B57)-SUMIFS('BASE STOCK'!$Q:$Q,'BASE STOCK'!$J:$J,TC_SV,'BASE STOCK'!$L:$L,V$7,'BASE STOCK'!$O:$O,'Stock Voiture'!$B57)-SUMIFS('BASE STOCK'!$Z:$Z,'BASE STOCK'!$S:$S,TC_SV,'BASE STOCK'!$U:$U,V$7,'BASE STOCK'!$X:$X,'Stock Voiture'!$B57)-SUMIFS('BASE STOCK'!$Z:$Z,'BASE STOCK'!$S:$S,TC_SV,'BASE STOCK'!$U:$U,V$7,'BASE STOCK'!$X:$X,'Stock Voiture'!$B57))</f>
        <v/>
      </c>
      <c r="W57" s="38" t="str">
        <f>IF($B57="","",V57+SUMIFS('BASE STOCK'!$H:$H,'BASE STOCK'!$A:$A,TC_SV,'BASE STOCK'!$C:$C,W$7,'BASE STOCK'!$F:$F,'Stock Voiture'!$B57)-SUMIFS('BASE STOCK'!$Q:$Q,'BASE STOCK'!$J:$J,TC_SV,'BASE STOCK'!$L:$L,W$7,'BASE STOCK'!$O:$O,'Stock Voiture'!$B57)-SUMIFS('BASE STOCK'!$Z:$Z,'BASE STOCK'!$S:$S,TC_SV,'BASE STOCK'!$U:$U,W$7,'BASE STOCK'!$X:$X,'Stock Voiture'!$B57)-SUMIFS('BASE STOCK'!$Z:$Z,'BASE STOCK'!$S:$S,TC_SV,'BASE STOCK'!$U:$U,W$7,'BASE STOCK'!$X:$X,'Stock Voiture'!$B57))</f>
        <v/>
      </c>
      <c r="X57" s="38" t="str">
        <f>IF($B57="","",W57+SUMIFS('BASE STOCK'!$H:$H,'BASE STOCK'!$A:$A,TC_SV,'BASE STOCK'!$C:$C,X$7,'BASE STOCK'!$F:$F,'Stock Voiture'!$B57)-SUMIFS('BASE STOCK'!$Q:$Q,'BASE STOCK'!$J:$J,TC_SV,'BASE STOCK'!$L:$L,X$7,'BASE STOCK'!$O:$O,'Stock Voiture'!$B57)-SUMIFS('BASE STOCK'!$Z:$Z,'BASE STOCK'!$S:$S,TC_SV,'BASE STOCK'!$U:$U,X$7,'BASE STOCK'!$X:$X,'Stock Voiture'!$B57)-SUMIFS('BASE STOCK'!$Z:$Z,'BASE STOCK'!$S:$S,TC_SV,'BASE STOCK'!$U:$U,X$7,'BASE STOCK'!$X:$X,'Stock Voiture'!$B57))</f>
        <v/>
      </c>
      <c r="Y57" s="38" t="str">
        <f>IF($B57="","",X57+SUMIFS('BASE STOCK'!$H:$H,'BASE STOCK'!$A:$A,TC_SV,'BASE STOCK'!$C:$C,Y$7,'BASE STOCK'!$F:$F,'Stock Voiture'!$B57)-SUMIFS('BASE STOCK'!$Q:$Q,'BASE STOCK'!$J:$J,TC_SV,'BASE STOCK'!$L:$L,Y$7,'BASE STOCK'!$O:$O,'Stock Voiture'!$B57)-SUMIFS('BASE STOCK'!$Z:$Z,'BASE STOCK'!$S:$S,TC_SV,'BASE STOCK'!$U:$U,Y$7,'BASE STOCK'!$X:$X,'Stock Voiture'!$B57)-SUMIFS('BASE STOCK'!$Z:$Z,'BASE STOCK'!$S:$S,TC_SV,'BASE STOCK'!$U:$U,Y$7,'BASE STOCK'!$X:$X,'Stock Voiture'!$B57))</f>
        <v/>
      </c>
      <c r="Z57" s="38" t="str">
        <f>IF($B57="","",Y57+SUMIFS('BASE STOCK'!$H:$H,'BASE STOCK'!$A:$A,TC_SV,'BASE STOCK'!$C:$C,Z$7,'BASE STOCK'!$F:$F,'Stock Voiture'!$B57)-SUMIFS('BASE STOCK'!$Q:$Q,'BASE STOCK'!$J:$J,TC_SV,'BASE STOCK'!$L:$L,Z$7,'BASE STOCK'!$O:$O,'Stock Voiture'!$B57)-SUMIFS('BASE STOCK'!$Z:$Z,'BASE STOCK'!$S:$S,TC_SV,'BASE STOCK'!$U:$U,Z$7,'BASE STOCK'!$X:$X,'Stock Voiture'!$B57)-SUMIFS('BASE STOCK'!$Z:$Z,'BASE STOCK'!$S:$S,TC_SV,'BASE STOCK'!$U:$U,Z$7,'BASE STOCK'!$X:$X,'Stock Voiture'!$B57))</f>
        <v/>
      </c>
    </row>
    <row r="58" spans="1:26" ht="19.899999999999999" customHeight="1" x14ac:dyDescent="0.25">
      <c r="A58" s="29">
        <v>51</v>
      </c>
      <c r="B58" s="47"/>
      <c r="C58" s="48"/>
      <c r="D58" s="49" t="str">
        <f t="shared" si="3"/>
        <v/>
      </c>
      <c r="E58" s="50" t="str">
        <f>IF(B58="","",SUMIFS('BASE STOCK'!$H:$H,'BASE STOCK'!$A:$A,TC_SV,'BASE STOCK'!$C:$C,Mois_SV,'BASE STOCK'!$F:$F,'Stock Voiture'!$B58))</f>
        <v/>
      </c>
      <c r="F58" s="51" t="str">
        <f>IF(B58="","",SUMIFS('BASE STOCK'!$Q:$Q,'BASE STOCK'!$J:$J,TC_SV,'BASE STOCK'!$L:$L,Mois_SV,'BASE STOCK'!$O:$O,'Stock Voiture'!$B58))</f>
        <v/>
      </c>
      <c r="G58" s="51" t="str">
        <f>IF(B58="","",SUMIFS('BASE STOCK'!$Z:$Z,'BASE STOCK'!$S:$S,TC_SV,'BASE STOCK'!$U:$U,Mois_SV,'BASE STOCK'!$X:$X,'Stock Voiture'!$B58))</f>
        <v/>
      </c>
      <c r="H58" s="52" t="str">
        <f>IF($B58="","",SUMIFS('BASE STOCK'!$AA:$AA,'BASE STOCK'!$S:$S,TC_SV,'BASE STOCK'!$U:$U,Mois_SV,'BASE STOCK'!$X:$X,'Stock Voiture'!$B58))</f>
        <v/>
      </c>
      <c r="I58" s="53" t="str">
        <f t="shared" ref="I58:I63" si="4">IF(B58="","",D58+E58-F58-G58-H58)</f>
        <v/>
      </c>
      <c r="J58" s="53"/>
      <c r="K58" s="53"/>
      <c r="L58" s="54"/>
      <c r="M58" s="75"/>
      <c r="N58" s="30">
        <v>53</v>
      </c>
      <c r="O58" s="38" t="str">
        <f>IF($B58="","",SUMIFS('BASE STOCK'!$H:$H,'BASE STOCK'!$A:$A,TC_SV,'BASE STOCK'!$C:$C,O$7,'BASE STOCK'!$F:$F,'Stock Voiture'!$B58)-SUMIFS('BASE STOCK'!$Q:$Q,'BASE STOCK'!$J:$J,TC_SV,'BASE STOCK'!$L:$L,O$7,'BASE STOCK'!$O:$O,'Stock Voiture'!$B58)-SUMIFS('BASE STOCK'!$Z:$Z,'BASE STOCK'!$S:$S,TC_SV,'BASE STOCK'!$U:$U,O$7,'BASE STOCK'!$X:$X,'Stock Voiture'!$B58)-SUMIFS('BASE STOCK'!$Z:$Z,'BASE STOCK'!$S:$S,TC_SV,'BASE STOCK'!$U:$U,O$7,'BASE STOCK'!$X:$X,'Stock Voiture'!$B58))</f>
        <v/>
      </c>
      <c r="P58" s="38" t="str">
        <f>IF($B58="","",O58+SUMIFS('BASE STOCK'!$H:$H,'BASE STOCK'!$A:$A,TC_SV,'BASE STOCK'!$C:$C,P$7,'BASE STOCK'!$F:$F,'Stock Voiture'!$B58)-SUMIFS('BASE STOCK'!$Q:$Q,'BASE STOCK'!$J:$J,TC_SV,'BASE STOCK'!$L:$L,P$7,'BASE STOCK'!$O:$O,'Stock Voiture'!$B58)-SUMIFS('BASE STOCK'!$Z:$Z,'BASE STOCK'!$S:$S,TC_SV,'BASE STOCK'!$U:$U,P$7,'BASE STOCK'!$X:$X,'Stock Voiture'!$B58)-SUMIFS('BASE STOCK'!$Z:$Z,'BASE STOCK'!$S:$S,TC_SV,'BASE STOCK'!$U:$U,P$7,'BASE STOCK'!$X:$X,'Stock Voiture'!$B58))</f>
        <v/>
      </c>
      <c r="Q58" s="38" t="str">
        <f>IF($B58="","",P58+SUMIFS('BASE STOCK'!$H:$H,'BASE STOCK'!$A:$A,TC_SV,'BASE STOCK'!$C:$C,Q$7,'BASE STOCK'!$F:$F,'Stock Voiture'!$B58)-SUMIFS('BASE STOCK'!$Q:$Q,'BASE STOCK'!$J:$J,TC_SV,'BASE STOCK'!$L:$L,Q$7,'BASE STOCK'!$O:$O,'Stock Voiture'!$B58)-SUMIFS('BASE STOCK'!$Z:$Z,'BASE STOCK'!$S:$S,TC_SV,'BASE STOCK'!$U:$U,Q$7,'BASE STOCK'!$X:$X,'Stock Voiture'!$B58)-SUMIFS('BASE STOCK'!$Z:$Z,'BASE STOCK'!$S:$S,TC_SV,'BASE STOCK'!$U:$U,Q$7,'BASE STOCK'!$X:$X,'Stock Voiture'!$B58))</f>
        <v/>
      </c>
      <c r="R58" s="38" t="str">
        <f>IF($B58="","",Q58+SUMIFS('BASE STOCK'!$H:$H,'BASE STOCK'!$A:$A,TC_SV,'BASE STOCK'!$C:$C,R$7,'BASE STOCK'!$F:$F,'Stock Voiture'!$B58)-SUMIFS('BASE STOCK'!$Q:$Q,'BASE STOCK'!$J:$J,TC_SV,'BASE STOCK'!$L:$L,R$7,'BASE STOCK'!$O:$O,'Stock Voiture'!$B58)-SUMIFS('BASE STOCK'!$Z:$Z,'BASE STOCK'!$S:$S,TC_SV,'BASE STOCK'!$U:$U,R$7,'BASE STOCK'!$X:$X,'Stock Voiture'!$B58)-SUMIFS('BASE STOCK'!$Z:$Z,'BASE STOCK'!$S:$S,TC_SV,'BASE STOCK'!$U:$U,R$7,'BASE STOCK'!$X:$X,'Stock Voiture'!$B58))</f>
        <v/>
      </c>
      <c r="S58" s="38" t="str">
        <f>IF($B58="","",R58+SUMIFS('BASE STOCK'!$H:$H,'BASE STOCK'!$A:$A,TC_SV,'BASE STOCK'!$C:$C,S$7,'BASE STOCK'!$F:$F,'Stock Voiture'!$B58)-SUMIFS('BASE STOCK'!$Q:$Q,'BASE STOCK'!$J:$J,TC_SV,'BASE STOCK'!$L:$L,S$7,'BASE STOCK'!$O:$O,'Stock Voiture'!$B58)-SUMIFS('BASE STOCK'!$Z:$Z,'BASE STOCK'!$S:$S,TC_SV,'BASE STOCK'!$U:$U,S$7,'BASE STOCK'!$X:$X,'Stock Voiture'!$B58)-SUMIFS('BASE STOCK'!$Z:$Z,'BASE STOCK'!$S:$S,TC_SV,'BASE STOCK'!$U:$U,S$7,'BASE STOCK'!$X:$X,'Stock Voiture'!$B58))</f>
        <v/>
      </c>
      <c r="T58" s="38" t="str">
        <f>IF($B58="","",S58+SUMIFS('BASE STOCK'!$H:$H,'BASE STOCK'!$A:$A,TC_SV,'BASE STOCK'!$C:$C,T$7,'BASE STOCK'!$F:$F,'Stock Voiture'!$B58)-SUMIFS('BASE STOCK'!$Q:$Q,'BASE STOCK'!$J:$J,TC_SV,'BASE STOCK'!$L:$L,T$7,'BASE STOCK'!$O:$O,'Stock Voiture'!$B58)-SUMIFS('BASE STOCK'!$Z:$Z,'BASE STOCK'!$S:$S,TC_SV,'BASE STOCK'!$U:$U,T$7,'BASE STOCK'!$X:$X,'Stock Voiture'!$B58)-SUMIFS('BASE STOCK'!$Z:$Z,'BASE STOCK'!$S:$S,TC_SV,'BASE STOCK'!$U:$U,T$7,'BASE STOCK'!$X:$X,'Stock Voiture'!$B58))</f>
        <v/>
      </c>
      <c r="U58" s="38" t="str">
        <f>IF($B58="","",T58+SUMIFS('BASE STOCK'!$H:$H,'BASE STOCK'!$A:$A,TC_SV,'BASE STOCK'!$C:$C,U$7,'BASE STOCK'!$F:$F,'Stock Voiture'!$B58)-SUMIFS('BASE STOCK'!$Q:$Q,'BASE STOCK'!$J:$J,TC_SV,'BASE STOCK'!$L:$L,U$7,'BASE STOCK'!$O:$O,'Stock Voiture'!$B58)-SUMIFS('BASE STOCK'!$Z:$Z,'BASE STOCK'!$S:$S,TC_SV,'BASE STOCK'!$U:$U,U$7,'BASE STOCK'!$X:$X,'Stock Voiture'!$B58)-SUMIFS('BASE STOCK'!$Z:$Z,'BASE STOCK'!$S:$S,TC_SV,'BASE STOCK'!$U:$U,U$7,'BASE STOCK'!$X:$X,'Stock Voiture'!$B58))</f>
        <v/>
      </c>
      <c r="V58" s="38" t="str">
        <f>IF($B58="","",U58+SUMIFS('BASE STOCK'!$H:$H,'BASE STOCK'!$A:$A,TC_SV,'BASE STOCK'!$C:$C,V$7,'BASE STOCK'!$F:$F,'Stock Voiture'!$B58)-SUMIFS('BASE STOCK'!$Q:$Q,'BASE STOCK'!$J:$J,TC_SV,'BASE STOCK'!$L:$L,V$7,'BASE STOCK'!$O:$O,'Stock Voiture'!$B58)-SUMIFS('BASE STOCK'!$Z:$Z,'BASE STOCK'!$S:$S,TC_SV,'BASE STOCK'!$U:$U,V$7,'BASE STOCK'!$X:$X,'Stock Voiture'!$B58)-SUMIFS('BASE STOCK'!$Z:$Z,'BASE STOCK'!$S:$S,TC_SV,'BASE STOCK'!$U:$U,V$7,'BASE STOCK'!$X:$X,'Stock Voiture'!$B58))</f>
        <v/>
      </c>
      <c r="W58" s="38" t="str">
        <f>IF($B58="","",V58+SUMIFS('BASE STOCK'!$H:$H,'BASE STOCK'!$A:$A,TC_SV,'BASE STOCK'!$C:$C,W$7,'BASE STOCK'!$F:$F,'Stock Voiture'!$B58)-SUMIFS('BASE STOCK'!$Q:$Q,'BASE STOCK'!$J:$J,TC_SV,'BASE STOCK'!$L:$L,W$7,'BASE STOCK'!$O:$O,'Stock Voiture'!$B58)-SUMIFS('BASE STOCK'!$Z:$Z,'BASE STOCK'!$S:$S,TC_SV,'BASE STOCK'!$U:$U,W$7,'BASE STOCK'!$X:$X,'Stock Voiture'!$B58)-SUMIFS('BASE STOCK'!$Z:$Z,'BASE STOCK'!$S:$S,TC_SV,'BASE STOCK'!$U:$U,W$7,'BASE STOCK'!$X:$X,'Stock Voiture'!$B58))</f>
        <v/>
      </c>
      <c r="X58" s="38" t="str">
        <f>IF($B58="","",W58+SUMIFS('BASE STOCK'!$H:$H,'BASE STOCK'!$A:$A,TC_SV,'BASE STOCK'!$C:$C,X$7,'BASE STOCK'!$F:$F,'Stock Voiture'!$B58)-SUMIFS('BASE STOCK'!$Q:$Q,'BASE STOCK'!$J:$J,TC_SV,'BASE STOCK'!$L:$L,X$7,'BASE STOCK'!$O:$O,'Stock Voiture'!$B58)-SUMIFS('BASE STOCK'!$Z:$Z,'BASE STOCK'!$S:$S,TC_SV,'BASE STOCK'!$U:$U,X$7,'BASE STOCK'!$X:$X,'Stock Voiture'!$B58)-SUMIFS('BASE STOCK'!$Z:$Z,'BASE STOCK'!$S:$S,TC_SV,'BASE STOCK'!$U:$U,X$7,'BASE STOCK'!$X:$X,'Stock Voiture'!$B58))</f>
        <v/>
      </c>
      <c r="Y58" s="38" t="str">
        <f>IF($B58="","",X58+SUMIFS('BASE STOCK'!$H:$H,'BASE STOCK'!$A:$A,TC_SV,'BASE STOCK'!$C:$C,Y$7,'BASE STOCK'!$F:$F,'Stock Voiture'!$B58)-SUMIFS('BASE STOCK'!$Q:$Q,'BASE STOCK'!$J:$J,TC_SV,'BASE STOCK'!$L:$L,Y$7,'BASE STOCK'!$O:$O,'Stock Voiture'!$B58)-SUMIFS('BASE STOCK'!$Z:$Z,'BASE STOCK'!$S:$S,TC_SV,'BASE STOCK'!$U:$U,Y$7,'BASE STOCK'!$X:$X,'Stock Voiture'!$B58)-SUMIFS('BASE STOCK'!$Z:$Z,'BASE STOCK'!$S:$S,TC_SV,'BASE STOCK'!$U:$U,Y$7,'BASE STOCK'!$X:$X,'Stock Voiture'!$B58))</f>
        <v/>
      </c>
      <c r="Z58" s="38" t="str">
        <f>IF($B58="","",Y58+SUMIFS('BASE STOCK'!$H:$H,'BASE STOCK'!$A:$A,TC_SV,'BASE STOCK'!$C:$C,Z$7,'BASE STOCK'!$F:$F,'Stock Voiture'!$B58)-SUMIFS('BASE STOCK'!$Q:$Q,'BASE STOCK'!$J:$J,TC_SV,'BASE STOCK'!$L:$L,Z$7,'BASE STOCK'!$O:$O,'Stock Voiture'!$B58)-SUMIFS('BASE STOCK'!$Z:$Z,'BASE STOCK'!$S:$S,TC_SV,'BASE STOCK'!$U:$U,Z$7,'BASE STOCK'!$X:$X,'Stock Voiture'!$B58)-SUMIFS('BASE STOCK'!$Z:$Z,'BASE STOCK'!$S:$S,TC_SV,'BASE STOCK'!$U:$U,Z$7,'BASE STOCK'!$X:$X,'Stock Voiture'!$B58))</f>
        <v/>
      </c>
    </row>
    <row r="59" spans="1:26" ht="19.899999999999999" customHeight="1" x14ac:dyDescent="0.25">
      <c r="A59" s="29">
        <v>52</v>
      </c>
      <c r="B59" s="90"/>
      <c r="C59" s="91"/>
      <c r="D59" s="92" t="str">
        <f t="shared" si="3"/>
        <v/>
      </c>
      <c r="E59" s="93" t="str">
        <f>IF(B59="","",SUMIFS('BASE STOCK'!$H:$H,'BASE STOCK'!$A:$A,TC_SV,'BASE STOCK'!$C:$C,Mois_SV,'BASE STOCK'!$F:$F,'Stock Voiture'!$B59))</f>
        <v/>
      </c>
      <c r="F59" s="94" t="str">
        <f>IF(B59="","",SUMIFS('BASE STOCK'!$Q:$Q,'BASE STOCK'!$J:$J,TC_SV,'BASE STOCK'!$L:$L,Mois_SV,'BASE STOCK'!$O:$O,'Stock Voiture'!$B59))</f>
        <v/>
      </c>
      <c r="G59" s="94" t="str">
        <f>IF(B59="","",SUMIFS('BASE STOCK'!$Z:$Z,'BASE STOCK'!$S:$S,TC_SV,'BASE STOCK'!$U:$U,Mois_SV,'BASE STOCK'!$X:$X,'Stock Voiture'!$B59))</f>
        <v/>
      </c>
      <c r="H59" s="95" t="str">
        <f>IF($B59="","",SUMIFS('BASE STOCK'!$AA:$AA,'BASE STOCK'!$S:$S,TC_SV,'BASE STOCK'!$U:$U,Mois_SV,'BASE STOCK'!$X:$X,'Stock Voiture'!$B59))</f>
        <v/>
      </c>
      <c r="I59" s="96" t="str">
        <f t="shared" si="4"/>
        <v/>
      </c>
      <c r="J59" s="96"/>
      <c r="K59" s="96"/>
      <c r="L59" s="97"/>
      <c r="M59" s="75"/>
      <c r="N59" s="30">
        <v>54</v>
      </c>
      <c r="O59" s="38" t="str">
        <f>IF($B59="","",SUMIFS('BASE STOCK'!$H:$H,'BASE STOCK'!$A:$A,TC_SV,'BASE STOCK'!$C:$C,O$7,'BASE STOCK'!$F:$F,'Stock Voiture'!$B59)-SUMIFS('BASE STOCK'!$Q:$Q,'BASE STOCK'!$J:$J,TC_SV,'BASE STOCK'!$L:$L,O$7,'BASE STOCK'!$O:$O,'Stock Voiture'!$B59)-SUMIFS('BASE STOCK'!$Z:$Z,'BASE STOCK'!$S:$S,TC_SV,'BASE STOCK'!$U:$U,O$7,'BASE STOCK'!$X:$X,'Stock Voiture'!$B59)-SUMIFS('BASE STOCK'!$Z:$Z,'BASE STOCK'!$S:$S,TC_SV,'BASE STOCK'!$U:$U,O$7,'BASE STOCK'!$X:$X,'Stock Voiture'!$B59))</f>
        <v/>
      </c>
      <c r="P59" s="38" t="str">
        <f>IF($B59="","",O59+SUMIFS('BASE STOCK'!$H:$H,'BASE STOCK'!$A:$A,TC_SV,'BASE STOCK'!$C:$C,P$7,'BASE STOCK'!$F:$F,'Stock Voiture'!$B59)-SUMIFS('BASE STOCK'!$Q:$Q,'BASE STOCK'!$J:$J,TC_SV,'BASE STOCK'!$L:$L,P$7,'BASE STOCK'!$O:$O,'Stock Voiture'!$B59)-SUMIFS('BASE STOCK'!$Z:$Z,'BASE STOCK'!$S:$S,TC_SV,'BASE STOCK'!$U:$U,P$7,'BASE STOCK'!$X:$X,'Stock Voiture'!$B59)-SUMIFS('BASE STOCK'!$Z:$Z,'BASE STOCK'!$S:$S,TC_SV,'BASE STOCK'!$U:$U,P$7,'BASE STOCK'!$X:$X,'Stock Voiture'!$B59))</f>
        <v/>
      </c>
      <c r="Q59" s="38" t="str">
        <f>IF($B59="","",P59+SUMIFS('BASE STOCK'!$H:$H,'BASE STOCK'!$A:$A,TC_SV,'BASE STOCK'!$C:$C,Q$7,'BASE STOCK'!$F:$F,'Stock Voiture'!$B59)-SUMIFS('BASE STOCK'!$Q:$Q,'BASE STOCK'!$J:$J,TC_SV,'BASE STOCK'!$L:$L,Q$7,'BASE STOCK'!$O:$O,'Stock Voiture'!$B59)-SUMIFS('BASE STOCK'!$Z:$Z,'BASE STOCK'!$S:$S,TC_SV,'BASE STOCK'!$U:$U,Q$7,'BASE STOCK'!$X:$X,'Stock Voiture'!$B59)-SUMIFS('BASE STOCK'!$Z:$Z,'BASE STOCK'!$S:$S,TC_SV,'BASE STOCK'!$U:$U,Q$7,'BASE STOCK'!$X:$X,'Stock Voiture'!$B59))</f>
        <v/>
      </c>
      <c r="R59" s="38" t="str">
        <f>IF($B59="","",Q59+SUMIFS('BASE STOCK'!$H:$H,'BASE STOCK'!$A:$A,TC_SV,'BASE STOCK'!$C:$C,R$7,'BASE STOCK'!$F:$F,'Stock Voiture'!$B59)-SUMIFS('BASE STOCK'!$Q:$Q,'BASE STOCK'!$J:$J,TC_SV,'BASE STOCK'!$L:$L,R$7,'BASE STOCK'!$O:$O,'Stock Voiture'!$B59)-SUMIFS('BASE STOCK'!$Z:$Z,'BASE STOCK'!$S:$S,TC_SV,'BASE STOCK'!$U:$U,R$7,'BASE STOCK'!$X:$X,'Stock Voiture'!$B59)-SUMIFS('BASE STOCK'!$Z:$Z,'BASE STOCK'!$S:$S,TC_SV,'BASE STOCK'!$U:$U,R$7,'BASE STOCK'!$X:$X,'Stock Voiture'!$B59))</f>
        <v/>
      </c>
      <c r="S59" s="38" t="str">
        <f>IF($B59="","",R59+SUMIFS('BASE STOCK'!$H:$H,'BASE STOCK'!$A:$A,TC_SV,'BASE STOCK'!$C:$C,S$7,'BASE STOCK'!$F:$F,'Stock Voiture'!$B59)-SUMIFS('BASE STOCK'!$Q:$Q,'BASE STOCK'!$J:$J,TC_SV,'BASE STOCK'!$L:$L,S$7,'BASE STOCK'!$O:$O,'Stock Voiture'!$B59)-SUMIFS('BASE STOCK'!$Z:$Z,'BASE STOCK'!$S:$S,TC_SV,'BASE STOCK'!$U:$U,S$7,'BASE STOCK'!$X:$X,'Stock Voiture'!$B59)-SUMIFS('BASE STOCK'!$Z:$Z,'BASE STOCK'!$S:$S,TC_SV,'BASE STOCK'!$U:$U,S$7,'BASE STOCK'!$X:$X,'Stock Voiture'!$B59))</f>
        <v/>
      </c>
      <c r="T59" s="38" t="str">
        <f>IF($B59="","",S59+SUMIFS('BASE STOCK'!$H:$H,'BASE STOCK'!$A:$A,TC_SV,'BASE STOCK'!$C:$C,T$7,'BASE STOCK'!$F:$F,'Stock Voiture'!$B59)-SUMIFS('BASE STOCK'!$Q:$Q,'BASE STOCK'!$J:$J,TC_SV,'BASE STOCK'!$L:$L,T$7,'BASE STOCK'!$O:$O,'Stock Voiture'!$B59)-SUMIFS('BASE STOCK'!$Z:$Z,'BASE STOCK'!$S:$S,TC_SV,'BASE STOCK'!$U:$U,T$7,'BASE STOCK'!$X:$X,'Stock Voiture'!$B59)-SUMIFS('BASE STOCK'!$Z:$Z,'BASE STOCK'!$S:$S,TC_SV,'BASE STOCK'!$U:$U,T$7,'BASE STOCK'!$X:$X,'Stock Voiture'!$B59))</f>
        <v/>
      </c>
      <c r="U59" s="38" t="str">
        <f>IF($B59="","",T59+SUMIFS('BASE STOCK'!$H:$H,'BASE STOCK'!$A:$A,TC_SV,'BASE STOCK'!$C:$C,U$7,'BASE STOCK'!$F:$F,'Stock Voiture'!$B59)-SUMIFS('BASE STOCK'!$Q:$Q,'BASE STOCK'!$J:$J,TC_SV,'BASE STOCK'!$L:$L,U$7,'BASE STOCK'!$O:$O,'Stock Voiture'!$B59)-SUMIFS('BASE STOCK'!$Z:$Z,'BASE STOCK'!$S:$S,TC_SV,'BASE STOCK'!$U:$U,U$7,'BASE STOCK'!$X:$X,'Stock Voiture'!$B59)-SUMIFS('BASE STOCK'!$Z:$Z,'BASE STOCK'!$S:$S,TC_SV,'BASE STOCK'!$U:$U,U$7,'BASE STOCK'!$X:$X,'Stock Voiture'!$B59))</f>
        <v/>
      </c>
      <c r="V59" s="38" t="str">
        <f>IF($B59="","",U59+SUMIFS('BASE STOCK'!$H:$H,'BASE STOCK'!$A:$A,TC_SV,'BASE STOCK'!$C:$C,V$7,'BASE STOCK'!$F:$F,'Stock Voiture'!$B59)-SUMIFS('BASE STOCK'!$Q:$Q,'BASE STOCK'!$J:$J,TC_SV,'BASE STOCK'!$L:$L,V$7,'BASE STOCK'!$O:$O,'Stock Voiture'!$B59)-SUMIFS('BASE STOCK'!$Z:$Z,'BASE STOCK'!$S:$S,TC_SV,'BASE STOCK'!$U:$U,V$7,'BASE STOCK'!$X:$X,'Stock Voiture'!$B59)-SUMIFS('BASE STOCK'!$Z:$Z,'BASE STOCK'!$S:$S,TC_SV,'BASE STOCK'!$U:$U,V$7,'BASE STOCK'!$X:$X,'Stock Voiture'!$B59))</f>
        <v/>
      </c>
      <c r="W59" s="38" t="str">
        <f>IF($B59="","",V59+SUMIFS('BASE STOCK'!$H:$H,'BASE STOCK'!$A:$A,TC_SV,'BASE STOCK'!$C:$C,W$7,'BASE STOCK'!$F:$F,'Stock Voiture'!$B59)-SUMIFS('BASE STOCK'!$Q:$Q,'BASE STOCK'!$J:$J,TC_SV,'BASE STOCK'!$L:$L,W$7,'BASE STOCK'!$O:$O,'Stock Voiture'!$B59)-SUMIFS('BASE STOCK'!$Z:$Z,'BASE STOCK'!$S:$S,TC_SV,'BASE STOCK'!$U:$U,W$7,'BASE STOCK'!$X:$X,'Stock Voiture'!$B59)-SUMIFS('BASE STOCK'!$Z:$Z,'BASE STOCK'!$S:$S,TC_SV,'BASE STOCK'!$U:$U,W$7,'BASE STOCK'!$X:$X,'Stock Voiture'!$B59))</f>
        <v/>
      </c>
      <c r="X59" s="38" t="str">
        <f>IF($B59="","",W59+SUMIFS('BASE STOCK'!$H:$H,'BASE STOCK'!$A:$A,TC_SV,'BASE STOCK'!$C:$C,X$7,'BASE STOCK'!$F:$F,'Stock Voiture'!$B59)-SUMIFS('BASE STOCK'!$Q:$Q,'BASE STOCK'!$J:$J,TC_SV,'BASE STOCK'!$L:$L,X$7,'BASE STOCK'!$O:$O,'Stock Voiture'!$B59)-SUMIFS('BASE STOCK'!$Z:$Z,'BASE STOCK'!$S:$S,TC_SV,'BASE STOCK'!$U:$U,X$7,'BASE STOCK'!$X:$X,'Stock Voiture'!$B59)-SUMIFS('BASE STOCK'!$Z:$Z,'BASE STOCK'!$S:$S,TC_SV,'BASE STOCK'!$U:$U,X$7,'BASE STOCK'!$X:$X,'Stock Voiture'!$B59))</f>
        <v/>
      </c>
      <c r="Y59" s="38" t="str">
        <f>IF($B59="","",X59+SUMIFS('BASE STOCK'!$H:$H,'BASE STOCK'!$A:$A,TC_SV,'BASE STOCK'!$C:$C,Y$7,'BASE STOCK'!$F:$F,'Stock Voiture'!$B59)-SUMIFS('BASE STOCK'!$Q:$Q,'BASE STOCK'!$J:$J,TC_SV,'BASE STOCK'!$L:$L,Y$7,'BASE STOCK'!$O:$O,'Stock Voiture'!$B59)-SUMIFS('BASE STOCK'!$Z:$Z,'BASE STOCK'!$S:$S,TC_SV,'BASE STOCK'!$U:$U,Y$7,'BASE STOCK'!$X:$X,'Stock Voiture'!$B59)-SUMIFS('BASE STOCK'!$Z:$Z,'BASE STOCK'!$S:$S,TC_SV,'BASE STOCK'!$U:$U,Y$7,'BASE STOCK'!$X:$X,'Stock Voiture'!$B59))</f>
        <v/>
      </c>
      <c r="Z59" s="38" t="str">
        <f>IF($B59="","",Y59+SUMIFS('BASE STOCK'!$H:$H,'BASE STOCK'!$A:$A,TC_SV,'BASE STOCK'!$C:$C,Z$7,'BASE STOCK'!$F:$F,'Stock Voiture'!$B59)-SUMIFS('BASE STOCK'!$Q:$Q,'BASE STOCK'!$J:$J,TC_SV,'BASE STOCK'!$L:$L,Z$7,'BASE STOCK'!$O:$O,'Stock Voiture'!$B59)-SUMIFS('BASE STOCK'!$Z:$Z,'BASE STOCK'!$S:$S,TC_SV,'BASE STOCK'!$U:$U,Z$7,'BASE STOCK'!$X:$X,'Stock Voiture'!$B59)-SUMIFS('BASE STOCK'!$Z:$Z,'BASE STOCK'!$S:$S,TC_SV,'BASE STOCK'!$U:$U,Z$7,'BASE STOCK'!$X:$X,'Stock Voiture'!$B59))</f>
        <v/>
      </c>
    </row>
    <row r="60" spans="1:26" ht="19.899999999999999" customHeight="1" x14ac:dyDescent="0.25">
      <c r="A60" s="29">
        <v>53</v>
      </c>
      <c r="B60" s="47"/>
      <c r="C60" s="48"/>
      <c r="D60" s="49" t="str">
        <f t="shared" si="3"/>
        <v/>
      </c>
      <c r="E60" s="50" t="str">
        <f>IF(B60="","",SUMIFS('BASE STOCK'!$H:$H,'BASE STOCK'!$A:$A,TC_SV,'BASE STOCK'!$C:$C,Mois_SV,'BASE STOCK'!$F:$F,'Stock Voiture'!$B60))</f>
        <v/>
      </c>
      <c r="F60" s="51" t="str">
        <f>IF(B60="","",SUMIFS('BASE STOCK'!$Q:$Q,'BASE STOCK'!$J:$J,TC_SV,'BASE STOCK'!$L:$L,Mois_SV,'BASE STOCK'!$O:$O,'Stock Voiture'!$B60))</f>
        <v/>
      </c>
      <c r="G60" s="51" t="str">
        <f>IF(B60="","",SUMIFS('BASE STOCK'!$Z:$Z,'BASE STOCK'!$S:$S,TC_SV,'BASE STOCK'!$U:$U,Mois_SV,'BASE STOCK'!$X:$X,'Stock Voiture'!$B60))</f>
        <v/>
      </c>
      <c r="H60" s="52" t="str">
        <f>IF($B60="","",SUMIFS('BASE STOCK'!$AA:$AA,'BASE STOCK'!$S:$S,TC_SV,'BASE STOCK'!$U:$U,Mois_SV,'BASE STOCK'!$X:$X,'Stock Voiture'!$B60))</f>
        <v/>
      </c>
      <c r="I60" s="53" t="str">
        <f t="shared" si="4"/>
        <v/>
      </c>
      <c r="J60" s="53"/>
      <c r="K60" s="53"/>
      <c r="L60" s="54"/>
      <c r="M60" s="75"/>
      <c r="N60" s="30">
        <v>55</v>
      </c>
      <c r="O60" s="38" t="str">
        <f>IF($B60="","",SUMIFS('BASE STOCK'!$H:$H,'BASE STOCK'!$A:$A,TC_SV,'BASE STOCK'!$C:$C,O$7,'BASE STOCK'!$F:$F,'Stock Voiture'!$B60)-SUMIFS('BASE STOCK'!$Q:$Q,'BASE STOCK'!$J:$J,TC_SV,'BASE STOCK'!$L:$L,O$7,'BASE STOCK'!$O:$O,'Stock Voiture'!$B60)-SUMIFS('BASE STOCK'!$Z:$Z,'BASE STOCK'!$S:$S,TC_SV,'BASE STOCK'!$U:$U,O$7,'BASE STOCK'!$X:$X,'Stock Voiture'!$B60)-SUMIFS('BASE STOCK'!$Z:$Z,'BASE STOCK'!$S:$S,TC_SV,'BASE STOCK'!$U:$U,O$7,'BASE STOCK'!$X:$X,'Stock Voiture'!$B60))</f>
        <v/>
      </c>
      <c r="P60" s="38" t="str">
        <f>IF($B60="","",O60+SUMIFS('BASE STOCK'!$H:$H,'BASE STOCK'!$A:$A,TC_SV,'BASE STOCK'!$C:$C,P$7,'BASE STOCK'!$F:$F,'Stock Voiture'!$B60)-SUMIFS('BASE STOCK'!$Q:$Q,'BASE STOCK'!$J:$J,TC_SV,'BASE STOCK'!$L:$L,P$7,'BASE STOCK'!$O:$O,'Stock Voiture'!$B60)-SUMIFS('BASE STOCK'!$Z:$Z,'BASE STOCK'!$S:$S,TC_SV,'BASE STOCK'!$U:$U,P$7,'BASE STOCK'!$X:$X,'Stock Voiture'!$B60)-SUMIFS('BASE STOCK'!$Z:$Z,'BASE STOCK'!$S:$S,TC_SV,'BASE STOCK'!$U:$U,P$7,'BASE STOCK'!$X:$X,'Stock Voiture'!$B60))</f>
        <v/>
      </c>
      <c r="Q60" s="38" t="str">
        <f>IF($B60="","",P60+SUMIFS('BASE STOCK'!$H:$H,'BASE STOCK'!$A:$A,TC_SV,'BASE STOCK'!$C:$C,Q$7,'BASE STOCK'!$F:$F,'Stock Voiture'!$B60)-SUMIFS('BASE STOCK'!$Q:$Q,'BASE STOCK'!$J:$J,TC_SV,'BASE STOCK'!$L:$L,Q$7,'BASE STOCK'!$O:$O,'Stock Voiture'!$B60)-SUMIFS('BASE STOCK'!$Z:$Z,'BASE STOCK'!$S:$S,TC_SV,'BASE STOCK'!$U:$U,Q$7,'BASE STOCK'!$X:$X,'Stock Voiture'!$B60)-SUMIFS('BASE STOCK'!$Z:$Z,'BASE STOCK'!$S:$S,TC_SV,'BASE STOCK'!$U:$U,Q$7,'BASE STOCK'!$X:$X,'Stock Voiture'!$B60))</f>
        <v/>
      </c>
      <c r="R60" s="38" t="str">
        <f>IF($B60="","",Q60+SUMIFS('BASE STOCK'!$H:$H,'BASE STOCK'!$A:$A,TC_SV,'BASE STOCK'!$C:$C,R$7,'BASE STOCK'!$F:$F,'Stock Voiture'!$B60)-SUMIFS('BASE STOCK'!$Q:$Q,'BASE STOCK'!$J:$J,TC_SV,'BASE STOCK'!$L:$L,R$7,'BASE STOCK'!$O:$O,'Stock Voiture'!$B60)-SUMIFS('BASE STOCK'!$Z:$Z,'BASE STOCK'!$S:$S,TC_SV,'BASE STOCK'!$U:$U,R$7,'BASE STOCK'!$X:$X,'Stock Voiture'!$B60)-SUMIFS('BASE STOCK'!$Z:$Z,'BASE STOCK'!$S:$S,TC_SV,'BASE STOCK'!$U:$U,R$7,'BASE STOCK'!$X:$X,'Stock Voiture'!$B60))</f>
        <v/>
      </c>
      <c r="S60" s="38" t="str">
        <f>IF($B60="","",R60+SUMIFS('BASE STOCK'!$H:$H,'BASE STOCK'!$A:$A,TC_SV,'BASE STOCK'!$C:$C,S$7,'BASE STOCK'!$F:$F,'Stock Voiture'!$B60)-SUMIFS('BASE STOCK'!$Q:$Q,'BASE STOCK'!$J:$J,TC_SV,'BASE STOCK'!$L:$L,S$7,'BASE STOCK'!$O:$O,'Stock Voiture'!$B60)-SUMIFS('BASE STOCK'!$Z:$Z,'BASE STOCK'!$S:$S,TC_SV,'BASE STOCK'!$U:$U,S$7,'BASE STOCK'!$X:$X,'Stock Voiture'!$B60)-SUMIFS('BASE STOCK'!$Z:$Z,'BASE STOCK'!$S:$S,TC_SV,'BASE STOCK'!$U:$U,S$7,'BASE STOCK'!$X:$X,'Stock Voiture'!$B60))</f>
        <v/>
      </c>
      <c r="T60" s="38" t="str">
        <f>IF($B60="","",S60+SUMIFS('BASE STOCK'!$H:$H,'BASE STOCK'!$A:$A,TC_SV,'BASE STOCK'!$C:$C,T$7,'BASE STOCK'!$F:$F,'Stock Voiture'!$B60)-SUMIFS('BASE STOCK'!$Q:$Q,'BASE STOCK'!$J:$J,TC_SV,'BASE STOCK'!$L:$L,T$7,'BASE STOCK'!$O:$O,'Stock Voiture'!$B60)-SUMIFS('BASE STOCK'!$Z:$Z,'BASE STOCK'!$S:$S,TC_SV,'BASE STOCK'!$U:$U,T$7,'BASE STOCK'!$X:$X,'Stock Voiture'!$B60)-SUMIFS('BASE STOCK'!$Z:$Z,'BASE STOCK'!$S:$S,TC_SV,'BASE STOCK'!$U:$U,T$7,'BASE STOCK'!$X:$X,'Stock Voiture'!$B60))</f>
        <v/>
      </c>
      <c r="U60" s="38" t="str">
        <f>IF($B60="","",T60+SUMIFS('BASE STOCK'!$H:$H,'BASE STOCK'!$A:$A,TC_SV,'BASE STOCK'!$C:$C,U$7,'BASE STOCK'!$F:$F,'Stock Voiture'!$B60)-SUMIFS('BASE STOCK'!$Q:$Q,'BASE STOCK'!$J:$J,TC_SV,'BASE STOCK'!$L:$L,U$7,'BASE STOCK'!$O:$O,'Stock Voiture'!$B60)-SUMIFS('BASE STOCK'!$Z:$Z,'BASE STOCK'!$S:$S,TC_SV,'BASE STOCK'!$U:$U,U$7,'BASE STOCK'!$X:$X,'Stock Voiture'!$B60)-SUMIFS('BASE STOCK'!$Z:$Z,'BASE STOCK'!$S:$S,TC_SV,'BASE STOCK'!$U:$U,U$7,'BASE STOCK'!$X:$X,'Stock Voiture'!$B60))</f>
        <v/>
      </c>
      <c r="V60" s="38" t="str">
        <f>IF($B60="","",U60+SUMIFS('BASE STOCK'!$H:$H,'BASE STOCK'!$A:$A,TC_SV,'BASE STOCK'!$C:$C,V$7,'BASE STOCK'!$F:$F,'Stock Voiture'!$B60)-SUMIFS('BASE STOCK'!$Q:$Q,'BASE STOCK'!$J:$J,TC_SV,'BASE STOCK'!$L:$L,V$7,'BASE STOCK'!$O:$O,'Stock Voiture'!$B60)-SUMIFS('BASE STOCK'!$Z:$Z,'BASE STOCK'!$S:$S,TC_SV,'BASE STOCK'!$U:$U,V$7,'BASE STOCK'!$X:$X,'Stock Voiture'!$B60)-SUMIFS('BASE STOCK'!$Z:$Z,'BASE STOCK'!$S:$S,TC_SV,'BASE STOCK'!$U:$U,V$7,'BASE STOCK'!$X:$X,'Stock Voiture'!$B60))</f>
        <v/>
      </c>
      <c r="W60" s="38" t="str">
        <f>IF($B60="","",V60+SUMIFS('BASE STOCK'!$H:$H,'BASE STOCK'!$A:$A,TC_SV,'BASE STOCK'!$C:$C,W$7,'BASE STOCK'!$F:$F,'Stock Voiture'!$B60)-SUMIFS('BASE STOCK'!$Q:$Q,'BASE STOCK'!$J:$J,TC_SV,'BASE STOCK'!$L:$L,W$7,'BASE STOCK'!$O:$O,'Stock Voiture'!$B60)-SUMIFS('BASE STOCK'!$Z:$Z,'BASE STOCK'!$S:$S,TC_SV,'BASE STOCK'!$U:$U,W$7,'BASE STOCK'!$X:$X,'Stock Voiture'!$B60)-SUMIFS('BASE STOCK'!$Z:$Z,'BASE STOCK'!$S:$S,TC_SV,'BASE STOCK'!$U:$U,W$7,'BASE STOCK'!$X:$X,'Stock Voiture'!$B60))</f>
        <v/>
      </c>
      <c r="X60" s="38" t="str">
        <f>IF($B60="","",W60+SUMIFS('BASE STOCK'!$H:$H,'BASE STOCK'!$A:$A,TC_SV,'BASE STOCK'!$C:$C,X$7,'BASE STOCK'!$F:$F,'Stock Voiture'!$B60)-SUMIFS('BASE STOCK'!$Q:$Q,'BASE STOCK'!$J:$J,TC_SV,'BASE STOCK'!$L:$L,X$7,'BASE STOCK'!$O:$O,'Stock Voiture'!$B60)-SUMIFS('BASE STOCK'!$Z:$Z,'BASE STOCK'!$S:$S,TC_SV,'BASE STOCK'!$U:$U,X$7,'BASE STOCK'!$X:$X,'Stock Voiture'!$B60)-SUMIFS('BASE STOCK'!$Z:$Z,'BASE STOCK'!$S:$S,TC_SV,'BASE STOCK'!$U:$U,X$7,'BASE STOCK'!$X:$X,'Stock Voiture'!$B60))</f>
        <v/>
      </c>
      <c r="Y60" s="38" t="str">
        <f>IF($B60="","",X60+SUMIFS('BASE STOCK'!$H:$H,'BASE STOCK'!$A:$A,TC_SV,'BASE STOCK'!$C:$C,Y$7,'BASE STOCK'!$F:$F,'Stock Voiture'!$B60)-SUMIFS('BASE STOCK'!$Q:$Q,'BASE STOCK'!$J:$J,TC_SV,'BASE STOCK'!$L:$L,Y$7,'BASE STOCK'!$O:$O,'Stock Voiture'!$B60)-SUMIFS('BASE STOCK'!$Z:$Z,'BASE STOCK'!$S:$S,TC_SV,'BASE STOCK'!$U:$U,Y$7,'BASE STOCK'!$X:$X,'Stock Voiture'!$B60)-SUMIFS('BASE STOCK'!$Z:$Z,'BASE STOCK'!$S:$S,TC_SV,'BASE STOCK'!$U:$U,Y$7,'BASE STOCK'!$X:$X,'Stock Voiture'!$B60))</f>
        <v/>
      </c>
      <c r="Z60" s="38" t="str">
        <f>IF($B60="","",Y60+SUMIFS('BASE STOCK'!$H:$H,'BASE STOCK'!$A:$A,TC_SV,'BASE STOCK'!$C:$C,Z$7,'BASE STOCK'!$F:$F,'Stock Voiture'!$B60)-SUMIFS('BASE STOCK'!$Q:$Q,'BASE STOCK'!$J:$J,TC_SV,'BASE STOCK'!$L:$L,Z$7,'BASE STOCK'!$O:$O,'Stock Voiture'!$B60)-SUMIFS('BASE STOCK'!$Z:$Z,'BASE STOCK'!$S:$S,TC_SV,'BASE STOCK'!$U:$U,Z$7,'BASE STOCK'!$X:$X,'Stock Voiture'!$B60)-SUMIFS('BASE STOCK'!$Z:$Z,'BASE STOCK'!$S:$S,TC_SV,'BASE STOCK'!$U:$U,Z$7,'BASE STOCK'!$X:$X,'Stock Voiture'!$B60))</f>
        <v/>
      </c>
    </row>
    <row r="61" spans="1:26" ht="19.899999999999999" customHeight="1" x14ac:dyDescent="0.25">
      <c r="A61" s="29">
        <v>54</v>
      </c>
      <c r="B61" s="90"/>
      <c r="C61" s="91"/>
      <c r="D61" s="92" t="str">
        <f t="shared" si="3"/>
        <v/>
      </c>
      <c r="E61" s="93" t="str">
        <f>IF(B61="","",SUMIFS('BASE STOCK'!$H:$H,'BASE STOCK'!$A:$A,TC_SV,'BASE STOCK'!$C:$C,Mois_SV,'BASE STOCK'!$F:$F,'Stock Voiture'!$B61))</f>
        <v/>
      </c>
      <c r="F61" s="94" t="str">
        <f>IF(B61="","",SUMIFS('BASE STOCK'!$Q:$Q,'BASE STOCK'!$J:$J,TC_SV,'BASE STOCK'!$L:$L,Mois_SV,'BASE STOCK'!$O:$O,'Stock Voiture'!$B61))</f>
        <v/>
      </c>
      <c r="G61" s="94" t="str">
        <f>IF(B61="","",SUMIFS('BASE STOCK'!$Z:$Z,'BASE STOCK'!$S:$S,TC_SV,'BASE STOCK'!$U:$U,Mois_SV,'BASE STOCK'!$X:$X,'Stock Voiture'!$B61))</f>
        <v/>
      </c>
      <c r="H61" s="95" t="str">
        <f>IF($B61="","",SUMIFS('BASE STOCK'!$AA:$AA,'BASE STOCK'!$S:$S,TC_SV,'BASE STOCK'!$U:$U,Mois_SV,'BASE STOCK'!$X:$X,'Stock Voiture'!$B61))</f>
        <v/>
      </c>
      <c r="I61" s="96" t="str">
        <f t="shared" si="4"/>
        <v/>
      </c>
      <c r="J61" s="96"/>
      <c r="K61" s="96"/>
      <c r="L61" s="97"/>
      <c r="M61" s="75"/>
      <c r="N61" s="30">
        <v>56</v>
      </c>
      <c r="O61" s="38" t="str">
        <f>IF($B61="","",SUMIFS('BASE STOCK'!$H:$H,'BASE STOCK'!$A:$A,TC_SV,'BASE STOCK'!$C:$C,O$7,'BASE STOCK'!$F:$F,'Stock Voiture'!$B61)-SUMIFS('BASE STOCK'!$Q:$Q,'BASE STOCK'!$J:$J,TC_SV,'BASE STOCK'!$L:$L,O$7,'BASE STOCK'!$O:$O,'Stock Voiture'!$B61)-SUMIFS('BASE STOCK'!$Z:$Z,'BASE STOCK'!$S:$S,TC_SV,'BASE STOCK'!$U:$U,O$7,'BASE STOCK'!$X:$X,'Stock Voiture'!$B61)-SUMIFS('BASE STOCK'!$Z:$Z,'BASE STOCK'!$S:$S,TC_SV,'BASE STOCK'!$U:$U,O$7,'BASE STOCK'!$X:$X,'Stock Voiture'!$B61))</f>
        <v/>
      </c>
      <c r="P61" s="38" t="str">
        <f>IF($B61="","",O61+SUMIFS('BASE STOCK'!$H:$H,'BASE STOCK'!$A:$A,TC_SV,'BASE STOCK'!$C:$C,P$7,'BASE STOCK'!$F:$F,'Stock Voiture'!$B61)-SUMIFS('BASE STOCK'!$Q:$Q,'BASE STOCK'!$J:$J,TC_SV,'BASE STOCK'!$L:$L,P$7,'BASE STOCK'!$O:$O,'Stock Voiture'!$B61)-SUMIFS('BASE STOCK'!$Z:$Z,'BASE STOCK'!$S:$S,TC_SV,'BASE STOCK'!$U:$U,P$7,'BASE STOCK'!$X:$X,'Stock Voiture'!$B61)-SUMIFS('BASE STOCK'!$Z:$Z,'BASE STOCK'!$S:$S,TC_SV,'BASE STOCK'!$U:$U,P$7,'BASE STOCK'!$X:$X,'Stock Voiture'!$B61))</f>
        <v/>
      </c>
      <c r="Q61" s="38" t="str">
        <f>IF($B61="","",P61+SUMIFS('BASE STOCK'!$H:$H,'BASE STOCK'!$A:$A,TC_SV,'BASE STOCK'!$C:$C,Q$7,'BASE STOCK'!$F:$F,'Stock Voiture'!$B61)-SUMIFS('BASE STOCK'!$Q:$Q,'BASE STOCK'!$J:$J,TC_SV,'BASE STOCK'!$L:$L,Q$7,'BASE STOCK'!$O:$O,'Stock Voiture'!$B61)-SUMIFS('BASE STOCK'!$Z:$Z,'BASE STOCK'!$S:$S,TC_SV,'BASE STOCK'!$U:$U,Q$7,'BASE STOCK'!$X:$X,'Stock Voiture'!$B61)-SUMIFS('BASE STOCK'!$Z:$Z,'BASE STOCK'!$S:$S,TC_SV,'BASE STOCK'!$U:$U,Q$7,'BASE STOCK'!$X:$X,'Stock Voiture'!$B61))</f>
        <v/>
      </c>
      <c r="R61" s="38" t="str">
        <f>IF($B61="","",Q61+SUMIFS('BASE STOCK'!$H:$H,'BASE STOCK'!$A:$A,TC_SV,'BASE STOCK'!$C:$C,R$7,'BASE STOCK'!$F:$F,'Stock Voiture'!$B61)-SUMIFS('BASE STOCK'!$Q:$Q,'BASE STOCK'!$J:$J,TC_SV,'BASE STOCK'!$L:$L,R$7,'BASE STOCK'!$O:$O,'Stock Voiture'!$B61)-SUMIFS('BASE STOCK'!$Z:$Z,'BASE STOCK'!$S:$S,TC_SV,'BASE STOCK'!$U:$U,R$7,'BASE STOCK'!$X:$X,'Stock Voiture'!$B61)-SUMIFS('BASE STOCK'!$Z:$Z,'BASE STOCK'!$S:$S,TC_SV,'BASE STOCK'!$U:$U,R$7,'BASE STOCK'!$X:$X,'Stock Voiture'!$B61))</f>
        <v/>
      </c>
      <c r="S61" s="38" t="str">
        <f>IF($B61="","",R61+SUMIFS('BASE STOCK'!$H:$H,'BASE STOCK'!$A:$A,TC_SV,'BASE STOCK'!$C:$C,S$7,'BASE STOCK'!$F:$F,'Stock Voiture'!$B61)-SUMIFS('BASE STOCK'!$Q:$Q,'BASE STOCK'!$J:$J,TC_SV,'BASE STOCK'!$L:$L,S$7,'BASE STOCK'!$O:$O,'Stock Voiture'!$B61)-SUMIFS('BASE STOCK'!$Z:$Z,'BASE STOCK'!$S:$S,TC_SV,'BASE STOCK'!$U:$U,S$7,'BASE STOCK'!$X:$X,'Stock Voiture'!$B61)-SUMIFS('BASE STOCK'!$Z:$Z,'BASE STOCK'!$S:$S,TC_SV,'BASE STOCK'!$U:$U,S$7,'BASE STOCK'!$X:$X,'Stock Voiture'!$B61))</f>
        <v/>
      </c>
      <c r="T61" s="38" t="str">
        <f>IF($B61="","",S61+SUMIFS('BASE STOCK'!$H:$H,'BASE STOCK'!$A:$A,TC_SV,'BASE STOCK'!$C:$C,T$7,'BASE STOCK'!$F:$F,'Stock Voiture'!$B61)-SUMIFS('BASE STOCK'!$Q:$Q,'BASE STOCK'!$J:$J,TC_SV,'BASE STOCK'!$L:$L,T$7,'BASE STOCK'!$O:$O,'Stock Voiture'!$B61)-SUMIFS('BASE STOCK'!$Z:$Z,'BASE STOCK'!$S:$S,TC_SV,'BASE STOCK'!$U:$U,T$7,'BASE STOCK'!$X:$X,'Stock Voiture'!$B61)-SUMIFS('BASE STOCK'!$Z:$Z,'BASE STOCK'!$S:$S,TC_SV,'BASE STOCK'!$U:$U,T$7,'BASE STOCK'!$X:$X,'Stock Voiture'!$B61))</f>
        <v/>
      </c>
      <c r="U61" s="38" t="str">
        <f>IF($B61="","",T61+SUMIFS('BASE STOCK'!$H:$H,'BASE STOCK'!$A:$A,TC_SV,'BASE STOCK'!$C:$C,U$7,'BASE STOCK'!$F:$F,'Stock Voiture'!$B61)-SUMIFS('BASE STOCK'!$Q:$Q,'BASE STOCK'!$J:$J,TC_SV,'BASE STOCK'!$L:$L,U$7,'BASE STOCK'!$O:$O,'Stock Voiture'!$B61)-SUMIFS('BASE STOCK'!$Z:$Z,'BASE STOCK'!$S:$S,TC_SV,'BASE STOCK'!$U:$U,U$7,'BASE STOCK'!$X:$X,'Stock Voiture'!$B61)-SUMIFS('BASE STOCK'!$Z:$Z,'BASE STOCK'!$S:$S,TC_SV,'BASE STOCK'!$U:$U,U$7,'BASE STOCK'!$X:$X,'Stock Voiture'!$B61))</f>
        <v/>
      </c>
      <c r="V61" s="38" t="str">
        <f>IF($B61="","",U61+SUMIFS('BASE STOCK'!$H:$H,'BASE STOCK'!$A:$A,TC_SV,'BASE STOCK'!$C:$C,V$7,'BASE STOCK'!$F:$F,'Stock Voiture'!$B61)-SUMIFS('BASE STOCK'!$Q:$Q,'BASE STOCK'!$J:$J,TC_SV,'BASE STOCK'!$L:$L,V$7,'BASE STOCK'!$O:$O,'Stock Voiture'!$B61)-SUMIFS('BASE STOCK'!$Z:$Z,'BASE STOCK'!$S:$S,TC_SV,'BASE STOCK'!$U:$U,V$7,'BASE STOCK'!$X:$X,'Stock Voiture'!$B61)-SUMIFS('BASE STOCK'!$Z:$Z,'BASE STOCK'!$S:$S,TC_SV,'BASE STOCK'!$U:$U,V$7,'BASE STOCK'!$X:$X,'Stock Voiture'!$B61))</f>
        <v/>
      </c>
      <c r="W61" s="38" t="str">
        <f>IF($B61="","",V61+SUMIFS('BASE STOCK'!$H:$H,'BASE STOCK'!$A:$A,TC_SV,'BASE STOCK'!$C:$C,W$7,'BASE STOCK'!$F:$F,'Stock Voiture'!$B61)-SUMIFS('BASE STOCK'!$Q:$Q,'BASE STOCK'!$J:$J,TC_SV,'BASE STOCK'!$L:$L,W$7,'BASE STOCK'!$O:$O,'Stock Voiture'!$B61)-SUMIFS('BASE STOCK'!$Z:$Z,'BASE STOCK'!$S:$S,TC_SV,'BASE STOCK'!$U:$U,W$7,'BASE STOCK'!$X:$X,'Stock Voiture'!$B61)-SUMIFS('BASE STOCK'!$Z:$Z,'BASE STOCK'!$S:$S,TC_SV,'BASE STOCK'!$U:$U,W$7,'BASE STOCK'!$X:$X,'Stock Voiture'!$B61))</f>
        <v/>
      </c>
      <c r="X61" s="38" t="str">
        <f>IF($B61="","",W61+SUMIFS('BASE STOCK'!$H:$H,'BASE STOCK'!$A:$A,TC_SV,'BASE STOCK'!$C:$C,X$7,'BASE STOCK'!$F:$F,'Stock Voiture'!$B61)-SUMIFS('BASE STOCK'!$Q:$Q,'BASE STOCK'!$J:$J,TC_SV,'BASE STOCK'!$L:$L,X$7,'BASE STOCK'!$O:$O,'Stock Voiture'!$B61)-SUMIFS('BASE STOCK'!$Z:$Z,'BASE STOCK'!$S:$S,TC_SV,'BASE STOCK'!$U:$U,X$7,'BASE STOCK'!$X:$X,'Stock Voiture'!$B61)-SUMIFS('BASE STOCK'!$Z:$Z,'BASE STOCK'!$S:$S,TC_SV,'BASE STOCK'!$U:$U,X$7,'BASE STOCK'!$X:$X,'Stock Voiture'!$B61))</f>
        <v/>
      </c>
      <c r="Y61" s="38" t="str">
        <f>IF($B61="","",X61+SUMIFS('BASE STOCK'!$H:$H,'BASE STOCK'!$A:$A,TC_SV,'BASE STOCK'!$C:$C,Y$7,'BASE STOCK'!$F:$F,'Stock Voiture'!$B61)-SUMIFS('BASE STOCK'!$Q:$Q,'BASE STOCK'!$J:$J,TC_SV,'BASE STOCK'!$L:$L,Y$7,'BASE STOCK'!$O:$O,'Stock Voiture'!$B61)-SUMIFS('BASE STOCK'!$Z:$Z,'BASE STOCK'!$S:$S,TC_SV,'BASE STOCK'!$U:$U,Y$7,'BASE STOCK'!$X:$X,'Stock Voiture'!$B61)-SUMIFS('BASE STOCK'!$Z:$Z,'BASE STOCK'!$S:$S,TC_SV,'BASE STOCK'!$U:$U,Y$7,'BASE STOCK'!$X:$X,'Stock Voiture'!$B61))</f>
        <v/>
      </c>
      <c r="Z61" s="38" t="str">
        <f>IF($B61="","",Y61+SUMIFS('BASE STOCK'!$H:$H,'BASE STOCK'!$A:$A,TC_SV,'BASE STOCK'!$C:$C,Z$7,'BASE STOCK'!$F:$F,'Stock Voiture'!$B61)-SUMIFS('BASE STOCK'!$Q:$Q,'BASE STOCK'!$J:$J,TC_SV,'BASE STOCK'!$L:$L,Z$7,'BASE STOCK'!$O:$O,'Stock Voiture'!$B61)-SUMIFS('BASE STOCK'!$Z:$Z,'BASE STOCK'!$S:$S,TC_SV,'BASE STOCK'!$U:$U,Z$7,'BASE STOCK'!$X:$X,'Stock Voiture'!$B61)-SUMIFS('BASE STOCK'!$Z:$Z,'BASE STOCK'!$S:$S,TC_SV,'BASE STOCK'!$U:$U,Z$7,'BASE STOCK'!$X:$X,'Stock Voiture'!$B61))</f>
        <v/>
      </c>
    </row>
    <row r="62" spans="1:26" ht="19.899999999999999" customHeight="1" x14ac:dyDescent="0.25">
      <c r="A62" s="29">
        <v>55</v>
      </c>
      <c r="B62" s="47"/>
      <c r="C62" s="48"/>
      <c r="D62" s="49" t="str">
        <f t="shared" si="3"/>
        <v/>
      </c>
      <c r="E62" s="50" t="str">
        <f>IF(B62="","",SUMIFS('BASE STOCK'!$H:$H,'BASE STOCK'!$A:$A,TC_SV,'BASE STOCK'!$C:$C,Mois_SV,'BASE STOCK'!$F:$F,'Stock Voiture'!$B62))</f>
        <v/>
      </c>
      <c r="F62" s="51" t="str">
        <f>IF(B62="","",SUMIFS('BASE STOCK'!$Q:$Q,'BASE STOCK'!$J:$J,TC_SV,'BASE STOCK'!$L:$L,Mois_SV,'BASE STOCK'!$O:$O,'Stock Voiture'!$B62))</f>
        <v/>
      </c>
      <c r="G62" s="51" t="str">
        <f>IF(B62="","",SUMIFS('BASE STOCK'!$Z:$Z,'BASE STOCK'!$S:$S,TC_SV,'BASE STOCK'!$U:$U,Mois_SV,'BASE STOCK'!$X:$X,'Stock Voiture'!$B62))</f>
        <v/>
      </c>
      <c r="H62" s="52" t="str">
        <f>IF($B62="","",SUMIFS('BASE STOCK'!$AA:$AA,'BASE STOCK'!$S:$S,TC_SV,'BASE STOCK'!$U:$U,Mois_SV,'BASE STOCK'!$X:$X,'Stock Voiture'!$B62))</f>
        <v/>
      </c>
      <c r="I62" s="53" t="str">
        <f t="shared" si="4"/>
        <v/>
      </c>
      <c r="J62" s="53"/>
      <c r="K62" s="53"/>
      <c r="L62" s="54"/>
      <c r="M62" s="75"/>
      <c r="N62" s="30">
        <v>57</v>
      </c>
      <c r="O62" s="38" t="str">
        <f>IF($B62="","",SUMIFS('BASE STOCK'!$H:$H,'BASE STOCK'!$A:$A,TC_SV,'BASE STOCK'!$C:$C,O$7,'BASE STOCK'!$F:$F,'Stock Voiture'!$B62)-SUMIFS('BASE STOCK'!$Q:$Q,'BASE STOCK'!$J:$J,TC_SV,'BASE STOCK'!$L:$L,O$7,'BASE STOCK'!$O:$O,'Stock Voiture'!$B62)-SUMIFS('BASE STOCK'!$Z:$Z,'BASE STOCK'!$S:$S,TC_SV,'BASE STOCK'!$U:$U,O$7,'BASE STOCK'!$X:$X,'Stock Voiture'!$B62)-SUMIFS('BASE STOCK'!$Z:$Z,'BASE STOCK'!$S:$S,TC_SV,'BASE STOCK'!$U:$U,O$7,'BASE STOCK'!$X:$X,'Stock Voiture'!$B62))</f>
        <v/>
      </c>
      <c r="P62" s="38" t="str">
        <f>IF($B62="","",O62+SUMIFS('BASE STOCK'!$H:$H,'BASE STOCK'!$A:$A,TC_SV,'BASE STOCK'!$C:$C,P$7,'BASE STOCK'!$F:$F,'Stock Voiture'!$B62)-SUMIFS('BASE STOCK'!$Q:$Q,'BASE STOCK'!$J:$J,TC_SV,'BASE STOCK'!$L:$L,P$7,'BASE STOCK'!$O:$O,'Stock Voiture'!$B62)-SUMIFS('BASE STOCK'!$Z:$Z,'BASE STOCK'!$S:$S,TC_SV,'BASE STOCK'!$U:$U,P$7,'BASE STOCK'!$X:$X,'Stock Voiture'!$B62)-SUMIFS('BASE STOCK'!$Z:$Z,'BASE STOCK'!$S:$S,TC_SV,'BASE STOCK'!$U:$U,P$7,'BASE STOCK'!$X:$X,'Stock Voiture'!$B62))</f>
        <v/>
      </c>
      <c r="Q62" s="38" t="str">
        <f>IF($B62="","",P62+SUMIFS('BASE STOCK'!$H:$H,'BASE STOCK'!$A:$A,TC_SV,'BASE STOCK'!$C:$C,Q$7,'BASE STOCK'!$F:$F,'Stock Voiture'!$B62)-SUMIFS('BASE STOCK'!$Q:$Q,'BASE STOCK'!$J:$J,TC_SV,'BASE STOCK'!$L:$L,Q$7,'BASE STOCK'!$O:$O,'Stock Voiture'!$B62)-SUMIFS('BASE STOCK'!$Z:$Z,'BASE STOCK'!$S:$S,TC_SV,'BASE STOCK'!$U:$U,Q$7,'BASE STOCK'!$X:$X,'Stock Voiture'!$B62)-SUMIFS('BASE STOCK'!$Z:$Z,'BASE STOCK'!$S:$S,TC_SV,'BASE STOCK'!$U:$U,Q$7,'BASE STOCK'!$X:$X,'Stock Voiture'!$B62))</f>
        <v/>
      </c>
      <c r="R62" s="38" t="str">
        <f>IF($B62="","",Q62+SUMIFS('BASE STOCK'!$H:$H,'BASE STOCK'!$A:$A,TC_SV,'BASE STOCK'!$C:$C,R$7,'BASE STOCK'!$F:$F,'Stock Voiture'!$B62)-SUMIFS('BASE STOCK'!$Q:$Q,'BASE STOCK'!$J:$J,TC_SV,'BASE STOCK'!$L:$L,R$7,'BASE STOCK'!$O:$O,'Stock Voiture'!$B62)-SUMIFS('BASE STOCK'!$Z:$Z,'BASE STOCK'!$S:$S,TC_SV,'BASE STOCK'!$U:$U,R$7,'BASE STOCK'!$X:$X,'Stock Voiture'!$B62)-SUMIFS('BASE STOCK'!$Z:$Z,'BASE STOCK'!$S:$S,TC_SV,'BASE STOCK'!$U:$U,R$7,'BASE STOCK'!$X:$X,'Stock Voiture'!$B62))</f>
        <v/>
      </c>
      <c r="S62" s="38" t="str">
        <f>IF($B62="","",R62+SUMIFS('BASE STOCK'!$H:$H,'BASE STOCK'!$A:$A,TC_SV,'BASE STOCK'!$C:$C,S$7,'BASE STOCK'!$F:$F,'Stock Voiture'!$B62)-SUMIFS('BASE STOCK'!$Q:$Q,'BASE STOCK'!$J:$J,TC_SV,'BASE STOCK'!$L:$L,S$7,'BASE STOCK'!$O:$O,'Stock Voiture'!$B62)-SUMIFS('BASE STOCK'!$Z:$Z,'BASE STOCK'!$S:$S,TC_SV,'BASE STOCK'!$U:$U,S$7,'BASE STOCK'!$X:$X,'Stock Voiture'!$B62)-SUMIFS('BASE STOCK'!$Z:$Z,'BASE STOCK'!$S:$S,TC_SV,'BASE STOCK'!$U:$U,S$7,'BASE STOCK'!$X:$X,'Stock Voiture'!$B62))</f>
        <v/>
      </c>
      <c r="T62" s="38" t="str">
        <f>IF($B62="","",S62+SUMIFS('BASE STOCK'!$H:$H,'BASE STOCK'!$A:$A,TC_SV,'BASE STOCK'!$C:$C,T$7,'BASE STOCK'!$F:$F,'Stock Voiture'!$B62)-SUMIFS('BASE STOCK'!$Q:$Q,'BASE STOCK'!$J:$J,TC_SV,'BASE STOCK'!$L:$L,T$7,'BASE STOCK'!$O:$O,'Stock Voiture'!$B62)-SUMIFS('BASE STOCK'!$Z:$Z,'BASE STOCK'!$S:$S,TC_SV,'BASE STOCK'!$U:$U,T$7,'BASE STOCK'!$X:$X,'Stock Voiture'!$B62)-SUMIFS('BASE STOCK'!$Z:$Z,'BASE STOCK'!$S:$S,TC_SV,'BASE STOCK'!$U:$U,T$7,'BASE STOCK'!$X:$X,'Stock Voiture'!$B62))</f>
        <v/>
      </c>
      <c r="U62" s="38" t="str">
        <f>IF($B62="","",T62+SUMIFS('BASE STOCK'!$H:$H,'BASE STOCK'!$A:$A,TC_SV,'BASE STOCK'!$C:$C,U$7,'BASE STOCK'!$F:$F,'Stock Voiture'!$B62)-SUMIFS('BASE STOCK'!$Q:$Q,'BASE STOCK'!$J:$J,TC_SV,'BASE STOCK'!$L:$L,U$7,'BASE STOCK'!$O:$O,'Stock Voiture'!$B62)-SUMIFS('BASE STOCK'!$Z:$Z,'BASE STOCK'!$S:$S,TC_SV,'BASE STOCK'!$U:$U,U$7,'BASE STOCK'!$X:$X,'Stock Voiture'!$B62)-SUMIFS('BASE STOCK'!$Z:$Z,'BASE STOCK'!$S:$S,TC_SV,'BASE STOCK'!$U:$U,U$7,'BASE STOCK'!$X:$X,'Stock Voiture'!$B62))</f>
        <v/>
      </c>
      <c r="V62" s="38" t="str">
        <f>IF($B62="","",U62+SUMIFS('BASE STOCK'!$H:$H,'BASE STOCK'!$A:$A,TC_SV,'BASE STOCK'!$C:$C,V$7,'BASE STOCK'!$F:$F,'Stock Voiture'!$B62)-SUMIFS('BASE STOCK'!$Q:$Q,'BASE STOCK'!$J:$J,TC_SV,'BASE STOCK'!$L:$L,V$7,'BASE STOCK'!$O:$O,'Stock Voiture'!$B62)-SUMIFS('BASE STOCK'!$Z:$Z,'BASE STOCK'!$S:$S,TC_SV,'BASE STOCK'!$U:$U,V$7,'BASE STOCK'!$X:$X,'Stock Voiture'!$B62)-SUMIFS('BASE STOCK'!$Z:$Z,'BASE STOCK'!$S:$S,TC_SV,'BASE STOCK'!$U:$U,V$7,'BASE STOCK'!$X:$X,'Stock Voiture'!$B62))</f>
        <v/>
      </c>
      <c r="W62" s="38" t="str">
        <f>IF($B62="","",V62+SUMIFS('BASE STOCK'!$H:$H,'BASE STOCK'!$A:$A,TC_SV,'BASE STOCK'!$C:$C,W$7,'BASE STOCK'!$F:$F,'Stock Voiture'!$B62)-SUMIFS('BASE STOCK'!$Q:$Q,'BASE STOCK'!$J:$J,TC_SV,'BASE STOCK'!$L:$L,W$7,'BASE STOCK'!$O:$O,'Stock Voiture'!$B62)-SUMIFS('BASE STOCK'!$Z:$Z,'BASE STOCK'!$S:$S,TC_SV,'BASE STOCK'!$U:$U,W$7,'BASE STOCK'!$X:$X,'Stock Voiture'!$B62)-SUMIFS('BASE STOCK'!$Z:$Z,'BASE STOCK'!$S:$S,TC_SV,'BASE STOCK'!$U:$U,W$7,'BASE STOCK'!$X:$X,'Stock Voiture'!$B62))</f>
        <v/>
      </c>
      <c r="X62" s="38" t="str">
        <f>IF($B62="","",W62+SUMIFS('BASE STOCK'!$H:$H,'BASE STOCK'!$A:$A,TC_SV,'BASE STOCK'!$C:$C,X$7,'BASE STOCK'!$F:$F,'Stock Voiture'!$B62)-SUMIFS('BASE STOCK'!$Q:$Q,'BASE STOCK'!$J:$J,TC_SV,'BASE STOCK'!$L:$L,X$7,'BASE STOCK'!$O:$O,'Stock Voiture'!$B62)-SUMIFS('BASE STOCK'!$Z:$Z,'BASE STOCK'!$S:$S,TC_SV,'BASE STOCK'!$U:$U,X$7,'BASE STOCK'!$X:$X,'Stock Voiture'!$B62)-SUMIFS('BASE STOCK'!$Z:$Z,'BASE STOCK'!$S:$S,TC_SV,'BASE STOCK'!$U:$U,X$7,'BASE STOCK'!$X:$X,'Stock Voiture'!$B62))</f>
        <v/>
      </c>
      <c r="Y62" s="38" t="str">
        <f>IF($B62="","",X62+SUMIFS('BASE STOCK'!$H:$H,'BASE STOCK'!$A:$A,TC_SV,'BASE STOCK'!$C:$C,Y$7,'BASE STOCK'!$F:$F,'Stock Voiture'!$B62)-SUMIFS('BASE STOCK'!$Q:$Q,'BASE STOCK'!$J:$J,TC_SV,'BASE STOCK'!$L:$L,Y$7,'BASE STOCK'!$O:$O,'Stock Voiture'!$B62)-SUMIFS('BASE STOCK'!$Z:$Z,'BASE STOCK'!$S:$S,TC_SV,'BASE STOCK'!$U:$U,Y$7,'BASE STOCK'!$X:$X,'Stock Voiture'!$B62)-SUMIFS('BASE STOCK'!$Z:$Z,'BASE STOCK'!$S:$S,TC_SV,'BASE STOCK'!$U:$U,Y$7,'BASE STOCK'!$X:$X,'Stock Voiture'!$B62))</f>
        <v/>
      </c>
      <c r="Z62" s="38" t="str">
        <f>IF($B62="","",Y62+SUMIFS('BASE STOCK'!$H:$H,'BASE STOCK'!$A:$A,TC_SV,'BASE STOCK'!$C:$C,Z$7,'BASE STOCK'!$F:$F,'Stock Voiture'!$B62)-SUMIFS('BASE STOCK'!$Q:$Q,'BASE STOCK'!$J:$J,TC_SV,'BASE STOCK'!$L:$L,Z$7,'BASE STOCK'!$O:$O,'Stock Voiture'!$B62)-SUMIFS('BASE STOCK'!$Z:$Z,'BASE STOCK'!$S:$S,TC_SV,'BASE STOCK'!$U:$U,Z$7,'BASE STOCK'!$X:$X,'Stock Voiture'!$B62)-SUMIFS('BASE STOCK'!$Z:$Z,'BASE STOCK'!$S:$S,TC_SV,'BASE STOCK'!$U:$U,Z$7,'BASE STOCK'!$X:$X,'Stock Voiture'!$B62))</f>
        <v/>
      </c>
    </row>
    <row r="63" spans="1:26" ht="19.899999999999999" customHeight="1" x14ac:dyDescent="0.25">
      <c r="A63" s="29">
        <v>56</v>
      </c>
      <c r="B63" s="90"/>
      <c r="C63" s="91"/>
      <c r="D63" s="92" t="str">
        <f t="shared" si="3"/>
        <v/>
      </c>
      <c r="E63" s="93" t="str">
        <f>IF(B63="","",SUMIFS('BASE STOCK'!$H:$H,'BASE STOCK'!$A:$A,TC_SV,'BASE STOCK'!$C:$C,Mois_SV,'BASE STOCK'!$F:$F,'Stock Voiture'!$B63))</f>
        <v/>
      </c>
      <c r="F63" s="94" t="str">
        <f>IF(B63="","",SUMIFS('BASE STOCK'!$Q:$Q,'BASE STOCK'!$J:$J,TC_SV,'BASE STOCK'!$L:$L,Mois_SV,'BASE STOCK'!$O:$O,'Stock Voiture'!$B63))</f>
        <v/>
      </c>
      <c r="G63" s="94" t="str">
        <f>IF(B63="","",SUMIFS('BASE STOCK'!$Z:$Z,'BASE STOCK'!$S:$S,TC_SV,'BASE STOCK'!$U:$U,Mois_SV,'BASE STOCK'!$X:$X,'Stock Voiture'!$B63))</f>
        <v/>
      </c>
      <c r="H63" s="95" t="str">
        <f>IF($B63="","",SUMIFS('BASE STOCK'!$AA:$AA,'BASE STOCK'!$S:$S,TC_SV,'BASE STOCK'!$U:$U,Mois_SV,'BASE STOCK'!$X:$X,'Stock Voiture'!$B63))</f>
        <v/>
      </c>
      <c r="I63" s="96" t="str">
        <f t="shared" si="4"/>
        <v/>
      </c>
      <c r="J63" s="96"/>
      <c r="K63" s="96"/>
      <c r="L63" s="97"/>
      <c r="M63" s="75"/>
      <c r="N63" s="30">
        <v>58</v>
      </c>
      <c r="O63" s="38" t="str">
        <f>IF($B63="","",SUMIFS('BASE STOCK'!$H:$H,'BASE STOCK'!$A:$A,TC_SV,'BASE STOCK'!$C:$C,O$7,'BASE STOCK'!$F:$F,'Stock Voiture'!$B63)-SUMIFS('BASE STOCK'!$Q:$Q,'BASE STOCK'!$J:$J,TC_SV,'BASE STOCK'!$L:$L,O$7,'BASE STOCK'!$O:$O,'Stock Voiture'!$B63)-SUMIFS('BASE STOCK'!$Z:$Z,'BASE STOCK'!$S:$S,TC_SV,'BASE STOCK'!$U:$U,O$7,'BASE STOCK'!$X:$X,'Stock Voiture'!$B63)-SUMIFS('BASE STOCK'!$Z:$Z,'BASE STOCK'!$S:$S,TC_SV,'BASE STOCK'!$U:$U,O$7,'BASE STOCK'!$X:$X,'Stock Voiture'!$B63))</f>
        <v/>
      </c>
      <c r="P63" s="38" t="str">
        <f>IF($B63="","",O63+SUMIFS('BASE STOCK'!$H:$H,'BASE STOCK'!$A:$A,TC_SV,'BASE STOCK'!$C:$C,P$7,'BASE STOCK'!$F:$F,'Stock Voiture'!$B63)-SUMIFS('BASE STOCK'!$Q:$Q,'BASE STOCK'!$J:$J,TC_SV,'BASE STOCK'!$L:$L,P$7,'BASE STOCK'!$O:$O,'Stock Voiture'!$B63)-SUMIFS('BASE STOCK'!$Z:$Z,'BASE STOCK'!$S:$S,TC_SV,'BASE STOCK'!$U:$U,P$7,'BASE STOCK'!$X:$X,'Stock Voiture'!$B63)-SUMIFS('BASE STOCK'!$Z:$Z,'BASE STOCK'!$S:$S,TC_SV,'BASE STOCK'!$U:$U,P$7,'BASE STOCK'!$X:$X,'Stock Voiture'!$B63))</f>
        <v/>
      </c>
      <c r="Q63" s="38" t="str">
        <f>IF($B63="","",P63+SUMIFS('BASE STOCK'!$H:$H,'BASE STOCK'!$A:$A,TC_SV,'BASE STOCK'!$C:$C,Q$7,'BASE STOCK'!$F:$F,'Stock Voiture'!$B63)-SUMIFS('BASE STOCK'!$Q:$Q,'BASE STOCK'!$J:$J,TC_SV,'BASE STOCK'!$L:$L,Q$7,'BASE STOCK'!$O:$O,'Stock Voiture'!$B63)-SUMIFS('BASE STOCK'!$Z:$Z,'BASE STOCK'!$S:$S,TC_SV,'BASE STOCK'!$U:$U,Q$7,'BASE STOCK'!$X:$X,'Stock Voiture'!$B63)-SUMIFS('BASE STOCK'!$Z:$Z,'BASE STOCK'!$S:$S,TC_SV,'BASE STOCK'!$U:$U,Q$7,'BASE STOCK'!$X:$X,'Stock Voiture'!$B63))</f>
        <v/>
      </c>
      <c r="R63" s="38" t="str">
        <f>IF($B63="","",Q63+SUMIFS('BASE STOCK'!$H:$H,'BASE STOCK'!$A:$A,TC_SV,'BASE STOCK'!$C:$C,R$7,'BASE STOCK'!$F:$F,'Stock Voiture'!$B63)-SUMIFS('BASE STOCK'!$Q:$Q,'BASE STOCK'!$J:$J,TC_SV,'BASE STOCK'!$L:$L,R$7,'BASE STOCK'!$O:$O,'Stock Voiture'!$B63)-SUMIFS('BASE STOCK'!$Z:$Z,'BASE STOCK'!$S:$S,TC_SV,'BASE STOCK'!$U:$U,R$7,'BASE STOCK'!$X:$X,'Stock Voiture'!$B63)-SUMIFS('BASE STOCK'!$Z:$Z,'BASE STOCK'!$S:$S,TC_SV,'BASE STOCK'!$U:$U,R$7,'BASE STOCK'!$X:$X,'Stock Voiture'!$B63))</f>
        <v/>
      </c>
      <c r="S63" s="38" t="str">
        <f>IF($B63="","",R63+SUMIFS('BASE STOCK'!$H:$H,'BASE STOCK'!$A:$A,TC_SV,'BASE STOCK'!$C:$C,S$7,'BASE STOCK'!$F:$F,'Stock Voiture'!$B63)-SUMIFS('BASE STOCK'!$Q:$Q,'BASE STOCK'!$J:$J,TC_SV,'BASE STOCK'!$L:$L,S$7,'BASE STOCK'!$O:$O,'Stock Voiture'!$B63)-SUMIFS('BASE STOCK'!$Z:$Z,'BASE STOCK'!$S:$S,TC_SV,'BASE STOCK'!$U:$U,S$7,'BASE STOCK'!$X:$X,'Stock Voiture'!$B63)-SUMIFS('BASE STOCK'!$Z:$Z,'BASE STOCK'!$S:$S,TC_SV,'BASE STOCK'!$U:$U,S$7,'BASE STOCK'!$X:$X,'Stock Voiture'!$B63))</f>
        <v/>
      </c>
      <c r="T63" s="38" t="str">
        <f>IF($B63="","",S63+SUMIFS('BASE STOCK'!$H:$H,'BASE STOCK'!$A:$A,TC_SV,'BASE STOCK'!$C:$C,T$7,'BASE STOCK'!$F:$F,'Stock Voiture'!$B63)-SUMIFS('BASE STOCK'!$Q:$Q,'BASE STOCK'!$J:$J,TC_SV,'BASE STOCK'!$L:$L,T$7,'BASE STOCK'!$O:$O,'Stock Voiture'!$B63)-SUMIFS('BASE STOCK'!$Z:$Z,'BASE STOCK'!$S:$S,TC_SV,'BASE STOCK'!$U:$U,T$7,'BASE STOCK'!$X:$X,'Stock Voiture'!$B63)-SUMIFS('BASE STOCK'!$Z:$Z,'BASE STOCK'!$S:$S,TC_SV,'BASE STOCK'!$U:$U,T$7,'BASE STOCK'!$X:$X,'Stock Voiture'!$B63))</f>
        <v/>
      </c>
      <c r="U63" s="38" t="str">
        <f>IF($B63="","",T63+SUMIFS('BASE STOCK'!$H:$H,'BASE STOCK'!$A:$A,TC_SV,'BASE STOCK'!$C:$C,U$7,'BASE STOCK'!$F:$F,'Stock Voiture'!$B63)-SUMIFS('BASE STOCK'!$Q:$Q,'BASE STOCK'!$J:$J,TC_SV,'BASE STOCK'!$L:$L,U$7,'BASE STOCK'!$O:$O,'Stock Voiture'!$B63)-SUMIFS('BASE STOCK'!$Z:$Z,'BASE STOCK'!$S:$S,TC_SV,'BASE STOCK'!$U:$U,U$7,'BASE STOCK'!$X:$X,'Stock Voiture'!$B63)-SUMIFS('BASE STOCK'!$Z:$Z,'BASE STOCK'!$S:$S,TC_SV,'BASE STOCK'!$U:$U,U$7,'BASE STOCK'!$X:$X,'Stock Voiture'!$B63))</f>
        <v/>
      </c>
      <c r="V63" s="38" t="str">
        <f>IF($B63="","",U63+SUMIFS('BASE STOCK'!$H:$H,'BASE STOCK'!$A:$A,TC_SV,'BASE STOCK'!$C:$C,V$7,'BASE STOCK'!$F:$F,'Stock Voiture'!$B63)-SUMIFS('BASE STOCK'!$Q:$Q,'BASE STOCK'!$J:$J,TC_SV,'BASE STOCK'!$L:$L,V$7,'BASE STOCK'!$O:$O,'Stock Voiture'!$B63)-SUMIFS('BASE STOCK'!$Z:$Z,'BASE STOCK'!$S:$S,TC_SV,'BASE STOCK'!$U:$U,V$7,'BASE STOCK'!$X:$X,'Stock Voiture'!$B63)-SUMIFS('BASE STOCK'!$Z:$Z,'BASE STOCK'!$S:$S,TC_SV,'BASE STOCK'!$U:$U,V$7,'BASE STOCK'!$X:$X,'Stock Voiture'!$B63))</f>
        <v/>
      </c>
      <c r="W63" s="38" t="str">
        <f>IF($B63="","",V63+SUMIFS('BASE STOCK'!$H:$H,'BASE STOCK'!$A:$A,TC_SV,'BASE STOCK'!$C:$C,W$7,'BASE STOCK'!$F:$F,'Stock Voiture'!$B63)-SUMIFS('BASE STOCK'!$Q:$Q,'BASE STOCK'!$J:$J,TC_SV,'BASE STOCK'!$L:$L,W$7,'BASE STOCK'!$O:$O,'Stock Voiture'!$B63)-SUMIFS('BASE STOCK'!$Z:$Z,'BASE STOCK'!$S:$S,TC_SV,'BASE STOCK'!$U:$U,W$7,'BASE STOCK'!$X:$X,'Stock Voiture'!$B63)-SUMIFS('BASE STOCK'!$Z:$Z,'BASE STOCK'!$S:$S,TC_SV,'BASE STOCK'!$U:$U,W$7,'BASE STOCK'!$X:$X,'Stock Voiture'!$B63))</f>
        <v/>
      </c>
      <c r="X63" s="38" t="str">
        <f>IF($B63="","",W63+SUMIFS('BASE STOCK'!$H:$H,'BASE STOCK'!$A:$A,TC_SV,'BASE STOCK'!$C:$C,X$7,'BASE STOCK'!$F:$F,'Stock Voiture'!$B63)-SUMIFS('BASE STOCK'!$Q:$Q,'BASE STOCK'!$J:$J,TC_SV,'BASE STOCK'!$L:$L,X$7,'BASE STOCK'!$O:$O,'Stock Voiture'!$B63)-SUMIFS('BASE STOCK'!$Z:$Z,'BASE STOCK'!$S:$S,TC_SV,'BASE STOCK'!$U:$U,X$7,'BASE STOCK'!$X:$X,'Stock Voiture'!$B63)-SUMIFS('BASE STOCK'!$Z:$Z,'BASE STOCK'!$S:$S,TC_SV,'BASE STOCK'!$U:$U,X$7,'BASE STOCK'!$X:$X,'Stock Voiture'!$B63))</f>
        <v/>
      </c>
      <c r="Y63" s="38" t="str">
        <f>IF($B63="","",X63+SUMIFS('BASE STOCK'!$H:$H,'BASE STOCK'!$A:$A,TC_SV,'BASE STOCK'!$C:$C,Y$7,'BASE STOCK'!$F:$F,'Stock Voiture'!$B63)-SUMIFS('BASE STOCK'!$Q:$Q,'BASE STOCK'!$J:$J,TC_SV,'BASE STOCK'!$L:$L,Y$7,'BASE STOCK'!$O:$O,'Stock Voiture'!$B63)-SUMIFS('BASE STOCK'!$Z:$Z,'BASE STOCK'!$S:$S,TC_SV,'BASE STOCK'!$U:$U,Y$7,'BASE STOCK'!$X:$X,'Stock Voiture'!$B63)-SUMIFS('BASE STOCK'!$Z:$Z,'BASE STOCK'!$S:$S,TC_SV,'BASE STOCK'!$U:$U,Y$7,'BASE STOCK'!$X:$X,'Stock Voiture'!$B63))</f>
        <v/>
      </c>
      <c r="Z63" s="38" t="str">
        <f>IF($B63="","",Y63+SUMIFS('BASE STOCK'!$H:$H,'BASE STOCK'!$A:$A,TC_SV,'BASE STOCK'!$C:$C,Z$7,'BASE STOCK'!$F:$F,'Stock Voiture'!$B63)-SUMIFS('BASE STOCK'!$Q:$Q,'BASE STOCK'!$J:$J,TC_SV,'BASE STOCK'!$L:$L,Z$7,'BASE STOCK'!$O:$O,'Stock Voiture'!$B63)-SUMIFS('BASE STOCK'!$Z:$Z,'BASE STOCK'!$S:$S,TC_SV,'BASE STOCK'!$U:$U,Z$7,'BASE STOCK'!$X:$X,'Stock Voiture'!$B63)-SUMIFS('BASE STOCK'!$Z:$Z,'BASE STOCK'!$S:$S,TC_SV,'BASE STOCK'!$U:$U,Z$7,'BASE STOCK'!$X:$X,'Stock Voiture'!$B63))</f>
        <v/>
      </c>
    </row>
    <row r="64" spans="1:26" ht="19.899999999999999" customHeight="1" x14ac:dyDescent="0.25">
      <c r="A64" s="29"/>
      <c r="B64" s="55"/>
      <c r="C64" s="56"/>
      <c r="D64" s="57"/>
      <c r="E64" s="58"/>
      <c r="F64" s="59"/>
      <c r="G64" s="59"/>
      <c r="H64" s="60"/>
      <c r="I64" s="61"/>
      <c r="J64" s="61"/>
      <c r="K64" s="61"/>
      <c r="L64" s="62"/>
      <c r="M64" s="4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</row>
    <row r="65" spans="2:13" ht="19.899999999999999" customHeight="1" x14ac:dyDescent="0.25">
      <c r="B65" s="63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</row>
    <row r="66" spans="2:13" ht="19.899999999999999" customHeight="1" x14ac:dyDescent="0.25">
      <c r="B66" s="65"/>
      <c r="C66" s="66" t="s">
        <v>2444</v>
      </c>
      <c r="D66" s="67">
        <f>SUM(D8:D64)</f>
        <v>-201</v>
      </c>
      <c r="E66" s="68">
        <f>SUM(E8:E64)</f>
        <v>0</v>
      </c>
      <c r="F66" s="69">
        <f>SUM(F8:F64)</f>
        <v>5</v>
      </c>
      <c r="G66" s="69">
        <f>SUM(G8:G64)</f>
        <v>0</v>
      </c>
      <c r="H66" s="70">
        <f>SUM(H8:H64)</f>
        <v>-218</v>
      </c>
      <c r="I66" s="71">
        <f>D66+E66-F66-G66-H66</f>
        <v>12</v>
      </c>
      <c r="J66" s="67"/>
      <c r="K66" s="72"/>
      <c r="L66" s="72"/>
      <c r="M66" s="72"/>
    </row>
    <row r="67" spans="2:13" x14ac:dyDescent="0.25">
      <c r="B67" s="34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</row>
    <row r="68" spans="2:13" ht="13.5" thickBot="1" x14ac:dyDescent="0.3"/>
    <row r="69" spans="2:13" x14ac:dyDescent="0.25">
      <c r="B69" s="130" t="s">
        <v>2955</v>
      </c>
      <c r="C69" s="131"/>
    </row>
    <row r="70" spans="2:13" x14ac:dyDescent="0.25">
      <c r="B70" s="132"/>
      <c r="C70" s="133"/>
    </row>
    <row r="71" spans="2:13" x14ac:dyDescent="0.25">
      <c r="B71" s="132"/>
      <c r="C71" s="133"/>
    </row>
    <row r="72" spans="2:13" x14ac:dyDescent="0.25">
      <c r="B72" s="132"/>
      <c r="C72" s="133"/>
    </row>
    <row r="73" spans="2:13" x14ac:dyDescent="0.25">
      <c r="B73" s="132"/>
      <c r="C73" s="133"/>
    </row>
    <row r="74" spans="2:13" x14ac:dyDescent="0.25">
      <c r="B74" s="132"/>
      <c r="C74" s="133"/>
    </row>
    <row r="75" spans="2:13" x14ac:dyDescent="0.25">
      <c r="B75" s="132"/>
      <c r="C75" s="133"/>
    </row>
    <row r="76" spans="2:13" x14ac:dyDescent="0.25">
      <c r="B76" s="132"/>
      <c r="C76" s="133"/>
    </row>
    <row r="77" spans="2:13" x14ac:dyDescent="0.25">
      <c r="B77" s="132"/>
      <c r="C77" s="133"/>
    </row>
    <row r="78" spans="2:13" x14ac:dyDescent="0.25">
      <c r="B78" s="132"/>
      <c r="C78" s="133"/>
    </row>
    <row r="79" spans="2:13" ht="13.5" thickBot="1" x14ac:dyDescent="0.3">
      <c r="B79" s="134"/>
      <c r="C79" s="135"/>
    </row>
    <row r="80" spans="2:13" ht="13.5" thickBot="1" x14ac:dyDescent="0.3">
      <c r="B80" s="128" t="s">
        <v>2954</v>
      </c>
      <c r="C80" s="129"/>
    </row>
    <row r="81" spans="2:3" x14ac:dyDescent="0.25">
      <c r="B81" s="119" t="s">
        <v>171</v>
      </c>
      <c r="C81" s="120" t="s">
        <v>172</v>
      </c>
    </row>
    <row r="82" spans="2:3" x14ac:dyDescent="0.25">
      <c r="B82" s="121" t="s">
        <v>51</v>
      </c>
      <c r="C82" s="122" t="s">
        <v>52</v>
      </c>
    </row>
    <row r="83" spans="2:3" x14ac:dyDescent="0.25">
      <c r="B83" s="121" t="s">
        <v>12</v>
      </c>
      <c r="C83" s="122" t="s">
        <v>57</v>
      </c>
    </row>
    <row r="84" spans="2:3" x14ac:dyDescent="0.25">
      <c r="B84" s="121" t="s">
        <v>13</v>
      </c>
      <c r="C84" s="122" t="s">
        <v>66</v>
      </c>
    </row>
    <row r="85" spans="2:3" x14ac:dyDescent="0.25">
      <c r="B85" s="121" t="s">
        <v>15</v>
      </c>
      <c r="C85" s="122" t="s">
        <v>164</v>
      </c>
    </row>
    <row r="86" spans="2:3" x14ac:dyDescent="0.25">
      <c r="B86" s="121" t="s">
        <v>2057</v>
      </c>
      <c r="C86" s="122" t="s">
        <v>2056</v>
      </c>
    </row>
    <row r="87" spans="2:3" x14ac:dyDescent="0.25">
      <c r="B87" s="121" t="s">
        <v>16</v>
      </c>
      <c r="C87" s="122" t="s">
        <v>177</v>
      </c>
    </row>
    <row r="88" spans="2:3" x14ac:dyDescent="0.25">
      <c r="B88" s="123" t="s">
        <v>153</v>
      </c>
      <c r="C88" s="124" t="s">
        <v>154</v>
      </c>
    </row>
    <row r="89" spans="2:3" x14ac:dyDescent="0.25">
      <c r="B89" s="121" t="s">
        <v>17</v>
      </c>
      <c r="C89" s="122" t="s">
        <v>75</v>
      </c>
    </row>
    <row r="90" spans="2:3" x14ac:dyDescent="0.25">
      <c r="B90" s="121" t="s">
        <v>234</v>
      </c>
      <c r="C90" s="122" t="s">
        <v>235</v>
      </c>
    </row>
    <row r="91" spans="2:3" x14ac:dyDescent="0.25">
      <c r="B91" s="123" t="s">
        <v>98</v>
      </c>
      <c r="C91" s="124" t="s">
        <v>99</v>
      </c>
    </row>
    <row r="92" spans="2:3" x14ac:dyDescent="0.25">
      <c r="B92" s="121" t="s">
        <v>73</v>
      </c>
      <c r="C92" s="122" t="s">
        <v>74</v>
      </c>
    </row>
    <row r="93" spans="2:3" ht="13.5" thickBot="1" x14ac:dyDescent="0.3">
      <c r="B93" s="125" t="s">
        <v>82</v>
      </c>
      <c r="C93" s="126" t="s">
        <v>83</v>
      </c>
    </row>
  </sheetData>
  <sortState ref="B81:C93">
    <sortCondition ref="B81"/>
  </sortState>
  <mergeCells count="3">
    <mergeCell ref="D5:K5"/>
    <mergeCell ref="B80:C80"/>
    <mergeCell ref="B69:C79"/>
  </mergeCells>
  <conditionalFormatting sqref="D8:M64">
    <cfRule type="cellIs" dxfId="4" priority="8" operator="lessThan">
      <formula>0</formula>
    </cfRule>
  </conditionalFormatting>
  <conditionalFormatting sqref="D66:I66">
    <cfRule type="cellIs" dxfId="3" priority="7" operator="lessThan">
      <formula>0</formula>
    </cfRule>
  </conditionalFormatting>
  <conditionalFormatting sqref="J66">
    <cfRule type="cellIs" dxfId="2" priority="5" operator="lessThan">
      <formula>0</formula>
    </cfRule>
  </conditionalFormatting>
  <conditionalFormatting sqref="K66">
    <cfRule type="cellIs" dxfId="1" priority="3" operator="lessThan">
      <formula>0</formula>
    </cfRule>
  </conditionalFormatting>
  <conditionalFormatting sqref="L66:M66">
    <cfRule type="cellIs" dxfId="0" priority="1" operator="lessThan">
      <formula>0</formula>
    </cfRule>
  </conditionalFormatting>
  <dataValidations count="2">
    <dataValidation type="list" allowBlank="1" showInputMessage="1" showErrorMessage="1" sqref="C2">
      <formula1>Liste_déroulante</formula1>
    </dataValidation>
    <dataValidation type="list" allowBlank="1" showInputMessage="1" showErrorMessage="1" sqref="A2">
      <formula1>"01,02,03,04,05,06,07,08,09,10,11,12"</formula1>
    </dataValidation>
  </dataValidations>
  <pageMargins left="0.39370078740157483" right="0.39370078740157483" top="0.98425196850393704" bottom="0.39370078740157483" header="0.39370078740157483" footer="0"/>
  <pageSetup paperSize="9" scale="40" orientation="landscape" r:id="rId1"/>
  <headerFooter scaleWithDoc="0">
    <oddHeader>&amp;L&amp;G&amp;R&amp;10&amp;D</oddHeader>
  </headerFooter>
  <colBreaks count="1" manualBreakCount="1">
    <brk id="13" min="4" max="54" man="1"/>
  </colBreak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8"/>
  <sheetViews>
    <sheetView workbookViewId="0">
      <selection activeCell="C52" sqref="C52"/>
    </sheetView>
  </sheetViews>
  <sheetFormatPr baseColWidth="10" defaultRowHeight="15" x14ac:dyDescent="0.25"/>
  <cols>
    <col min="3" max="3" width="29.42578125" bestFit="1" customWidth="1"/>
  </cols>
  <sheetData>
    <row r="1" spans="1:4" x14ac:dyDescent="0.25">
      <c r="A1" t="s">
        <v>2935</v>
      </c>
    </row>
    <row r="3" spans="1:4" x14ac:dyDescent="0.25">
      <c r="A3" t="s">
        <v>2936</v>
      </c>
      <c r="B3" t="s">
        <v>169</v>
      </c>
      <c r="C3" t="s">
        <v>170</v>
      </c>
      <c r="D3">
        <v>3</v>
      </c>
    </row>
    <row r="4" spans="1:4" x14ac:dyDescent="0.25">
      <c r="A4" t="s">
        <v>2938</v>
      </c>
      <c r="B4" t="s">
        <v>82</v>
      </c>
      <c r="C4" t="s">
        <v>83</v>
      </c>
      <c r="D4">
        <v>1</v>
      </c>
    </row>
    <row r="5" spans="1:4" x14ac:dyDescent="0.25">
      <c r="A5" t="s">
        <v>2938</v>
      </c>
      <c r="B5" t="s">
        <v>12</v>
      </c>
      <c r="C5" t="s">
        <v>57</v>
      </c>
      <c r="D5">
        <v>4</v>
      </c>
    </row>
    <row r="6" spans="1:4" x14ac:dyDescent="0.25">
      <c r="A6" t="s">
        <v>2939</v>
      </c>
      <c r="B6" t="s">
        <v>73</v>
      </c>
      <c r="C6" t="s">
        <v>74</v>
      </c>
      <c r="D6">
        <v>1</v>
      </c>
    </row>
    <row r="7" spans="1:4" x14ac:dyDescent="0.25">
      <c r="A7" t="s">
        <v>2940</v>
      </c>
      <c r="B7" t="s">
        <v>67</v>
      </c>
      <c r="C7" t="s">
        <v>68</v>
      </c>
      <c r="D7">
        <v>11</v>
      </c>
    </row>
    <row r="8" spans="1:4" x14ac:dyDescent="0.25">
      <c r="A8" t="s">
        <v>2940</v>
      </c>
      <c r="B8" t="s">
        <v>60</v>
      </c>
      <c r="C8" t="s">
        <v>61</v>
      </c>
      <c r="D8">
        <v>6</v>
      </c>
    </row>
    <row r="9" spans="1:4" x14ac:dyDescent="0.25">
      <c r="A9" t="s">
        <v>2940</v>
      </c>
      <c r="B9" t="s">
        <v>73</v>
      </c>
      <c r="C9" t="s">
        <v>74</v>
      </c>
      <c r="D9">
        <v>1</v>
      </c>
    </row>
    <row r="10" spans="1:4" x14ac:dyDescent="0.25">
      <c r="A10" t="s">
        <v>2941</v>
      </c>
      <c r="B10" t="s">
        <v>98</v>
      </c>
      <c r="C10" t="s">
        <v>99</v>
      </c>
      <c r="D10">
        <v>1</v>
      </c>
    </row>
    <row r="11" spans="1:4" x14ac:dyDescent="0.25">
      <c r="A11" t="s">
        <v>2941</v>
      </c>
      <c r="B11" t="s">
        <v>73</v>
      </c>
      <c r="C11" t="s">
        <v>74</v>
      </c>
      <c r="D11">
        <v>1</v>
      </c>
    </row>
    <row r="12" spans="1:4" x14ac:dyDescent="0.25">
      <c r="A12" t="s">
        <v>2942</v>
      </c>
      <c r="B12" t="s">
        <v>82</v>
      </c>
      <c r="C12" t="s">
        <v>83</v>
      </c>
      <c r="D12">
        <v>1</v>
      </c>
    </row>
    <row r="13" spans="1:4" x14ac:dyDescent="0.25">
      <c r="A13" t="s">
        <v>2943</v>
      </c>
      <c r="B13" t="s">
        <v>98</v>
      </c>
      <c r="C13" t="s">
        <v>99</v>
      </c>
      <c r="D13">
        <v>1</v>
      </c>
    </row>
    <row r="14" spans="1:4" x14ac:dyDescent="0.25">
      <c r="A14" t="s">
        <v>2944</v>
      </c>
      <c r="B14" t="s">
        <v>33</v>
      </c>
      <c r="C14" t="s">
        <v>34</v>
      </c>
      <c r="D14">
        <v>10</v>
      </c>
    </row>
    <row r="15" spans="1:4" x14ac:dyDescent="0.25">
      <c r="A15" t="s">
        <v>2944</v>
      </c>
      <c r="B15" t="s">
        <v>383</v>
      </c>
      <c r="C15" t="s">
        <v>384</v>
      </c>
      <c r="D15">
        <v>50</v>
      </c>
    </row>
    <row r="16" spans="1:4" x14ac:dyDescent="0.25">
      <c r="A16" t="s">
        <v>2944</v>
      </c>
      <c r="B16" t="s">
        <v>389</v>
      </c>
      <c r="C16" t="s">
        <v>390</v>
      </c>
      <c r="D16">
        <v>150</v>
      </c>
    </row>
    <row r="17" spans="1:4" x14ac:dyDescent="0.25">
      <c r="A17" t="s">
        <v>2944</v>
      </c>
      <c r="B17" t="s">
        <v>407</v>
      </c>
      <c r="C17" t="s">
        <v>408</v>
      </c>
      <c r="D17">
        <v>200</v>
      </c>
    </row>
    <row r="18" spans="1:4" x14ac:dyDescent="0.25">
      <c r="A18" t="s">
        <v>2944</v>
      </c>
      <c r="B18" t="s">
        <v>411</v>
      </c>
      <c r="C18" t="s">
        <v>412</v>
      </c>
      <c r="D18">
        <v>75</v>
      </c>
    </row>
    <row r="19" spans="1:4" x14ac:dyDescent="0.25">
      <c r="A19" t="s">
        <v>2944</v>
      </c>
      <c r="B19" t="s">
        <v>169</v>
      </c>
      <c r="C19" t="s">
        <v>170</v>
      </c>
      <c r="D19">
        <v>2</v>
      </c>
    </row>
    <row r="20" spans="1:4" x14ac:dyDescent="0.25">
      <c r="A20" t="s">
        <v>2944</v>
      </c>
      <c r="B20" t="s">
        <v>67</v>
      </c>
      <c r="C20" t="s">
        <v>68</v>
      </c>
      <c r="D20">
        <v>22</v>
      </c>
    </row>
    <row r="21" spans="1:4" x14ac:dyDescent="0.25">
      <c r="A21" t="s">
        <v>2944</v>
      </c>
      <c r="B21" t="s">
        <v>381</v>
      </c>
      <c r="C21" t="s">
        <v>382</v>
      </c>
      <c r="D21">
        <v>20</v>
      </c>
    </row>
    <row r="22" spans="1:4" x14ac:dyDescent="0.25">
      <c r="A22" t="s">
        <v>2944</v>
      </c>
      <c r="B22" t="s">
        <v>73</v>
      </c>
      <c r="C22" t="s">
        <v>74</v>
      </c>
      <c r="D22">
        <v>1</v>
      </c>
    </row>
    <row r="23" spans="1:4" x14ac:dyDescent="0.25">
      <c r="A23" t="s">
        <v>2944</v>
      </c>
      <c r="B23" t="s">
        <v>98</v>
      </c>
      <c r="C23" t="s">
        <v>99</v>
      </c>
      <c r="D23">
        <v>3</v>
      </c>
    </row>
    <row r="24" spans="1:4" x14ac:dyDescent="0.25">
      <c r="A24" t="s">
        <v>2945</v>
      </c>
      <c r="B24" t="s">
        <v>67</v>
      </c>
      <c r="C24" t="s">
        <v>68</v>
      </c>
      <c r="D24">
        <v>50</v>
      </c>
    </row>
    <row r="25" spans="1:4" x14ac:dyDescent="0.25">
      <c r="A25" t="s">
        <v>2945</v>
      </c>
      <c r="B25" t="s">
        <v>502</v>
      </c>
      <c r="C25" t="s">
        <v>503</v>
      </c>
      <c r="D25">
        <v>45</v>
      </c>
    </row>
    <row r="26" spans="1:4" x14ac:dyDescent="0.25">
      <c r="A26" t="s">
        <v>2945</v>
      </c>
      <c r="B26" t="s">
        <v>73</v>
      </c>
      <c r="C26" t="s">
        <v>74</v>
      </c>
      <c r="D26">
        <v>3</v>
      </c>
    </row>
    <row r="27" spans="1:4" x14ac:dyDescent="0.25">
      <c r="A27" t="s">
        <v>2946</v>
      </c>
      <c r="B27" t="s">
        <v>13</v>
      </c>
      <c r="C27" t="s">
        <v>66</v>
      </c>
      <c r="D27">
        <v>625</v>
      </c>
    </row>
    <row r="28" spans="1:4" x14ac:dyDescent="0.25">
      <c r="A28" t="s">
        <v>2946</v>
      </c>
      <c r="B28" t="s">
        <v>67</v>
      </c>
      <c r="C28" t="s">
        <v>68</v>
      </c>
      <c r="D28">
        <v>65</v>
      </c>
    </row>
    <row r="29" spans="1:4" x14ac:dyDescent="0.25">
      <c r="A29" t="s">
        <v>2946</v>
      </c>
      <c r="B29" t="s">
        <v>200</v>
      </c>
      <c r="C29" t="s">
        <v>201</v>
      </c>
      <c r="D29">
        <v>50</v>
      </c>
    </row>
    <row r="30" spans="1:4" x14ac:dyDescent="0.25">
      <c r="A30" t="s">
        <v>2946</v>
      </c>
      <c r="B30" t="s">
        <v>153</v>
      </c>
      <c r="C30" t="s">
        <v>154</v>
      </c>
      <c r="D30">
        <v>10</v>
      </c>
    </row>
    <row r="31" spans="1:4" x14ac:dyDescent="0.25">
      <c r="A31" t="s">
        <v>2947</v>
      </c>
      <c r="B31" t="s">
        <v>94</v>
      </c>
      <c r="C31" t="s">
        <v>95</v>
      </c>
      <c r="D31">
        <v>1</v>
      </c>
    </row>
    <row r="32" spans="1:4" x14ac:dyDescent="0.25">
      <c r="A32" t="s">
        <v>2947</v>
      </c>
      <c r="B32" t="s">
        <v>73</v>
      </c>
      <c r="C32" t="s">
        <v>74</v>
      </c>
      <c r="D32">
        <v>1</v>
      </c>
    </row>
    <row r="33" spans="1:4" x14ac:dyDescent="0.25">
      <c r="A33" t="s">
        <v>2947</v>
      </c>
      <c r="B33" t="s">
        <v>76</v>
      </c>
      <c r="C33" t="s">
        <v>77</v>
      </c>
      <c r="D33">
        <v>1</v>
      </c>
    </row>
    <row r="34" spans="1:4" x14ac:dyDescent="0.25">
      <c r="A34" t="s">
        <v>2947</v>
      </c>
      <c r="B34" t="s">
        <v>82</v>
      </c>
      <c r="C34" t="s">
        <v>83</v>
      </c>
      <c r="D34">
        <v>1</v>
      </c>
    </row>
    <row r="35" spans="1:4" x14ac:dyDescent="0.25">
      <c r="A35" t="s">
        <v>2949</v>
      </c>
      <c r="B35" t="s">
        <v>98</v>
      </c>
      <c r="C35" t="s">
        <v>99</v>
      </c>
      <c r="D35">
        <v>1</v>
      </c>
    </row>
    <row r="36" spans="1:4" x14ac:dyDescent="0.25">
      <c r="A36" t="s">
        <v>2949</v>
      </c>
      <c r="B36" t="s">
        <v>82</v>
      </c>
      <c r="C36" t="s">
        <v>83</v>
      </c>
      <c r="D36">
        <v>1</v>
      </c>
    </row>
    <row r="37" spans="1:4" x14ac:dyDescent="0.25">
      <c r="A37" t="s">
        <v>2950</v>
      </c>
      <c r="B37" t="s">
        <v>423</v>
      </c>
      <c r="C37" t="s">
        <v>424</v>
      </c>
      <c r="D37">
        <v>12</v>
      </c>
    </row>
    <row r="38" spans="1:4" x14ac:dyDescent="0.25">
      <c r="A38" t="s">
        <v>2950</v>
      </c>
      <c r="B38" t="s">
        <v>435</v>
      </c>
      <c r="C38" t="s">
        <v>436</v>
      </c>
      <c r="D38">
        <v>20</v>
      </c>
    </row>
    <row r="39" spans="1:4" x14ac:dyDescent="0.25">
      <c r="A39" t="s">
        <v>2950</v>
      </c>
      <c r="B39" t="s">
        <v>33</v>
      </c>
      <c r="C39" t="s">
        <v>34</v>
      </c>
      <c r="D39">
        <v>10</v>
      </c>
    </row>
    <row r="40" spans="1:4" x14ac:dyDescent="0.25">
      <c r="A40" t="s">
        <v>2950</v>
      </c>
      <c r="B40" t="s">
        <v>383</v>
      </c>
      <c r="C40" t="s">
        <v>384</v>
      </c>
      <c r="D40">
        <v>50</v>
      </c>
    </row>
    <row r="41" spans="1:4" x14ac:dyDescent="0.25">
      <c r="A41" t="s">
        <v>2950</v>
      </c>
      <c r="B41" t="s">
        <v>439</v>
      </c>
      <c r="C41" t="s">
        <v>440</v>
      </c>
      <c r="D41">
        <v>50</v>
      </c>
    </row>
    <row r="42" spans="1:4" x14ac:dyDescent="0.25">
      <c r="A42" t="s">
        <v>2950</v>
      </c>
      <c r="B42" t="s">
        <v>596</v>
      </c>
      <c r="C42" t="s">
        <v>597</v>
      </c>
      <c r="D42">
        <v>25</v>
      </c>
    </row>
    <row r="43" spans="1:4" x14ac:dyDescent="0.25">
      <c r="A43" t="s">
        <v>2950</v>
      </c>
      <c r="B43" t="s">
        <v>578</v>
      </c>
      <c r="C43" t="s">
        <v>579</v>
      </c>
      <c r="D43">
        <v>100</v>
      </c>
    </row>
    <row r="44" spans="1:4" x14ac:dyDescent="0.25">
      <c r="A44" t="s">
        <v>2952</v>
      </c>
      <c r="B44" t="s">
        <v>537</v>
      </c>
      <c r="C44" t="s">
        <v>538</v>
      </c>
      <c r="D44">
        <v>140</v>
      </c>
    </row>
    <row r="45" spans="1:4" x14ac:dyDescent="0.25">
      <c r="A45" t="s">
        <v>2953</v>
      </c>
      <c r="B45" t="s">
        <v>316</v>
      </c>
      <c r="C45" t="s">
        <v>317</v>
      </c>
      <c r="D45">
        <v>40</v>
      </c>
    </row>
    <row r="46" spans="1:4" x14ac:dyDescent="0.25">
      <c r="A46" t="s">
        <v>2953</v>
      </c>
      <c r="B46" t="s">
        <v>282</v>
      </c>
      <c r="C46" t="s">
        <v>283</v>
      </c>
      <c r="D46">
        <v>25</v>
      </c>
    </row>
    <row r="47" spans="1:4" x14ac:dyDescent="0.25">
      <c r="A47" t="s">
        <v>2953</v>
      </c>
      <c r="B47" t="s">
        <v>318</v>
      </c>
      <c r="C47" t="s">
        <v>319</v>
      </c>
      <c r="D47">
        <v>500</v>
      </c>
    </row>
    <row r="48" spans="1:4" x14ac:dyDescent="0.25">
      <c r="A48" t="s">
        <v>2953</v>
      </c>
      <c r="B48" t="s">
        <v>1283</v>
      </c>
      <c r="C48" t="s">
        <v>1282</v>
      </c>
      <c r="D48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Retour_Echange</vt:lpstr>
      <vt:lpstr>Base</vt:lpstr>
      <vt:lpstr>ART</vt:lpstr>
      <vt:lpstr>BASE STOCK</vt:lpstr>
      <vt:lpstr>Stock Voiture</vt:lpstr>
      <vt:lpstr>Feuil1</vt:lpstr>
      <vt:lpstr>ARTICLE</vt:lpstr>
      <vt:lpstr>ENTREE</vt:lpstr>
      <vt:lpstr>FIN_MOIS</vt:lpstr>
      <vt:lpstr>Mois_SV</vt:lpstr>
      <vt:lpstr>Nom_SV</vt:lpstr>
      <vt:lpstr>RETOUR_ECHANGE</vt:lpstr>
      <vt:lpstr>SORTIE</vt:lpstr>
      <vt:lpstr>TC</vt:lpstr>
      <vt:lpstr>TC_SV</vt:lpstr>
      <vt:lpstr>'Stock Voiture'!Zone_d_impression</vt:lpstr>
    </vt:vector>
  </TitlesOfParts>
  <Company>Pôle Animal - Sofiprotéol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Libert</dc:creator>
  <cp:lastModifiedBy>patrice phishert</cp:lastModifiedBy>
  <cp:lastPrinted>2017-05-05T14:29:15Z</cp:lastPrinted>
  <dcterms:created xsi:type="dcterms:W3CDTF">2017-04-20T08:18:45Z</dcterms:created>
  <dcterms:modified xsi:type="dcterms:W3CDTF">2017-05-09T14:32:19Z</dcterms:modified>
</cp:coreProperties>
</file>