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510" windowHeight="11790"/>
  </bookViews>
  <sheets>
    <sheet name="Résumé" sheetId="1" r:id="rId1"/>
    <sheet name="Base_de_donnée" sheetId="2" r:id="rId2"/>
  </sheets>
  <functionGroups builtInGroupCount="18"/>
  <calcPr calcId="152511"/>
</workbook>
</file>

<file path=xl/calcChain.xml><?xml version="1.0" encoding="utf-8"?>
<calcChain xmlns="http://schemas.openxmlformats.org/spreadsheetml/2006/main">
  <c r="B14" i="1" l="1"/>
  <c r="D13" i="1"/>
  <c r="B13" i="1"/>
  <c r="D12" i="1"/>
  <c r="B12" i="1"/>
  <c r="D11" i="1"/>
  <c r="B11" i="1"/>
  <c r="B10" i="1"/>
  <c r="B9" i="1"/>
  <c r="B8" i="1"/>
  <c r="B7" i="1"/>
  <c r="B6" i="1"/>
  <c r="B4" i="1"/>
  <c r="B5" i="1" a="1"/>
  <c r="D5" i="1" l="1"/>
  <c r="B5" i="1"/>
  <c r="C5" i="1"/>
  <c r="E5" i="1"/>
  <c r="F5" i="1"/>
  <c r="G5" i="1"/>
</calcChain>
</file>

<file path=xl/sharedStrings.xml><?xml version="1.0" encoding="utf-8"?>
<sst xmlns="http://schemas.openxmlformats.org/spreadsheetml/2006/main" count="39" uniqueCount="22">
  <si>
    <t>Entreprise</t>
  </si>
  <si>
    <t>Mairie</t>
  </si>
  <si>
    <t>Nom</t>
  </si>
  <si>
    <t>Titre</t>
  </si>
  <si>
    <t>Economie locale</t>
  </si>
  <si>
    <t>tel</t>
  </si>
  <si>
    <t>Mail</t>
  </si>
  <si>
    <t>Objet</t>
  </si>
  <si>
    <t>Evenement Organisés</t>
  </si>
  <si>
    <t>Date</t>
  </si>
  <si>
    <t xml:space="preserve">Lettre </t>
  </si>
  <si>
    <t>Envoyé le :</t>
  </si>
  <si>
    <t>Prise de contact le</t>
  </si>
  <si>
    <t>par</t>
  </si>
  <si>
    <t>Compte rendu</t>
  </si>
  <si>
    <t>Tel</t>
  </si>
  <si>
    <t>Date événement</t>
  </si>
  <si>
    <t>Lettre</t>
  </si>
  <si>
    <t>Envoyé le</t>
  </si>
  <si>
    <t>Formation</t>
  </si>
  <si>
    <t>Emploi-Formation</t>
  </si>
  <si>
    <t>Sport et activités de loisirs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</si>
</sst>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rgb="FF000000"/>
      <name val="Calibri"/>
      <family val="2"/>
    </font>
    <font>
      <u/>
      <sz val="11"/>
      <color rgb="FF0563C1"/>
      <name val="Calibri"/>
      <family val="2"/>
    </font>
    <font>
      <b/>
      <sz val="24"/>
      <color rgb="FF000000"/>
      <name val="Calibri"/>
      <family val="2"/>
    </font>
    <font>
      <b/>
      <sz val="12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">
    <xf numFmtId="0" fontId="0" fillId="0" borderId="0" xfId="0"/>
    <xf numFmtId="0" fontId="2" fillId="0" borderId="0" xfId="0" applyFont="1"/>
    <xf numFmtId="0" fontId="0" fillId="0" borderId="0" xfId="0" applyProtection="1">
      <protection locked="0"/>
    </xf>
    <xf numFmtId="0" fontId="3" fillId="0" borderId="0" xfId="0" applyFont="1"/>
    <xf numFmtId="14" fontId="0" fillId="0" borderId="0" xfId="0" applyNumberFormat="1"/>
    <xf numFmtId="0" fontId="1" fillId="0" borderId="0" xfId="1" applyFont="1" applyAlignment="1">
      <alignment wrapText="1"/>
    </xf>
    <xf numFmtId="0" fontId="0" fillId="0" borderId="0" xfId="0" applyAlignment="1">
      <alignment wrapText="1"/>
    </xf>
  </cellXfs>
  <cellStyles count="2">
    <cellStyle name="Lien hypertexte" xfId="1"/>
    <cellStyle name="Normal" xfId="0" builtinId="0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4"/>
  <sheetViews>
    <sheetView tabSelected="1" workbookViewId="0"/>
  </sheetViews>
  <sheetFormatPr baseColWidth="10" defaultRowHeight="15" x14ac:dyDescent="0.25"/>
  <cols>
    <col min="1" max="1" width="22.28515625" bestFit="1" customWidth="1"/>
    <col min="2" max="2" width="20.28515625" customWidth="1"/>
    <col min="3" max="3" width="18.85546875" customWidth="1"/>
    <col min="4" max="4" width="26.5703125" customWidth="1"/>
    <col min="5" max="5" width="24.140625" customWidth="1"/>
  </cols>
  <sheetData>
    <row r="1" spans="1:7" ht="31.5" x14ac:dyDescent="0.5">
      <c r="A1" s="1" t="s">
        <v>0</v>
      </c>
      <c r="B1" s="2" t="s">
        <v>1</v>
      </c>
    </row>
    <row r="4" spans="1:7" ht="15.75" x14ac:dyDescent="0.25">
      <c r="A4" s="3" t="s">
        <v>2</v>
      </c>
      <c r="B4">
        <f>VLOOKUP(B1,Base_de_donnée!A1:J999,2,FALSE)</f>
        <v>0</v>
      </c>
    </row>
    <row r="5" spans="1:7" ht="15.75" x14ac:dyDescent="0.25">
      <c r="A5" s="3" t="s">
        <v>3</v>
      </c>
      <c r="B5" t="str">
        <f t="array" ref="B5:G5">RECHERCHEVM(B1,Base_de_donnée!A1:J1000,3)</f>
        <v>Economie locale</v>
      </c>
      <c r="C5" t="str">
        <v>Formation</v>
      </c>
      <c r="D5" t="str">
        <v>Emploi-Formation</v>
      </c>
      <c r="E5" t="str">
        <v>Sport et activités de loisirs</v>
      </c>
      <c r="F5">
        <v>0</v>
      </c>
      <c r="G5">
        <v>0</v>
      </c>
    </row>
    <row r="6" spans="1:7" ht="15.75" x14ac:dyDescent="0.25">
      <c r="A6" s="3" t="s">
        <v>5</v>
      </c>
      <c r="B6">
        <f>VLOOKUP(B1,Base_de_donnée!A1:I9999,4,FALSE)</f>
        <v>0</v>
      </c>
    </row>
    <row r="7" spans="1:7" ht="15.75" x14ac:dyDescent="0.25">
      <c r="A7" s="3" t="s">
        <v>6</v>
      </c>
      <c r="B7">
        <f>VLOOKUP(B1,Base_de_donnée!A1:J1001,5,FALSE)</f>
        <v>0</v>
      </c>
    </row>
    <row r="8" spans="1:7" ht="15.75" x14ac:dyDescent="0.25">
      <c r="A8" s="3" t="s">
        <v>7</v>
      </c>
      <c r="B8">
        <f>VLOOKUP(B1,Base_de_donnée!A1:J1002,6,FALSE)</f>
        <v>0</v>
      </c>
    </row>
    <row r="9" spans="1:7" ht="15.75" x14ac:dyDescent="0.25">
      <c r="A9" s="3" t="s">
        <v>8</v>
      </c>
      <c r="B9">
        <f>VLOOKUP(B1,Base_de_donnée!A1:J1003,7,FALSE)</f>
        <v>0</v>
      </c>
    </row>
    <row r="10" spans="1:7" ht="15.75" x14ac:dyDescent="0.25">
      <c r="A10" s="3" t="s">
        <v>9</v>
      </c>
      <c r="B10" s="4">
        <f>VLOOKUP(B1,Base_de_donnée!A1:J1004,8,FALSE)</f>
        <v>0</v>
      </c>
    </row>
    <row r="11" spans="1:7" ht="15.75" x14ac:dyDescent="0.25">
      <c r="A11" s="3" t="s">
        <v>10</v>
      </c>
      <c r="B11">
        <f>VLOOKUP(B1,Base_de_donnée!A1:J1005,9,FALSE)</f>
        <v>0</v>
      </c>
      <c r="C11" s="3" t="s">
        <v>11</v>
      </c>
      <c r="D11" s="4">
        <f>VLOOKUP(B1,Base_de_donnée!A1:L1005,10,FALSE)</f>
        <v>0</v>
      </c>
    </row>
    <row r="12" spans="1:7" ht="15.75" x14ac:dyDescent="0.25">
      <c r="A12" s="3" t="s">
        <v>10</v>
      </c>
      <c r="B12">
        <f>VLOOKUP(B1,Base_de_donnée!A1:N1006,11,FALSE)</f>
        <v>0</v>
      </c>
      <c r="C12" s="3" t="s">
        <v>11</v>
      </c>
      <c r="D12" s="4">
        <f>VLOOKUP(B1,Base_de_donnée!A1:L1006,12,FALSE)</f>
        <v>0</v>
      </c>
    </row>
    <row r="13" spans="1:7" ht="15.75" x14ac:dyDescent="0.25">
      <c r="A13" s="3" t="s">
        <v>12</v>
      </c>
      <c r="B13" s="4">
        <f>VLOOKUP(B1,Base_de_donnée!A1:P1007,13,FALSE)</f>
        <v>0</v>
      </c>
      <c r="C13" s="3" t="s">
        <v>13</v>
      </c>
      <c r="D13" s="4">
        <f>VLOOKUP(B1,Base_de_donnée!A1:P1007,14,FALSE)</f>
        <v>0</v>
      </c>
    </row>
    <row r="14" spans="1:7" ht="15.75" x14ac:dyDescent="0.25">
      <c r="A14" s="3" t="s">
        <v>14</v>
      </c>
      <c r="B14">
        <f>VLOOKUP(B1,Base_de_donnée!A1:P1008,15,FALSE)</f>
        <v>0</v>
      </c>
    </row>
  </sheetData>
  <pageMargins left="0.70000000000000007" right="0.70000000000000007" top="0.75" bottom="0.75" header="0.30000000000000004" footer="0.30000000000000004"/>
  <pageSetup paperSize="0" fitToWidth="0" fitToHeight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5"/>
  <sheetViews>
    <sheetView workbookViewId="0"/>
  </sheetViews>
  <sheetFormatPr baseColWidth="10" defaultRowHeight="15" x14ac:dyDescent="0.25"/>
  <cols>
    <col min="1" max="1" width="16.140625" bestFit="1" customWidth="1"/>
    <col min="2" max="2" width="14.28515625" bestFit="1" customWidth="1"/>
    <col min="3" max="3" width="15.42578125" bestFit="1" customWidth="1"/>
    <col min="4" max="4" width="11.42578125" customWidth="1"/>
    <col min="5" max="5" width="25.7109375" bestFit="1" customWidth="1"/>
    <col min="6" max="6" width="11.42578125" customWidth="1"/>
    <col min="7" max="7" width="20.42578125" bestFit="1" customWidth="1"/>
    <col min="8" max="8" width="20.42578125" customWidth="1"/>
    <col min="9" max="12" width="11.42578125" customWidth="1"/>
    <col min="13" max="13" width="17.28515625" bestFit="1" customWidth="1"/>
    <col min="14" max="14" width="11.42578125" customWidth="1"/>
  </cols>
  <sheetData>
    <row r="1" spans="1:15" x14ac:dyDescent="0.25">
      <c r="A1" t="s">
        <v>0</v>
      </c>
      <c r="B1" t="s">
        <v>2</v>
      </c>
      <c r="C1" t="s">
        <v>3</v>
      </c>
      <c r="D1" t="s">
        <v>15</v>
      </c>
      <c r="E1" t="s">
        <v>6</v>
      </c>
      <c r="F1" t="s">
        <v>7</v>
      </c>
      <c r="G1" t="s">
        <v>8</v>
      </c>
      <c r="H1" t="s">
        <v>16</v>
      </c>
      <c r="I1" t="s">
        <v>17</v>
      </c>
      <c r="J1" t="s">
        <v>18</v>
      </c>
      <c r="K1" t="s">
        <v>17</v>
      </c>
      <c r="L1" t="s">
        <v>18</v>
      </c>
      <c r="M1" t="s">
        <v>12</v>
      </c>
      <c r="N1" t="s">
        <v>13</v>
      </c>
      <c r="O1" t="s">
        <v>14</v>
      </c>
    </row>
    <row r="2" spans="1:15" x14ac:dyDescent="0.25">
      <c r="A2" t="s">
        <v>1</v>
      </c>
      <c r="C2" t="s">
        <v>4</v>
      </c>
      <c r="E2" s="5"/>
      <c r="H2" s="4"/>
      <c r="J2" s="4"/>
      <c r="L2" s="4"/>
      <c r="M2" s="4"/>
    </row>
    <row r="3" spans="1:15" x14ac:dyDescent="0.25">
      <c r="A3" t="s">
        <v>1</v>
      </c>
      <c r="C3" t="s">
        <v>19</v>
      </c>
      <c r="E3" s="6"/>
    </row>
    <row r="4" spans="1:15" x14ac:dyDescent="0.25">
      <c r="A4" t="s">
        <v>1</v>
      </c>
      <c r="C4" t="s">
        <v>20</v>
      </c>
    </row>
    <row r="5" spans="1:15" x14ac:dyDescent="0.25">
      <c r="A5" t="s">
        <v>1</v>
      </c>
      <c r="C5" t="s">
        <v>21</v>
      </c>
    </row>
  </sheetData>
  <pageMargins left="0.70000000000000007" right="0.70000000000000007" top="0.75" bottom="0.75" header="0.30000000000000004" footer="0.30000000000000004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Résumé</vt:lpstr>
      <vt:lpstr>Base_de_donnée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Axel BERTHET</dc:creator>
  <cp:lastModifiedBy>patrice phishert</cp:lastModifiedBy>
  <dcterms:created xsi:type="dcterms:W3CDTF">2017-05-03T09:34:18Z</dcterms:created>
  <dcterms:modified xsi:type="dcterms:W3CDTF">2017-05-05T07:58:33Z</dcterms:modified>
</cp:coreProperties>
</file>