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codeName="{372AB895-14C1-FC20-EB20-F1B4BCFD95AE}"/>
  <workbookPr codeName="ThisWorkbook" hidePivotFieldList="1" defaultThemeVersion="124226"/>
  <mc:AlternateContent xmlns:mc="http://schemas.openxmlformats.org/markup-compatibility/2006">
    <mc:Choice Requires="x15">
      <x15ac:absPath xmlns:x15ac="http://schemas.microsoft.com/office/spreadsheetml/2010/11/ac" url="D:\Downloads\"/>
    </mc:Choice>
  </mc:AlternateContent>
  <xr:revisionPtr revIDLastSave="0" documentId="13_ncr:1_{6BCB76BA-A071-4325-AC37-37F1BA5DC26D}" xr6:coauthVersionLast="47" xr6:coauthVersionMax="47" xr10:uidLastSave="{00000000-0000-0000-0000-000000000000}"/>
  <bookViews>
    <workbookView xWindow="4596" yWindow="2604" windowWidth="23040" windowHeight="12660" activeTab="1" xr2:uid="{00000000-000D-0000-FFFF-FFFF00000000}"/>
  </bookViews>
  <sheets>
    <sheet name="Tableau de Bord" sheetId="59" r:id="rId1"/>
    <sheet name="Base CDO" sheetId="61" r:id="rId2"/>
    <sheet name="ETABL et SECT" sheetId="62" r:id="rId3"/>
    <sheet name="COMMUNES" sheetId="3" r:id="rId4"/>
    <sheet name="Divers" sheetId="5" r:id="rId5"/>
    <sheet name="Liste SEGPA" sheetId="4" r:id="rId6"/>
    <sheet name="SEGPA" sheetId="63" r:id="rId7"/>
    <sheet name="DIVERS VBA" sheetId="64" r:id="rId8"/>
    <sheet name="REFUS CDO" sheetId="68" r:id="rId9"/>
    <sheet name="COMMUNE VBA" sheetId="65" r:id="rId10"/>
    <sheet name="CIRCO VBA" sheetId="66" r:id="rId11"/>
  </sheets>
  <definedNames>
    <definedName name="_xlnm._FilterDatabase" localSheetId="3" hidden="1">COMMUNES!$A$1:$A$208</definedName>
    <definedName name="_xlnm._FilterDatabase" localSheetId="4" hidden="1">Divers!$A$1:$R$41</definedName>
    <definedName name="_xlnm._FilterDatabase" localSheetId="5" hidden="1">'Liste SEGPA'!$A$1:$B$48</definedName>
    <definedName name="SEGPA">'Liste SEGPA'!$A$1:$B$48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 i="61" l="1" a="1"/>
  <c r="K4" i="61" s="1"/>
  <c r="T4" i="61" a="1"/>
  <c r="T4" i="61" s="1"/>
  <c r="AD4" i="61" a="1"/>
  <c r="AD4" i="61" s="1"/>
  <c r="AR4" i="61" a="1"/>
  <c r="AR4" i="61" s="1"/>
  <c r="BE4" i="61" a="1"/>
  <c r="BE4" i="61" s="1"/>
  <c r="BF4" i="61" a="1"/>
  <c r="BF4" i="61" s="1"/>
  <c r="BH4" i="61" a="1"/>
  <c r="BH4" i="61" s="1"/>
  <c r="B3" i="61" l="1" a="1"/>
  <c r="B3" i="61" s="1"/>
  <c r="BE3" i="61" a="1"/>
  <c r="BE3" i="61" s="1"/>
  <c r="BF3" i="61" a="1"/>
  <c r="BF3" i="61" s="1"/>
  <c r="BG3" i="61" a="1"/>
  <c r="BG3" i="61" s="1"/>
  <c r="BH3" i="61" s="1" a="1"/>
  <c r="BH3" i="61" s="1"/>
  <c r="AR3" i="61" a="1"/>
  <c r="AR3" i="61" s="1"/>
  <c r="AP3" i="61" a="1"/>
  <c r="AP3" i="61" s="1"/>
  <c r="AD3" i="61" a="1"/>
  <c r="AD3" i="61" s="1"/>
  <c r="T3" i="61" a="1"/>
  <c r="T3" i="61" s="1"/>
  <c r="K3" i="61" a="1"/>
  <c r="K3" i="61" s="1"/>
  <c r="C217" i="3"/>
  <c r="A210" i="3"/>
  <c r="AS1" i="61"/>
  <c r="F1" i="61"/>
  <c r="A1" i="61"/>
  <c r="H1" i="62"/>
  <c r="BH1" i="61" l="1"/>
  <c r="BG1" i="61"/>
  <c r="AO1" i="6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B65881E-1A76-485E-9B10-2912348DED2D}" keepAlive="1" name="Requête - J MOULIN" description="Connexion à la requête « J MOULIN » dans le classeur." type="5" refreshedVersion="7" background="1" saveData="1">
    <dbPr connection="Provider=Microsoft.Mashup.OleDb.1;Data Source=$Workbook$;Location=&quot;J MOULIN&quot;;Extended Properties=&quot;&quot;" command="SELECT * FROM [J MOULIN]"/>
  </connection>
  <connection id="2" xr16:uid="{0E5575E6-9000-46E8-BA8E-B6C725D4E58A}" keepAlive="1" name="Requête - P NORANGE" description="Connexion à la requête « P NORANGE » dans le classeur." type="5" refreshedVersion="7" background="1" saveData="1">
    <dbPr connection="Provider=Microsoft.Mashup.OleDb.1;Data Source=$Workbook$;Location=&quot;P NORANGE&quot;;Extended Properties=&quot;&quot;" command="SELECT * FROM [P NORANGE]"/>
  </connection>
  <connection id="3" xr16:uid="{85907C32-5E75-4F5C-9001-DBC2CC9698A8}" keepAlive="1" name="Requête - STE LUCE" description="Connexion à la requête « STE LUCE » dans le classeur." type="5" refreshedVersion="7" background="1" saveData="1">
    <dbPr connection="Provider=Microsoft.Mashup.OleDb.1;Data Source=$Workbook$;Location=&quot;STE LUCE&quot;;Extended Properties=&quot;&quot;" command="SELECT * FROM [STE LUCE]"/>
  </connection>
  <connection id="4" xr16:uid="{A00AC049-90B8-44FC-8C93-B573982AA61C}" keepAlive="1" name="Requête - Tableau3" description="Connexion à la requête « Tableau3 » dans le classeur." type="5" refreshedVersion="7" background="1" saveData="1">
    <dbPr connection="Provider=Microsoft.Mashup.OleDb.1;Data Source=$Workbook$;Location=Tableau3;Extended Properties=&quot;&quot;" command="SELECT * FROM [Tableau3]"/>
  </connection>
  <connection id="5" xr16:uid="{DB401C67-24F6-47B2-A58B-4905D58671A1}" keepAlive="1" name="Requête - Tableau3 (NON AFFECT)" description="Connexion à la requête « Tableau3 (NON AFFECT) » dans le classeur." type="5" refreshedVersion="7" background="1" saveData="1">
    <dbPr connection="Provider=Microsoft.Mashup.OleDb.1;Data Source=$Workbook$;Location=&quot;Tableau3 (NON AFFECT)&quot;;Extended Properties=&quot;&quot;" command="SELECT * FROM [Tableau3 (NON AFFECT)]"/>
  </connection>
  <connection id="6" xr16:uid="{C95440F5-814A-44C7-9DA8-C171AA6DDE34}" keepAlive="1" name="Requête - Tableau3__AFFECT_2" description="Connexion à la requête « Tableau3__AFFECT_2 » dans le classeur." type="5" refreshedVersion="7" background="1" saveData="1">
    <dbPr connection="Provider=Microsoft.Mashup.OleDb.1;Data Source=$Workbook$;Location=Tableau3__AFFECT_2;Extended Properties=&quot;&quot;" command="SELECT * FROM [Tableau3__AFFECT_2]"/>
  </connection>
  <connection id="7" xr16:uid="{2FC8676A-ECB6-4F72-A4B1-4D03A6900EA2}" keepAlive="1" name="Requête - TRIGNAC" description="Connexion à la requête « TRIGNAC » dans le classeur." type="5" refreshedVersion="7" background="1" saveData="1">
    <dbPr connection="Provider=Microsoft.Mashup.OleDb.1;Data Source=$Workbook$;Location=TRIGNAC;Extended Properties=&quot;&quot;" command="SELECT * FROM [TRIGNAC]"/>
  </connection>
</connections>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RICHVALUE" minSupportedVersion="120000" copy="1" pasteAll="1" pasteValues="1" merge="1" splitFirst="1" rowColShift="1" clearFormats="1" clearComments="1" assign="1" coerce="1"/>
    <metadataType name="XLDAPR" minSupportedVersion="120000" copy="1" pasteAll="1" pasteValues="1" merge="1" splitFirst="1" rowColShift="1" clearFormats="1" clearComments="1" assign="1" coerce="1" cellMeta="1"/>
  </metadataTypes>
  <futureMetadata name="XLRICHVALUE" count="1">
    <bk>
      <extLst>
        <ext uri="{3e2802c4-a4d2-4d8b-9148-e3be6c30e623}">
          <xlrd:rvb i="0"/>
        </ext>
      </extLst>
    </bk>
  </futureMetadata>
  <futureMetadata name="XLDAPR" count="1">
    <bk>
      <extLst>
        <ext uri="{bdbb8cdc-fa1e-496e-a857-3c3f30c029c3}">
          <xda:dynamicArrayProperties fDynamic="1" fCollapsed="0"/>
        </ext>
      </extLst>
    </bk>
  </futureMetadata>
  <cellMetadata count="1">
    <bk>
      <rc t="2" v="0"/>
    </bk>
  </cellMetadata>
  <valueMetadata count="1">
    <bk>
      <rc t="1" v="0"/>
    </bk>
  </valueMetadata>
</metadata>
</file>

<file path=xl/sharedStrings.xml><?xml version="1.0" encoding="utf-8"?>
<sst xmlns="http://schemas.openxmlformats.org/spreadsheetml/2006/main" count="3742" uniqueCount="1527">
  <si>
    <t>Sexe</t>
  </si>
  <si>
    <t>Date de naissance</t>
  </si>
  <si>
    <t>Civ Resp 1</t>
  </si>
  <si>
    <t>Nom Resp 1</t>
  </si>
  <si>
    <t>Qualité Resp 1</t>
  </si>
  <si>
    <t>Adresse Resp 1</t>
  </si>
  <si>
    <t>CP Resp 1</t>
  </si>
  <si>
    <t>Tél Resp 1</t>
  </si>
  <si>
    <t>Mail Resp 1</t>
  </si>
  <si>
    <t>Civ Resp 2</t>
  </si>
  <si>
    <t>Nom Resp 2</t>
  </si>
  <si>
    <t>Qualité Resp 2</t>
  </si>
  <si>
    <t>Adresse Resp 2</t>
  </si>
  <si>
    <t>CP Resp 2</t>
  </si>
  <si>
    <t>Tél Resp 2</t>
  </si>
  <si>
    <t>Mail Resp 2</t>
  </si>
  <si>
    <t>Civ Resp 3</t>
  </si>
  <si>
    <t>Nom Resp 3</t>
  </si>
  <si>
    <t>Qualité Resp 3</t>
  </si>
  <si>
    <t>Adresse Resp 3</t>
  </si>
  <si>
    <t>CP Resp 3</t>
  </si>
  <si>
    <t>Tél Resp 3</t>
  </si>
  <si>
    <t>Mail Resp 3</t>
  </si>
  <si>
    <t>NANTES</t>
  </si>
  <si>
    <t>ST NAZAIRE</t>
  </si>
  <si>
    <t>BOUGUENAIS</t>
  </si>
  <si>
    <t>CHATEAUBRIANT</t>
  </si>
  <si>
    <t>CORDEMAIS</t>
  </si>
  <si>
    <t>LA MONTAGNE</t>
  </si>
  <si>
    <t>GUENROUET</t>
  </si>
  <si>
    <t>REZE</t>
  </si>
  <si>
    <t>ST AUBIN DES CHATEAUX</t>
  </si>
  <si>
    <t>ST HERBLAIN</t>
  </si>
  <si>
    <t>TREFFIEUX</t>
  </si>
  <si>
    <t>LA CHEVROLIERE</t>
  </si>
  <si>
    <t>BOUAYE</t>
  </si>
  <si>
    <t>PRINQUIAU</t>
  </si>
  <si>
    <t>ST MICHEL CHEF CHEF</t>
  </si>
  <si>
    <t>FROSSAY</t>
  </si>
  <si>
    <t>PLESSE</t>
  </si>
  <si>
    <t>STE PAZANNE</t>
  </si>
  <si>
    <t>LOIREAUXENCE</t>
  </si>
  <si>
    <t>GUERANDE</t>
  </si>
  <si>
    <t>ST ANDRE DES EAUX</t>
  </si>
  <si>
    <t>TRIGNAC</t>
  </si>
  <si>
    <t>BESNE</t>
  </si>
  <si>
    <t>DONGES</t>
  </si>
  <si>
    <t>PAIMBOEUF</t>
  </si>
  <si>
    <t>PANNECE</t>
  </si>
  <si>
    <t>LE PELLERIN</t>
  </si>
  <si>
    <t>COUERON</t>
  </si>
  <si>
    <t>SAFFRE</t>
  </si>
  <si>
    <t>MOUZILLON</t>
  </si>
  <si>
    <t>ORVAULT</t>
  </si>
  <si>
    <t>PONTCHATEAU</t>
  </si>
  <si>
    <t>PORNIC</t>
  </si>
  <si>
    <t>CORSEPT</t>
  </si>
  <si>
    <t>VERTOU</t>
  </si>
  <si>
    <t>INDRE</t>
  </si>
  <si>
    <t>NOTRE DAME DES LANDES</t>
  </si>
  <si>
    <t>CLISSON</t>
  </si>
  <si>
    <t>LA CHAPELLE HEULIN</t>
  </si>
  <si>
    <t>SOUDAN</t>
  </si>
  <si>
    <t>VALLONS DE L'ERDRE</t>
  </si>
  <si>
    <t>CAMPBON</t>
  </si>
  <si>
    <t>TREILLIERES</t>
  </si>
  <si>
    <t>BLAIN</t>
  </si>
  <si>
    <t>PORNICHET</t>
  </si>
  <si>
    <t>FERCE</t>
  </si>
  <si>
    <t>RIAILLE</t>
  </si>
  <si>
    <t>SAVENAY</t>
  </si>
  <si>
    <t>BOUSSAY</t>
  </si>
  <si>
    <t>SEVERAC</t>
  </si>
  <si>
    <t>ST ETIENNE DE MONTLUC</t>
  </si>
  <si>
    <t>HERIC</t>
  </si>
  <si>
    <t>LEGE</t>
  </si>
  <si>
    <t>ISSE</t>
  </si>
  <si>
    <t>HERBIGNAC</t>
  </si>
  <si>
    <t>LA TURBALLE</t>
  </si>
  <si>
    <t>CHAUVE</t>
  </si>
  <si>
    <t>LE CELLIER</t>
  </si>
  <si>
    <t>COUFFE</t>
  </si>
  <si>
    <t>GORGES</t>
  </si>
  <si>
    <t>LE CROISIC</t>
  </si>
  <si>
    <t>AVESSAC</t>
  </si>
  <si>
    <t>LA MARNE</t>
  </si>
  <si>
    <t>GETIGNE</t>
  </si>
  <si>
    <t>LE PALLET</t>
  </si>
  <si>
    <t>MONNIERES</t>
  </si>
  <si>
    <t>LE LANDREAU</t>
  </si>
  <si>
    <t>QUILLY</t>
  </si>
  <si>
    <t>LIGNE</t>
  </si>
  <si>
    <t>CASSON</t>
  </si>
  <si>
    <t>MONTBERT</t>
  </si>
  <si>
    <t>ERBRAY</t>
  </si>
  <si>
    <t>SION LES MINES</t>
  </si>
  <si>
    <t>ASSERAC</t>
  </si>
  <si>
    <t>LES SORINIERES</t>
  </si>
  <si>
    <t>LUSANGER</t>
  </si>
  <si>
    <t>VAY</t>
  </si>
  <si>
    <t>ST BREVIN LES PINS</t>
  </si>
  <si>
    <t>ST MALO DE GUERSAC</t>
  </si>
  <si>
    <t>LE POULIGUEN</t>
  </si>
  <si>
    <t>VIEILLEVIGNE</t>
  </si>
  <si>
    <t>MONTRELAIS</t>
  </si>
  <si>
    <t>ROUGE</t>
  </si>
  <si>
    <t>ST MOLF</t>
  </si>
  <si>
    <t>CARQUEFOU</t>
  </si>
  <si>
    <t>ST VINCENT DES LANDES</t>
  </si>
  <si>
    <t>MOUZEIL</t>
  </si>
  <si>
    <t>DERVAL</t>
  </si>
  <si>
    <t>LA GRIGONNAIS</t>
  </si>
  <si>
    <t>GENESTON</t>
  </si>
  <si>
    <t>MISSILLAC</t>
  </si>
  <si>
    <t>ST JULIEN DE CONCELLES</t>
  </si>
  <si>
    <t>ST PHILBERT DE GRAND LIEU</t>
  </si>
  <si>
    <t>ST COLOMBAN</t>
  </si>
  <si>
    <t>ST GILDAS DES BOIS</t>
  </si>
  <si>
    <t>TOUVOIS</t>
  </si>
  <si>
    <t>LE GAVRE</t>
  </si>
  <si>
    <t>DREFFEAC</t>
  </si>
  <si>
    <t>CONQUEREUIL</t>
  </si>
  <si>
    <t>NOZAY</t>
  </si>
  <si>
    <t>LA LIMOUZINIERE</t>
  </si>
  <si>
    <t>MONTOIR DE BRETAGNE</t>
  </si>
  <si>
    <t>STE REINE DE BRETAGNE</t>
  </si>
  <si>
    <t>LA CHAPELLE DES MARAIS</t>
  </si>
  <si>
    <t>LA REMAUDIERE</t>
  </si>
  <si>
    <t>MALVILLE</t>
  </si>
  <si>
    <t>VILLEPOT</t>
  </si>
  <si>
    <t>LA CHAPELLE LAUNAY</t>
  </si>
  <si>
    <t>ST LYPHARD</t>
  </si>
  <si>
    <t>ST VIAUD</t>
  </si>
  <si>
    <t>LE BIGNON</t>
  </si>
  <si>
    <t>MESANGER</t>
  </si>
  <si>
    <t>VALLET</t>
  </si>
  <si>
    <t>CROSSAC</t>
  </si>
  <si>
    <t>ST JOACHIM</t>
  </si>
  <si>
    <t>ST ETIENNE DE MER MORTE</t>
  </si>
  <si>
    <t>LE LOROUX BOTTEREAU</t>
  </si>
  <si>
    <t>ST NICOLAS DE REDON</t>
  </si>
  <si>
    <t>ST HILAIRE DE CHALEONS</t>
  </si>
  <si>
    <t>BOUVRON</t>
  </si>
  <si>
    <t>LES TOUCHES</t>
  </si>
  <si>
    <t>JANS</t>
  </si>
  <si>
    <t>VUE</t>
  </si>
  <si>
    <t>ST LUMINE DE COUTAIS</t>
  </si>
  <si>
    <t>BOUEE</t>
  </si>
  <si>
    <t>ST JEAN DE BOISEAU</t>
  </si>
  <si>
    <t>ABBARETZ</t>
  </si>
  <si>
    <t>LA REGRIPPIERE</t>
  </si>
  <si>
    <t>PAULX</t>
  </si>
  <si>
    <t>LA PLANCHE</t>
  </si>
  <si>
    <t>FAY DE BRETAGNE</t>
  </si>
  <si>
    <t>LA BOISSIERE DU DORE</t>
  </si>
  <si>
    <t>MOISDON LA RIVIERE</t>
  </si>
  <si>
    <t>LA ROCHE BLANCHE</t>
  </si>
  <si>
    <t>MOUAIS</t>
  </si>
  <si>
    <t>OUDON</t>
  </si>
  <si>
    <t>ST JULIEN DE VOUVANTES</t>
  </si>
  <si>
    <t>ST LEGER LES VIGNES</t>
  </si>
  <si>
    <t>CHEIX EN RETZ</t>
  </si>
  <si>
    <t>VILLENEUVE EN RETZ</t>
  </si>
  <si>
    <t>ROUANS</t>
  </si>
  <si>
    <t>LA HAIE FOUASSIERE</t>
  </si>
  <si>
    <t>PETIT MARS</t>
  </si>
  <si>
    <t>BASSE GOULAINE</t>
  </si>
  <si>
    <t>CHAUMES EN RETZ</t>
  </si>
  <si>
    <t>GUEMENE PENFAO</t>
  </si>
  <si>
    <t>LA BAULE ESCOUBLAC</t>
  </si>
  <si>
    <t>LA BERNERIE EN RETZ</t>
  </si>
  <si>
    <t>HAUTE GOULAINE</t>
  </si>
  <si>
    <t>LA MEILLERAYE DE BRETAGNE</t>
  </si>
  <si>
    <t>POUILLE LES COTEAUX</t>
  </si>
  <si>
    <t>VIGNEUX DE BRETAGNE</t>
  </si>
  <si>
    <t>ST MARS DU DESERT</t>
  </si>
  <si>
    <t>ST LUMINE DE CLISSON</t>
  </si>
  <si>
    <t>ABBARETZ - EPPR ST JOSEPH</t>
  </si>
  <si>
    <t>ABBARETZ - EPPU L. DAVY</t>
  </si>
  <si>
    <t>ANCENIS - CLGPR ST JOSEPH</t>
  </si>
  <si>
    <t>ANCENIS - CLGPU R. G. Cadou</t>
  </si>
  <si>
    <t xml:space="preserve">ASSERAC - EPPR STE ANNE </t>
  </si>
  <si>
    <t>ASSERAC - EPPU J. RAUX</t>
  </si>
  <si>
    <t>AVESSAC - EPPR STE MARIE</t>
  </si>
  <si>
    <t>AVESSAC - EPPU LE PETIT BOIS</t>
  </si>
  <si>
    <t>BASSE GOULAINE - EEPU LE GRIGNON</t>
  </si>
  <si>
    <t xml:space="preserve">BASSE GOULAINE - EPPR ST BRICE - STE MARIE </t>
  </si>
  <si>
    <t>BESNE - EPPR STE MARIE</t>
  </si>
  <si>
    <t>BESNE - EPPU M. PAGNOL</t>
  </si>
  <si>
    <t>BLAIN - CLGPR LA SALLE - ST LAURENT</t>
  </si>
  <si>
    <t>BLAIN - CLGPU Le Galinet</t>
  </si>
  <si>
    <t>BLAIN - EEPU A. FRANCE</t>
  </si>
  <si>
    <t>BLAIN - EPPR NOTRE DAME</t>
  </si>
  <si>
    <t xml:space="preserve">BLAIN - EPPR ST LAURENT  </t>
  </si>
  <si>
    <t xml:space="preserve">BLAIN - EPPR STE PHILOMENE  </t>
  </si>
  <si>
    <t>BONNOEUVRE - EPPR STE MARIE</t>
  </si>
  <si>
    <t>BOUAYE - CLGPR ST HERMELAND</t>
  </si>
  <si>
    <t>BOUAYE - EEPU M. BASTIE</t>
  </si>
  <si>
    <t>BOUAYE - EPPR NOTRE DAME DE LA TRINITE</t>
  </si>
  <si>
    <t>BOUAYE - EPPU V. HUGO</t>
  </si>
  <si>
    <t xml:space="preserve">BOUEE - EPPR STE THERESE </t>
  </si>
  <si>
    <t xml:space="preserve">BOUEE - EPPU LES COURLIS </t>
  </si>
  <si>
    <t>BOUGUENAIS - EEPU CHATEAUBRIAND</t>
  </si>
  <si>
    <t>BOUGUENAIS - EEPU FOUGAN DE MER</t>
  </si>
  <si>
    <t>BOUGUENAIS - EEPU LA CROIX JEANNETTE</t>
  </si>
  <si>
    <t>BOUGUENAIS - EEPU U. LE VERRIER</t>
  </si>
  <si>
    <t>BOUGUENAIS - EPPR ST PIERRE</t>
  </si>
  <si>
    <t>BOUGUENAIS - EPPU J. ZAY</t>
  </si>
  <si>
    <t>BOUSSAY - EPPR LE SACRE COEUR</t>
  </si>
  <si>
    <t>BOUSSAY - EPPU LE PETIT PRINCE</t>
  </si>
  <si>
    <t xml:space="preserve">BOUVRON - EPPR ST SAUVEUR  </t>
  </si>
  <si>
    <t>BOUVRON - EPPU F. LECLERC</t>
  </si>
  <si>
    <t xml:space="preserve">BRAINS - EPPR STE ANNE </t>
  </si>
  <si>
    <t>BRAINS - EPPU J. VERNE</t>
  </si>
  <si>
    <t>CAMPBON - EPPR ST VICTOR</t>
  </si>
  <si>
    <t>CAMPBON - EPPU F. DANIEL</t>
  </si>
  <si>
    <t>CARQUEFOU - CLGPR STE ANNE</t>
  </si>
  <si>
    <t>CARQUEFOU - EEPU A. FRANK</t>
  </si>
  <si>
    <t>CARQUEFOU - EEPU G. BRASSENS</t>
  </si>
  <si>
    <t>CARQUEFOU - EEPU L. ARMAND</t>
  </si>
  <si>
    <t>CARQUEFOU - EPPR ST JOSEPH</t>
  </si>
  <si>
    <t>CARQUEFOU - EPPU J. PREVERT</t>
  </si>
  <si>
    <t>CARQUEFOU - EPPU P. STALDER</t>
  </si>
  <si>
    <t xml:space="preserve">CASSON - EPPR STE ANNE </t>
  </si>
  <si>
    <t xml:space="preserve">CASSON - EPPU MONTGOLFIER </t>
  </si>
  <si>
    <t>CHÂTEAU THEBAUD - EPPR COURS ST ALBERT LE GRAND</t>
  </si>
  <si>
    <t>CHÂTEAU THEBAUD - EPPR ST JOSEPH</t>
  </si>
  <si>
    <t>CHÂTEAU THEBAUD - EPPR ST MARTIN</t>
  </si>
  <si>
    <t>CHÂTEAU THEBAUD - EPPU M. CANONNET</t>
  </si>
  <si>
    <t>CHATEAUBRIANT - CLGPU La Ville aux Roses</t>
  </si>
  <si>
    <t>CHATEAUBRIANT - EEPU BERE</t>
  </si>
  <si>
    <t>CHATEAUBRIANT - EEPU C. MONET</t>
  </si>
  <si>
    <t>CHATEAUBRIANT - EEPU LES TERRASSES</t>
  </si>
  <si>
    <t>CHATEAUBRIANT - EEPU R. G. CADOU</t>
  </si>
  <si>
    <t xml:space="preserve">CHATEAUBRIANT - EPPR LA TRINITE  </t>
  </si>
  <si>
    <t>CHATEAUBRIANT - EPPR NAZARETH - ST JOSEPH</t>
  </si>
  <si>
    <t>CHAUMES EN RETZ - EPPR NOTRE DAME</t>
  </si>
  <si>
    <t>CHAUMES EN RETZ - EPPR STE MARIE</t>
  </si>
  <si>
    <t>CHAUMES EN RETZ - EPPR STE VICTOIRE</t>
  </si>
  <si>
    <t>CHAUMES EN RETZ - EPPU A. CHEVALIER</t>
  </si>
  <si>
    <t>CHAUMES EN RETZ - EPPU C. PERRAULT</t>
  </si>
  <si>
    <t>CHAUMES EN RETZ - EPPU J. MONNET</t>
  </si>
  <si>
    <t>CHAUVE - EPPR ST JOSEPH</t>
  </si>
  <si>
    <t>CHAUVE - EPPU DU PARC</t>
  </si>
  <si>
    <t>CHEIX EN RETZ - EPPU J. DE LA FONTAINE</t>
  </si>
  <si>
    <t>CLISSON - CLGPR IMMACULEE CONCEPTION - LA SALLE</t>
  </si>
  <si>
    <t>CLISSON - CLGPU Cacault</t>
  </si>
  <si>
    <t>CLISSON - EEPU J. PREVERT</t>
  </si>
  <si>
    <t xml:space="preserve">CLISSON - EPPR STE FAMILLE </t>
  </si>
  <si>
    <t xml:space="preserve">CONQUEREUIL - EPPR ST DONATIEN </t>
  </si>
  <si>
    <t xml:space="preserve">CONQUEREUIL - EPPU LA RENAISSANCE </t>
  </si>
  <si>
    <t xml:space="preserve">CORCOUE SUR LOGNE - EPPR ST YVES  </t>
  </si>
  <si>
    <t>CORCOUE SUR LOGNE - EPPU L'ODYSSEE</t>
  </si>
  <si>
    <t xml:space="preserve">CORDEMAIS - EPPR STE ANNE </t>
  </si>
  <si>
    <t>CORDEMAIS - EPPU P. ET M. CURIE</t>
  </si>
  <si>
    <t xml:space="preserve">CORSEPT - EPPR STE THERESE </t>
  </si>
  <si>
    <t>CORSEPT - EPPU C. COROT</t>
  </si>
  <si>
    <t>COUERON - CLGPR STE PHILOMENE</t>
  </si>
  <si>
    <t>COUERON - EEPU A. BRIAND</t>
  </si>
  <si>
    <t>COUERON - EEPU A. FRANK</t>
  </si>
  <si>
    <t>COUERON - EEPU L. MICHEL</t>
  </si>
  <si>
    <t xml:space="preserve">COUERON - EEPU LA METAIRIE </t>
  </si>
  <si>
    <t>COUERON - EEPU M. GOUZIL</t>
  </si>
  <si>
    <t>COUERON - EEPU P. BERT</t>
  </si>
  <si>
    <t xml:space="preserve">COUERON - EPPR ST SYMPHORIEN  </t>
  </si>
  <si>
    <t>COUFFE - EPPR ST JOSEPH</t>
  </si>
  <si>
    <t>COUFFE - EPPU H. AUFRAY</t>
  </si>
  <si>
    <t>CROSSAC - EPPU CONDORCET</t>
  </si>
  <si>
    <t xml:space="preserve">CROSSAC - EPPU MONTFORT </t>
  </si>
  <si>
    <t>DERVAL - CLGPR ST JOSEPH</t>
  </si>
  <si>
    <t>DERVAL - EPPR STE MARIE</t>
  </si>
  <si>
    <t>DERVAL - EPPU LE TOURNIQUET</t>
  </si>
  <si>
    <t>DONGES - EEPU A. CESAIRE</t>
  </si>
  <si>
    <t>DONGES - EPPR ST JOSEPH</t>
  </si>
  <si>
    <t>DONGES - EPPU LA POMMERAYE</t>
  </si>
  <si>
    <t>DREFFEAC - EPPU L'ARBRE ENCHANTE</t>
  </si>
  <si>
    <t xml:space="preserve">ERBRAY - EPPR STE ANNE </t>
  </si>
  <si>
    <t xml:space="preserve">ERBRAY - EPPU LA ROSE DES VENTS </t>
  </si>
  <si>
    <t>FAY DE BRETAGNE - EPPR ST MARTIN</t>
  </si>
  <si>
    <t>FAY DE BRETAGNE - EPPU H. RIVIERE</t>
  </si>
  <si>
    <t xml:space="preserve">FEGREAC - EPPR ST CHARLES  </t>
  </si>
  <si>
    <t>FEGREAC - EPPU LA MADELEINE</t>
  </si>
  <si>
    <t>FERCE - EPPU J. DE LA FONTAINE</t>
  </si>
  <si>
    <t>FROSSAY - EPPU A. MANEYROL</t>
  </si>
  <si>
    <t xml:space="preserve">FROSSAY - EPPU MONTFORT </t>
  </si>
  <si>
    <t>GENESTON - EPPR STE MARIE - MADELEINE</t>
  </si>
  <si>
    <t>GENESTON - EPPU M. PAGNOL</t>
  </si>
  <si>
    <t xml:space="preserve">GETIGNE - EEPU COUSTEAU </t>
  </si>
  <si>
    <t>GETIGNE - EPPR NOTRE DAME DU SACRE CŒUR</t>
  </si>
  <si>
    <t>GORGES - CLGPR NOTRE DAME DU BON ACCUEIL</t>
  </si>
  <si>
    <t>GORGES - EEPR NOTRE DAME DU BON ACCUEIL</t>
  </si>
  <si>
    <t xml:space="preserve">GORGES - EPPR PIE X - IMMACULEE </t>
  </si>
  <si>
    <t>GRAND AUVERNE - EPPR NOTRE DAME DES ANGES</t>
  </si>
  <si>
    <t>GRANDCHAMP DES FONTAINES - EPPR ST JOSEPH</t>
  </si>
  <si>
    <t>GRANDCHAMP DES FONTAINES - EPPU LA FUTAIE</t>
  </si>
  <si>
    <t>GRANDCHAMP DES FONTAINES - EPPU R. DESNOS</t>
  </si>
  <si>
    <t>GUEMENE PENFAO - CLGPR ST MICHEL</t>
  </si>
  <si>
    <t>GUEMENE PENFAO - EEPU L. PERGAUD</t>
  </si>
  <si>
    <t>GUEMENE PENFAO - EPPR STE MARIE</t>
  </si>
  <si>
    <t>GUENROUET - EPPR STE MARIE</t>
  </si>
  <si>
    <t>GUENROUET - EPPU LA LUNE BLEUE</t>
  </si>
  <si>
    <t>GUENROUET - EPPU LES TROIS CHENES</t>
  </si>
  <si>
    <t>GUERANDE - CLGPR ST JEAN-BAPTISTE</t>
  </si>
  <si>
    <t>GUERANDE - EEPU LE PRADONNAIS</t>
  </si>
  <si>
    <t xml:space="preserve">GUERANDE - EPPR DIWAN </t>
  </si>
  <si>
    <t>GUERANDE - EPPR ST JOSEPH</t>
  </si>
  <si>
    <t>GUERANDE - EPPR STE MARIE</t>
  </si>
  <si>
    <t xml:space="preserve">GUERANDE - EPPU BOIS ROCHEFORT </t>
  </si>
  <si>
    <t>GUERANDE - EPPU J. DE NAVARRE</t>
  </si>
  <si>
    <t xml:space="preserve">GUERANDE - EPPU ST AUBIN </t>
  </si>
  <si>
    <t>HAUTE GOULAINE - CLGPR ST GABRIEL</t>
  </si>
  <si>
    <t>HAUTE GOULAINE - EEPU LA CHATAIGNERAIE</t>
  </si>
  <si>
    <t xml:space="preserve">HAUTE GOULAINE - EPPR STE RADEGONDE  </t>
  </si>
  <si>
    <t>HERBIGNAC - CLGPR ST JOSEPH</t>
  </si>
  <si>
    <t>HERBIGNAC - EPPR STE MARIE</t>
  </si>
  <si>
    <t>HERBIGNAC - EPPU M. PAPE-CARPANTIER</t>
  </si>
  <si>
    <t>HERBIGNAC - EPPU R. G. CADOU</t>
  </si>
  <si>
    <t>HERIC - EPPR ST JOSEPH - STE MARIE</t>
  </si>
  <si>
    <t>HERIC - EPPU J. MONNET</t>
  </si>
  <si>
    <t>HERIC - EPPU M. CURIE</t>
  </si>
  <si>
    <t xml:space="preserve">INDRE - EEPU DE LA PIERRE MARA </t>
  </si>
  <si>
    <t>INDRE - EEPU J. FERRY</t>
  </si>
  <si>
    <t xml:space="preserve">INDRE - EPPR STE ANNE </t>
  </si>
  <si>
    <t xml:space="preserve">ISSE - EPPR ST LOUIS </t>
  </si>
  <si>
    <t>ISSE - EPPU J. MONNET</t>
  </si>
  <si>
    <t>JANS - EPPR ST MICHEL</t>
  </si>
  <si>
    <t xml:space="preserve">JANS - EPPU ARC EN CIEL </t>
  </si>
  <si>
    <t>JUIGNE DES MOUTIERS - EPPR NOTRE DAME DE LOURDES</t>
  </si>
  <si>
    <t>LA BAULE - CLGPU E. Tabarly</t>
  </si>
  <si>
    <t>LA BAULE ESCOUBLAC - EEPU LES PLEIADES</t>
  </si>
  <si>
    <t>LA BAULE ESCOUBLAC - EEPU P. MINOT</t>
  </si>
  <si>
    <t>LA BAULE ESCOUBLAC - EPPR LE SACRE COEUR</t>
  </si>
  <si>
    <t>LA BAULE ESCOUBLAC - EPPR ST JOSEPH</t>
  </si>
  <si>
    <t>LA BAULE ESCOUBLAC - EPPU LE BOIS ROBIN</t>
  </si>
  <si>
    <t>LA BAULE ESCOUBLAC - EPPU TANCHOUX - LES ERABLES</t>
  </si>
  <si>
    <t>LA BERNERIE EN RETZ - EPPU R. G. CADOU</t>
  </si>
  <si>
    <t>LA BOISSIERE DU DORE - EPPU P. GRIPARI</t>
  </si>
  <si>
    <t>LA CHAPELLE DES MARAIS - EPPR STE MARIE</t>
  </si>
  <si>
    <t>LA CHAPELLE DES MARAIS - EPPU LES FIFENDES</t>
  </si>
  <si>
    <t>LA CHAPELLE GLAIN - EPPR NOTRE DAME DU SACRE COEUR</t>
  </si>
  <si>
    <t>LA CHAPELLE HEULIN - EEPU LES FRITILLAIRES</t>
  </si>
  <si>
    <t>LA CHAPELLE HEULIN - EPPR ST JOSEPH</t>
  </si>
  <si>
    <t xml:space="preserve">LA CHAPELLE LAUNAY - EPPR STE THERESE </t>
  </si>
  <si>
    <t>LA CHAPELLE LAUNAY - EPPU J. VERNE</t>
  </si>
  <si>
    <t xml:space="preserve">LA CHEVALLERAIS - EPPR ST AUBIN </t>
  </si>
  <si>
    <t xml:space="preserve">LA CHEVALLERAIS - EPPU ECOL'EAU </t>
  </si>
  <si>
    <t>LA CHEVROLIERE - EEPU A. COUPRIE</t>
  </si>
  <si>
    <t xml:space="preserve">LA CHEVROLIERE - EPPR ST LOUIS DE MONTFORT </t>
  </si>
  <si>
    <t>LA GRIGONNAIS - EPPR ST MICHEL</t>
  </si>
  <si>
    <t>LA GRIGONNAIS - EPPU LES MARRONNIERS</t>
  </si>
  <si>
    <t>LA HAIE FOUASSIERE - EEPU C. GIFARD</t>
  </si>
  <si>
    <t>LA HAIE FOUASSIERE - EPPR ST JOSEPH</t>
  </si>
  <si>
    <t>LA LIMOUZINIERE - EPPR ST JOSEPH</t>
  </si>
  <si>
    <t>LA LIMOUZINIERE - EPPU G. CHAISSAC</t>
  </si>
  <si>
    <t xml:space="preserve">LA MARNE - EPPR STE JEANNE D'ARC  </t>
  </si>
  <si>
    <t>LA MEILLERAYE DE BRETAGNE - EPPR STE MARIE</t>
  </si>
  <si>
    <t>LA MONTAGNE - CLGPR NOTRE DAME</t>
  </si>
  <si>
    <t>LA MONTAGNE - EEPU J. FERRY</t>
  </si>
  <si>
    <t>LA MONTAGNE - EEPU J. VERNE</t>
  </si>
  <si>
    <t>LA MONTAGNE - EPPR NOTRE DAME</t>
  </si>
  <si>
    <t>LA PLAINE SUR MER - EPPR NOTRE DAME</t>
  </si>
  <si>
    <t>LA PLAINE SUR MER - EPPU R. CERCLE</t>
  </si>
  <si>
    <t xml:space="preserve">LA PLANCHE - EPPR STE CATHERINE  </t>
  </si>
  <si>
    <t>LA PLANCHE - EPPU A. DE ST EXUPERY</t>
  </si>
  <si>
    <t xml:space="preserve">LA REGRIPPIERE - EPPR LE SACRE-COEUR </t>
  </si>
  <si>
    <t>LA REGRIPPIERE - EPPU C. PELLERIN</t>
  </si>
  <si>
    <t>LA REMAUDIERE - EPPR ST MICHEL</t>
  </si>
  <si>
    <t>LA ROCHE BLANCHE - EPPR STE MARIE</t>
  </si>
  <si>
    <t>LA TURBALLE - EEPU J. VERNE</t>
  </si>
  <si>
    <t xml:space="preserve">LA TURBALLE - EPPR STE MARIE DE L'OCEAN </t>
  </si>
  <si>
    <t>LE BIGNON - EEPU DU MOULIN</t>
  </si>
  <si>
    <t>LE BIGNON - EPPR NOTRE DAME DE LOURDES</t>
  </si>
  <si>
    <t>LE CELLIER - EEPU LES LONNIERES</t>
  </si>
  <si>
    <t xml:space="preserve">LE CELLIER - EPPR ST JEAN BOSCO  </t>
  </si>
  <si>
    <t>LE CROISIC - EEPU J. CARTIER</t>
  </si>
  <si>
    <t xml:space="preserve">LE CROISIC - EPPR ST GOUSTAN  </t>
  </si>
  <si>
    <t>LE GAVRE - EPPR ST PIERRE</t>
  </si>
  <si>
    <t>LE GAVRE - EPPU C. PERRON</t>
  </si>
  <si>
    <t>LE LANDREAU - EPPR STE MARIE</t>
  </si>
  <si>
    <t xml:space="preserve">LE LANDREAU - EPPU LA SARMENTILLE </t>
  </si>
  <si>
    <t>LE LOROUX BOTTEREAU - CLGPR NOTRE DAME</t>
  </si>
  <si>
    <t>LE LOROUX BOTTEREAU - EEPU M. MARCHAND</t>
  </si>
  <si>
    <t>LE LOROUX BOTTEREAU - EPPR STE ANNE - ST JEAN BAPTISTE</t>
  </si>
  <si>
    <t>LE PALLET - EPPR ST JOSEPH</t>
  </si>
  <si>
    <t>LE PALLET - EPPU ASTROLABE</t>
  </si>
  <si>
    <t>LE PELLERIN - EEPU A. CESAIRE</t>
  </si>
  <si>
    <t xml:space="preserve">LE PELLERIN - EEPU L'HERMITAGE </t>
  </si>
  <si>
    <t>LE PELLERIN - EPPR NOTRE DAME</t>
  </si>
  <si>
    <t>LE PIN - EPPR ST JOSEPH</t>
  </si>
  <si>
    <t>LE POULIGUEN - EEPU P. LESAGE</t>
  </si>
  <si>
    <t>LE POULIGUEN - EPPR STE MARIE</t>
  </si>
  <si>
    <t>LE TEMPLE DE BRETAGNE - EPPR NOTRE-DAME DES VERTUS</t>
  </si>
  <si>
    <t>LE TEMPLE DE BRETAGNE - EPPU L. GIRARD</t>
  </si>
  <si>
    <t>LEGE - CLGPR STE ANNE</t>
  </si>
  <si>
    <t xml:space="preserve">LEGE - EEPU LE CHAMBORD </t>
  </si>
  <si>
    <t>LEGE - EPPR NOTRE DAME</t>
  </si>
  <si>
    <t>LES MOUTIERS EN RETZ - EPPU E. TABARLY</t>
  </si>
  <si>
    <t xml:space="preserve">LES SORINIERES - EEPU LA TILLEULIERE </t>
  </si>
  <si>
    <t xml:space="preserve">LES SORINIERES - EEPU LE CLOS DU MOULIN </t>
  </si>
  <si>
    <t>LES SORINIERES - EPPR STE MARIE</t>
  </si>
  <si>
    <t>LES SORINIERES - EPPU GRAINE D'EXPLORATEUR</t>
  </si>
  <si>
    <t>LES TOUCHES - EPPR LE SACRE COEUR</t>
  </si>
  <si>
    <t>LES TOUCHES - EPPU LES MOULINS DE JUILLET</t>
  </si>
  <si>
    <t>LIGNE - CLGPR ST JOSEPH</t>
  </si>
  <si>
    <t>LIGNE - EPPR NOTRE DAME</t>
  </si>
  <si>
    <t>LIGNE - EPPU J. VERNE</t>
  </si>
  <si>
    <t>LOIREAUXENCE - CLGPR STE ANNE</t>
  </si>
  <si>
    <t>LOIREAUXENCE - EEPU R. G. CADOU</t>
  </si>
  <si>
    <t xml:space="preserve">LOIREAUXENCE - EPPR ST JEAN  </t>
  </si>
  <si>
    <t>LOIREAUXENCE - EPPR ST MARTIN</t>
  </si>
  <si>
    <t xml:space="preserve">LOIREAUXENCE - EPPR STE FAMILLE </t>
  </si>
  <si>
    <t>LOIREAUXENCE - EPPU CASTELLANE</t>
  </si>
  <si>
    <t>LOIREAUXENCE - EPPU LE JARDIN EXTRAORDINAIRE</t>
  </si>
  <si>
    <t>LOIREAUXENCE - EPPU L'OISEAU LYRE</t>
  </si>
  <si>
    <t>LOUISFERT - EPPU R. G. CADOU</t>
  </si>
  <si>
    <t>LUSANGER - EPPR NOTRE DAME DE BONNE GARDE</t>
  </si>
  <si>
    <t>LUSANGER - EPPU LA PETITE NORMANDIE</t>
  </si>
  <si>
    <t>MACHECOUL - CLGPR ST JOSEPH</t>
  </si>
  <si>
    <t>MACHECOUL SAINT MEME - EPPR ST HONORE</t>
  </si>
  <si>
    <t xml:space="preserve">MACHECOUL SAINT MEME - EPPR ST LOUIS </t>
  </si>
  <si>
    <t>MACHECOUL SAINT MEME - EPPU J. Y. COUSTEAU</t>
  </si>
  <si>
    <t>MACHECOUL SAINT MEME - EPPU LA GENETTE</t>
  </si>
  <si>
    <t xml:space="preserve">MAISDON SUR SEVRE - EPPR STE ANNE </t>
  </si>
  <si>
    <t>MAISDON SUR SEVRE - EPPU J. VERNE</t>
  </si>
  <si>
    <t xml:space="preserve">MALVILLE - EEPU L'ORANGE BLEUE </t>
  </si>
  <si>
    <t>MALVILLE - EPPR STE MARIE</t>
  </si>
  <si>
    <t>MASSERAC - EPPU R. DESCHAMPS</t>
  </si>
  <si>
    <t>MAUVES SUR LOIRE - EPPR ST JOSEPH</t>
  </si>
  <si>
    <t>MAUVES SUR LOIRE - EPPU J. VERNE</t>
  </si>
  <si>
    <t>MESANGER - EPPR ST JOSEPH</t>
  </si>
  <si>
    <t>MESANGER - EPPU H. TANVET</t>
  </si>
  <si>
    <t>MESQUER - EPPU H. CADOU</t>
  </si>
  <si>
    <t>MISSILLAC - EEPU F. DOLTO</t>
  </si>
  <si>
    <t xml:space="preserve">MISSILLAC - EPPR NOTRE-DAME DE LA BRIERE </t>
  </si>
  <si>
    <t>MOISDON LA RIVIERE - EPPR SACRE CŒUR</t>
  </si>
  <si>
    <t>MONNIERES - EPPR ST JOSEPH</t>
  </si>
  <si>
    <t xml:space="preserve">MONNIERES - EPPU LES TROIS MOULINS </t>
  </si>
  <si>
    <t>MONTBERT - EPPR ST JOSEPH</t>
  </si>
  <si>
    <t>MONTBERT - EPPU R. CASSIN</t>
  </si>
  <si>
    <t>MONTOIR DE BRETAGNE - EEPU J. JAURES</t>
  </si>
  <si>
    <t>MONTOIR DE BRETAGNE - EEPU V. HUGO</t>
  </si>
  <si>
    <t xml:space="preserve">MONTOIR DE BRETAGNE - EPPR ST ETIENNE  </t>
  </si>
  <si>
    <t>MONTOIR DE BRETAGNE - EPPU A. VINCON</t>
  </si>
  <si>
    <t>MONTRELAIS - EPPU J. DU BELLAY</t>
  </si>
  <si>
    <t>MOUAIS - EPPU ECOLE DEMOUAIS</t>
  </si>
  <si>
    <t xml:space="preserve">MOUZEIL - EPPR NOTRE-DAME  </t>
  </si>
  <si>
    <t>MOUZEIL - EPPU L. CADORET</t>
  </si>
  <si>
    <t>MOUZILLON - EPPR ST JOSEPH</t>
  </si>
  <si>
    <t xml:space="preserve">MOUZILLON - EPPU LA SANGUEZE </t>
  </si>
  <si>
    <t>NANTES - CLGPR BLANCHE DE CASTILLE</t>
  </si>
  <si>
    <t>NANTES - CLGPR DE BRETAGNE</t>
  </si>
  <si>
    <t>NANTES - CLGPR NOTRE DAME DU BON CONSEIL</t>
  </si>
  <si>
    <t>NANTES - CLGPR ST JACQUES DE COMPOSTELLE</t>
  </si>
  <si>
    <t>NANTES - CLGPR ST RAPHAEL</t>
  </si>
  <si>
    <t>NANTES - CLGPR ST STANISLAS</t>
  </si>
  <si>
    <t>NANTES - CLGPR ST THEOPHANE VENARD</t>
  </si>
  <si>
    <t>NANTES - CLGPR STE MADELEINE - LA JOLIVERIE</t>
  </si>
  <si>
    <t>NANTES - CLGPU Chantenay</t>
  </si>
  <si>
    <t>NANTES - CLGPU L. Rutigliano</t>
  </si>
  <si>
    <t>NANTES - CLGPU La Durantière</t>
  </si>
  <si>
    <t>NANTES - CLGPU La Noé Lambert</t>
  </si>
  <si>
    <t xml:space="preserve">NANTES - EEPR COURS CHARLIER </t>
  </si>
  <si>
    <t>NANTES - EEPR DON BOSCO</t>
  </si>
  <si>
    <t>NANTES - EEPU A. DE MONZIE</t>
  </si>
  <si>
    <t>NANTES - EEPU A. FOURNIER</t>
  </si>
  <si>
    <t>NANTES - EEPU A. LERMITE</t>
  </si>
  <si>
    <t>NANTES - EEPU AGENETS</t>
  </si>
  <si>
    <t>NANTES - EEPU BAUT</t>
  </si>
  <si>
    <t>NANTES - EEPU BEAUJOIRE</t>
  </si>
  <si>
    <t xml:space="preserve">NANTES - EEPU BOTTIERE </t>
  </si>
  <si>
    <t>NANTES - EEPU CHAMPENOIS</t>
  </si>
  <si>
    <t>NANTES - EEPU CHATAIGNIERS</t>
  </si>
  <si>
    <t xml:space="preserve">NANTES - EEPU CHAUVINIERE </t>
  </si>
  <si>
    <t>NANTES - EEPU CHENE D ARON</t>
  </si>
  <si>
    <t>NANTES - EEPU CONTRIE</t>
  </si>
  <si>
    <t>NANTES - EEPU COUDRAY</t>
  </si>
  <si>
    <t xml:space="preserve">NANTES - EEPU DERVALLIERES CHEZINE </t>
  </si>
  <si>
    <t>NANTES - EEPU E. PEHANT</t>
  </si>
  <si>
    <t>NANTES - EEPU F. DALLET</t>
  </si>
  <si>
    <t>NANTES - EEPU FELLONNEAU</t>
  </si>
  <si>
    <t>NANTES - EEPU FRATERNITE</t>
  </si>
  <si>
    <t>NANTES - EEPU G. ROCH</t>
  </si>
  <si>
    <t>NANTES - EEPU G. SAND</t>
  </si>
  <si>
    <t>NANTES - EEPU G. SERPETTE</t>
  </si>
  <si>
    <t xml:space="preserve">NANTES - EEPU GARENNES </t>
  </si>
  <si>
    <t>NANTES - EEPU H. BERGSON</t>
  </si>
  <si>
    <t>NANTES - EEPU J. JAURES</t>
  </si>
  <si>
    <t>NANTES - EEPU J. MOULIN</t>
  </si>
  <si>
    <t>NANTES - EEPU J. PREVERT</t>
  </si>
  <si>
    <t>NANTES - EEPU J. ZAY</t>
  </si>
  <si>
    <t>NANTES - EEPU L. AUBRAC</t>
  </si>
  <si>
    <t>NANTES - EEPU L. BLUM</t>
  </si>
  <si>
    <t>NANTES - EEPU L. MICHEL</t>
  </si>
  <si>
    <t>NANTES - EEPU L. PERGAUD</t>
  </si>
  <si>
    <t>NANTES - EEPU LEDRU-ROLLIN</t>
  </si>
  <si>
    <t xml:space="preserve">NANTES - EEPU LINOT </t>
  </si>
  <si>
    <t>NANTES - EEPU M. A. DU BOCCAGE</t>
  </si>
  <si>
    <t>NANTES - EEPU M. MACE</t>
  </si>
  <si>
    <t>NANTES - EEPU MARSAUDERIES</t>
  </si>
  <si>
    <t>NANTES - EEPU MULOTIERE</t>
  </si>
  <si>
    <t>NANTES - EEPU MUTUALITE</t>
  </si>
  <si>
    <t>NANTES - EEPU PLANTES</t>
  </si>
  <si>
    <t>NANTES - EEPU PLESSIS CELLIER</t>
  </si>
  <si>
    <t>NANTES - EEPU PORT BOYER</t>
  </si>
  <si>
    <t>NANTES - EEPU STALINGRAD</t>
  </si>
  <si>
    <t xml:space="preserve">NANTES - EEPU SULLY </t>
  </si>
  <si>
    <t>NANTES - EEPU U. LE VERRIER</t>
  </si>
  <si>
    <t xml:space="preserve">NANTES - EPPR BLANCHE DE CASTILLE  </t>
  </si>
  <si>
    <t xml:space="preserve">NANTES - EPPR DIWAN </t>
  </si>
  <si>
    <t xml:space="preserve">NANTES - EPPR LA PERVERIE </t>
  </si>
  <si>
    <t>NANTES - EPPR LE SACRE COEUR</t>
  </si>
  <si>
    <t>NANTES - EPPR N-D.DE BON PORT</t>
  </si>
  <si>
    <t xml:space="preserve">NANTES - EPPR N-D.DE LA SAGESSE </t>
  </si>
  <si>
    <t xml:space="preserve">NANTES - EPPR N-D.DE LOURDES </t>
  </si>
  <si>
    <t xml:space="preserve">NANTES - EPPR N-D.DE TOUTES AIDES  </t>
  </si>
  <si>
    <t xml:space="preserve">NANTES - EPPR N-D.DE TOUTES JOIES  </t>
  </si>
  <si>
    <t xml:space="preserve">NANTES - EPPR N-D.DES BATIGNOLLES  </t>
  </si>
  <si>
    <t xml:space="preserve">NANTES - EPPR ST CLAIR </t>
  </si>
  <si>
    <t xml:space="preserve">NANTES - EPPR ST DONATIEN </t>
  </si>
  <si>
    <t xml:space="preserve">NANTES - EPPR ST FELIX </t>
  </si>
  <si>
    <t xml:space="preserve">NANTES - EPPR ST JEAN XXIII  </t>
  </si>
  <si>
    <t>NANTES - EPPR ST JOSEPH</t>
  </si>
  <si>
    <t>NANTES - EPPR ST MARTIN - IMMACULEE</t>
  </si>
  <si>
    <t>NANTES - EPPR ST MICHEL</t>
  </si>
  <si>
    <t xml:space="preserve">NANTES - EPPR ST NICOLAS  </t>
  </si>
  <si>
    <t>NANTES - EPPR ST PIERRE</t>
  </si>
  <si>
    <t xml:space="preserve">NANTES - EPPR ST YVES  </t>
  </si>
  <si>
    <t>NANTES - EPPR STE AGNES</t>
  </si>
  <si>
    <t xml:space="preserve">NANTES - EPPR STE ANNE </t>
  </si>
  <si>
    <t xml:space="preserve">NANTES - EPPR STE CATHERINE DE SIENNE </t>
  </si>
  <si>
    <t xml:space="preserve">NANTES - EPPR STE CLAIRE D ASSISE  </t>
  </si>
  <si>
    <t xml:space="preserve">NANTES - EPPR STE MADELEINE LA JOLIVERIE </t>
  </si>
  <si>
    <t>NANTES - EPPR STE MARIE</t>
  </si>
  <si>
    <t xml:space="preserve">NANTES - EPPR STE THERESE </t>
  </si>
  <si>
    <t>NANTES - EPPU A. BRAUD</t>
  </si>
  <si>
    <t>NANTES - EPPU A. CESAIRE</t>
  </si>
  <si>
    <t>NANTES - EPPU AMPERE</t>
  </si>
  <si>
    <t xml:space="preserve">NANTES - EPPU ARBORESCENCES  </t>
  </si>
  <si>
    <t xml:space="preserve">NANTES - EPPU BATIGNOLLES </t>
  </si>
  <si>
    <t>NANTES - EPPU C. LEBOURG</t>
  </si>
  <si>
    <t>NANTES - EPPU F. DOLTO</t>
  </si>
  <si>
    <t>NANTES - EPPU G. LUSSAC</t>
  </si>
  <si>
    <t xml:space="preserve">NANTES - EPPU GRAND CARCOUET </t>
  </si>
  <si>
    <t>NANTES - EPPU HAROUYS</t>
  </si>
  <si>
    <t>NANTES - EPPU J. GRACQ</t>
  </si>
  <si>
    <t>NANTES - EPPU J. TATI</t>
  </si>
  <si>
    <t>NANTES - EPPU JONELIERE</t>
  </si>
  <si>
    <t>NANTES - EPPU L. SAY</t>
  </si>
  <si>
    <t>NANTES - EPPU LONGCHAMP</t>
  </si>
  <si>
    <t>NANTES - EPPU MAISON NEUVE</t>
  </si>
  <si>
    <t>NANTES - EPPU MARCEL CALLO</t>
  </si>
  <si>
    <t>NANTES - EPPU P. GAUGUIN</t>
  </si>
  <si>
    <t xml:space="preserve">NANTES - EPPU REFORMES </t>
  </si>
  <si>
    <t>NANTES - EPPU RUE NOIRE</t>
  </si>
  <si>
    <t xml:space="preserve">NANTES - EPPU VILLA MARIA </t>
  </si>
  <si>
    <t>NOTRE DAME DES LANDES - EPPR STE MARIE</t>
  </si>
  <si>
    <t>NOTRE DAME DES LANDES - EPPU M. PAGNOL</t>
  </si>
  <si>
    <t>NOYAL SUR BRUTZ - EPPU C. PERRAULT</t>
  </si>
  <si>
    <t>NOZAY - CLGPR ST JOSEPH</t>
  </si>
  <si>
    <t>NOZAY - EEPU LA PIERRE BLEUE</t>
  </si>
  <si>
    <t>NOZAY - EPPR STE MARIE</t>
  </si>
  <si>
    <t>ORVAULT - EEPU BOIS SAINT-LOUIS</t>
  </si>
  <si>
    <t>ORVAULT - EEPU E. GIBIER</t>
  </si>
  <si>
    <t xml:space="preserve">ORVAULT - EEPU LA FERRIERE </t>
  </si>
  <si>
    <t xml:space="preserve">ORVAULT - EEPU LE VIEUX CHENE </t>
  </si>
  <si>
    <t>ORVAULT - EEPU PONT MARCHAND</t>
  </si>
  <si>
    <t>ORVAULT - EEPU SALENTINE</t>
  </si>
  <si>
    <t>ORVAULT - EPPR ST JOSEPH</t>
  </si>
  <si>
    <t>ORVAULT - EPPU BOIS RAGUENET</t>
  </si>
  <si>
    <t>OUDON - EPPR ST JOSEPH</t>
  </si>
  <si>
    <t>OUDON - EPPU J. VERNE</t>
  </si>
  <si>
    <t>PAIMBOEUF - CLGPU L. Michel</t>
  </si>
  <si>
    <t>PAIMBOEUF - EEPU LES QUATRE AMARRES</t>
  </si>
  <si>
    <t xml:space="preserve">PAIMBOEUF - EPPR EXTERNAT DU SACRE-COEUR </t>
  </si>
  <si>
    <t>PANNECE - EPPU R. GOSCINNY</t>
  </si>
  <si>
    <t xml:space="preserve">PAULX - EPPR PERE CEYRAC </t>
  </si>
  <si>
    <t xml:space="preserve">PAULX - EPPU LES PRES VERTS </t>
  </si>
  <si>
    <t>PETIT MARS - EPPR STE MARIE</t>
  </si>
  <si>
    <t>PETIT MARS - EPPU G. DE MAUPASSANT</t>
  </si>
  <si>
    <t xml:space="preserve">PIERRIC - EPPR ST GUENOLE  </t>
  </si>
  <si>
    <t xml:space="preserve">PIRIAC SUR MER - EPPR N-D.DU ROSAIRE </t>
  </si>
  <si>
    <t>PIRIAC SUR MER - EPPU LES CAP-HORNIERS</t>
  </si>
  <si>
    <t xml:space="preserve">PLESSE - EPPR NOTRE-DAME  </t>
  </si>
  <si>
    <t>PLESSE - EPPR STE MARIE</t>
  </si>
  <si>
    <t>PLESSE - EPPU DU COUDRAY</t>
  </si>
  <si>
    <t xml:space="preserve">PLESSE - EPPU LA RONDE </t>
  </si>
  <si>
    <t>PONTCHATEAU - CLGPR ST MARTIN</t>
  </si>
  <si>
    <t>PONTCHATEAU - EEPU C. CHAPLIN</t>
  </si>
  <si>
    <t xml:space="preserve">PONTCHATEAU - EPPR ND DE LOURDES  </t>
  </si>
  <si>
    <t>PONTCHATEAU - EPPR ST JOSEPH</t>
  </si>
  <si>
    <t xml:space="preserve">PONTCHATEAU - EPPU LE CHAT PERCHE </t>
  </si>
  <si>
    <t>PORNIC - CLGPR NOTRE-DAME DE RECOUVRANCE</t>
  </si>
  <si>
    <t>PORNIC - EEPU KERLOR</t>
  </si>
  <si>
    <t>PORNIC - EPPR ANGE GARDIEN</t>
  </si>
  <si>
    <t>PORNIC - EPPR ST JOSEPH</t>
  </si>
  <si>
    <t>PORNIC - EPPR STE VICTOIRE</t>
  </si>
  <si>
    <t>PORNIC - EPPU LES NONDALES</t>
  </si>
  <si>
    <t xml:space="preserve">PORNIC - EPPU LES SABLONS </t>
  </si>
  <si>
    <t>PORNICHET - CLGPR LE SACRE-CŒUR</t>
  </si>
  <si>
    <t xml:space="preserve">PORNICHET - EPPR ST JEAN  </t>
  </si>
  <si>
    <t>PORNICHET - EPPR STE GERMAINE</t>
  </si>
  <si>
    <t xml:space="preserve">PORNICHET - EPPU DU POULIGOU </t>
  </si>
  <si>
    <t xml:space="preserve">PORNICHET - EPPU GAMBETTA </t>
  </si>
  <si>
    <t>PORNICHET - EPPU J. MACE</t>
  </si>
  <si>
    <t>POUILLE LES COTEAUX - EPPU A. SYLVESTRE</t>
  </si>
  <si>
    <t>PREFAILLES - EPPU LES PETITS MOUSSES</t>
  </si>
  <si>
    <t>PRINQUIAU - EPPR N-D.DU SACRE CŒUR</t>
  </si>
  <si>
    <t>PUCEUL - EPPR ST JOSEPH</t>
  </si>
  <si>
    <t xml:space="preserve">QUILLY - EPPR STE THERESE </t>
  </si>
  <si>
    <t>REMOUILLE - EPPR ST PIERRE</t>
  </si>
  <si>
    <t>REMOUILLE - EPPU J. DE LA FONTAINE</t>
  </si>
  <si>
    <t>REZE - CLGPR ST PAUL</t>
  </si>
  <si>
    <t>REZE - CLGPR STE ANNE</t>
  </si>
  <si>
    <t xml:space="preserve">REZE - EEPR ST PAUL  </t>
  </si>
  <si>
    <t xml:space="preserve">REZE - EEPU CHATEAU SUD </t>
  </si>
  <si>
    <t xml:space="preserve">REZE - EEPU CHENE CREUX </t>
  </si>
  <si>
    <t xml:space="preserve">REZE - EEPU LA HOUSSAIS </t>
  </si>
  <si>
    <t>REZE - EEPU OUCHE DINIER</t>
  </si>
  <si>
    <t>REZE - EEPU P. ROLAND</t>
  </si>
  <si>
    <t>REZE - EEPU R. SALENGRO</t>
  </si>
  <si>
    <t>REZE - EPPR NOTRE DAME</t>
  </si>
  <si>
    <t xml:space="preserve">REZE - EPPR STE ANNE - ST JOSEPH </t>
  </si>
  <si>
    <t>REZE - EPPU J. JAURES</t>
  </si>
  <si>
    <t xml:space="preserve">REZE - EPPU PORT AU BLE </t>
  </si>
  <si>
    <t xml:space="preserve">REZE - EPPU RAGON </t>
  </si>
  <si>
    <t>REZE - EPPU Y. ET A. PLANCHER</t>
  </si>
  <si>
    <t>RIAILLE - CLGPR ST AUGUSTIN</t>
  </si>
  <si>
    <t>RIAILLE - EPPR NOTRE DAME</t>
  </si>
  <si>
    <t>RIAILLE - EPPU R. DOISNEAU</t>
  </si>
  <si>
    <t>ROUANS - EPPR ST MARTIN</t>
  </si>
  <si>
    <t>ROUANS - EPPU J. VERNE</t>
  </si>
  <si>
    <t>ROUGE - EPPR ST JOSEPH</t>
  </si>
  <si>
    <t xml:space="preserve">ROUGE - EPPU 1,2,3...SOLEIL </t>
  </si>
  <si>
    <t>RUFFIGNE - EPPU LES MAGNOLIAS</t>
  </si>
  <si>
    <t>SAFFRE - EPPR ST JOSEPH</t>
  </si>
  <si>
    <t>SAFFRE - EPPU J. PREVERT</t>
  </si>
  <si>
    <t>SAUTRON - EEPU LA RIVIERE</t>
  </si>
  <si>
    <t xml:space="preserve">SAUTRON - EPPR ST JEAN-BAPTISTE  </t>
  </si>
  <si>
    <t xml:space="preserve">SAUTRON - EPPU LA FORET </t>
  </si>
  <si>
    <t>SAVENAY - CLGPR ST JOSEPH</t>
  </si>
  <si>
    <t xml:space="preserve">SAVENAY - EEPU PRINCE BOIS </t>
  </si>
  <si>
    <t xml:space="preserve">SAVENAY - EPPR DIWAN </t>
  </si>
  <si>
    <t xml:space="preserve">SAVENAY - EPPR NOTRE-DAME  </t>
  </si>
  <si>
    <t>SAVENAY - EPPU R. DESNOS</t>
  </si>
  <si>
    <t>SEVERAC - EPPU LA GARENNE</t>
  </si>
  <si>
    <t>SION LES MINES - EPPR ST JOSEPH</t>
  </si>
  <si>
    <t xml:space="preserve">SION LES MINES - EPPU LES GRANDS CHENES </t>
  </si>
  <si>
    <t xml:space="preserve">SOUDAN - EPPR STE ANNE </t>
  </si>
  <si>
    <t>SOUDAN - EPPU J. BREL</t>
  </si>
  <si>
    <t>SOULVACHE - EPPU D. CURY</t>
  </si>
  <si>
    <t>ST AIGNAN DE GRAND LIEU - EEPU J. D HERBAUGES</t>
  </si>
  <si>
    <t>ST AIGNAN DE GRAND LIEU - EPPR ST PIERRE</t>
  </si>
  <si>
    <t>ST ANDRE DES EAUX - EEPU J. FERRY</t>
  </si>
  <si>
    <t>ST ANDRE DES EAUX - EPPR N-D. DU SACRE COEUR</t>
  </si>
  <si>
    <t>ST AUBIN DES CHATEAUX - EPPR STE LAURA MONTOYA</t>
  </si>
  <si>
    <t>ST AUBIN DES CHATEAUX - EPPU J. P. TIMBAUD</t>
  </si>
  <si>
    <t>ST BREVIN LES PINS - CLGPR ST JOSEPH</t>
  </si>
  <si>
    <t>ST BREVIN LES PINS - EPPR ST JOSEPH</t>
  </si>
  <si>
    <t>ST BREVIN LES PINS - EPPU F. DALLET - LES PINS</t>
  </si>
  <si>
    <t>ST BREVIN LES PINS - EPPU P. FORT</t>
  </si>
  <si>
    <t xml:space="preserve">ST BREVIN LES PINS - EPPU PIERRE ATTELEE </t>
  </si>
  <si>
    <t xml:space="preserve">ST COLOMBAN - EPPR ST LOUIS </t>
  </si>
  <si>
    <t>ST COLOMBAN - EPPU J. PREVERT</t>
  </si>
  <si>
    <t>ST ETIENNE DE MER MORTE - EPPR STE MARIE</t>
  </si>
  <si>
    <t>ST ETIENNE DE MER MORTE - EPPU L'ARC EN CIEL</t>
  </si>
  <si>
    <t>ST ETIENNE DE MONTLUC - EEPU LA GUERCHE</t>
  </si>
  <si>
    <t>ST ETIENNE DE MONTLUC - EPPR STE MARIE</t>
  </si>
  <si>
    <t xml:space="preserve">ST FIACRE SUR MAINE - EPPU DU CHAT PERCHE </t>
  </si>
  <si>
    <t xml:space="preserve">ST GEREON - EPPR LE GOTHA </t>
  </si>
  <si>
    <t>ST GEREON - EPPU A. BERNARD</t>
  </si>
  <si>
    <t>ST GILDAS DES BOIS - CLGPR G. DESHAYES</t>
  </si>
  <si>
    <t>ST GILDAS DES BOIS - EPPR ST JOSEPH</t>
  </si>
  <si>
    <t>ST GILDAS DES BOIS - EPPU R. DOISNEAU</t>
  </si>
  <si>
    <t>ST HERBLAIN - CLGPR DIWAN</t>
  </si>
  <si>
    <t>ST HERBLAIN - CLGPR ST DOMINIQUE</t>
  </si>
  <si>
    <t>ST HERBLAIN - CLGPU E. Renan</t>
  </si>
  <si>
    <t>ST HERBLAIN - CLGPU Gutenberg</t>
  </si>
  <si>
    <t>ST HERBLAIN - EEPU BEAUREGARD</t>
  </si>
  <si>
    <t xml:space="preserve">ST HERBLAIN - EEPU BERNARDIERE </t>
  </si>
  <si>
    <t>ST HERBLAIN - EEPU CONDORCET</t>
  </si>
  <si>
    <t>ST HERBLAIN - EEPU J. AURIOL</t>
  </si>
  <si>
    <t>ST HERBLAIN - EEPU JOLI MAI</t>
  </si>
  <si>
    <t>ST HERBLAIN - EEPU LA RABOTIERE</t>
  </si>
  <si>
    <t>ST HERBLAIN - EEPU LA SENSIVE</t>
  </si>
  <si>
    <t>ST HERBLAIN - EEPU LES GRANDS-BOIS</t>
  </si>
  <si>
    <t>ST HERBLAIN - EEPU SOLEIL LEVANT</t>
  </si>
  <si>
    <t xml:space="preserve">ST HERBLAIN - EPPR DIWAN </t>
  </si>
  <si>
    <t>ST HERBLAIN - EPPR ST DOMINIQUE</t>
  </si>
  <si>
    <t>ST HERBLAIN - EPPR ST HERMELAND</t>
  </si>
  <si>
    <t xml:space="preserve">ST HERBLAIN - EPPU CREMETTERIE </t>
  </si>
  <si>
    <t>ST HERBLAIN - EPPU F. GIROUD</t>
  </si>
  <si>
    <t>ST HERBLAIN - EPPU LES BUZARDIERES</t>
  </si>
  <si>
    <t>ST HERBLAIN - EPPU N. MANDELA</t>
  </si>
  <si>
    <t>ST HERBLAIN - EPPU R. G. CADOU</t>
  </si>
  <si>
    <t>ST HERBLAIN - EPPU S. HESSEL</t>
  </si>
  <si>
    <t xml:space="preserve">ST HILAIRE DE CHALEONS - EPPR STE THERESE </t>
  </si>
  <si>
    <t>ST HILAIRE DE CHALEONS - EPPU R. DEVOS</t>
  </si>
  <si>
    <t>ST HILAIRE DE CLISSON - EPPR ST JOSEPH</t>
  </si>
  <si>
    <t>ST JEAN DE BOISEAU - EEPU R. BADINTER</t>
  </si>
  <si>
    <t xml:space="preserve">ST JEAN DE BOISEAU - EPPR ST MARC  </t>
  </si>
  <si>
    <t>ST JOACHIM - EEPU S. DE BEAUVOIR</t>
  </si>
  <si>
    <t xml:space="preserve">ST JOACHIM - EPPR STE ANNE </t>
  </si>
  <si>
    <t>ST JULIEN DE CONCELLES - EPPR G. DESHAYES</t>
  </si>
  <si>
    <t>ST JULIEN DE VOUVANTES - EPPR ST MICHEL</t>
  </si>
  <si>
    <t>ST JULIEN DE VOUVANTES - EPPU LES ROCHETTES</t>
  </si>
  <si>
    <t>ST LEGER LES VIGNES - EPPU J. BREL</t>
  </si>
  <si>
    <t>ST LUMINE DE CLISSON - EPPR COURS JEAN-PAUL II</t>
  </si>
  <si>
    <t xml:space="preserve">ST LUMINE DE CLISSON - EPPR STE JEANNE D ARC  </t>
  </si>
  <si>
    <t>ST LUMINE DE CLISSON - EPPU L. AUBRAC</t>
  </si>
  <si>
    <t>ST LUMINE DE COUTAIS - EPPR STE MARIE</t>
  </si>
  <si>
    <t>ST LUMINE DE COUTAIS - EPPU LE JARDIN DE BELLEVUE</t>
  </si>
  <si>
    <t>ST LYPHARD - EEPU J. DE LA FONTAINE</t>
  </si>
  <si>
    <t xml:space="preserve">ST LYPHARD - EPPR STE ANNE </t>
  </si>
  <si>
    <t xml:space="preserve">ST LYPHARD - EPPU LES ROSELIERES </t>
  </si>
  <si>
    <t xml:space="preserve">ST MARS DE COUTAIS - EPPR STE THERESE </t>
  </si>
  <si>
    <t>ST MARS DE COUTAIS - EPPU M. ET P. DELAROCHE</t>
  </si>
  <si>
    <t>ST MARS DU DESERT - EEPU G. SAND</t>
  </si>
  <si>
    <t>ST MARS DU DESERT - EPPR ST MARTIN</t>
  </si>
  <si>
    <t xml:space="preserve">ST MICHEL CHEF CHEF - EPPR STE BERNADETTE </t>
  </si>
  <si>
    <t>ST MICHEL CHEF CHEF - EPPU DE L'HORIZON</t>
  </si>
  <si>
    <t xml:space="preserve">ST MOLF - EPPR ST FRANCOIS </t>
  </si>
  <si>
    <t>ST MOLF - EPPU LA ROCHE BLANCHE</t>
  </si>
  <si>
    <t>ST NAZAIRE - CLGPR ST LOUIS</t>
  </si>
  <si>
    <t>ST NAZAIRE - CLGPR STE THERESE</t>
  </si>
  <si>
    <t>ST NAZAIRE - CLGPU J. Moulin</t>
  </si>
  <si>
    <t>ST NAZAIRE - CLGPU P. Norange</t>
  </si>
  <si>
    <t>ST NAZAIRE - EEPU A. CAMUS</t>
  </si>
  <si>
    <t>ST NAZAIRE - EEPU A. CHEDID</t>
  </si>
  <si>
    <t>ST NAZAIRE - EEPU CARNOT</t>
  </si>
  <si>
    <t>ST NAZAIRE - EEPU CHATEAUBRIAND</t>
  </si>
  <si>
    <t>ST NAZAIRE - EEPU F. BUISSON</t>
  </si>
  <si>
    <t>ST NAZAIRE - EEPU J. JAURES</t>
  </si>
  <si>
    <t>ST NAZAIRE - EEPU L. BLUM</t>
  </si>
  <si>
    <t>ST NAZAIRE - EEPU LAMARTINE</t>
  </si>
  <si>
    <t xml:space="preserve">ST NAZAIRE - EEPU MICHELET </t>
  </si>
  <si>
    <t>ST NAZAIRE - EEPU P. ET M. CURIE</t>
  </si>
  <si>
    <t>ST NAZAIRE - EEPU V. HUGO</t>
  </si>
  <si>
    <t xml:space="preserve">ST NAZAIRE - EPPR DIWAN </t>
  </si>
  <si>
    <t>ST NAZAIRE - EPPR IMMACULEE</t>
  </si>
  <si>
    <t>ST NAZAIRE - EPPR NOTRE DAME DE TOUTES AIDES</t>
  </si>
  <si>
    <t>ST NAZAIRE - EPPR NOTRE DAME ST JOSEPH</t>
  </si>
  <si>
    <t>ST NAZAIRE - EPPR ST GOHARD</t>
  </si>
  <si>
    <t>ST NAZAIRE - EPPR ST JEAN - STE BERNADETTE</t>
  </si>
  <si>
    <t>ST NAZAIRE - EPPR ST JOSEPH</t>
  </si>
  <si>
    <t xml:space="preserve">ST NAZAIRE - EPPR ST JOSEPH DE MEAN </t>
  </si>
  <si>
    <t>ST NAZAIRE - EPPU BERT - LEMONNIER</t>
  </si>
  <si>
    <t>ST NAZAIRE - EPPU E. RENAN</t>
  </si>
  <si>
    <t>ST NAZAIRE - EPPU J. FERRY</t>
  </si>
  <si>
    <t>ST NAZAIRE - EPPU J. SIMON</t>
  </si>
  <si>
    <t>ST NAZAIRE - EPPU J. ZAY</t>
  </si>
  <si>
    <t>ST NAZAIRE - EPPU L. GAMBETTA</t>
  </si>
  <si>
    <t>ST NAZAIRE - EPPU M. REBERIOUX</t>
  </si>
  <si>
    <t>ST NAZAIRE - EPPU P. BROSSOLETTE</t>
  </si>
  <si>
    <t>ST NAZAIRE - EPPU WALDECK ROUSSEAU</t>
  </si>
  <si>
    <t xml:space="preserve">ST NICOLAS DE REDON - EPPR STE ANNE </t>
  </si>
  <si>
    <t>ST NICOLAS DE REDON - EPPU L'HERBINERIE</t>
  </si>
  <si>
    <t>ST PERE EN RETZ - CLGPR ST ROCH</t>
  </si>
  <si>
    <t xml:space="preserve">ST PERE EN RETZ - EPPR STE OPPORTUNE  </t>
  </si>
  <si>
    <t>ST PERE EN RETZ - EPPU J. BREL</t>
  </si>
  <si>
    <t>ST PHILBERT DE GRAND LIEU - CLGPR LAMORICIERE</t>
  </si>
  <si>
    <t>ST PHILBERT DE GRAND LIEU - EEPU J. ROSTAND</t>
  </si>
  <si>
    <t xml:space="preserve">ST PHILBERT DE GRAND LIEU - EPPR N.D. DE LA CLARTE </t>
  </si>
  <si>
    <t>ST PHILBERT DE GRAND LIEU - EPPU J. AURIOL</t>
  </si>
  <si>
    <t>ST SEBASTIEN SUR LOIRE - EEPU J. DE LA FONTAINE</t>
  </si>
  <si>
    <t>ST SEBASTIEN SUR LOIRE - EEPU LA PROFONDINE</t>
  </si>
  <si>
    <t xml:space="preserve">ST SEBASTIEN SUR LOIRE - EEPU LE DOUET </t>
  </si>
  <si>
    <t>ST SEBASTIEN SUR LOIRE - EEPU M. CURIE</t>
  </si>
  <si>
    <t>ST SEBASTIEN SUR LOIRE - EEPU T. MONOD</t>
  </si>
  <si>
    <t xml:space="preserve">ST SEBASTIEN SUR LOIRE - EPPR LA PROVIDENCE  </t>
  </si>
  <si>
    <t xml:space="preserve">ST SEBASTIEN SUR LOIRE - EPPR STE BERNADETTE </t>
  </si>
  <si>
    <t xml:space="preserve">ST SEBASTIEN SUR LOIRE - EPPR STE THERESE </t>
  </si>
  <si>
    <t>ST SULPICE DES LANDES - EPPR LE SACRE COEUR</t>
  </si>
  <si>
    <t xml:space="preserve">ST VIAUD - EPPR ST VITAL </t>
  </si>
  <si>
    <t>ST VIAUD - EPPU LE MONT SCOBRIT</t>
  </si>
  <si>
    <t>ST VINCENT DES LANDES - EPPR NOTRE DAME</t>
  </si>
  <si>
    <t>ST VINCENT DES LANDES - EPPU L. AUBRAC</t>
  </si>
  <si>
    <t>STE PAZANNE - CLGPR LE SACRE CŒUR</t>
  </si>
  <si>
    <t>STE PAZANNE - EEPU M. PIGEON</t>
  </si>
  <si>
    <t>STE PAZANNE - EPPR NOTRE DAME DE LOURDES</t>
  </si>
  <si>
    <t xml:space="preserve">STE REINE DE BRETAGNE - EPPR ST LOUIS </t>
  </si>
  <si>
    <t>STE REINE DE BRETAGNE - EPPU R. G. CADOU</t>
  </si>
  <si>
    <t>TEILLE - EPPR ST PIERRE</t>
  </si>
  <si>
    <t>TEILLE - EPPU J. DEMY</t>
  </si>
  <si>
    <t>TOUVOIS - EPPR ST MICHEL</t>
  </si>
  <si>
    <t>TOUVOIS - EPPU AQUARELLE</t>
  </si>
  <si>
    <t>TREFFIEUX - EPPR N-D.DU SACRE-COEUR</t>
  </si>
  <si>
    <t>TREILLIERES - CLGPR HELDER CAMARA</t>
  </si>
  <si>
    <t>TREILLIERES - EEPU A. VINCENT</t>
  </si>
  <si>
    <t xml:space="preserve">TREILLIERES - EPPR STE THERESE </t>
  </si>
  <si>
    <t>TREILLIERES - EPPU J. FRAUD</t>
  </si>
  <si>
    <t>TRIGNAC - CLGPU J. Lambot</t>
  </si>
  <si>
    <t>TRIGNAC - EEPU L. LAGRANGE</t>
  </si>
  <si>
    <t>TRIGNAC - EEPU M. CURIE</t>
  </si>
  <si>
    <t>TRIGNAC - EPPU L. MICHEL</t>
  </si>
  <si>
    <t>VALLET - CLGPR ST JOSEPH</t>
  </si>
  <si>
    <t>VALLET - EEPU P. ELUARD</t>
  </si>
  <si>
    <t>VALLET - EPPR STE MARIE</t>
  </si>
  <si>
    <t>VALLONS DE L'EDRE - EPPU DU DAUPHIN - VRITZ</t>
  </si>
  <si>
    <t>VALLONS DE L'ERDRE - EEPU J. FERRY - ST MARS LA JAILLE</t>
  </si>
  <si>
    <t>VALLONS DE L'ERDRE - EPPR STE MARIE - MAUMUSSON</t>
  </si>
  <si>
    <t>VALLONS DE L'ERDRE - EPPR STE THERESE - ST MARS LA JAILLE</t>
  </si>
  <si>
    <t xml:space="preserve">VAY - EPPR ST YVES  </t>
  </si>
  <si>
    <t>VAY - EPPU BOIS VIAUD</t>
  </si>
  <si>
    <t>VERTOU - CLGPR ST BLAISE</t>
  </si>
  <si>
    <t>VERTOU - EEPR ST JOSEPH</t>
  </si>
  <si>
    <t>VERTOU - EEPU H. LESAGE</t>
  </si>
  <si>
    <t xml:space="preserve">VERTOU - EEPU L ENCLOS </t>
  </si>
  <si>
    <t>VERTOU - EEPU LES TREILLES</t>
  </si>
  <si>
    <t xml:space="preserve">VERTOU - EPPR STE FAMILLE </t>
  </si>
  <si>
    <t>VERTOU - EPPU LES REIGNIERS</t>
  </si>
  <si>
    <t xml:space="preserve">VIEILLEVIGNE - EPPR STE JEANNE D ARC  </t>
  </si>
  <si>
    <t>VIEILLEVIGNE - EPPU P. E. VICTOR</t>
  </si>
  <si>
    <t xml:space="preserve">VIGNEUX DE BRETAGNE - EPPR STE ANNE </t>
  </si>
  <si>
    <t>VIGNEUX DE BRETAGNE - EPPU A. DE SAINT-EXUPERY</t>
  </si>
  <si>
    <t>VIGNEUX DE BRETAGNE - EPPU C. PERRAULT</t>
  </si>
  <si>
    <t xml:space="preserve">VILLENEUVE EN RETZ - EPPR LE SACRE-COEUR </t>
  </si>
  <si>
    <t>VILLENEUVE EN RETZ - EPPR ST JOSEPH</t>
  </si>
  <si>
    <t xml:space="preserve">VILLENEUVE EN RETZ - EPPR STE JULITTE </t>
  </si>
  <si>
    <t xml:space="preserve">VILLENEUVE EN RETZ - EPPU L'OSTREA </t>
  </si>
  <si>
    <t>VILLENEUVE EN RETZ - EPPU V. SCHOELCHER</t>
  </si>
  <si>
    <t xml:space="preserve">VILLEPOT - EPPR N-D.DE LA PAIX </t>
  </si>
  <si>
    <t xml:space="preserve">VUE - EPPR STE ANNE </t>
  </si>
  <si>
    <t>VUE - EPPU LE TENU</t>
  </si>
  <si>
    <t>BRAINS</t>
  </si>
  <si>
    <t>FEGREAC</t>
  </si>
  <si>
    <t>GRAND AUVERNE</t>
  </si>
  <si>
    <t>JUIGNE DES MOUTIERS</t>
  </si>
  <si>
    <t>LA CHAPELLE GLAIN</t>
  </si>
  <si>
    <t>LA CHEVALLERAIS</t>
  </si>
  <si>
    <t>LE PIN</t>
  </si>
  <si>
    <t>LE TEMPLE DE BRETAGNE</t>
  </si>
  <si>
    <t>LOUISFERT</t>
  </si>
  <si>
    <t>MASSERAC</t>
  </si>
  <si>
    <t>MESQUER</t>
  </si>
  <si>
    <t>PETIT AUVERNE</t>
  </si>
  <si>
    <t>PIERRIC</t>
  </si>
  <si>
    <t>PREFAILLES</t>
  </si>
  <si>
    <t>PUCEUL</t>
  </si>
  <si>
    <t>REMOUILLE</t>
  </si>
  <si>
    <t>RUFFIGNE</t>
  </si>
  <si>
    <t>SAUTRON</t>
  </si>
  <si>
    <t>SOULVACHE</t>
  </si>
  <si>
    <t>ST HILAIRE DE CLISSON</t>
  </si>
  <si>
    <t>ST MARS DE COUTAIS</t>
  </si>
  <si>
    <t>ST PERE EN RETZ</t>
  </si>
  <si>
    <t>TEILLE</t>
  </si>
  <si>
    <t>35</t>
  </si>
  <si>
    <t>49</t>
  </si>
  <si>
    <t>53</t>
  </si>
  <si>
    <t>56</t>
  </si>
  <si>
    <t>72</t>
  </si>
  <si>
    <t>EREA Autre département</t>
  </si>
  <si>
    <t>Autre département</t>
  </si>
  <si>
    <t>CNED</t>
  </si>
  <si>
    <t>Classe Demandée</t>
  </si>
  <si>
    <t>Date de notification MDPH</t>
  </si>
  <si>
    <t>Dossier en cours d'instruction MDPH</t>
  </si>
  <si>
    <t>Origine Orientation</t>
  </si>
  <si>
    <t>REZE - CLGPU S. Allende</t>
  </si>
  <si>
    <t>CHATEAU THEBAUD</t>
  </si>
  <si>
    <t>GRANDCHAMPS DES FONTAINES</t>
  </si>
  <si>
    <t>BLAIN - CLGPU LE GALINET</t>
  </si>
  <si>
    <t>BOUAYE - CLGPU BELLESTRE</t>
  </si>
  <si>
    <t>CARQUEFOU - CLGPU G. PHILIPE</t>
  </si>
  <si>
    <t>CHATEAUBRIANT - CLGPU LA VILLE AUX ROSES</t>
  </si>
  <si>
    <t>CHATEAUBRIANT - CLGPU R. SCHUMAN</t>
  </si>
  <si>
    <t>CLISSON - CLGPU CACAULT</t>
  </si>
  <si>
    <t>CLISSON - CLGPU R. PARKS</t>
  </si>
  <si>
    <t>CORDEMAIS - CLGPU P. GAUGUIN</t>
  </si>
  <si>
    <t>DONGES - CLGPU A. RIMBAUD</t>
  </si>
  <si>
    <t>GUEMENE PENFAO - CLGPU BELLEVUE</t>
  </si>
  <si>
    <t>GUERANDE - CLGPU J. BREL</t>
  </si>
  <si>
    <t>HERBIGNAC - CLGPU J. PREVERT</t>
  </si>
  <si>
    <t>VALLET - CLGPU P. ABELARD</t>
  </si>
  <si>
    <t>TRIGNAC - CLGPU J. LAMBOT</t>
  </si>
  <si>
    <t>TREILLIERES - CLGPU LE HAUT GESVRES</t>
  </si>
  <si>
    <t>STE PAZANNE - CLGPU O. DE GOUGES</t>
  </si>
  <si>
    <t>ST SEBASTIEN SUR LOIRE - CLGPU R. BERNIER</t>
  </si>
  <si>
    <t>ST SEBASTIEN SUR LOIRE - CLGPU ILES DE LOIRE</t>
  </si>
  <si>
    <t>ST PHILBERT DE GRAND LIEU - CLGPU J.-V. DAUBIE</t>
  </si>
  <si>
    <t>ST PHILBERT DE GRAND LIEU - CLGPU CONDORCET</t>
  </si>
  <si>
    <t>ST NAZAIRE - CLGPU P. NORANGE</t>
  </si>
  <si>
    <t>ST NAZAIRE - CLGPU J. MOULIN</t>
  </si>
  <si>
    <t>ST HERBLAIN - CLGPU LE HERAULT</t>
  </si>
  <si>
    <t>ST NAZAIRE - CLGPU A. VINCON</t>
  </si>
  <si>
    <t>REZE - CLGPU PONT ROUSSEAU</t>
  </si>
  <si>
    <t>REZE - CLGPU PETITE LANDE</t>
  </si>
  <si>
    <t xml:space="preserve">REZE - CLGPU S. ALLENDE </t>
  </si>
  <si>
    <t>PORNIC - CLGPU J. MOUNES</t>
  </si>
  <si>
    <t>PONTCHATEAU - CLGPU FRIDA KAHLO</t>
  </si>
  <si>
    <t>ORVAULT - CLGPU J. ROSTAND</t>
  </si>
  <si>
    <t>NOZAY - CLGPU J. MERMOZ</t>
  </si>
  <si>
    <t>HERIC - CLGPU M. BARON</t>
  </si>
  <si>
    <t>LE POULIGUEN - CLGPU J. VERNE</t>
  </si>
  <si>
    <t>MISSILLAC - CLGPU LA FONTAINE</t>
  </si>
  <si>
    <t>NANTES - CLGPU A. BRIAND</t>
  </si>
  <si>
    <t>NANTES - CLGPU C. DEBUSSY</t>
  </si>
  <si>
    <t>NANTES - CLGPU CHANTENAY</t>
  </si>
  <si>
    <t>NANTES - CLGPU G. SERPETTE</t>
  </si>
  <si>
    <t>NANTES - CLGPU H. BERLIOZ</t>
  </si>
  <si>
    <t>NANTES - CLGPU J. VERNE</t>
  </si>
  <si>
    <t>NANTES - CLGPU L. RUTIGLIANO</t>
  </si>
  <si>
    <t>NANTES - CLGPU LA COLINIERE</t>
  </si>
  <si>
    <t>NANTES - CLGPU LA DURANTIERE</t>
  </si>
  <si>
    <t>NANTES - CLGPU R. PARKS</t>
  </si>
  <si>
    <t>NANTES - CLGPU S. GERMAIN</t>
  </si>
  <si>
    <t>NANTES - CLGPU S. VEIL</t>
  </si>
  <si>
    <t>NANTES - CLGPU STENDHAL</t>
  </si>
  <si>
    <t>NANTES - CLGPU V. HUGO</t>
  </si>
  <si>
    <t>NANTES - CLGPU G. GUIST'HAU</t>
  </si>
  <si>
    <t>LA MONTAGNE - CLGPU A. DE SAINT EXUPERY</t>
  </si>
  <si>
    <t>LEGE - CLGPU P. DE COUBERTIN</t>
  </si>
  <si>
    <t>LE LOROUX BOTTEREAU - CLGPU A. MAILLOUX</t>
  </si>
  <si>
    <t>LE PELLERIN - CLGPU P. &amp; M. CURIE</t>
  </si>
  <si>
    <t>LIGNE - CLGPU A. VARDA</t>
  </si>
  <si>
    <t>NANTES - CLGPR Externat des Enfants Nantais - EDEN</t>
  </si>
  <si>
    <t>NANTES - CLGPR Notre Dame de Toutes Aides - NDTA</t>
  </si>
  <si>
    <t>ST NAZAIRE - CLGPR Ste Thérèse</t>
  </si>
  <si>
    <t>ANCENIS - ST GEREON</t>
  </si>
  <si>
    <t>Communes</t>
  </si>
  <si>
    <t>ETABLISSEMENTS</t>
  </si>
  <si>
    <t>Etablissements SEGPA</t>
  </si>
  <si>
    <t>MERE</t>
  </si>
  <si>
    <t>CM2</t>
  </si>
  <si>
    <t>PARENTS</t>
  </si>
  <si>
    <t>PÈRE</t>
  </si>
  <si>
    <t>PAIMBOEUF - CLGPU L. MICHEL</t>
  </si>
  <si>
    <t>LA BAULE ESCOUBLAC - CLGPU E. TABARLY</t>
  </si>
  <si>
    <t>LA BAULE ESCOUBLAC - CLGPU GRAND AIR</t>
  </si>
  <si>
    <t>MACHECOUL SAINT MEME - CLGPU R. QUENEAU</t>
  </si>
  <si>
    <t>NANTES - CLGPR EXTERNAT DES ENFANTS NANTAIS - EDEN</t>
  </si>
  <si>
    <t>NANTES - CLGPR NOTRE DAME DE TOUTES AIDES - NDTA</t>
  </si>
  <si>
    <t>NANTES - CLGPU LA NOE LAMBERT</t>
  </si>
  <si>
    <t>EREA</t>
  </si>
  <si>
    <t>Réseau</t>
  </si>
  <si>
    <t>AUTRE</t>
  </si>
  <si>
    <t>ASCENDANT</t>
  </si>
  <si>
    <t>OUI</t>
  </si>
  <si>
    <t>NON</t>
  </si>
  <si>
    <t>RESEAU</t>
  </si>
  <si>
    <t>SEXE</t>
  </si>
  <si>
    <t>CIVILITE</t>
  </si>
  <si>
    <t>CLASSE DEMANDEE</t>
  </si>
  <si>
    <t>QUALITE</t>
  </si>
  <si>
    <t>ORIGINE ORIENTATION</t>
  </si>
  <si>
    <t>DOSSIER EN COURS D'INSTRUCTION MDPH</t>
  </si>
  <si>
    <t>Nom Enseignant Référent</t>
  </si>
  <si>
    <t>BLAIN - EEPU A. CHEDID</t>
  </si>
  <si>
    <t>COUERON - CLGPU P. LANGEVIN</t>
  </si>
  <si>
    <t>INSTRUCTION DANS LA FAMILLE</t>
  </si>
  <si>
    <t>BASSE GOULAINE - CLGPU DE GOULAINE</t>
  </si>
  <si>
    <t>Accord des Parents</t>
  </si>
  <si>
    <t>PRINQUIAU - EPPU LE PETIT PRINCE</t>
  </si>
  <si>
    <t>ULIS</t>
  </si>
  <si>
    <t>ITEP</t>
  </si>
  <si>
    <t>MDPH EXT.</t>
  </si>
  <si>
    <t>REFUSÉ CDO</t>
  </si>
  <si>
    <t>AJOURNÉ CDO</t>
  </si>
  <si>
    <t>PRE-ORIENTÉ</t>
  </si>
  <si>
    <t>ORIENTÉ</t>
  </si>
  <si>
    <t>ETABLISSEMENT AFFECTATION</t>
  </si>
  <si>
    <t>AFFECT V1</t>
  </si>
  <si>
    <t>Clisson - CLGPU Cacault
M. JURET - Directeur SEGPA
02 40 54 02 04</t>
  </si>
  <si>
    <t>AFFECT V1 EXT</t>
  </si>
  <si>
    <t>Ste Luce/Loire - CLGPU La Reinetière
M. GARINO - Directeur SEGPA
02 40 25 71 27</t>
  </si>
  <si>
    <t>AFFECT V2</t>
  </si>
  <si>
    <t>St Sébastien/Loire - CLGPU R. Bernier
Mme BOUREAU - Directrice SEGPA
02 40 03 07 70</t>
  </si>
  <si>
    <t>AFFECT V2 EXT</t>
  </si>
  <si>
    <t>AFFECTE</t>
  </si>
  <si>
    <t xml:space="preserve">Nantes - CLGPU Chantenay
M. CAZAUX  - Directeur SEGPA
02 51 84 30 30 </t>
  </si>
  <si>
    <t>AFFECTE EN ULIS</t>
  </si>
  <si>
    <t>Nantes - CLGPU La Noé Lambert 
Mme PELAEZ - Directrice SEGPA
02 40 49 42 46</t>
  </si>
  <si>
    <t>St-Herblain - CLGPU Gutenberg
M. DURAND - Directeur SEGPA
02 51 77 81 10</t>
  </si>
  <si>
    <t>EN ATTENTE MDPH</t>
  </si>
  <si>
    <t>St-Herblain - CLGPU E. Renan 
Mme GIRARD - Directrice SEGPA
02 51 80 24 80</t>
  </si>
  <si>
    <t>LISTE ATTENTE</t>
  </si>
  <si>
    <t>NOTIFICATION FAITE</t>
  </si>
  <si>
    <t>La Baule - CLGPU E. Tabarly
M. HEURTIN - Directeur SEGPA
02 40 15 38 68</t>
  </si>
  <si>
    <t>REF-AFFECT-PARENTS</t>
  </si>
  <si>
    <t>V/EXT</t>
  </si>
  <si>
    <t xml:space="preserve">St-Nazaire - CLGPU P. Norange
Mme AVEDISSIAN - Directrice SEGPA
02 51 76 60 30 </t>
  </si>
  <si>
    <t>V/EXT 35</t>
  </si>
  <si>
    <t>St-Nazaire - CLGPU J. Moulin
M. DREAN - Directeur SEGPA
02 51 76 04 60</t>
  </si>
  <si>
    <t>V/EXT 49</t>
  </si>
  <si>
    <t>V/EXT 85</t>
  </si>
  <si>
    <t>REFUSÉ MDPH</t>
  </si>
  <si>
    <t>Rezé - CLGPU S. Allende
M. BALSSA - Directeur SEGPA
02 40 75 46 64</t>
  </si>
  <si>
    <t>NOTIFICATION HORS 44</t>
  </si>
  <si>
    <t>PARTI(E) AUTRE DEP.</t>
  </si>
  <si>
    <t>CHESNE ROYER Laurence - PU</t>
  </si>
  <si>
    <t>MORICET Stéphane - PU</t>
  </si>
  <si>
    <t>POUVREAU Catherine - PU</t>
  </si>
  <si>
    <t>ROUSSEAU Fabien - PU</t>
  </si>
  <si>
    <t>SARAZIN Tania - PU</t>
  </si>
  <si>
    <t>YOU Laurence - PU</t>
  </si>
  <si>
    <t>DERISSON Romain - PU</t>
  </si>
  <si>
    <t>PICARD Vincent - PU</t>
  </si>
  <si>
    <t>JOUBARD Caroline - PU</t>
  </si>
  <si>
    <t>LEPAN Christine - PU</t>
  </si>
  <si>
    <t>GUICHETEAU Marie-Laure - PU</t>
  </si>
  <si>
    <t>SZUMAN Virginie - PU</t>
  </si>
  <si>
    <t>RABIER Claire - PU</t>
  </si>
  <si>
    <t>ANDREINI Ornella - PU</t>
  </si>
  <si>
    <t>GUICHETEAU Eric - PU</t>
  </si>
  <si>
    <t>DELARBRE France - PU</t>
  </si>
  <si>
    <t>LEMETEYER Alexa - PR</t>
  </si>
  <si>
    <t>FLOREN Véronique - PR</t>
  </si>
  <si>
    <t>BIBARD Isabelle - PR</t>
  </si>
  <si>
    <t>DOUSSET François - PR</t>
  </si>
  <si>
    <t>COIFFARD Isabelle - PR</t>
  </si>
  <si>
    <t>Paimboeuf - CLGPU L. Michel
M. LAMOUR - Directeur SEGPA
02 40 27 52 94</t>
  </si>
  <si>
    <t>LA CHAPELLE/ERDRE</t>
  </si>
  <si>
    <t>JOUE/ERDRE</t>
  </si>
  <si>
    <t>DIVATTE/LOIRE</t>
  </si>
  <si>
    <t>AIGREFEUILLE/MAINE</t>
  </si>
  <si>
    <t>MACHECOUL ST MEME</t>
  </si>
  <si>
    <t>MARSAC/DON</t>
  </si>
  <si>
    <t>NORT/ERDRE</t>
  </si>
  <si>
    <t>PIRIAC/MER</t>
  </si>
  <si>
    <t>PONT ST MARTIN</t>
  </si>
  <si>
    <t>PORT ST PERE</t>
  </si>
  <si>
    <t>STE ANNE/BRIVET</t>
  </si>
  <si>
    <t>SUCE/ERDRE</t>
  </si>
  <si>
    <t>THOUARE/LOIRE</t>
  </si>
  <si>
    <t>TRANS/ERDRE</t>
  </si>
  <si>
    <t>VAIR/LOIRE</t>
  </si>
  <si>
    <t>MAISDON/SEVRE</t>
  </si>
  <si>
    <t>MAUVES/LOIRE</t>
  </si>
  <si>
    <t>LES MOUTIERS EN RETZ</t>
  </si>
  <si>
    <t>NOYAL/BRUTZ</t>
  </si>
  <si>
    <t>LA PLAINE/MER</t>
  </si>
  <si>
    <t>CORCOUE/LOGNE</t>
  </si>
  <si>
    <t>STE LUCE/LOIRE</t>
  </si>
  <si>
    <t>ST AIGNAN GRAND LIEU</t>
  </si>
  <si>
    <t>ORIENTÉ MDPH</t>
  </si>
  <si>
    <t>MME ET M.</t>
  </si>
  <si>
    <t>MME</t>
  </si>
  <si>
    <t>M.</t>
  </si>
  <si>
    <t>ETABLISSEMENT</t>
  </si>
  <si>
    <t>REFUS MDPH</t>
  </si>
  <si>
    <t>ENSEIGNANT REFERENT</t>
  </si>
  <si>
    <t>INSTRUCTION FAMILLE</t>
  </si>
  <si>
    <t>DOSSIER MDPH</t>
  </si>
  <si>
    <t>V/EXT 56</t>
  </si>
  <si>
    <t>AFFELNET</t>
  </si>
  <si>
    <t>AFFECTATION DIVEL</t>
  </si>
  <si>
    <t xml:space="preserve">Observations DIVEL </t>
  </si>
  <si>
    <t>MASCULIN</t>
  </si>
  <si>
    <t>FEMININ</t>
  </si>
  <si>
    <t>PRIVE</t>
  </si>
  <si>
    <t>PUBLIC</t>
  </si>
  <si>
    <t>6EME</t>
  </si>
  <si>
    <t>6SEGPA</t>
  </si>
  <si>
    <t>5EME</t>
  </si>
  <si>
    <t>5SEGPA</t>
  </si>
  <si>
    <t>3SEGPA</t>
  </si>
  <si>
    <t>3EME</t>
  </si>
  <si>
    <t>3EREA</t>
  </si>
  <si>
    <t>4EREA</t>
  </si>
  <si>
    <t>4SEGPA</t>
  </si>
  <si>
    <t>4EME</t>
  </si>
  <si>
    <t>5EREA</t>
  </si>
  <si>
    <t>6EREA</t>
  </si>
  <si>
    <t>ST SEBASTIEN/LOIRE</t>
  </si>
  <si>
    <t>BOUGUENAIS - CLGPU Marie Marvingt</t>
  </si>
  <si>
    <t>CM2 ULIS</t>
  </si>
  <si>
    <t>Observations Coordonnateur/Enseignant Référent</t>
  </si>
  <si>
    <t>Accord IEN</t>
  </si>
  <si>
    <t>Nom IEN</t>
  </si>
  <si>
    <t>Mail</t>
  </si>
  <si>
    <t>Affectation</t>
  </si>
  <si>
    <t>Circonscription</t>
  </si>
  <si>
    <t>Lieu de Vie</t>
  </si>
  <si>
    <t>Etablissement Affectation</t>
  </si>
  <si>
    <t>ALTERNE</t>
  </si>
  <si>
    <t>FAMILLE ACCUEIL</t>
  </si>
  <si>
    <t>ST JULIEN DE CONCELLES - EPPU LE LYS DE LA VALLEE</t>
  </si>
  <si>
    <t>RESERVE</t>
  </si>
  <si>
    <t xml:space="preserve">AJOURNÉ </t>
  </si>
  <si>
    <t>LIEU DE VIE</t>
  </si>
  <si>
    <t>ENVOI COURRIER/MAIL</t>
  </si>
  <si>
    <t>SANS OBJET</t>
  </si>
  <si>
    <t>ORIENTE MDPH</t>
  </si>
  <si>
    <t>MDPH CDO</t>
  </si>
  <si>
    <t>PROP. AFFECT. PRIVE V2</t>
  </si>
  <si>
    <t>PROP. AFFECT. PRIVE V1</t>
  </si>
  <si>
    <t>PROP. AFFECT. PUBLIC V1</t>
  </si>
  <si>
    <t>PROP. AFFECT. PUBLIC V2</t>
  </si>
  <si>
    <t>AUCUN VŒU</t>
  </si>
  <si>
    <t xml:space="preserve">PROP. AFFECT. PRIVE </t>
  </si>
  <si>
    <t>Nantes - CLGPU S. Rutigliano
M. JOUNY - Directeur SEGPA
02 40 49 60 14</t>
  </si>
  <si>
    <t>SAVENAY - CLGPU A. St Exupéry</t>
  </si>
  <si>
    <t>PONTCHATEAU - CLGPU Frida Khalo</t>
  </si>
  <si>
    <t>GUYON Guylaine - PR</t>
  </si>
  <si>
    <t>GUIHARD Françoise - PU</t>
  </si>
  <si>
    <t>POLISSE Hélène - PU</t>
  </si>
  <si>
    <t>CDOEA EXT.</t>
  </si>
  <si>
    <t>CDOEA 44</t>
  </si>
  <si>
    <t>MDPH 44</t>
  </si>
  <si>
    <t>CHATEAUBRIANT - CLGPR ST JOSEPH NAZARETH</t>
  </si>
  <si>
    <t>NANTES - CLGPR ST DONATIEN (ex ST FELIX)</t>
  </si>
  <si>
    <t>NANTES - CLGPR ST JOSEPH DU LOQUIDY</t>
  </si>
  <si>
    <t>NANTES - EEPU ANGE GUEPIN EC OUVERTE</t>
  </si>
  <si>
    <t>ST BREVIN LES PINS - CLGPU H. et R.G. CADOU</t>
  </si>
  <si>
    <t>REZE - EEPU S. VEIL</t>
  </si>
  <si>
    <t>MACHECOUL - ST MEME - CLGPR St Joseph</t>
  </si>
  <si>
    <t>MACHECOUL - ST MEME - CLGPU R. Queneau</t>
  </si>
  <si>
    <t>LAVAU/LOIRE</t>
  </si>
  <si>
    <t>ST FIACRE/MAINE</t>
  </si>
  <si>
    <t>NORT/ERDRE - CLGPR St Michel</t>
  </si>
  <si>
    <t>ST SEBASTIEN/LOIRE - CLGPU R. Bernier</t>
  </si>
  <si>
    <t>STE LUCE/LOIRE - CLGPU La Reinetière</t>
  </si>
  <si>
    <t>Commune 44 Resp 2</t>
  </si>
  <si>
    <t>Commune 44 Resp 1</t>
  </si>
  <si>
    <t>Commune 44 Resp 3</t>
  </si>
  <si>
    <t>Nom Structure Resp 3</t>
  </si>
  <si>
    <t>DECISION CDO/MDPH</t>
  </si>
  <si>
    <t>Ancenis - CLGPU R.G. Cadou
M. TREHIN - Directeur SEGPA
02 40 83 05 66</t>
  </si>
  <si>
    <t>Blain - CLGPU Le Galinet
Mme MONNIER - Directrice SEGPA
02 40 79 01 33</t>
  </si>
  <si>
    <t xml:space="preserve">Bouguenais - CLGPU M. Marvingt
Mme FIGUET - Directrice SEGPA
02 40 65 10 04
</t>
  </si>
  <si>
    <t>Châteaubriant - CLGPU La Ville Aux Roses
Mme PELTIER - Directrice SEGPA
02 40 28 04 58</t>
  </si>
  <si>
    <t>Machecoul - CLGPR St Joseph
Mme LALY-RIVIERE - Directrice SEGPA 
02 40 78 50 18</t>
  </si>
  <si>
    <t>Machecoul - CLGPU R. Queneau
Mme PINEAU - Directrice SEGPA
02 40 78 53 98</t>
  </si>
  <si>
    <t>Nantes - CLGPR Externat des Enfants des Nantais  - 
Mme VILVOISIN - Directrice SEGPA 
02 40 20 00 60</t>
  </si>
  <si>
    <t>Nantes - CLGPR Notre Dame de Toutes Aides
Mme KLEIN - Directrice SEGPA
02 40 49 37 93</t>
  </si>
  <si>
    <t>Nort/Erdre - CLGPR St Michel
Mme BILLON  - Directrice SEGPA
02 40 72 49 49</t>
  </si>
  <si>
    <t>Pontchâteau - CLGPU F. Khalo
M. LE ROUX - Directeur SEGPA
02 52 20 04 00</t>
  </si>
  <si>
    <t>Savenay - CLGPU A. de St-Exupéry
M. BRIZOUAL - Directeur SEGPA
02 40 58 39 28</t>
  </si>
  <si>
    <t>Trignac - CLGPU J. Lambot
M. FREYS - Directrice SEGPA
02 40 90 40 59</t>
  </si>
  <si>
    <t>St-Nazaire - CLGPR Ste Thérèse
M. TOUGERON - Directeur SEGPA
02 40 90 21 61</t>
  </si>
  <si>
    <t>BOURGEAIS Aline - PU</t>
  </si>
  <si>
    <t>VERNET Carole - PU</t>
  </si>
  <si>
    <t>DURAND Patrick - PU</t>
  </si>
  <si>
    <t>MARTIN de BARROS Carlo - PU</t>
  </si>
  <si>
    <t>TRIBOTE Valérie - PU</t>
  </si>
  <si>
    <t>NUAUD Claire - PU</t>
  </si>
  <si>
    <t>TESSON BLINO Nathalie - PU</t>
  </si>
  <si>
    <t>DABOUIS Christel - PU</t>
  </si>
  <si>
    <t>DESHAYES Solène - PU</t>
  </si>
  <si>
    <t>BEGUIN CHATEL Caroline - PU</t>
  </si>
  <si>
    <t>TANTER TANGUY Isabelle - PR</t>
  </si>
  <si>
    <t>CHALOT Jérôme - PR</t>
  </si>
  <si>
    <t>LESONGEUR Valérie - PU</t>
  </si>
  <si>
    <t>HERIN THEULIERE Hélène - PU</t>
  </si>
  <si>
    <t>LE NILLON MEYNIEL Catherine - PR</t>
  </si>
  <si>
    <t xml:space="preserve">Notification valable
 de... à jusqu'à </t>
  </si>
  <si>
    <t>Nom Prénom</t>
  </si>
  <si>
    <t>AUBINEAU Clara - PU</t>
  </si>
  <si>
    <t>CDOEA</t>
  </si>
  <si>
    <t>NANTES 4 (ex Nantes nord)</t>
  </si>
  <si>
    <t>REZE VERTOU</t>
  </si>
  <si>
    <t xml:space="preserve">BOUGUENAIS </t>
  </si>
  <si>
    <t xml:space="preserve">St Nazaire - J Moulin </t>
  </si>
  <si>
    <t>NANTES 2 (ex Nantes centre)</t>
  </si>
  <si>
    <t xml:space="preserve">Blain - Le Galinet </t>
  </si>
  <si>
    <t>ST NAZAIRE OUEST</t>
  </si>
  <si>
    <t>Nantes - DSDEN</t>
  </si>
  <si>
    <t>La commission ne peut statuer sur cette pré-orientation , la famille a refusé la passation du bilan psychométrique.</t>
  </si>
  <si>
    <t>NANTES 1 (ex Nantes est)</t>
  </si>
  <si>
    <t>ST NAZAIRE - EEPU P. BROSSOLETTE</t>
  </si>
  <si>
    <t>ST NAZAIRE EST</t>
  </si>
  <si>
    <t xml:space="preserve">St Nazaire - P. Norange </t>
  </si>
  <si>
    <t xml:space="preserve">STE LUCE SUR LOIRE - EEPU LA CERISAIE </t>
  </si>
  <si>
    <t>STE LUCE SUR LOIRE</t>
  </si>
  <si>
    <t>CARQUEFOU – LA CHAPELLE S/ERDRE</t>
  </si>
  <si>
    <t xml:space="preserve">St Herblain - Guttenberg </t>
  </si>
  <si>
    <t>NANTES - EEPU J. VIALLE</t>
  </si>
  <si>
    <t>Châteaubriant - La Ville aux Roses</t>
  </si>
  <si>
    <t>ORVAULT-NORT SUR ERDRE</t>
  </si>
  <si>
    <t>La commission préconise la mise en place d'un PPRE passerelle avec un suivi orthophonique. La question de l'orientation sera à reposer en fin de 6ème.</t>
  </si>
  <si>
    <t>Rezé - S Allendé</t>
  </si>
  <si>
    <t xml:space="preserve">ST HERBLAIN </t>
  </si>
  <si>
    <t>MACHECOUL SAINT MEME</t>
  </si>
  <si>
    <t>Ne relève pas actuellement des enseignements adaptés. Un PAP sera nécessaire pour l'accompagner en 6ème.</t>
  </si>
  <si>
    <t>COUERON SAVENAY</t>
  </si>
  <si>
    <t>Savenay - A de St Exupéry</t>
  </si>
  <si>
    <t>Paimboeuf - L Michel</t>
  </si>
  <si>
    <t xml:space="preserve">ANCENIS </t>
  </si>
  <si>
    <t>pas de dossier pédagogique - pas de demande de l'école</t>
  </si>
  <si>
    <t>ST SEBASTIEN SUR LOIRE</t>
  </si>
  <si>
    <t>STE LUCE SUR LOIRE - EPPU F. TESSIER</t>
  </si>
  <si>
    <t>La commission préconise la mise en place d'un PPRE passerelle et un bilan orthophonique.</t>
  </si>
  <si>
    <t xml:space="preserve">La commission préconise la mise en place d'un PPRE passerelle. </t>
  </si>
  <si>
    <t>GUERANDE HERBIGNAC</t>
  </si>
  <si>
    <t>ANCENIS - EEPU MME DE SEVIGNE</t>
  </si>
  <si>
    <t>BLAIN NOZAY</t>
  </si>
  <si>
    <t>NANTES 3 (ex Nantes ouest)</t>
  </si>
  <si>
    <t>Ne relève pas actuellement des enseignements adaptés. La priorité est la mise en place des accompagnements au niveau du soin. Un PPRE passerelle sera nécessaire, de même L'assiduité scolaire est obligatoire pour permettre la continuité des apprentissages.</t>
  </si>
  <si>
    <t>VARADES</t>
  </si>
  <si>
    <t>MAISDON SUR SEVRE</t>
  </si>
  <si>
    <t>PONT SAINT MARTIN</t>
  </si>
  <si>
    <t>Ne relève pas des enseignemenst adaptés. Il faut réflechir à autre type d'orientation  (dossier MDPH à constituer). Un étayage conséquent sera nécessaire pour accompagner la scolarité en 6ème en attente de la réponse MDPH.</t>
  </si>
  <si>
    <t>Ne relève pas des enseignements adaptés. poursuivre de manière assidue les soins orthophoniques et la scolarité. Mise en place d'un PPRE passerelle</t>
  </si>
  <si>
    <t>parents refusent de signer la saisine</t>
  </si>
  <si>
    <t>PETIT AUVERNE - EEPU DES AULNES</t>
  </si>
  <si>
    <t>L'élève n'adhère pas au projet d'orientation EGPA et les résultats sont en progression. Un PPRE passerelle est à envisager. L'orientation EGPA pour la 5ème sera à reinterroger en fonction de l'évolution.</t>
  </si>
  <si>
    <t>PIRIAC SUR MER</t>
  </si>
  <si>
    <t>Ne relève pas des enseignements adaptés pour l'instant. Il est nécessaire de suivre les préconisations de soins (orthophonie, psychomotricité).</t>
  </si>
  <si>
    <t>Ne releve pas actuellement des enseignements adaptés.</t>
  </si>
  <si>
    <t xml:space="preserve">Ne relève pas des enseignements adaptés. Une orientation ULIS est préconisée par l'équipe pédagogique. La mise en place de soins psychologiques est nécessaire. </t>
  </si>
  <si>
    <t>oui</t>
  </si>
  <si>
    <t>CORCOUE SUR LOGNE</t>
  </si>
  <si>
    <t>DIVATTE SUR LOIRE</t>
  </si>
  <si>
    <t>BESLE-SUR-VILAINE - EEPU J. VERNE</t>
  </si>
  <si>
    <t xml:space="preserve">Ne relève pas des enseignements adaptés. Un avis de la MDPH est nécessaire pour évaluer les besoins réels de ce jeune. Dans l'attente de cette réponse un maintien en CM2 parait pertinent. </t>
  </si>
  <si>
    <t>Ne relève pas des enseignements adaptés. La priorité pour le moment est le soin.</t>
  </si>
  <si>
    <t xml:space="preserve">NORT SUR ERDRE - EPPR STE JEANNE D ARC  </t>
  </si>
  <si>
    <t>ne relève pas des enseignements adaptés. La commission préconise la mise en place d'un PPRE  passerelle et un suivi FLS.</t>
  </si>
  <si>
    <t>Ne relève pas des enseignements adaptés, les compétences sont  préservées. Un PAP  est nécessaire pour soutenir les apprentissages en 6ème.</t>
  </si>
  <si>
    <t>VAIR SUR LOIRE</t>
  </si>
  <si>
    <t>Ne relève pas des enseignements adaptés. La commission préconise la poursuite du PAP. Au regard du bilan cognitif il serait intéressant d'interroger la MDPH pour évaluer les besoins  réels de ce jeune.</t>
  </si>
  <si>
    <t>STE LUCE SUR LOIRE - EEPU LA REINETIERE</t>
  </si>
  <si>
    <t>Ne relève pas des enseignements adaptés. Il faut poursuivre les investigations pour affiner les besoins en vue d'un avis de la MDPH.</t>
  </si>
  <si>
    <t>LA PLAINE SUR MER</t>
  </si>
  <si>
    <t xml:space="preserve">Ne relève pas des enseignemenst adaptés. </t>
  </si>
  <si>
    <t>La commission préconise la mise en place d'un PPRE passerelle. reprise des soins psychologiques</t>
  </si>
  <si>
    <t>GUEMENE PENFAO - EPPU JOSEPHINE BAKER</t>
  </si>
  <si>
    <t>Ne relève pas actuellement des enseignements adaptés au regard des capacités cognitives. Les accompagnements actuels et préconisés devraient lui être profitables.</t>
  </si>
  <si>
    <t>NORT SUR ERDRE - EEPU LA SABLONNAIE</t>
  </si>
  <si>
    <t>NORT SUR ERDRE</t>
  </si>
  <si>
    <t>DIVATTE SUR LOIRE - EEPU R. DOISNEAU</t>
  </si>
  <si>
    <t>La commission préconise la mise en place d'un PPRE passerelle avec mise en place des soins et consultation du médecin de l'Education Nationale. La question de l'orientation sera à reposer en fin de 6ème.</t>
  </si>
  <si>
    <t xml:space="preserve">LA MEILLERAYE DE BRETAGNE - EPPU </t>
  </si>
  <si>
    <t>LA CHAPELLE SUR ERDRE - EEPU LA LANDE DE MAZAIRE</t>
  </si>
  <si>
    <t>JOUE SUR ERDRE</t>
  </si>
  <si>
    <t xml:space="preserve">TRANS SUR ERDRE - EPPU LES MILLE MOTS </t>
  </si>
  <si>
    <t>La commission préconise la mise en place de soins orthophoniques. L'assiduité est une condition nécessaire pour les apprentissages.</t>
  </si>
  <si>
    <t>PONT SAINT MARTIN - EEPU LES HALBRANS</t>
  </si>
  <si>
    <t>ne relève pas des enseignements adaptés. Suivre les préconisations de soins</t>
  </si>
  <si>
    <t>Ne relève pas des enseignemenst adaptés. La mise en place de soins est indispensable.</t>
  </si>
  <si>
    <t>TREFFIEUX - EPPU LA HULOTTE</t>
  </si>
  <si>
    <t xml:space="preserve">La commission préconise la mise en place d'un PAP/PPRE passerelle si il y a un passage en  6ème, un maintien a été évoqué. La poursuite et intensification des soins est indispensable. </t>
  </si>
  <si>
    <t>Cet elève a un dossier MDPH, la commission CDO ne peut se prononcer dans cette situation.</t>
  </si>
  <si>
    <t>La commission préconise le suivi des préconisations de l'équipe pédagogiques: maintien en CM2 et mise en place de soins orthophoniques</t>
  </si>
  <si>
    <t>La commission préconise un maintien exceptionnel pour lui permettre d'acquérir certains apprentissages fondamentaux dans la dynamique de progrès de cet élève. La question de l'orientation pourra être étudie l'année prochaine.</t>
  </si>
  <si>
    <t>La priorité est la mise en place de soins et il est nécessaire d'interroger la MDPH pour évaluer les besoins de ce jeune. Le maintien est préconisé en attente de cette réponse.</t>
  </si>
  <si>
    <t>NANTES - EEPU J. GRACQ</t>
  </si>
  <si>
    <t>RECOURS</t>
  </si>
  <si>
    <t>Issu du 1er ou 2nd degré</t>
  </si>
  <si>
    <t>ACCORD</t>
  </si>
  <si>
    <t>ABS. SIGNATURE</t>
  </si>
  <si>
    <t>DESACCORD</t>
  </si>
  <si>
    <t>FAVORABLE</t>
  </si>
  <si>
    <t>DEFAVORABLE</t>
  </si>
  <si>
    <t>PAS D'AVIS</t>
  </si>
  <si>
    <t>PAS D'AVIS IEN</t>
  </si>
  <si>
    <t>ABSENCE</t>
  </si>
  <si>
    <t>Décision pour affectation
 CDO et MDPH</t>
  </si>
  <si>
    <t>35 - REDON CLGPU BELLLEVUE</t>
  </si>
  <si>
    <t>35 - REDON CLGPR  LE CLEU ST JOSEPH</t>
  </si>
  <si>
    <t>49 - LA POMMERAYE CLGPR ST JOSEPH</t>
  </si>
  <si>
    <t>85 - FONTENAY LE COMPTE  CLGPU A. TIRAQUEAU</t>
  </si>
  <si>
    <t>85 - MONTAIGU CLGPU VILLE BOIS MAREUIL</t>
  </si>
  <si>
    <t>85 - CHALLANS CLGPU MILCENDEAU</t>
  </si>
  <si>
    <t>35 - EREA</t>
  </si>
  <si>
    <t>49 - EREA</t>
  </si>
  <si>
    <t>53 - EREA</t>
  </si>
  <si>
    <t>56 - EREA</t>
  </si>
  <si>
    <t>72 - EREA</t>
  </si>
  <si>
    <t>85 - EREA</t>
  </si>
  <si>
    <t>BATZ/MER</t>
  </si>
  <si>
    <t>Nantes - CLGPU La Durantière
M. CHARNEAU - Directeur SEGPA
02 51 80 60 40</t>
  </si>
  <si>
    <t>Type Affectation</t>
  </si>
  <si>
    <t>Commune Hors 443</t>
  </si>
  <si>
    <t>CDO 2024 2025</t>
  </si>
  <si>
    <t>nb de dossiers déposés</t>
  </si>
  <si>
    <t>1er degré</t>
  </si>
  <si>
    <t>2nd degré</t>
  </si>
  <si>
    <t>pré orienté</t>
  </si>
  <si>
    <t>dossiers restant à traiter</t>
  </si>
  <si>
    <t>Dossiers ajournés</t>
  </si>
  <si>
    <t>nouv dossier</t>
  </si>
  <si>
    <t>Choix de la circonscription</t>
  </si>
  <si>
    <t>CDO du :</t>
  </si>
  <si>
    <t>J 22/02/24</t>
  </si>
  <si>
    <t>Elèves</t>
  </si>
  <si>
    <t>Elèves - DDN- Etablissement - Réseau - Circonscription</t>
  </si>
  <si>
    <t>Etablissement 2024/2025</t>
  </si>
  <si>
    <t>CLASSE 2024/2025</t>
  </si>
  <si>
    <t>SITUATION ORIENTATION
2024/2025</t>
  </si>
  <si>
    <t>Classe 2024/2025</t>
  </si>
  <si>
    <t>Lieu CDO</t>
  </si>
  <si>
    <t>VŒU 1 ETABLISSEMENT
2025/2026</t>
  </si>
  <si>
    <t>VŒU 2 ETABLISSEMENT
2025-2026</t>
  </si>
  <si>
    <t>Réseau2</t>
  </si>
  <si>
    <t>Réseau3</t>
  </si>
  <si>
    <t>Date CDO</t>
  </si>
  <si>
    <t>dossier reçu le</t>
  </si>
  <si>
    <t>saisine</t>
  </si>
  <si>
    <t>Décision CDO</t>
  </si>
  <si>
    <t>Situation d'orientation</t>
  </si>
  <si>
    <t xml:space="preserve">signatures </t>
  </si>
  <si>
    <t>Autres docs</t>
  </si>
  <si>
    <t>Secteur SEGPA</t>
  </si>
  <si>
    <t>circonscription</t>
  </si>
  <si>
    <t>IEN
CHEF D'ETABLISSEMENT</t>
  </si>
  <si>
    <t>courriel</t>
  </si>
  <si>
    <t>réseau</t>
  </si>
  <si>
    <t>HORS DEPARTEMENT</t>
  </si>
  <si>
    <t>Ancenis</t>
  </si>
  <si>
    <t>Public</t>
  </si>
  <si>
    <t xml:space="preserve">ANCENIS - EPPR STE ANNE </t>
  </si>
  <si>
    <t>Privé</t>
  </si>
  <si>
    <t>ANCENIS - EPPU A. CAMUS</t>
  </si>
  <si>
    <t xml:space="preserve">VAIR SUR LOIRE - EPPR NOTRE-DAME  </t>
  </si>
  <si>
    <t>VAIR SUR LOIRE - EPPR ST JOSEPH</t>
  </si>
  <si>
    <t xml:space="preserve">VAIR SUR LOIRE - EPPU LA FONTAINE </t>
  </si>
  <si>
    <t>VAIR SUR LOIRE - EPPU LE CHENE VERT</t>
  </si>
  <si>
    <t>Blain - Nozay</t>
  </si>
  <si>
    <t xml:space="preserve">MARSAC SUR DON - EPPR ST LEGER </t>
  </si>
  <si>
    <t>MARSAC SUR DON - EPPU LE VAL DU DON</t>
  </si>
  <si>
    <t>Bouguenais</t>
  </si>
  <si>
    <t xml:space="preserve">PORT SAINT PERE - EPPR L'ALLIANCE  </t>
  </si>
  <si>
    <t>PORT SAINT PERE - EPPU LES HIRONDELLES</t>
  </si>
  <si>
    <t>Carquefou - La Chapelle sur Erdre</t>
  </si>
  <si>
    <t>LA CHAPELLE SUR ERDRE - EEPU BEAUSOLEIL</t>
  </si>
  <si>
    <t>LA CHAPELLE SUR ERDRE - EEPU R. DOISNEAU</t>
  </si>
  <si>
    <t>LA CHAPELLE SUR ERDRE - EPPR ST MICHEL</t>
  </si>
  <si>
    <t>LA CHAPELLE SUR ERDRE - EPPU LA BLANCHETIERE</t>
  </si>
  <si>
    <t xml:space="preserve">STE LUCE SUR LOIRE - EPPR ST VINCENT  </t>
  </si>
  <si>
    <t>STE LUCE SUR LOIRE - EPPU LES TILLEULS</t>
  </si>
  <si>
    <t>SUCE SUR ERDRE - EEPU R. DESCARTES</t>
  </si>
  <si>
    <t xml:space="preserve">SUCE SUR ERDRE - EPPR ST ETIENNE  </t>
  </si>
  <si>
    <t>THOUARE SUR LOIRE - EEPU J. DU BELLAY</t>
  </si>
  <si>
    <t>THOUARE SUR LOIRE - EEPU PAUL FORT</t>
  </si>
  <si>
    <t xml:space="preserve">THOUARE SUR LOIRE - EPPR ST LOUIS DE MONTFORT </t>
  </si>
  <si>
    <t>Chateaubriant</t>
  </si>
  <si>
    <t xml:space="preserve">MOISDON LA RIVIERE - EPPU </t>
  </si>
  <si>
    <t>Couëron - Savenay</t>
  </si>
  <si>
    <t xml:space="preserve">LAVAU SUR LOIRE - EPPU LE GRANIT BLEU </t>
  </si>
  <si>
    <t>Guérande - Herbignac</t>
  </si>
  <si>
    <t>BATZ SUR MER - EPPR STE MARIE - ST PIERRE</t>
  </si>
  <si>
    <t>BATZ SUR MER - EPPU A. BOUTLE</t>
  </si>
  <si>
    <t>Nantes I</t>
  </si>
  <si>
    <t xml:space="preserve">NANTES - EEPU LES BATIGNOLLES  </t>
  </si>
  <si>
    <t>Nantes II</t>
  </si>
  <si>
    <t>Nantes III</t>
  </si>
  <si>
    <t>NANTES - EEPU AMPERE</t>
  </si>
  <si>
    <t>Nantes IV</t>
  </si>
  <si>
    <t>Orvault - Nort sur Erdre</t>
  </si>
  <si>
    <t xml:space="preserve">JOUE-SUR-ERDRE - EPPR ST LOUIS DE GONZAGUE </t>
  </si>
  <si>
    <t>JOUE-SUR-ERDRE - EPPU R. ET R. JOLIVOT</t>
  </si>
  <si>
    <t>Pontchateau</t>
  </si>
  <si>
    <t>QUILLY - EPPU L'ARC EN CIEL</t>
  </si>
  <si>
    <t>STE ANNE SUR BRIVET - EPPR ST MICHEL</t>
  </si>
  <si>
    <t>STE ANNE SUR BRIVET - EPPU J. DE LA FONTAINE</t>
  </si>
  <si>
    <t>Rezé - Vertou</t>
  </si>
  <si>
    <t>PONT SAINT MARTIN - EPPR ST JOSEPH</t>
  </si>
  <si>
    <t>Second Degré</t>
  </si>
  <si>
    <t>AIGREFEUILLE SUR MAINE - CLGPR DE LA MAINE</t>
  </si>
  <si>
    <t>AIGREFEUILLE SUR MAINE - CLGPU A. CHEDID</t>
  </si>
  <si>
    <t>ANCENIS - CLGPU R. G. CADOU</t>
  </si>
  <si>
    <t>BOUGUENAIS - CLGPU MARIE MARVINGT</t>
  </si>
  <si>
    <t>GUERANDE - CLGPU Du PAYS BLANC</t>
  </si>
  <si>
    <t>LA CHAPELLE SUR ERDRE - CLGPR CENS (Centre Educatif Nantais pour Sportif)</t>
  </si>
  <si>
    <t xml:space="preserve">LA CHAPELLE SUR ERDRE - CLGPU GRAND BEAUREGARD </t>
  </si>
  <si>
    <t>LA CHAPELLE SUR ERDRE - CLGPU LA COUTANCIERE</t>
  </si>
  <si>
    <t>LOIREAUXENCE - CLGPU CAMILLE LEPAGE</t>
  </si>
  <si>
    <t>MONTOIR DE BRETAGNE - CLGPU R. G. Cadou</t>
  </si>
  <si>
    <t>NANTES - CLGPR CHAVAGNES</t>
  </si>
  <si>
    <t>NANTES - CLGPR LA PERVERIE-SACRE CŒUR</t>
  </si>
  <si>
    <t>NANTES - CLGPR ST MARTIN</t>
  </si>
  <si>
    <t>NORT SUR ERDRE - CLGPR ST MICHEL</t>
  </si>
  <si>
    <t>NORT SUR ERDRE - CLGPU I. AUTISSIER</t>
  </si>
  <si>
    <t>REZE - CLGPU S. ALLENDE</t>
  </si>
  <si>
    <t>SAVENAY - CLGPU A. De SAINT-EXUPERY</t>
  </si>
  <si>
    <t>SAVENAY - CLGPU MONA OZOUF</t>
  </si>
  <si>
    <t>ST HERBLAIN - CLGPU ANNE DE BRETAGNE</t>
  </si>
  <si>
    <t>ST HERBLAIN - CLGPU ERNEST RENAN</t>
  </si>
  <si>
    <t>ST HERBLAIN - CLGPU GUTENBERG</t>
  </si>
  <si>
    <t>ST JOACHIM - CLGPU RENE CHAR</t>
  </si>
  <si>
    <t>ST NAZAIRE - CLGPU ANITA CONTI</t>
  </si>
  <si>
    <t>STE LUCE SUR LOIRE - CLGPU LA REINETIERE</t>
  </si>
  <si>
    <t>THOUARE SUR LOIRE - CLGPU LES SABLES D'OR</t>
  </si>
  <si>
    <t>VALLONS DE L'ERDRE - CLGPU L. PASTEUR</t>
  </si>
  <si>
    <t>VERTOU - CLGPU JEAN MONNET</t>
  </si>
  <si>
    <t>VERTOU - CLGPU LUCIE AUBRAC</t>
  </si>
  <si>
    <t>St Brévin les Pins</t>
  </si>
  <si>
    <t>FROSSAY - EPPR ST LOUIS</t>
  </si>
  <si>
    <t>St Sébastien sur Loire</t>
  </si>
  <si>
    <t xml:space="preserve">DIVATTE SUR LOIRE - EPPR NOTRE-DAME  </t>
  </si>
  <si>
    <t xml:space="preserve">DIVATTE SUR LOIRE - EPPU LA CLE DES CHAMPS </t>
  </si>
  <si>
    <t>ST JULIEN DE CONCELLES - EPPU J. BRELET</t>
  </si>
  <si>
    <t>Ste Pazanne</t>
  </si>
  <si>
    <t>St-Herblain</t>
  </si>
  <si>
    <t>St-Nazaire Est</t>
  </si>
  <si>
    <t>ST MALO DE GUERSAC - EPPU G. GRATTIER</t>
  </si>
  <si>
    <t>St-Nazaire Ouest</t>
  </si>
  <si>
    <t>St-Philbert de Grand Lieu</t>
  </si>
  <si>
    <t>AIGREFEUILLE SUR MAINE - EPPR NOTRE DAME</t>
  </si>
  <si>
    <t>AIGREFEUILLE SUR MAINE - EPPU G. ROCH</t>
  </si>
  <si>
    <t>Vallet</t>
  </si>
  <si>
    <t>GORGES - EPPU CLAIRE DORE GRASLIN</t>
  </si>
  <si>
    <t>ST HILAIRE DE CLISSON - EPPU SIMONE VEIL</t>
  </si>
  <si>
    <t>HORS 44 -  Privé</t>
  </si>
  <si>
    <t>HORS 44 -  Public</t>
  </si>
  <si>
    <t>HORS France</t>
  </si>
  <si>
    <t>IEF</t>
  </si>
  <si>
    <t>Famille</t>
  </si>
  <si>
    <t>SAVENAY-CLGPU A. DE ST EXUPERY</t>
  </si>
  <si>
    <t>AVIS IEN</t>
  </si>
  <si>
    <t>AVIS PARENTS</t>
  </si>
  <si>
    <t>SAISINE CDO</t>
  </si>
  <si>
    <t>non</t>
  </si>
  <si>
    <t>SIGNATURE</t>
  </si>
  <si>
    <t>complet</t>
  </si>
  <si>
    <t>manque Sign Famille</t>
  </si>
  <si>
    <t>manque Sign IEN/ETABL</t>
  </si>
  <si>
    <t>manque Sign Famille ET IEN/ETABL</t>
  </si>
  <si>
    <t>Complet</t>
  </si>
  <si>
    <t>BILAN OBLIGATOIRE</t>
  </si>
  <si>
    <t>manque Bilan Péda</t>
  </si>
  <si>
    <t>manque Bilan PSY</t>
  </si>
  <si>
    <t>manque Bilans Péda ET PYS</t>
  </si>
  <si>
    <t>BILAN FACULTATIF</t>
  </si>
  <si>
    <t>bilan Médical et Social</t>
  </si>
  <si>
    <t>bilan Social</t>
  </si>
  <si>
    <t>bilan Médical</t>
  </si>
  <si>
    <t>Bilans Obligatoires</t>
  </si>
  <si>
    <t>Bilan Facultatif</t>
  </si>
  <si>
    <t>AUTRES DOCUMENTS</t>
  </si>
  <si>
    <t>CR EE</t>
  </si>
  <si>
    <t>Travaux Elève</t>
  </si>
  <si>
    <t>CR EE et Travaux Elève</t>
  </si>
  <si>
    <t>Commentaires pour la CDO</t>
  </si>
  <si>
    <t>Commune Hors 44 Resp 2</t>
  </si>
  <si>
    <t>Commune Hors 44 Resp 1</t>
  </si>
  <si>
    <t>code postal</t>
  </si>
  <si>
    <t>AIGREFEUILLE SUR MAINE</t>
  </si>
  <si>
    <t>ANETZ</t>
  </si>
  <si>
    <t>BATZ SUR MER</t>
  </si>
  <si>
    <t>BOIS DE CENE</t>
  </si>
  <si>
    <t>FEREL</t>
  </si>
  <si>
    <t>JANZE</t>
  </si>
  <si>
    <t>LA CHAPELLE SUR ERDRE</t>
  </si>
  <si>
    <t>LAVAU SUR LOIRE</t>
  </si>
  <si>
    <t>MARSAC SUR DON</t>
  </si>
  <si>
    <t>MAUVES SUR LOIRE</t>
  </si>
  <si>
    <t>NOYAL SUR BRUTZ</t>
  </si>
  <si>
    <t>PORT SAINT PERE</t>
  </si>
  <si>
    <t>ST AIGNAN DE GRAND LIEU</t>
  </si>
  <si>
    <t>ST FIACRE SUR MAINE</t>
  </si>
  <si>
    <t>ST HERBLON</t>
  </si>
  <si>
    <t>STE ANNE SUR BRIVET</t>
  </si>
  <si>
    <t>SUCE SUR ERDRE</t>
  </si>
  <si>
    <t>THOUARE SUR LOIRE</t>
  </si>
  <si>
    <t>TRANS SUR ERDRE</t>
  </si>
  <si>
    <t xml:space="preserve">IEN </t>
  </si>
  <si>
    <t>Nom et Prénom</t>
  </si>
  <si>
    <t>N° bureau</t>
  </si>
  <si>
    <t>Mail circonscription</t>
  </si>
  <si>
    <t>N° portable</t>
  </si>
  <si>
    <t>Mail fonctionnel</t>
  </si>
  <si>
    <t xml:space="preserve"> IEF</t>
  </si>
  <si>
    <t>MATERNELLE</t>
  </si>
  <si>
    <t xml:space="preserve"> </t>
  </si>
  <si>
    <t>ENSEIGNEMENT PRIVE</t>
  </si>
  <si>
    <t>2ND DEGRE</t>
  </si>
  <si>
    <t>SUIVI EXTERIEUR</t>
  </si>
  <si>
    <t>Orthophoniste</t>
  </si>
  <si>
    <t>Psychologue libéral</t>
  </si>
  <si>
    <t>Psychomotricité lib</t>
  </si>
  <si>
    <t>CMP</t>
  </si>
  <si>
    <t>RASED</t>
  </si>
  <si>
    <t xml:space="preserve">oui </t>
  </si>
  <si>
    <t>multiples</t>
  </si>
  <si>
    <t>suivi EXT</t>
  </si>
  <si>
    <t>LIEU CDO</t>
  </si>
  <si>
    <t>DATE CDO</t>
  </si>
  <si>
    <t>La Baule - E Tabarly</t>
  </si>
  <si>
    <t>Machecoul - R Quenaud</t>
  </si>
  <si>
    <t>Machecoul - St Joseph - Pri</t>
  </si>
  <si>
    <t>Nantes - EREA</t>
  </si>
  <si>
    <t>Nantes - Rutigliano</t>
  </si>
  <si>
    <t>Pontchateau - F Kahlo</t>
  </si>
  <si>
    <t>St Herblain - Renan</t>
  </si>
  <si>
    <t>St Nazaire - Ste Thérèse - Pr</t>
  </si>
  <si>
    <t>Trignac - J Lambot</t>
  </si>
  <si>
    <t>Ancenis - RG Cadou</t>
  </si>
  <si>
    <t>Bouguenais - M Marvingt</t>
  </si>
  <si>
    <t>Clisson - Cacault</t>
  </si>
  <si>
    <t>Nantes - Chantenay</t>
  </si>
  <si>
    <t>Nantes - La Durantière</t>
  </si>
  <si>
    <t>Nantes - La Noé Lambert</t>
  </si>
  <si>
    <t>Nantes - Externat des E Nantais - Pr</t>
  </si>
  <si>
    <t>Nantes - Notre Dame de toutes aides - Pr</t>
  </si>
  <si>
    <t>Nort s/Erdre - St Michel - Pr</t>
  </si>
  <si>
    <t>St Sébastien/Loire - R Bernier</t>
  </si>
  <si>
    <t>Ste Luce/Loire - La Reinetière</t>
  </si>
  <si>
    <t>DECISION CDO</t>
  </si>
  <si>
    <t>MDPH en cours</t>
  </si>
  <si>
    <t>Ne relève pas des enseignement adapté. Envisager un bilan et accompagnement orthophonique</t>
  </si>
  <si>
    <t>dossier abandonné par établissement</t>
  </si>
  <si>
    <t>la commission n'a pu étudier cette demande du fait de l'absence de bilan psychométrique</t>
  </si>
  <si>
    <t xml:space="preserve">Ne relève pas des enseignements adaptés. La priorité est le soin en attente de la décision de la MDPH. </t>
  </si>
  <si>
    <t>Ne relève pas des enseignements adaptés au regard des compétences cognitives de ce jeune. Un suivi psychologique est nécessaire.La commission préconise d'interroger la MDPH pour avoir les compensations nécessaires.</t>
  </si>
  <si>
    <t>refus des parents</t>
  </si>
  <si>
    <t>Ne relève pas actuellement des enseignements adaptés. La priorité est la mise en place de soins psychologiques, réinterroger la MDPH permettrait d'indentifier les besoins de ce jeune.</t>
  </si>
  <si>
    <t xml:space="preserve">famille a refusé au dernier moment de signer le dossier </t>
  </si>
  <si>
    <t>Ne relève pas actuellement des enseignements adaptés. Les soins sont prioritaires.Au regard de son parcours scolaire et du manque de scolarité un maintien pourrait être envisagé.</t>
  </si>
  <si>
    <t xml:space="preserve">Motifs de refus </t>
  </si>
  <si>
    <t>Le dossier MDPH et une aide pour les difficultés psychoaffectives sont prioritaires pour sécuriser le parcours scolaire de l'élève.</t>
  </si>
  <si>
    <t>Ne relève pas des enseignements adaptés.  Un PPRE passerelle sera nécessaire en 6ème . L'assiduité est nécessaire pour acquérir les compétences.</t>
  </si>
  <si>
    <t>ne relève pas des enseignements adaptés. Un maintien en 6ème est préconisé en attente de la réponse de la MDPH.</t>
  </si>
  <si>
    <t>Ne relève pas des enseignements adaptés. La priorité est de suivre les préconisations d'avis de la MDPH.</t>
  </si>
  <si>
    <t>Ne relève pas actuellement des enseignements adaptés. Préconisation de maintien  en raison du peu de scolarisation et permettre l'acquisition des fondamentaux.</t>
  </si>
  <si>
    <t>Il est conseillé de saisir la MPDH pour évaluer les besoins. La mise en place de soins est indispensable</t>
  </si>
  <si>
    <t>Il est nécessaire d'approfondir les recherches les investigations médicales  pour déterminer les besoins</t>
  </si>
  <si>
    <t>La commission préconise la mise en place d'un PPRE passerelle /d'un PAP pour soutenir les apprentissages en 6ème et la mise en place de soins psychologiques.</t>
  </si>
  <si>
    <t>la commission préconise la mise en place d'un PAP pour l'entrée en 6 ème et la poursuite des soins</t>
  </si>
  <si>
    <t>Le bilan psychométrique est globalement préservé à ce stade. La commission préconise la mise en place d'un PPRE passerelle. La question de l'orientation sera à poser à la fin de la 6ème.</t>
  </si>
  <si>
    <t>REFUSÉ</t>
  </si>
  <si>
    <t>NOYAL/ BRUTZ</t>
  </si>
  <si>
    <t>ST FIACR/MAINE</t>
  </si>
  <si>
    <t xml:space="preserve">MDPH </t>
  </si>
  <si>
    <t>% Eval Math</t>
  </si>
  <si>
    <t>% Eval Fran</t>
  </si>
  <si>
    <t>mère</t>
  </si>
  <si>
    <t>père</t>
  </si>
  <si>
    <t>JOLIE REINA</t>
  </si>
  <si>
    <t>DUBOULOT Wesley</t>
  </si>
  <si>
    <t xml:space="preserve">DUBOULOT </t>
  </si>
  <si>
    <t>33 RUE LOUIS LE GEANT</t>
  </si>
  <si>
    <t>06 84 34 79 74</t>
  </si>
  <si>
    <t>pas de document fourni</t>
  </si>
  <si>
    <t>17/10/1913</t>
  </si>
  <si>
    <t>29/01/2013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</si>
</sst>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scheme val="minor"/>
    </font>
    <font>
      <sz val="10"/>
      <color indexed="8"/>
      <name val="Arial"/>
      <family val="2"/>
    </font>
    <font>
      <sz val="10"/>
      <color rgb="FF000000"/>
      <name val="Arial"/>
      <family val="2"/>
    </font>
    <font>
      <sz val="10"/>
      <color theme="1"/>
      <name val="Arial"/>
      <family val="2"/>
    </font>
    <font>
      <b/>
      <sz val="20"/>
      <color theme="1"/>
      <name val="Arial"/>
      <family val="2"/>
    </font>
    <font>
      <sz val="10"/>
      <color theme="1"/>
      <name val="Liberation Sans"/>
      <family val="2"/>
    </font>
    <font>
      <sz val="11"/>
      <color rgb="FF000000"/>
      <name val="Calibri"/>
      <family val="2"/>
    </font>
    <font>
      <b/>
      <sz val="11"/>
      <color rgb="FF000000"/>
      <name val="Calibri"/>
      <family val="2"/>
    </font>
    <font>
      <b/>
      <sz val="11"/>
      <color rgb="FFFFFFFF"/>
      <name val="Calibri"/>
      <family val="2"/>
    </font>
    <font>
      <sz val="11"/>
      <color rgb="FFCC0000"/>
      <name val="Calibri"/>
      <family val="2"/>
    </font>
    <font>
      <i/>
      <sz val="11"/>
      <color rgb="FF808080"/>
      <name val="Calibri"/>
      <family val="2"/>
    </font>
    <font>
      <sz val="11"/>
      <color rgb="FF006600"/>
      <name val="Calibri"/>
      <family val="2"/>
    </font>
    <font>
      <b/>
      <sz val="24"/>
      <color rgb="FF000000"/>
      <name val="Calibri"/>
      <family val="2"/>
    </font>
    <font>
      <b/>
      <sz val="18"/>
      <color rgb="FF000000"/>
      <name val="Calibri"/>
      <family val="2"/>
    </font>
    <font>
      <b/>
      <sz val="12"/>
      <color rgb="FF000000"/>
      <name val="Calibri"/>
      <family val="2"/>
    </font>
    <font>
      <u/>
      <sz val="11"/>
      <color rgb="FF0000EE"/>
      <name val="Calibri"/>
      <family val="2"/>
    </font>
    <font>
      <sz val="11"/>
      <color rgb="FF996600"/>
      <name val="Calibri"/>
      <family val="2"/>
    </font>
    <font>
      <sz val="11"/>
      <color rgb="FF333333"/>
      <name val="Calibri"/>
      <family val="2"/>
    </font>
    <font>
      <b/>
      <i/>
      <u/>
      <sz val="11"/>
      <color rgb="FF000000"/>
      <name val="Calibri"/>
      <family val="2"/>
    </font>
    <font>
      <u/>
      <sz val="11"/>
      <color theme="10"/>
      <name val="Calibri"/>
      <family val="2"/>
      <scheme val="minor"/>
    </font>
    <font>
      <sz val="10"/>
      <color rgb="FF000000"/>
      <name val="Marianne"/>
      <family val="3"/>
      <charset val="1"/>
    </font>
    <font>
      <sz val="10"/>
      <color rgb="FF000000"/>
      <name val="Marianne"/>
      <family val="3"/>
    </font>
    <font>
      <sz val="10"/>
      <color rgb="FF000000"/>
      <name val="Marianne"/>
    </font>
    <font>
      <b/>
      <sz val="11"/>
      <color rgb="FF000000"/>
      <name val="Marianne"/>
      <family val="3"/>
      <charset val="1"/>
    </font>
    <font>
      <sz val="11"/>
      <color rgb="FF000000"/>
      <name val="Marianne"/>
      <family val="3"/>
      <charset val="1"/>
    </font>
    <font>
      <b/>
      <sz val="20"/>
      <color theme="1"/>
      <name val="Calibri"/>
      <family val="2"/>
      <scheme val="minor"/>
    </font>
    <font>
      <sz val="11"/>
      <color rgb="FF000000"/>
      <name val="Marianne"/>
      <family val="3"/>
    </font>
    <font>
      <sz val="11"/>
      <color theme="1"/>
      <name val="Marianne"/>
      <family val="3"/>
    </font>
    <font>
      <sz val="11"/>
      <color theme="1"/>
      <name val="Calibri"/>
      <family val="2"/>
      <scheme val="minor"/>
    </font>
    <font>
      <b/>
      <sz val="18"/>
      <color rgb="FFFFFFFF"/>
      <name val="Calibri"/>
      <family val="2"/>
      <scheme val="minor"/>
    </font>
    <font>
      <sz val="12"/>
      <color theme="1"/>
      <name val="Calibri"/>
      <family val="2"/>
      <scheme val="minor"/>
    </font>
    <font>
      <b/>
      <sz val="12"/>
      <color theme="1"/>
      <name val="Calibri"/>
      <family val="2"/>
      <scheme val="minor"/>
    </font>
    <font>
      <u/>
      <sz val="12"/>
      <color theme="10"/>
      <name val="Calibri"/>
      <family val="2"/>
      <scheme val="minor"/>
    </font>
    <font>
      <u/>
      <sz val="12"/>
      <color rgb="FF0070C0"/>
      <name val="Calibri"/>
      <family val="2"/>
      <scheme val="minor"/>
    </font>
    <font>
      <b/>
      <u/>
      <sz val="12"/>
      <color rgb="FF0070C0"/>
      <name val="Calibri"/>
      <family val="2"/>
      <scheme val="minor"/>
    </font>
    <font>
      <b/>
      <u/>
      <sz val="12"/>
      <color theme="10"/>
      <name val="Calibri"/>
      <family val="2"/>
      <scheme val="minor"/>
    </font>
    <font>
      <b/>
      <u/>
      <sz val="9"/>
      <color rgb="FF0070C0"/>
      <name val="Arial"/>
      <family val="2"/>
    </font>
    <font>
      <sz val="8"/>
      <color theme="1"/>
      <name val="Arial"/>
      <family val="2"/>
    </font>
  </fonts>
  <fills count="24">
    <fill>
      <patternFill patternType="none"/>
    </fill>
    <fill>
      <patternFill patternType="gray125"/>
    </fill>
    <fill>
      <patternFill patternType="solid">
        <fgColor indexed="22"/>
        <bgColor indexed="0"/>
      </patternFill>
    </fill>
    <fill>
      <patternFill patternType="solid">
        <fgColor theme="0" tint="-0.14999847407452621"/>
        <bgColor indexed="64"/>
      </patternFill>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rgb="FF00B050"/>
        <bgColor indexed="64"/>
      </patternFill>
    </fill>
    <fill>
      <patternFill patternType="solid">
        <fgColor rgb="FF7030A0"/>
        <bgColor indexed="64"/>
      </patternFill>
    </fill>
    <fill>
      <patternFill patternType="solid">
        <fgColor rgb="FFFF0000"/>
        <bgColor indexed="64"/>
      </patternFill>
    </fill>
    <fill>
      <patternFill patternType="solid">
        <fgColor rgb="FFFFC000"/>
        <bgColor indexed="64"/>
      </patternFill>
    </fill>
    <fill>
      <patternFill patternType="solid">
        <fgColor theme="8" tint="-0.249977111117893"/>
        <bgColor indexed="64"/>
      </patternFill>
    </fill>
    <fill>
      <patternFill patternType="solid">
        <fgColor theme="0"/>
        <bgColor indexed="64"/>
      </patternFill>
    </fill>
    <fill>
      <patternFill patternType="solid">
        <fgColor rgb="FFFF5050"/>
        <bgColor indexed="64"/>
      </patternFill>
    </fill>
    <fill>
      <patternFill patternType="solid">
        <fgColor rgb="FFB4C7E7"/>
        <bgColor rgb="FFCCCCFF"/>
      </patternFill>
    </fill>
    <fill>
      <patternFill patternType="solid">
        <fgColor theme="3" tint="0.39997558519241921"/>
        <bgColor indexed="64"/>
      </patternFill>
    </fill>
    <fill>
      <patternFill patternType="solid">
        <fgColor rgb="FF215868"/>
        <bgColor indexed="64"/>
      </patternFill>
    </fill>
    <fill>
      <patternFill patternType="solid">
        <fgColor rgb="FFCCFFFF"/>
        <bgColor indexed="64"/>
      </patternFill>
    </fill>
    <fill>
      <patternFill patternType="solid">
        <fgColor rgb="FFFFFFFF"/>
        <bgColor indexed="64"/>
      </patternFill>
    </fill>
    <fill>
      <patternFill patternType="solid">
        <fgColor theme="4" tint="0.79998168889431442"/>
        <bgColor indexed="64"/>
      </patternFill>
    </fill>
  </fills>
  <borders count="26">
    <border>
      <left/>
      <right/>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bottom/>
      <diagonal/>
    </border>
    <border>
      <left style="thin">
        <color rgb="FF808080"/>
      </left>
      <right style="thin">
        <color rgb="FF808080"/>
      </right>
      <top style="thin">
        <color rgb="FF808080"/>
      </top>
      <bottom style="thin">
        <color rgb="FF808080"/>
      </bottom>
      <diagonal/>
    </border>
    <border>
      <left style="medium">
        <color indexed="64"/>
      </left>
      <right style="medium">
        <color indexed="64"/>
      </right>
      <top/>
      <bottom style="medium">
        <color indexed="64"/>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top style="thin">
        <color auto="1"/>
      </top>
      <bottom/>
      <diagonal/>
    </border>
    <border>
      <left/>
      <right/>
      <top/>
      <bottom style="thin">
        <color auto="1"/>
      </bottom>
      <diagonal/>
    </border>
    <border>
      <left/>
      <right/>
      <top style="thin">
        <color auto="1"/>
      </top>
      <bottom style="thin">
        <color auto="1"/>
      </bottom>
      <diagonal/>
    </border>
    <border>
      <left/>
      <right/>
      <top style="thin">
        <color auto="1"/>
      </top>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26">
    <xf numFmtId="0" fontId="0" fillId="0" borderId="0"/>
    <xf numFmtId="0" fontId="1" fillId="0" borderId="0"/>
    <xf numFmtId="0" fontId="1" fillId="0" borderId="0"/>
    <xf numFmtId="0" fontId="1" fillId="0" borderId="0"/>
    <xf numFmtId="0" fontId="5" fillId="0" borderId="0"/>
    <xf numFmtId="0" fontId="17" fillId="10" borderId="4" applyNumberFormat="0" applyProtection="0"/>
    <xf numFmtId="0" fontId="7" fillId="0" borderId="0" applyNumberFormat="0" applyFill="0" applyBorder="0" applyProtection="0"/>
    <xf numFmtId="0" fontId="8" fillId="4" borderId="0" applyNumberFormat="0" applyBorder="0" applyProtection="0"/>
    <xf numFmtId="0" fontId="8" fillId="5" borderId="0" applyNumberFormat="0" applyBorder="0" applyProtection="0"/>
    <xf numFmtId="0" fontId="7" fillId="6" borderId="0" applyNumberFormat="0" applyBorder="0" applyProtection="0"/>
    <xf numFmtId="0" fontId="9" fillId="7" borderId="0" applyNumberFormat="0" applyBorder="0" applyProtection="0"/>
    <xf numFmtId="0" fontId="6" fillId="0" borderId="0" applyNumberFormat="0" applyFill="0" applyBorder="0" applyProtection="0"/>
    <xf numFmtId="0" fontId="8" fillId="8" borderId="0" applyNumberFormat="0" applyBorder="0" applyProtection="0"/>
    <xf numFmtId="0" fontId="10" fillId="0" borderId="0" applyNumberFormat="0" applyFill="0" applyBorder="0" applyProtection="0"/>
    <xf numFmtId="0" fontId="11" fillId="9" borderId="0" applyNumberFormat="0" applyBorder="0" applyProtection="0"/>
    <xf numFmtId="0" fontId="12" fillId="0" borderId="0" applyNumberFormat="0" applyFill="0" applyBorder="0" applyProtection="0"/>
    <xf numFmtId="0" fontId="13" fillId="0" borderId="0" applyNumberFormat="0" applyFill="0" applyBorder="0" applyProtection="0"/>
    <xf numFmtId="0" fontId="14" fillId="0" borderId="0" applyNumberFormat="0" applyFill="0" applyBorder="0" applyProtection="0"/>
    <xf numFmtId="0" fontId="15" fillId="0" borderId="0" applyNumberFormat="0" applyFill="0" applyBorder="0" applyProtection="0"/>
    <xf numFmtId="0" fontId="16" fillId="10" borderId="0" applyNumberFormat="0" applyBorder="0" applyProtection="0"/>
    <xf numFmtId="0" fontId="2" fillId="0" borderId="0" applyNumberFormat="0"/>
    <xf numFmtId="0" fontId="18" fillId="0" borderId="0" applyNumberFormat="0" applyFill="0" applyBorder="0" applyProtection="0"/>
    <xf numFmtId="0" fontId="6" fillId="0" borderId="0" applyNumberFormat="0" applyFill="0" applyBorder="0" applyProtection="0"/>
    <xf numFmtId="0" fontId="6" fillId="0" borderId="0" applyNumberFormat="0" applyFill="0" applyBorder="0" applyProtection="0"/>
    <xf numFmtId="0" fontId="9" fillId="0" borderId="0" applyNumberFormat="0" applyFill="0" applyBorder="0" applyProtection="0"/>
    <xf numFmtId="0" fontId="19" fillId="0" borderId="0" applyNumberFormat="0" applyFill="0" applyBorder="0" applyAlignment="0" applyProtection="0"/>
  </cellStyleXfs>
  <cellXfs count="144">
    <xf numFmtId="0" fontId="0" fillId="0" borderId="0" xfId="0"/>
    <xf numFmtId="0" fontId="1" fillId="0" borderId="2" xfId="2" applyBorder="1" applyAlignment="1">
      <alignment wrapText="1"/>
    </xf>
    <xf numFmtId="0" fontId="3" fillId="0" borderId="0" xfId="0" applyFont="1"/>
    <xf numFmtId="0" fontId="1" fillId="2" borderId="1" xfId="3" applyFill="1" applyBorder="1" applyAlignment="1">
      <alignment horizontal="center"/>
    </xf>
    <xf numFmtId="0" fontId="1" fillId="0" borderId="2" xfId="3" applyBorder="1" applyAlignment="1">
      <alignment wrapText="1"/>
    </xf>
    <xf numFmtId="0" fontId="3" fillId="0" borderId="0" xfId="0" applyFont="1" applyAlignment="1">
      <alignment horizontal="left" vertical="center"/>
    </xf>
    <xf numFmtId="0" fontId="3" fillId="0" borderId="0" xfId="0" applyFont="1" applyAlignment="1">
      <alignment wrapText="1"/>
    </xf>
    <xf numFmtId="0" fontId="1" fillId="0" borderId="3" xfId="3" applyBorder="1" applyAlignment="1">
      <alignment wrapText="1"/>
    </xf>
    <xf numFmtId="0" fontId="4" fillId="0" borderId="0" xfId="0" applyFont="1"/>
    <xf numFmtId="0" fontId="3" fillId="0" borderId="0" xfId="0" applyFont="1" applyAlignment="1">
      <alignment horizontal="right"/>
    </xf>
    <xf numFmtId="0" fontId="1" fillId="2" borderId="1" xfId="1" applyFill="1" applyBorder="1" applyAlignment="1">
      <alignment horizontal="center"/>
    </xf>
    <xf numFmtId="0" fontId="3" fillId="3" borderId="0" xfId="0" applyFont="1" applyFill="1" applyAlignment="1">
      <alignment horizontal="center" wrapText="1"/>
    </xf>
    <xf numFmtId="0" fontId="3" fillId="3" borderId="0" xfId="0" applyFont="1" applyFill="1" applyAlignment="1">
      <alignment horizontal="left"/>
    </xf>
    <xf numFmtId="0" fontId="3" fillId="0" borderId="0" xfId="0" applyFont="1" applyAlignment="1">
      <alignment horizontal="left"/>
    </xf>
    <xf numFmtId="0" fontId="1" fillId="0" borderId="0" xfId="3" applyAlignment="1">
      <alignment wrapText="1"/>
    </xf>
    <xf numFmtId="0" fontId="3" fillId="0" borderId="2" xfId="0" applyFont="1" applyBorder="1" applyAlignment="1">
      <alignment horizontal="left" vertical="center"/>
    </xf>
    <xf numFmtId="14" fontId="0" fillId="0" borderId="0" xfId="0" applyNumberFormat="1"/>
    <xf numFmtId="0" fontId="0" fillId="0" borderId="0" xfId="0" applyAlignment="1">
      <alignment wrapText="1"/>
    </xf>
    <xf numFmtId="0" fontId="20" fillId="0" borderId="6" xfId="0" applyFont="1" applyBorder="1" applyAlignment="1">
      <alignment horizontal="center" vertical="center" wrapText="1"/>
    </xf>
    <xf numFmtId="0" fontId="20" fillId="0" borderId="6"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20" fillId="0" borderId="9" xfId="0" applyFont="1" applyBorder="1" applyAlignment="1">
      <alignment horizontal="center"/>
    </xf>
    <xf numFmtId="0" fontId="20" fillId="0" borderId="9" xfId="0" applyFont="1" applyBorder="1"/>
    <xf numFmtId="0" fontId="20" fillId="0" borderId="10" xfId="0" applyFont="1" applyBorder="1"/>
    <xf numFmtId="0" fontId="20" fillId="0" borderId="11" xfId="0" applyFont="1" applyBorder="1"/>
    <xf numFmtId="0" fontId="20" fillId="16" borderId="9" xfId="0" applyFont="1" applyFill="1" applyBorder="1"/>
    <xf numFmtId="0" fontId="21" fillId="0" borderId="10" xfId="0" applyFont="1" applyBorder="1"/>
    <xf numFmtId="0" fontId="21" fillId="0" borderId="11" xfId="0" applyFont="1" applyBorder="1"/>
    <xf numFmtId="0" fontId="22" fillId="0" borderId="10" xfId="0" applyFont="1" applyBorder="1"/>
    <xf numFmtId="0" fontId="22" fillId="0" borderId="11" xfId="0" applyFont="1" applyBorder="1"/>
    <xf numFmtId="0" fontId="21" fillId="0" borderId="9" xfId="0" applyFont="1" applyBorder="1"/>
    <xf numFmtId="0" fontId="19" fillId="0" borderId="9" xfId="25" applyBorder="1"/>
    <xf numFmtId="0" fontId="20" fillId="17" borderId="9" xfId="0" applyFont="1" applyFill="1" applyBorder="1" applyAlignment="1">
      <alignment horizontal="center"/>
    </xf>
    <xf numFmtId="0" fontId="20" fillId="17" borderId="9" xfId="0" applyFont="1" applyFill="1" applyBorder="1"/>
    <xf numFmtId="0" fontId="20" fillId="17" borderId="10" xfId="0" applyFont="1" applyFill="1" applyBorder="1"/>
    <xf numFmtId="0" fontId="21" fillId="17" borderId="9" xfId="0" applyFont="1" applyFill="1" applyBorder="1"/>
    <xf numFmtId="0" fontId="21" fillId="17" borderId="11" xfId="0" applyFont="1" applyFill="1" applyBorder="1"/>
    <xf numFmtId="0" fontId="20" fillId="0" borderId="12" xfId="0" applyFont="1" applyBorder="1" applyAlignment="1">
      <alignment horizontal="center"/>
    </xf>
    <xf numFmtId="0" fontId="20" fillId="0" borderId="12" xfId="0" applyFont="1" applyBorder="1"/>
    <xf numFmtId="0" fontId="20" fillId="0" borderId="13" xfId="0" applyFont="1" applyBorder="1"/>
    <xf numFmtId="0" fontId="20" fillId="0" borderId="14" xfId="0" applyFont="1" applyBorder="1"/>
    <xf numFmtId="0" fontId="20" fillId="0" borderId="0" xfId="0" applyFont="1"/>
    <xf numFmtId="0" fontId="20" fillId="0" borderId="6" xfId="0" applyFont="1" applyBorder="1" applyAlignment="1">
      <alignment horizontal="center"/>
    </xf>
    <xf numFmtId="0" fontId="20" fillId="0" borderId="6" xfId="0" applyFont="1" applyBorder="1"/>
    <xf numFmtId="0" fontId="20" fillId="0" borderId="7" xfId="0" applyFont="1" applyBorder="1"/>
    <xf numFmtId="0" fontId="20" fillId="0" borderId="8" xfId="0" applyFont="1" applyBorder="1"/>
    <xf numFmtId="0" fontId="20" fillId="3" borderId="9" xfId="0" applyFont="1" applyFill="1" applyBorder="1"/>
    <xf numFmtId="0" fontId="22" fillId="3" borderId="9" xfId="0" applyFont="1" applyFill="1" applyBorder="1"/>
    <xf numFmtId="0" fontId="21" fillId="0" borderId="13" xfId="0" applyFont="1" applyBorder="1"/>
    <xf numFmtId="0" fontId="21" fillId="0" borderId="12" xfId="0" applyFont="1" applyBorder="1"/>
    <xf numFmtId="0" fontId="21" fillId="0" borderId="14" xfId="0" applyFont="1" applyBorder="1"/>
    <xf numFmtId="0" fontId="23" fillId="18" borderId="7" xfId="0" applyFont="1" applyFill="1" applyBorder="1" applyAlignment="1">
      <alignment horizontal="center" vertical="center" wrapText="1"/>
    </xf>
    <xf numFmtId="0" fontId="23" fillId="18" borderId="6" xfId="0" applyFont="1" applyFill="1" applyBorder="1" applyAlignment="1">
      <alignment horizontal="center" vertical="center" wrapText="1"/>
    </xf>
    <xf numFmtId="0" fontId="23" fillId="18" borderId="8" xfId="0" applyFont="1" applyFill="1" applyBorder="1" applyAlignment="1">
      <alignment horizontal="center" vertical="center" wrapText="1"/>
    </xf>
    <xf numFmtId="0" fontId="24" fillId="0" borderId="10" xfId="0" applyFont="1" applyBorder="1"/>
    <xf numFmtId="0" fontId="24" fillId="0" borderId="9" xfId="0" applyFont="1" applyBorder="1" applyAlignment="1">
      <alignment horizontal="center"/>
    </xf>
    <xf numFmtId="0" fontId="24" fillId="0" borderId="11" xfId="0" applyFont="1" applyBorder="1"/>
    <xf numFmtId="0" fontId="25" fillId="0" borderId="0" xfId="0" applyFont="1" applyAlignment="1">
      <alignment horizontal="center" vertical="center"/>
    </xf>
    <xf numFmtId="0" fontId="26" fillId="0" borderId="9" xfId="0" applyFont="1" applyBorder="1" applyAlignment="1">
      <alignment horizontal="center"/>
    </xf>
    <xf numFmtId="0" fontId="26" fillId="0" borderId="11" xfId="0" applyFont="1" applyBorder="1"/>
    <xf numFmtId="0" fontId="27" fillId="0" borderId="9" xfId="0" applyFont="1" applyBorder="1"/>
    <xf numFmtId="0" fontId="26" fillId="0" borderId="12" xfId="0" applyFont="1" applyBorder="1" applyAlignment="1">
      <alignment horizontal="center"/>
    </xf>
    <xf numFmtId="0" fontId="26" fillId="0" borderId="14" xfId="0" applyFont="1" applyBorder="1"/>
    <xf numFmtId="0" fontId="23" fillId="0" borderId="7" xfId="0" applyFont="1" applyBorder="1" applyAlignment="1">
      <alignment horizontal="center" vertical="center" wrapText="1"/>
    </xf>
    <xf numFmtId="0" fontId="23" fillId="0" borderId="8" xfId="0" applyFont="1" applyBorder="1" applyAlignment="1">
      <alignment horizontal="center" vertical="center" wrapText="1"/>
    </xf>
    <xf numFmtId="0" fontId="24" fillId="0" borderId="13" xfId="0" applyFont="1" applyBorder="1"/>
    <xf numFmtId="0" fontId="24" fillId="0" borderId="14" xfId="0" applyFont="1" applyBorder="1"/>
    <xf numFmtId="0" fontId="23" fillId="0" borderId="15" xfId="0" applyFont="1" applyBorder="1" applyAlignment="1">
      <alignment horizontal="center" vertical="center" wrapText="1"/>
    </xf>
    <xf numFmtId="0" fontId="24" fillId="0" borderId="16" xfId="0" applyFont="1" applyBorder="1"/>
    <xf numFmtId="0" fontId="24" fillId="0" borderId="17" xfId="0" applyFont="1" applyBorder="1"/>
    <xf numFmtId="0" fontId="29" fillId="20" borderId="18" xfId="0" applyFont="1" applyFill="1" applyBorder="1" applyAlignment="1">
      <alignment horizontal="center" vertical="center"/>
    </xf>
    <xf numFmtId="0" fontId="30" fillId="21" borderId="18" xfId="0" applyFont="1" applyFill="1" applyBorder="1" applyAlignment="1">
      <alignment vertical="center"/>
    </xf>
    <xf numFmtId="0" fontId="30" fillId="21" borderId="18" xfId="0" applyFont="1" applyFill="1" applyBorder="1" applyAlignment="1">
      <alignment horizontal="center" vertical="center"/>
    </xf>
    <xf numFmtId="0" fontId="31" fillId="21" borderId="18" xfId="0" applyFont="1" applyFill="1" applyBorder="1" applyAlignment="1">
      <alignment horizontal="center" vertical="center"/>
    </xf>
    <xf numFmtId="0" fontId="32" fillId="21" borderId="18" xfId="25" applyFont="1" applyFill="1" applyBorder="1" applyAlignment="1">
      <alignment horizontal="center" vertical="center"/>
    </xf>
    <xf numFmtId="0" fontId="19" fillId="21" borderId="18" xfId="25" applyFill="1" applyBorder="1" applyAlignment="1">
      <alignment horizontal="center" vertical="center"/>
    </xf>
    <xf numFmtId="0" fontId="30" fillId="22" borderId="18" xfId="0" applyFont="1" applyFill="1" applyBorder="1" applyAlignment="1">
      <alignment vertical="center"/>
    </xf>
    <xf numFmtId="0" fontId="30" fillId="22" borderId="18" xfId="0" applyFont="1" applyFill="1" applyBorder="1" applyAlignment="1">
      <alignment horizontal="center" vertical="center"/>
    </xf>
    <xf numFmtId="0" fontId="31" fillId="22" borderId="18" xfId="0" applyFont="1" applyFill="1" applyBorder="1" applyAlignment="1">
      <alignment horizontal="center" vertical="center"/>
    </xf>
    <xf numFmtId="0" fontId="33" fillId="22" borderId="18" xfId="0" applyFont="1" applyFill="1" applyBorder="1" applyAlignment="1">
      <alignment horizontal="center" vertical="center"/>
    </xf>
    <xf numFmtId="0" fontId="19" fillId="22" borderId="18" xfId="25" applyFill="1" applyBorder="1" applyAlignment="1">
      <alignment horizontal="center" vertical="center"/>
    </xf>
    <xf numFmtId="0" fontId="33" fillId="21" borderId="18" xfId="0" applyFont="1" applyFill="1" applyBorder="1" applyAlignment="1">
      <alignment horizontal="center" vertical="center"/>
    </xf>
    <xf numFmtId="0" fontId="28" fillId="22" borderId="18" xfId="0" applyFont="1" applyFill="1" applyBorder="1" applyAlignment="1">
      <alignment horizontal="center" vertical="center"/>
    </xf>
    <xf numFmtId="0" fontId="34" fillId="22" borderId="18" xfId="0" applyFont="1" applyFill="1" applyBorder="1" applyAlignment="1">
      <alignment horizontal="center" vertical="center"/>
    </xf>
    <xf numFmtId="0" fontId="34" fillId="21" borderId="18" xfId="0" applyFont="1" applyFill="1" applyBorder="1" applyAlignment="1">
      <alignment horizontal="center" vertical="center"/>
    </xf>
    <xf numFmtId="0" fontId="32" fillId="22" borderId="18" xfId="25" applyFont="1" applyFill="1" applyBorder="1" applyAlignment="1">
      <alignment horizontal="center" vertical="center"/>
    </xf>
    <xf numFmtId="0" fontId="30" fillId="0" borderId="18" xfId="0" applyFont="1" applyBorder="1" applyAlignment="1">
      <alignment horizontal="center" vertical="center"/>
    </xf>
    <xf numFmtId="0" fontId="34" fillId="0" borderId="18" xfId="0" applyFont="1" applyBorder="1" applyAlignment="1">
      <alignment horizontal="center" vertical="center"/>
    </xf>
    <xf numFmtId="0" fontId="35" fillId="21" borderId="18" xfId="25" applyFont="1" applyFill="1" applyBorder="1" applyAlignment="1">
      <alignment horizontal="center" vertical="center"/>
    </xf>
    <xf numFmtId="0" fontId="30" fillId="0" borderId="18" xfId="0" applyFont="1" applyBorder="1" applyAlignment="1">
      <alignment vertical="center"/>
    </xf>
    <xf numFmtId="0" fontId="31" fillId="0" borderId="18" xfId="0" applyFont="1" applyBorder="1" applyAlignment="1">
      <alignment horizontal="center" vertical="center"/>
    </xf>
    <xf numFmtId="0" fontId="32" fillId="0" borderId="18" xfId="25" applyFont="1" applyBorder="1" applyAlignment="1">
      <alignment horizontal="center" vertical="center"/>
    </xf>
    <xf numFmtId="0" fontId="19" fillId="0" borderId="18" xfId="25" applyBorder="1" applyAlignment="1">
      <alignment horizontal="center" vertical="center"/>
    </xf>
    <xf numFmtId="0" fontId="30" fillId="0" borderId="19" xfId="0" applyFont="1" applyBorder="1" applyAlignment="1">
      <alignment horizontal="center" vertical="center"/>
    </xf>
    <xf numFmtId="0" fontId="19" fillId="0" borderId="19" xfId="25" applyBorder="1" applyAlignment="1">
      <alignment horizontal="center" vertical="center"/>
    </xf>
    <xf numFmtId="0" fontId="36" fillId="0" borderId="0" xfId="0" applyFont="1" applyAlignment="1">
      <alignment horizontal="left" vertical="center" wrapText="1"/>
    </xf>
    <xf numFmtId="0" fontId="30" fillId="0" borderId="20" xfId="0" applyFont="1" applyBorder="1" applyAlignment="1">
      <alignment vertical="center"/>
    </xf>
    <xf numFmtId="0" fontId="31" fillId="0" borderId="21" xfId="0" applyFont="1" applyBorder="1" applyAlignment="1">
      <alignment horizontal="center" vertical="center"/>
    </xf>
    <xf numFmtId="0" fontId="32" fillId="0" borderId="21" xfId="25" applyFont="1" applyBorder="1" applyAlignment="1">
      <alignment horizontal="center" vertical="center"/>
    </xf>
    <xf numFmtId="0" fontId="30" fillId="0" borderId="20" xfId="0" applyFont="1" applyBorder="1" applyAlignment="1">
      <alignment horizontal="center" vertical="center"/>
    </xf>
    <xf numFmtId="0" fontId="35" fillId="22" borderId="18" xfId="25" applyFont="1" applyFill="1" applyBorder="1" applyAlignment="1">
      <alignment horizontal="center" vertical="center"/>
    </xf>
    <xf numFmtId="0" fontId="34" fillId="0" borderId="22" xfId="0" applyFont="1" applyBorder="1" applyAlignment="1">
      <alignment horizontal="center" vertical="center"/>
    </xf>
    <xf numFmtId="0" fontId="35" fillId="0" borderId="18" xfId="25" applyFont="1" applyBorder="1" applyAlignment="1">
      <alignment horizontal="center" vertical="center"/>
    </xf>
    <xf numFmtId="0" fontId="30" fillId="21" borderId="19" xfId="0" applyFont="1" applyFill="1" applyBorder="1" applyAlignment="1">
      <alignment horizontal="center" vertical="center"/>
    </xf>
    <xf numFmtId="0" fontId="31" fillId="21" borderId="23" xfId="0" applyFont="1" applyFill="1" applyBorder="1" applyAlignment="1">
      <alignment horizontal="center" vertical="center"/>
    </xf>
    <xf numFmtId="0" fontId="33" fillId="21" borderId="23" xfId="0" applyFont="1" applyFill="1" applyBorder="1" applyAlignment="1">
      <alignment horizontal="center" vertical="center"/>
    </xf>
    <xf numFmtId="0" fontId="30" fillId="21" borderId="23" xfId="0" applyFont="1" applyFill="1" applyBorder="1" applyAlignment="1">
      <alignment horizontal="center" vertical="center"/>
    </xf>
    <xf numFmtId="0" fontId="35" fillId="21" borderId="23" xfId="25" applyFont="1" applyFill="1" applyBorder="1" applyAlignment="1">
      <alignment horizontal="center" vertical="center"/>
    </xf>
    <xf numFmtId="0" fontId="30" fillId="16" borderId="22" xfId="0" applyFont="1" applyFill="1" applyBorder="1" applyAlignment="1">
      <alignment vertical="center"/>
    </xf>
    <xf numFmtId="0" fontId="30" fillId="16" borderId="22" xfId="0" applyFont="1" applyFill="1" applyBorder="1" applyAlignment="1">
      <alignment horizontal="center" vertical="center"/>
    </xf>
    <xf numFmtId="0" fontId="31" fillId="16" borderId="18" xfId="0" applyFont="1" applyFill="1" applyBorder="1" applyAlignment="1">
      <alignment horizontal="center" vertical="center"/>
    </xf>
    <xf numFmtId="0" fontId="32" fillId="16" borderId="18" xfId="25" applyFont="1" applyFill="1" applyBorder="1" applyAlignment="1">
      <alignment horizontal="center" vertical="center"/>
    </xf>
    <xf numFmtId="0" fontId="30" fillId="16" borderId="18" xfId="0" applyFont="1" applyFill="1" applyBorder="1" applyAlignment="1">
      <alignment horizontal="center" vertical="center"/>
    </xf>
    <xf numFmtId="0" fontId="34" fillId="16" borderId="18" xfId="0" applyFont="1" applyFill="1" applyBorder="1" applyAlignment="1">
      <alignment horizontal="center" vertical="center"/>
    </xf>
    <xf numFmtId="0" fontId="30" fillId="23" borderId="23" xfId="0" applyFont="1" applyFill="1" applyBorder="1" applyAlignment="1">
      <alignment vertical="center"/>
    </xf>
    <xf numFmtId="0" fontId="30" fillId="23" borderId="19" xfId="0" applyFont="1" applyFill="1" applyBorder="1" applyAlignment="1">
      <alignment horizontal="center" vertical="center" wrapText="1"/>
    </xf>
    <xf numFmtId="0" fontId="31" fillId="23" borderId="19" xfId="0" applyFont="1" applyFill="1" applyBorder="1" applyAlignment="1">
      <alignment horizontal="center" vertical="center"/>
    </xf>
    <xf numFmtId="0" fontId="32" fillId="23" borderId="19" xfId="25" applyFont="1" applyFill="1" applyBorder="1" applyAlignment="1">
      <alignment horizontal="center" vertical="center"/>
    </xf>
    <xf numFmtId="0" fontId="30" fillId="23" borderId="24" xfId="0" applyFont="1" applyFill="1" applyBorder="1" applyAlignment="1">
      <alignment horizontal="center" vertical="center" wrapText="1"/>
    </xf>
    <xf numFmtId="0" fontId="19" fillId="23" borderId="19" xfId="25" applyFill="1" applyBorder="1" applyAlignment="1">
      <alignment horizontal="center" vertical="center"/>
    </xf>
    <xf numFmtId="0" fontId="30" fillId="16" borderId="19" xfId="0" applyFont="1" applyFill="1" applyBorder="1" applyAlignment="1">
      <alignment vertical="center"/>
    </xf>
    <xf numFmtId="0" fontId="30" fillId="16" borderId="5" xfId="0" applyFont="1" applyFill="1" applyBorder="1" applyAlignment="1">
      <alignment horizontal="center" vertical="center" wrapText="1"/>
    </xf>
    <xf numFmtId="0" fontId="30" fillId="16" borderId="24" xfId="0" applyFont="1" applyFill="1" applyBorder="1" applyAlignment="1">
      <alignment horizontal="center" vertical="center" wrapText="1"/>
    </xf>
    <xf numFmtId="0" fontId="19" fillId="16" borderId="19" xfId="25" applyFill="1" applyBorder="1" applyAlignment="1">
      <alignment horizontal="center" vertical="center"/>
    </xf>
    <xf numFmtId="0" fontId="30" fillId="16" borderId="0" xfId="0" applyFont="1" applyFill="1" applyAlignment="1">
      <alignment vertical="center"/>
    </xf>
    <xf numFmtId="0" fontId="37" fillId="0" borderId="0" xfId="0" applyFont="1" applyAlignment="1">
      <alignment horizontal="right" vertical="center"/>
    </xf>
    <xf numFmtId="0" fontId="0" fillId="14" borderId="0" xfId="0" applyFill="1" applyAlignment="1">
      <alignment vertical="center" wrapText="1"/>
    </xf>
    <xf numFmtId="0" fontId="0" fillId="14" borderId="0" xfId="0" applyFill="1" applyAlignment="1">
      <alignment vertical="center"/>
    </xf>
    <xf numFmtId="0" fontId="0" fillId="11" borderId="0" xfId="0" applyFill="1" applyAlignment="1">
      <alignment vertical="center" wrapText="1"/>
    </xf>
    <xf numFmtId="14" fontId="0" fillId="11" borderId="0" xfId="0" applyNumberFormat="1" applyFill="1" applyAlignment="1">
      <alignment vertical="center"/>
    </xf>
    <xf numFmtId="0" fontId="0" fillId="11" borderId="0" xfId="0" applyFill="1" applyAlignment="1">
      <alignment vertical="center"/>
    </xf>
    <xf numFmtId="0" fontId="0" fillId="0" borderId="0" xfId="0" applyAlignment="1">
      <alignment vertical="center"/>
    </xf>
    <xf numFmtId="0" fontId="0" fillId="0" borderId="0" xfId="0" applyAlignment="1">
      <alignment vertical="center" wrapText="1"/>
    </xf>
    <xf numFmtId="0" fontId="0" fillId="19" borderId="0" xfId="0" applyFill="1" applyAlignment="1">
      <alignment vertical="center"/>
    </xf>
    <xf numFmtId="0" fontId="0" fillId="13" borderId="0" xfId="0" applyFill="1" applyAlignment="1">
      <alignment vertical="center"/>
    </xf>
    <xf numFmtId="0" fontId="0" fillId="12" borderId="0" xfId="0" applyFill="1" applyAlignment="1">
      <alignment vertical="center"/>
    </xf>
    <xf numFmtId="0" fontId="0" fillId="15" borderId="0" xfId="0" applyFill="1" applyAlignment="1">
      <alignment vertical="center"/>
    </xf>
    <xf numFmtId="0" fontId="1" fillId="0" borderId="0" xfId="2" applyAlignment="1">
      <alignment wrapText="1"/>
    </xf>
    <xf numFmtId="0" fontId="26" fillId="0" borderId="10" xfId="0" applyFont="1" applyBorder="1"/>
    <xf numFmtId="14" fontId="0" fillId="13" borderId="0" xfId="0" applyNumberFormat="1" applyFill="1" applyAlignment="1">
      <alignment vertical="center"/>
    </xf>
    <xf numFmtId="14" fontId="0" fillId="15" borderId="0" xfId="0" applyNumberFormat="1" applyFill="1" applyAlignment="1">
      <alignment vertical="center"/>
    </xf>
    <xf numFmtId="0" fontId="19" fillId="16" borderId="25" xfId="25" applyFill="1" applyBorder="1" applyAlignment="1">
      <alignment horizontal="center" vertical="center"/>
    </xf>
    <xf numFmtId="0" fontId="19" fillId="16" borderId="23" xfId="25" applyFill="1" applyBorder="1" applyAlignment="1">
      <alignment horizontal="center" vertical="center"/>
    </xf>
  </cellXfs>
  <cellStyles count="26">
    <cellStyle name="Accent" xfId="6" xr:uid="{00000000-0005-0000-0000-000000000000}"/>
    <cellStyle name="Accent 1" xfId="7" xr:uid="{00000000-0005-0000-0000-000001000000}"/>
    <cellStyle name="Accent 2" xfId="8" xr:uid="{00000000-0005-0000-0000-000002000000}"/>
    <cellStyle name="Accent 3" xfId="9" xr:uid="{00000000-0005-0000-0000-000003000000}"/>
    <cellStyle name="Bad" xfId="10" xr:uid="{00000000-0005-0000-0000-000004000000}"/>
    <cellStyle name="Default" xfId="11" xr:uid="{00000000-0005-0000-0000-000005000000}"/>
    <cellStyle name="Error" xfId="12" xr:uid="{00000000-0005-0000-0000-000006000000}"/>
    <cellStyle name="Footnote" xfId="13" xr:uid="{00000000-0005-0000-0000-000007000000}"/>
    <cellStyle name="Good" xfId="14" xr:uid="{00000000-0005-0000-0000-000008000000}"/>
    <cellStyle name="Heading" xfId="15" xr:uid="{00000000-0005-0000-0000-000009000000}"/>
    <cellStyle name="Heading 1" xfId="16" xr:uid="{00000000-0005-0000-0000-00000A000000}"/>
    <cellStyle name="Heading 2" xfId="17" xr:uid="{00000000-0005-0000-0000-00000B000000}"/>
    <cellStyle name="Hyperlink" xfId="18" xr:uid="{00000000-0005-0000-0000-00000C000000}"/>
    <cellStyle name="Lien hypertexte" xfId="25" builtinId="8"/>
    <cellStyle name="Neutral" xfId="19" xr:uid="{00000000-0005-0000-0000-00000D000000}"/>
    <cellStyle name="Normal" xfId="0" builtinId="0"/>
    <cellStyle name="Normal 2" xfId="1" xr:uid="{00000000-0005-0000-0000-00000F000000}"/>
    <cellStyle name="Normal 2 2" xfId="20" xr:uid="{00000000-0005-0000-0000-000010000000}"/>
    <cellStyle name="Normal 3" xfId="4" xr:uid="{00000000-0005-0000-0000-000011000000}"/>
    <cellStyle name="Normal_Feuil2" xfId="2" xr:uid="{00000000-0005-0000-0000-000013000000}"/>
    <cellStyle name="Normal_Liste SEGPA" xfId="3" xr:uid="{00000000-0005-0000-0000-000014000000}"/>
    <cellStyle name="Note 2" xfId="5" xr:uid="{00000000-0005-0000-0000-000015000000}"/>
    <cellStyle name="Result" xfId="21" xr:uid="{00000000-0005-0000-0000-000016000000}"/>
    <cellStyle name="Status" xfId="22" xr:uid="{00000000-0005-0000-0000-000017000000}"/>
    <cellStyle name="Text" xfId="23" xr:uid="{00000000-0005-0000-0000-000018000000}"/>
    <cellStyle name="Warning" xfId="24" xr:uid="{00000000-0005-0000-0000-000019000000}"/>
  </cellStyles>
  <dxfs count="122">
    <dxf>
      <border outline="0">
        <left style="medium">
          <color indexed="64"/>
        </left>
        <bottom style="medium">
          <color indexed="64"/>
        </bottom>
      </border>
    </dxf>
    <dxf>
      <border outline="0">
        <bottom style="medium">
          <color indexed="64"/>
        </bottom>
      </border>
    </dxf>
    <dxf>
      <font>
        <b/>
        <i val="0"/>
        <strike val="0"/>
        <condense val="0"/>
        <extend val="0"/>
        <outline val="0"/>
        <shadow val="0"/>
        <u val="none"/>
        <vertAlign val="baseline"/>
        <sz val="18"/>
        <color rgb="FFFFFFFF"/>
        <name val="Calibri"/>
        <scheme val="minor"/>
      </font>
      <fill>
        <patternFill patternType="solid">
          <fgColor indexed="64"/>
          <bgColor rgb="FF215868"/>
        </patternFill>
      </fill>
      <alignment horizontal="center" vertical="center" textRotation="0" wrapText="0" indent="0" justifyLastLine="0" shrinkToFit="0" readingOrder="0"/>
    </dxf>
    <dxf>
      <font>
        <b val="0"/>
        <i val="0"/>
        <strike val="0"/>
        <condense val="0"/>
        <extend val="0"/>
        <outline val="0"/>
        <shadow val="0"/>
        <u val="none"/>
        <vertAlign val="baseline"/>
        <sz val="11"/>
        <color rgb="FF000000"/>
        <name val="Marianne"/>
        <family val="3"/>
        <charset val="1"/>
        <scheme val="none"/>
      </font>
      <border diagonalUp="0" diagonalDown="0">
        <left/>
        <right/>
        <top style="thin">
          <color auto="1"/>
        </top>
        <bottom style="thin">
          <color auto="1"/>
        </bottom>
        <vertical/>
        <horizontal/>
      </border>
    </dxf>
    <dxf>
      <border outline="0">
        <top style="thin">
          <color auto="1"/>
        </top>
      </border>
    </dxf>
    <dxf>
      <border outline="0">
        <right style="thin">
          <color auto="1"/>
        </right>
      </border>
    </dxf>
    <dxf>
      <font>
        <b val="0"/>
        <i val="0"/>
        <strike val="0"/>
        <condense val="0"/>
        <extend val="0"/>
        <outline val="0"/>
        <shadow val="0"/>
        <u val="none"/>
        <vertAlign val="baseline"/>
        <sz val="11"/>
        <color rgb="FF000000"/>
        <name val="Marianne"/>
        <family val="3"/>
        <charset val="1"/>
        <scheme val="none"/>
      </font>
    </dxf>
    <dxf>
      <border outline="0">
        <bottom style="thin">
          <color auto="1"/>
        </bottom>
      </border>
    </dxf>
    <dxf>
      <font>
        <b/>
        <i val="0"/>
        <strike val="0"/>
        <condense val="0"/>
        <extend val="0"/>
        <outline val="0"/>
        <shadow val="0"/>
        <u val="none"/>
        <vertAlign val="baseline"/>
        <sz val="11"/>
        <color rgb="FF000000"/>
        <name val="Marianne"/>
        <family val="3"/>
        <charset val="1"/>
        <scheme val="none"/>
      </font>
      <alignment horizontal="center" vertical="center"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center" vertical="bottom" textRotation="0" wrapText="1"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1"/>
        <color rgb="FF000000"/>
        <name val="Marianne"/>
        <scheme val="none"/>
      </font>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1"/>
        <color rgb="FF000000"/>
        <name val="Marianne"/>
        <scheme val="none"/>
      </font>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rgb="FF000000"/>
        <name val="Marianne"/>
        <scheme val="none"/>
      </font>
      <border diagonalUp="0" diagonalDown="0">
        <left/>
        <right style="thin">
          <color auto="1"/>
        </right>
        <top style="thin">
          <color auto="1"/>
        </top>
        <bottom style="thin">
          <color auto="1"/>
        </bottom>
        <vertical/>
        <horizontal/>
      </border>
    </dxf>
    <dxf>
      <border outline="0">
        <top style="thin">
          <color auto="1"/>
        </top>
      </border>
    </dxf>
    <dxf>
      <border outline="0">
        <left style="thin">
          <color auto="1"/>
        </left>
        <right style="thin">
          <color auto="1"/>
        </right>
        <top style="thin">
          <color auto="1"/>
        </top>
        <bottom style="thin">
          <color auto="1"/>
        </bottom>
      </border>
    </dxf>
    <dxf>
      <border outline="0">
        <bottom style="thin">
          <color auto="1"/>
        </bottom>
      </border>
    </dxf>
    <dxf>
      <font>
        <b/>
        <i val="0"/>
        <strike val="0"/>
        <condense val="0"/>
        <extend val="0"/>
        <outline val="0"/>
        <shadow val="0"/>
        <u val="none"/>
        <vertAlign val="baseline"/>
        <sz val="11"/>
        <color rgb="FF000000"/>
        <name val="Marianne"/>
        <scheme val="none"/>
      </font>
      <fill>
        <patternFill patternType="solid">
          <fgColor rgb="FFCCCCFF"/>
          <bgColor rgb="FFB4C7E7"/>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rgb="FF000000"/>
        <name val="Marianne"/>
        <scheme val="none"/>
      </font>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1"/>
        <color rgb="FF000000"/>
        <name val="Marianne"/>
        <scheme val="none"/>
      </font>
      <border diagonalUp="0" diagonalDown="0">
        <left/>
        <right style="thin">
          <color auto="1"/>
        </right>
        <top style="thin">
          <color auto="1"/>
        </top>
        <bottom style="thin">
          <color auto="1"/>
        </bottom>
        <vertical/>
        <horizontal/>
      </border>
    </dxf>
    <dxf>
      <border outline="0">
        <top style="thin">
          <color auto="1"/>
        </top>
      </border>
    </dxf>
    <dxf>
      <border outline="0">
        <left style="thin">
          <color auto="1"/>
        </left>
        <right style="thin">
          <color auto="1"/>
        </right>
        <top style="thin">
          <color auto="1"/>
        </top>
        <bottom style="thin">
          <color auto="1"/>
        </bottom>
      </border>
    </dxf>
    <dxf>
      <border outline="0">
        <bottom style="thin">
          <color auto="1"/>
        </bottom>
      </border>
    </dxf>
    <dxf>
      <font>
        <b/>
        <i val="0"/>
        <strike val="0"/>
        <condense val="0"/>
        <extend val="0"/>
        <outline val="0"/>
        <shadow val="0"/>
        <u val="none"/>
        <vertAlign val="baseline"/>
        <sz val="11"/>
        <color rgb="FF000000"/>
        <name val="Marianne"/>
        <scheme val="none"/>
      </font>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0"/>
        <color rgb="FF000000"/>
        <name val="Marianne"/>
        <scheme val="none"/>
      </font>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0"/>
        <color rgb="FF000000"/>
        <name val="Marianne"/>
        <scheme val="none"/>
      </font>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rgb="FF000000"/>
        <name val="Marianne"/>
        <scheme val="none"/>
      </font>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rgb="FF000000"/>
        <name val="Marianne"/>
        <scheme val="none"/>
      </font>
      <border diagonalUp="0" diagonalDown="0">
        <left/>
        <right style="thin">
          <color auto="1"/>
        </right>
        <top style="thin">
          <color auto="1"/>
        </top>
        <bottom style="thin">
          <color auto="1"/>
        </bottom>
        <vertical/>
        <horizontal/>
      </border>
    </dxf>
    <dxf>
      <font>
        <b val="0"/>
        <i val="0"/>
        <strike val="0"/>
        <condense val="0"/>
        <extend val="0"/>
        <outline val="0"/>
        <shadow val="0"/>
        <u val="none"/>
        <vertAlign val="baseline"/>
        <sz val="10"/>
        <color rgb="FF000000"/>
        <name val="Marianne"/>
        <family val="3"/>
        <charset val="1"/>
        <scheme val="none"/>
      </font>
      <border diagonalUp="0" diagonalDown="0">
        <left style="thin">
          <color auto="1"/>
        </left>
        <right style="thin">
          <color auto="1"/>
        </right>
        <top style="thin">
          <color auto="1"/>
        </top>
        <bottom style="thin">
          <color auto="1"/>
        </bottom>
        <vertical/>
        <horizontal/>
      </border>
    </dxf>
    <dxf>
      <border outline="0">
        <top style="thin">
          <color auto="1"/>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10"/>
        <color rgb="FF000000"/>
        <name val="Marianne"/>
        <scheme val="none"/>
      </font>
    </dxf>
    <dxf>
      <border outline="0">
        <bottom style="thin">
          <color auto="1"/>
        </bottom>
      </border>
    </dxf>
    <dxf>
      <font>
        <b val="0"/>
        <i val="0"/>
        <strike val="0"/>
        <condense val="0"/>
        <extend val="0"/>
        <outline val="0"/>
        <shadow val="0"/>
        <u val="none"/>
        <vertAlign val="baseline"/>
        <sz val="10"/>
        <color rgb="FF000000"/>
        <name val="Marianne"/>
        <scheme val="none"/>
      </font>
      <alignment horizontal="center" vertical="center" textRotation="0" wrapText="0" indent="0" justifyLastLine="0" shrinkToFit="0" readingOrder="0"/>
      <border diagonalUp="0" diagonalDown="0" outline="0">
        <left style="thin">
          <color auto="1"/>
        </left>
        <right style="thin">
          <color auto="1"/>
        </right>
        <top/>
        <bottom/>
      </border>
    </dxf>
    <dxf>
      <font>
        <color rgb="FF9C0006"/>
      </font>
      <fill>
        <patternFill>
          <bgColor rgb="FFFFC7CE"/>
        </patternFill>
      </fill>
    </dxf>
    <dxf>
      <numFmt numFmtId="19" formatCode="dd/mm/yyyy"/>
    </dxf>
    <dxf>
      <numFmt numFmtId="19" formatCode="d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alignment horizontal="general" vertical="bottom" textRotation="0" wrapText="1" indent="0" justifyLastLine="0" shrinkToFit="0" readingOrder="0"/>
    </dxf>
    <dxf>
      <alignment horizontal="general" vertical="bottom" textRotation="0" wrapText="1" indent="0" justifyLastLine="0" shrinkToFit="0" readingOrder="0"/>
    </dxf>
    <dxf>
      <numFmt numFmtId="19" formatCode="dd/mm/yyyy"/>
    </dxf>
    <dxf>
      <alignment horizontal="general" vertical="bottom" textRotation="0" wrapText="1" indent="0" justifyLastLine="0" shrinkToFit="0" readingOrder="0"/>
    </dxf>
    <dxf>
      <alignment horizontal="general" vertical="bottom" textRotation="0" wrapText="1" indent="0" justifyLastLine="0" shrinkToFit="0" readingOrder="0"/>
    </dxf>
    <dxf>
      <fill>
        <patternFill patternType="solid">
          <fgColor indexed="64"/>
          <bgColor theme="8" tint="-0.249977111117893"/>
        </patternFill>
      </fill>
      <alignment horizontal="general" vertical="center" textRotation="0" wrapText="0" indent="0" justifyLastLine="0" shrinkToFit="0" readingOrder="0"/>
    </dxf>
    <dxf>
      <font>
        <b/>
        <i val="0"/>
        <strike val="0"/>
        <color rgb="FFFF0000"/>
      </font>
      <fill>
        <patternFill>
          <bgColor theme="2" tint="-0.499984740745262"/>
        </patternFill>
      </fill>
    </dxf>
    <dxf>
      <fill>
        <patternFill>
          <bgColor rgb="FF00B0F0"/>
        </patternFill>
      </fill>
    </dxf>
    <dxf>
      <fill>
        <patternFill>
          <bgColor rgb="FFFFFF00"/>
        </patternFill>
      </fill>
    </dxf>
    <dxf>
      <fill>
        <patternFill>
          <bgColor rgb="FF00B050"/>
        </patternFill>
      </fill>
    </dxf>
    <dxf>
      <fill>
        <patternFill>
          <bgColor rgb="FF92D050"/>
        </patternFill>
      </fill>
    </dxf>
    <dxf>
      <fill>
        <patternFill>
          <bgColor rgb="FFFF0000"/>
        </patternFill>
      </fill>
    </dxf>
  </dxfs>
  <tableStyles count="0" defaultTableStyle="TableStyleMedium9" defaultPivotStyle="PivotStyleLight16"/>
  <colors>
    <mruColors>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18" Type="http://schemas.microsoft.com/office/2017/06/relationships/rdRichValueStructure" Target="richData/rdrichvaluestructure.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17/06/relationships/rdRichValue" Target="richData/rdrichvalue.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microsoft.com/office/2017/06/relationships/rdRichValueTypes" Target="richData/rdRichValueTyp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619124</xdr:colOff>
      <xdr:row>0</xdr:row>
      <xdr:rowOff>0</xdr:rowOff>
    </xdr:from>
    <xdr:to>
      <xdr:col>16</xdr:col>
      <xdr:colOff>190499</xdr:colOff>
      <xdr:row>5</xdr:row>
      <xdr:rowOff>142875</xdr:rowOff>
    </xdr:to>
    <xdr:pic macro="[0]!formulaireCDO">
      <xdr:nvPicPr>
        <xdr:cNvPr id="3" name="Graphique 2" descr="Livres sur une étagère avec un remplissage uni">
          <a:extLst>
            <a:ext uri="{FF2B5EF4-FFF2-40B4-BE49-F238E27FC236}">
              <a16:creationId xmlns:a16="http://schemas.microsoft.com/office/drawing/2014/main" id="{9B970C1F-CE48-4E08-85B8-CBDF2DF1CAF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1287124" y="0"/>
          <a:ext cx="1095375" cy="1095375"/>
        </a:xfrm>
        <a:prstGeom prst="rect">
          <a:avLst/>
        </a:prstGeom>
      </xdr:spPr>
    </xdr:pic>
    <xdr:clientData/>
  </xdr:twoCellAnchor>
</xdr:wsDr>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13</v>
    <v>3</v>
  </rv>
</rvData>
</file>

<file path=xl/richData/rdrichvaluestructure.xml><?xml version="1.0" encoding="utf-8"?>
<rvStructures xmlns="http://schemas.microsoft.com/office/spreadsheetml/2017/richdata" count="1">
  <s t="_error">
    <k n="errorType" t="i"/>
    <k n="subType" t="i"/>
  </s>
</rvStructure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3F6515A-4EF7-43FB-95A5-CBAA0A0BCA49}" name="Tableaubase" displayName="Tableaubase" ref="A2:BV4" totalsRowShown="0" headerRowDxfId="115">
  <autoFilter ref="A2:BV4" xr:uid="{13F6515A-4EF7-43FB-95A5-CBAA0A0BCA49}"/>
  <tableColumns count="74">
    <tableColumn id="1" xr3:uid="{9CD8177E-9CB3-4133-BC28-0C1A5BB81E72}" name="Etablissement 2024/2025" dataDxfId="114"/>
    <tableColumn id="2" xr3:uid="{CED3B652-5BBA-441B-BB16-EB1B5C4CF3D0}" name="Réseau"/>
    <tableColumn id="3" xr3:uid="{3C32E201-AF78-4274-86F2-5B28B50ADEDB}" name="Classe 2024/2025"/>
    <tableColumn id="4" xr3:uid="{02A226FF-86DC-498E-9960-F33116CCD4E6}" name="Nom Prénom" dataDxfId="113"/>
    <tableColumn id="5" xr3:uid="{9832D65F-7D13-4043-A454-B20152A69503}" name="Date de naissance" dataDxfId="112"/>
    <tableColumn id="6" xr3:uid="{66F216B2-1C70-4C43-BC67-6A7925690F38}" name="Sexe"/>
    <tableColumn id="7" xr3:uid="{36EE97EC-61FC-412B-A1B1-57FD0D76078A}" name="Civ Resp 1"/>
    <tableColumn id="8" xr3:uid="{CD456655-97F0-4A52-A065-940F76BAE86C}" name="Nom Resp 1" dataDxfId="111"/>
    <tableColumn id="9" xr3:uid="{86E29A48-5F3A-4562-A484-279FED815646}" name="Qualité Resp 1"/>
    <tableColumn id="10" xr3:uid="{DF11E844-57AD-4BCD-8E65-6B1228179041}" name="Adresse Resp 1" dataDxfId="110"/>
    <tableColumn id="11" xr3:uid="{4A6E8CD0-D358-4DE3-9959-4B4C4CB168BD}" name="CP Resp 1" dataDxfId="109">
      <calculatedColumnFormula array="1">_xlfn.XLOOKUP(Tableaubase[[#This Row],[Commune 44 Resp 1]],TCommunes[[#All],[Communes]],TCommunes[[#All],[code postal]],"Hors 44")</calculatedColumnFormula>
    </tableColumn>
    <tableColumn id="12" xr3:uid="{6B67F13E-73B1-45CB-A308-62660A561C17}" name="Commune 44 Resp 1"/>
    <tableColumn id="13" xr3:uid="{806C3855-4E9E-4FBE-82DE-D746C2C9F556}" name="Commune Hors 44 Resp 1"/>
    <tableColumn id="14" xr3:uid="{8FD591CB-80E2-4528-8F2A-062D86F1B633}" name="Tél Resp 1"/>
    <tableColumn id="15" xr3:uid="{A5C5A305-8BF2-431E-8D85-6BEFCBFE9A4D}" name="Mail Resp 1"/>
    <tableColumn id="16" xr3:uid="{CEC29FD8-AB1F-4C9D-BDCD-24CE0B52E642}" name="Civ Resp 2"/>
    <tableColumn id="17" xr3:uid="{50959339-639B-4DC5-BE91-C6646665F58D}" name="Nom Resp 2"/>
    <tableColumn id="18" xr3:uid="{CEB8A495-42D4-47CB-A18D-BAAA2C5A57D5}" name="Qualité Resp 2"/>
    <tableColumn id="19" xr3:uid="{4391C118-383A-4CE9-849B-782E86ECA292}" name="Adresse Resp 2"/>
    <tableColumn id="20" xr3:uid="{1EA302EF-AFC1-4162-A9FA-9D694EFA00F4}" name="CP Resp 2" dataDxfId="108">
      <calculatedColumnFormula array="1">_xlfn.XLOOKUP(Tableaubase[[#This Row],[Commune 44 Resp 2]],TCommunes[[#All],[Communes]],TCommunes[[#All],[code postal]]," ")</calculatedColumnFormula>
    </tableColumn>
    <tableColumn id="21" xr3:uid="{0C837679-C6A4-40AE-9625-29BA6D0F140A}" name="Commune 44 Resp 2"/>
    <tableColumn id="22" xr3:uid="{C6AB4F03-873A-4B1A-BB71-D562A010FD4D}" name="Commune Hors 44 Resp 2"/>
    <tableColumn id="23" xr3:uid="{F288641A-78DC-40E2-BC3F-C6503335B080}" name="Tél Resp 2"/>
    <tableColumn id="24" xr3:uid="{20F3D644-22B3-42BF-BDCC-EC372101606B}" name="Mail Resp 2"/>
    <tableColumn id="25" xr3:uid="{61640EDA-9E15-47D1-826D-ABCC85EF396D}" name="Civ Resp 3"/>
    <tableColumn id="26" xr3:uid="{D235E5BD-A408-48C4-93E0-86B1BC08F7BD}" name="Nom Resp 3"/>
    <tableColumn id="27" xr3:uid="{E321D863-40A1-4AB6-83FA-80CC57D90516}" name="Qualité Resp 3"/>
    <tableColumn id="28" xr3:uid="{E3591078-6045-4469-ACC3-7A3DF0758870}" name="Nom Structure Resp 3"/>
    <tableColumn id="29" xr3:uid="{CBCA6470-2C04-4B49-B017-38804FCE02F8}" name="Adresse Resp 3"/>
    <tableColumn id="30" xr3:uid="{9CE61334-3474-4850-8F32-37580477213F}" name="CP Resp 3">
      <calculatedColumnFormula array="1">_xlfn.XLOOKUP(Tableaubase[[#This Row],[Commune 44 Resp 3]],TCommunes[[#All],[Communes]],TCommunes[[#All],[code postal]]," ")</calculatedColumnFormula>
    </tableColumn>
    <tableColumn id="31" xr3:uid="{ED6DF092-B560-43BF-A2FA-D6E6D54486BE}" name="Commune 44 Resp 3"/>
    <tableColumn id="32" xr3:uid="{F39E21E2-E80D-47E9-9BF1-020114C36327}" name="Commune Hors 443"/>
    <tableColumn id="33" xr3:uid="{3835F18A-DBC1-4FAB-9B10-F7DCF283FBE2}" name="Tél Resp 3"/>
    <tableColumn id="34" xr3:uid="{A9417200-B0F7-4269-9914-D684608370C8}" name="Mail Resp 3"/>
    <tableColumn id="35" xr3:uid="{CB070403-1624-4846-8A42-D17B984DE160}" name="Origine Orientation"/>
    <tableColumn id="36" xr3:uid="{1F75D29F-B724-474E-BF2C-0784ADC0F4E8}" name="Dossier en cours d'instruction MDPH"/>
    <tableColumn id="37" xr3:uid="{F50631F0-CFF1-461E-B12D-ED59CFDE38EA}" name="Date de notification MDPH"/>
    <tableColumn id="38" xr3:uid="{42CF2D86-96CB-4EF6-855C-020C338B7D08}" name="Notification valable_x000a_ de... à jusqu'à "/>
    <tableColumn id="39" xr3:uid="{933369ED-2510-4381-A36C-9BA0802759BD}" name="Nom Enseignant Référent"/>
    <tableColumn id="40" xr3:uid="{DC518B6B-FE5E-40E3-AB39-9A9CF0B99399}" name="Classe Demandée"/>
    <tableColumn id="41" xr3:uid="{C2ADD945-C592-416F-A1CD-7543187A456E}" name="VŒU 1 ETABLISSEMENT_x000a_2025/2026" dataDxfId="107"/>
    <tableColumn id="42" xr3:uid="{3D7DC0F0-71E0-494E-9130-85C0E25C2184}" name="Réseau2" dataDxfId="106">
      <calculatedColumnFormula array="1">_xlfn.XLOOKUP(Tableaubase[[#This Row],[VŒU 1 ETABLISSEMENT
2025/2026]],TSEGPA[[#All],[Etablissements SEGPA]],TSEGPA[[#All],[Réseau]]," ")</calculatedColumnFormula>
    </tableColumn>
    <tableColumn id="43" xr3:uid="{BE8A3845-1A2C-436B-83C0-B8BD167EAC69}" name="VŒU 2 ETABLISSEMENT_x000a_2025-2026"/>
    <tableColumn id="44" xr3:uid="{0AB529A7-1E38-47B3-93C9-F523D7B3149A}" name="Réseau3" dataDxfId="105">
      <calculatedColumnFormula array="1">_xlfn.XLOOKUP(Tableaubase[[#This Row],[VŒU 2 ETABLISSEMENT
2025-2026]],TSEGPA[[#All],[Etablissements SEGPA]],TSEGPA[[#All],[Réseau]]," ")</calculatedColumnFormula>
    </tableColumn>
    <tableColumn id="45" xr3:uid="{AB5B75E0-7E65-4FC4-93CD-9987F9DB8882}" name="Décision CDO"/>
    <tableColumn id="46" xr3:uid="{5AF8446B-658E-4958-827F-6C3AA1C4E311}" name="Observations Coordonnateur/Enseignant Référent"/>
    <tableColumn id="47" xr3:uid="{3DBEDEA8-E3F6-4C36-BA89-D927C45BF9C4}" name="Accord des Parents"/>
    <tableColumn id="48" xr3:uid="{A558B2E0-49F8-4AFF-9183-4B0C366F031F}" name="Décision pour affectation_x000a_ CDO et MDPH"/>
    <tableColumn id="49" xr3:uid="{6B95AB46-9CB6-4DD5-911C-D2FBBA3CAE87}" name="Lieu de Vie"/>
    <tableColumn id="50" xr3:uid="{5BF2836E-CCBA-4F1E-B4D6-C1D1998ABB84}" name="Affectation"/>
    <tableColumn id="51" xr3:uid="{33995E63-A6F1-4792-82B2-8F7E8D7BD205}" name="Type Affectation"/>
    <tableColumn id="52" xr3:uid="{357CF521-6820-4ED3-A4CB-0C672BE43B1A}" name="Etablissement Affectation"/>
    <tableColumn id="53" xr3:uid="{DBF92F90-D4D8-4C0D-9F47-945CA17A526A}" name="Observations DIVEL "/>
    <tableColumn id="54" xr3:uid="{917431BA-6713-4C62-AE5D-91AB8AA50491}" name="ENVOI COURRIER/MAIL"/>
    <tableColumn id="55" xr3:uid="{1EB83AE8-FDCE-4FCF-9334-CA0105EAB2A8}" name="RECOURS"/>
    <tableColumn id="56" xr3:uid="{585ED78B-A9A5-4BE5-B822-9A6D5DCE02FA}" name="Accord IEN"/>
    <tableColumn id="57" xr3:uid="{C40B3381-E86F-46A8-BB23-4E548774CA3A}" name="Nom IEN" dataDxfId="104">
      <calculatedColumnFormula array="1">_xlfn.XLOOKUP(Tableaubase[[#This Row],[Etablissement 2024/2025]],TEtab[[#All],[ETABLISSEMENTS]],TEtab[[#All],[IEN
CHEF D''ETABLISSEMENT]]," ")</calculatedColumnFormula>
    </tableColumn>
    <tableColumn id="58" xr3:uid="{513055D8-9686-4589-8AFE-95F2130ABF3D}" name="Mail" dataDxfId="103">
      <calculatedColumnFormula array="1">_xlfn.XLOOKUP(Tableaubase[[#This Row],[Etablissement 2024/2025]],TEtab[[#All],[ETABLISSEMENTS]],TEtab[[#All],[courriel]]," ")</calculatedColumnFormula>
    </tableColumn>
    <tableColumn id="59" xr3:uid="{06C1CC42-D483-41D3-BFD9-2F10FC97A954}" name="Circonscription" dataDxfId="102">
      <calculatedColumnFormula array="1">_xlfn.XLOOKUP(Tableaubase[[#This Row],[Etablissement 2024/2025]],TEtab[[#All],[ETABLISSEMENTS]],TEtab[[#All],[circonscription]]," ")</calculatedColumnFormula>
    </tableColumn>
    <tableColumn id="60" xr3:uid="{6C2D0B25-36F6-419E-A2AE-9C09928C3EA4}" name="Issu du 1er ou 2nd degré" dataDxfId="101">
      <calculatedColumnFormula array="1" xml:space="preserve"> _xlfn.IFS(Tableaubase[[#This Row],[Circonscription]]="Second Degré","2nd degré",Tableaubase[[#This Row],[Circonscription]]="Ancenis","1er degré",Tableaubase[[#This Row],[Circonscription]]="Blain - Nozay","1er degré",Tableaubase[[#This Row],[Circonscription]]="Bouguenais","1er degré",Tableaubase[[#This Row],[Circonscription]]="Carquefou - La Chapelle sur Erdre","1er degré",Tableaubase[[#This Row],[Circonscription]]="Chateaubriant","1er degré",Tableaubase[[#This Row],[Circonscription]]="Couëron - Savenay","1er degré",Tableaubase[[#This Row],[Circonscription]]="Guérande - Herbignac","1er degré",Tableaubase[[#This Row],[Circonscription]]="Nantes I","1er degré",Tableaubase[[#This Row],[Circonscription]]="Nantes II","1er degré",Tableaubase[[#This Row],[Circonscription]]="Nantes III","1er degré",Tableaubase[[#This Row],[Circonscription]]="Nantes IV","1er degré",Tableaubase[[#This Row],[Circonscription]]="Orvault - Nort sur Erdre","1er degré",Tableaubase[[#This Row],[Circonscription]]="Pontchateau","1er degré",Tableaubase[[#This Row],[Circonscription]]="Rezé - Vertou","1er degré",Tableaubase[[#This Row],[Circonscription]]="St Brévin les Pins","1er degré",Tableaubase[[#This Row],[Circonscription]]="St Sébastien sur Loire","1er degré",Tableaubase[[#This Row],[Circonscription]]="Ste Pazanne","1er degré",Tableaubase[[#This Row],[Circonscription]]="St-Herblain","1er degré",Tableaubase[[#This Row],[Circonscription]]="St-Nazaire Est","1er degré",Tableaubase[[#This Row],[Circonscription]]="St-Nazaire Ouest","1er degré",Tableaubase[[#This Row],[Circonscription]]="St-Philbert de Grand Lieu","1er degré",Tableaubase[[#This Row],[Circonscription]]="Vallet","1er degré",Tableaubase[[#This Row],[Circonscription]]="HORS 44 -  Privé","HORS 44 -  Privé",Tableaubase[[#This Row],[Circonscription]]="HORS 44 -  Public","HORS 44 -  Public",Tableaubase[[#This Row],[Circonscription]]="HORS France","HORS France",Tableaubase[[#This Row],[Circonscription]]="IEF","IEF",Tableaubase[[#This Row],[Circonscription]]=" "," ")</calculatedColumnFormula>
    </tableColumn>
    <tableColumn id="64" xr3:uid="{74006848-0F85-4F95-AC72-7CC0BFFDED2D}" name="Situation d'orientation"/>
    <tableColumn id="61" xr3:uid="{9AB0B190-3E8D-4A71-A905-A049992B1E5A}" name="Lieu CDO"/>
    <tableColumn id="62" xr3:uid="{6AF87422-FF13-4744-AAD1-606793090471}" name="Date CDO" dataDxfId="100"/>
    <tableColumn id="70" xr3:uid="{1D9D3D87-EB51-4221-A577-44F3702DAEB1}" name="Commentaires pour la CDO"/>
    <tableColumn id="63" xr3:uid="{CED34B7E-553A-4E1E-9A1F-030782BA9D86}" name="dossier reçu le" dataDxfId="99"/>
    <tableColumn id="65" xr3:uid="{A8B4BADB-74AB-4734-8AF8-5131ED155B91}" name="saisine"/>
    <tableColumn id="66" xr3:uid="{BB8A1542-5648-4E55-8DB1-0A24155EA159}" name="signatures "/>
    <tableColumn id="67" xr3:uid="{2A4C639D-C4D8-424D-AC5E-F4EBC1D02733}" name="Bilans Obligatoires"/>
    <tableColumn id="69" xr3:uid="{5BA0DB05-0F4D-4F2A-A159-A93DA99B7858}" name="Bilan Facultatif"/>
    <tableColumn id="68" xr3:uid="{8820DDC3-F229-478E-A92B-FB967A3D4A38}" name="Autres docs"/>
    <tableColumn id="74" xr3:uid="{2359A419-4A6A-470A-B9A7-E18E3B31F7A8}" name="% Eval Math"/>
    <tableColumn id="73" xr3:uid="{A052C880-41C1-40CA-A3DD-207ADCCF2AB4}" name="% Eval Fran"/>
    <tableColumn id="71" xr3:uid="{CC586EEC-B9BC-4664-B917-CDE1008A8839}" name="RASED"/>
    <tableColumn id="72" xr3:uid="{0F9B63E4-3CCD-4A20-9407-7AC99FCB4CEA}" name="suivi EXT"/>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5F23E60-D2FB-42F2-8CA7-1E04924220C6}" name="TEtab" displayName="TEtab" ref="B1:F796" totalsRowShown="0" headerRowDxfId="97" dataDxfId="95" headerRowBorderDxfId="96" tableBorderDxfId="94" totalsRowBorderDxfId="93">
  <autoFilter ref="B1:F796" xr:uid="{05F23E60-D2FB-42F2-8CA7-1E04924220C6}"/>
  <sortState xmlns:xlrd2="http://schemas.microsoft.com/office/spreadsheetml/2017/richdata2" ref="B2:G796">
    <sortCondition ref="C1:C796"/>
  </sortState>
  <tableColumns count="5">
    <tableColumn id="3" xr3:uid="{EEA56697-2730-445C-9F95-5A3413C27960}" name="circonscription" dataDxfId="92"/>
    <tableColumn id="1" xr3:uid="{1A9AE345-F973-48D1-B531-6B6CEA2F6D68}" name="ETABLISSEMENTS" dataDxfId="91"/>
    <tableColumn id="4" xr3:uid="{4FD67C4C-8424-4CAC-A473-D654078E1FE0}" name="IEN_x000a_CHEF D'ETABLISSEMENT" dataDxfId="90"/>
    <tableColumn id="5" xr3:uid="{200D93D3-93C7-47DD-8075-1AAEB63C8CB7}" name="courriel" dataDxfId="89"/>
    <tableColumn id="6" xr3:uid="{630543A8-7162-4672-A347-8E54E89DEC00}" name="réseau" dataDxfId="88"/>
  </tableColumns>
  <tableStyleInfo name="TableStyleMedium16"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352E553A-7C9A-46DA-A21C-3B6C82A4FBA6}" name="TCommunes" displayName="TCommunes" ref="C1:D216" totalsRowShown="0" headerRowDxfId="87" headerRowBorderDxfId="86" tableBorderDxfId="85" totalsRowBorderDxfId="84">
  <autoFilter ref="C1:D216" xr:uid="{352E553A-7C9A-46DA-A21C-3B6C82A4FBA6}"/>
  <tableColumns count="2">
    <tableColumn id="1" xr3:uid="{924EDB52-CF77-4AE8-B180-AD9BB0E300A9}" name="Communes" dataDxfId="83"/>
    <tableColumn id="2" xr3:uid="{1A1E4629-0998-449C-8DB6-E5CDAB33CC82}" name="code postal" dataDxfId="82"/>
  </tableColumns>
  <tableStyleInfo name="TableStyleMedium16"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4AF7F44-A810-47CE-B7B8-388549A050A3}" name="TSEGPA" displayName="TSEGPA" ref="A1:C49" totalsRowShown="0" headerRowDxfId="81" headerRowBorderDxfId="80" tableBorderDxfId="79" totalsRowBorderDxfId="78">
  <autoFilter ref="A1:C49" xr:uid="{14AF7F44-A810-47CE-B7B8-388549A050A3}"/>
  <tableColumns count="3">
    <tableColumn id="1" xr3:uid="{70BBB22A-99E5-4AEE-B93B-08D738B6D905}" name="Etablissements SEGPA" dataDxfId="77"/>
    <tableColumn id="2" xr3:uid="{8ACC379F-CAAE-4216-8219-132CFF3109CB}" name="Secteur SEGPA" dataDxfId="76"/>
    <tableColumn id="3" xr3:uid="{5E99E6A9-3933-4F3A-B04F-748D730F2923}" name="Réseau" dataDxfId="75"/>
  </tableColumns>
  <tableStyleInfo name="TableStyleMedium16"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953D825-684E-4D36-889C-8D6479E3A785}" name="TCiv" displayName="TCiv" ref="C1:C5" totalsRowShown="0" headerRowDxfId="74" dataDxfId="73">
  <autoFilter ref="C1:C5" xr:uid="{D953D825-684E-4D36-889C-8D6479E3A785}"/>
  <tableColumns count="1">
    <tableColumn id="1" xr3:uid="{CB0E05CC-573C-4C52-A15F-4D163F6A9BDC}" name="CIVILITE" dataDxfId="72"/>
  </tableColumns>
  <tableStyleInfo name="TableStyleMedium9"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93F90426-498E-4B6F-AA23-DC1428C1478F}" name="TQual" displayName="TQual" ref="D1:D6" totalsRowShown="0" headerRowDxfId="71" dataDxfId="70">
  <autoFilter ref="D1:D6" xr:uid="{93F90426-498E-4B6F-AA23-DC1428C1478F}"/>
  <tableColumns count="1">
    <tableColumn id="1" xr3:uid="{975ADC58-FBCF-487A-ADA5-FB63C92CC4D7}" name="QUALITE" dataDxfId="69"/>
  </tableColumns>
  <tableStyleInfo name="TableStyleMedium9"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76F92C23-F08A-4843-BB63-0015EA625749}" name="TSex" displayName="TSex" ref="G1:G3" totalsRowShown="0" headerRowDxfId="68" dataDxfId="67">
  <autoFilter ref="G1:G3" xr:uid="{76F92C23-F08A-4843-BB63-0015EA625749}"/>
  <tableColumns count="1">
    <tableColumn id="1" xr3:uid="{FD9E0BAA-06E5-4754-A7DB-8D568CA7FFA3}" name="SEXE" dataDxfId="66"/>
  </tableColumns>
  <tableStyleInfo name="TableStyleMedium9"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9808DDE3-9C37-4BE4-AA62-0BD103B6163F}" name="TSaisine" displayName="TSaisine" ref="N1:N3" totalsRowShown="0" headerRowDxfId="65" dataDxfId="64">
  <autoFilter ref="N1:N3" xr:uid="{9808DDE3-9C37-4BE4-AA62-0BD103B6163F}"/>
  <tableColumns count="1">
    <tableColumn id="1" xr3:uid="{735936B1-5469-4478-AF07-4EE7CD353A06}" name="SAISINE CDO" dataDxfId="63"/>
  </tableColumns>
  <tableStyleInfo name="TableStyleMedium9"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86477DAE-F2F3-4FE4-937B-A24E036699BB}" name="TLdV" displayName="TLdV" ref="J1:J8" totalsRowShown="0" headerRowDxfId="62" dataDxfId="61">
  <autoFilter ref="J1:J8" xr:uid="{86477DAE-F2F3-4FE4-937B-A24E036699BB}"/>
  <tableColumns count="1">
    <tableColumn id="1" xr3:uid="{64C7D5DE-DFB4-48F6-B698-A60A5C742674}" name="LIEU DE VIE" dataDxfId="60"/>
  </tableColumns>
  <tableStyleInfo name="TableStyleMedium9"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D592301B-C351-460C-BE2C-A5EBD898CF84}" name="TSign" displayName="TSign" ref="O1:O5" totalsRowShown="0" headerRowDxfId="59" dataDxfId="58">
  <autoFilter ref="O1:O5" xr:uid="{D592301B-C351-460C-BE2C-A5EBD898CF84}"/>
  <tableColumns count="1">
    <tableColumn id="1" xr3:uid="{7012F9B7-89B9-4739-9E5B-E90FBF400043}" name="SIGNATURE" dataDxfId="57"/>
  </tableColumns>
  <tableStyleInfo name="TableStyleMedium9"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A65B926A-9897-40EA-BD9F-838BB022D022}" name="TBilanO" displayName="TBilanO" ref="P1:P5" totalsRowShown="0" headerRowDxfId="56" dataDxfId="55">
  <autoFilter ref="P1:P5" xr:uid="{A65B926A-9897-40EA-BD9F-838BB022D022}"/>
  <tableColumns count="1">
    <tableColumn id="1" xr3:uid="{556E0BC7-87E7-4C87-A8E0-C26BFEC0E670}" name="BILAN OBLIGATOIRE" dataDxfId="54"/>
  </tableColumns>
  <tableStyleInfo name="TableStyleMedium9"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10FD8479-8694-42CD-A629-EC8F9A19DC38}" name="TBilanF" displayName="TBilanF" ref="Q1:Q5" totalsRowShown="0" headerRowDxfId="53" dataDxfId="52">
  <autoFilter ref="Q1:Q5" xr:uid="{10FD8479-8694-42CD-A629-EC8F9A19DC38}"/>
  <tableColumns count="1">
    <tableColumn id="1" xr3:uid="{1CAD801D-61BD-48E5-9750-506C99E428F0}" name="BILAN FACULTATIF" dataDxfId="51"/>
  </tableColumns>
  <tableStyleInfo name="TableStyleMedium9"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B4F6ACE5-9F23-4F11-B97F-1BF523B8BB31}" name="TAutresDocs" displayName="TAutresDocs" ref="R1:R5" totalsRowShown="0" headerRowDxfId="50" dataDxfId="49">
  <autoFilter ref="R1:R5" xr:uid="{B4F6ACE5-9F23-4F11-B97F-1BF523B8BB31}"/>
  <tableColumns count="1">
    <tableColumn id="1" xr3:uid="{08227459-81DA-49E0-BAFD-1F11B55AF519}" name="AUTRES DOCUMENTS" dataDxfId="48"/>
  </tableColumns>
  <tableStyleInfo name="TableStyleMedium9"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78AC5658-192A-491E-ADD1-4E6DFF9766EF}" name="TClasAct" displayName="TClasAct" ref="A1:A15" totalsRowShown="0" headerRowDxfId="47" dataDxfId="46">
  <autoFilter ref="A1:A15" xr:uid="{78AC5658-192A-491E-ADD1-4E6DFF9766EF}"/>
  <tableColumns count="1">
    <tableColumn id="1" xr3:uid="{1EFA114E-6073-44DB-9ACD-F983FC7636DE}" name="CLASSE 2024/2025" dataDxfId="45"/>
  </tableColumns>
  <tableStyleInfo name="TableStyleMedium9"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98158F57-2FF8-41BE-A2BB-A2E60B4910CA}" name="TSitOr" displayName="TSitOr" ref="E1:E7" totalsRowShown="0" headerRowDxfId="44" dataDxfId="43">
  <autoFilter ref="E1:E7" xr:uid="{98158F57-2FF8-41BE-A2BB-A2E60B4910CA}"/>
  <tableColumns count="1">
    <tableColumn id="1" xr3:uid="{51883ED3-6B1A-4C13-A52E-6D021D83E8F7}" name="SITUATION ORIENTATION_x000a_2024/2025" dataDxfId="42"/>
  </tableColumns>
  <tableStyleInfo name="TableStyleMedium9"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7DA102DE-F710-46E3-805A-4C8416F14422}" name="TOriOri" displayName="TOriOri" ref="F1:F5" totalsRowShown="0" headerRowDxfId="41" dataDxfId="40">
  <autoFilter ref="F1:F5" xr:uid="{7DA102DE-F710-46E3-805A-4C8416F14422}"/>
  <tableColumns count="1">
    <tableColumn id="1" xr3:uid="{B6F7CF30-7A0C-49FD-A1DB-8ED99A9374C9}" name="ORIGINE ORIENTATION" dataDxfId="39"/>
  </tableColumns>
  <tableStyleInfo name="TableStyleMedium9"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3CFE5F64-5828-4599-966C-B12A6BE7B06D}" name="TClasDem" displayName="TClasDem" ref="B1:B9" totalsRowShown="0" headerRowDxfId="38" dataDxfId="37">
  <autoFilter ref="B1:B9" xr:uid="{3CFE5F64-5828-4599-966C-B12A6BE7B06D}"/>
  <tableColumns count="1">
    <tableColumn id="1" xr3:uid="{18D3BBC6-46DB-4D9E-8D16-35D922EAD3DF}" name="CLASSE DEMANDEE" dataDxfId="36"/>
  </tableColumns>
  <tableStyleInfo name="TableStyleMedium9"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117C2BDD-5E7D-4D1B-977C-A84393C8C5D4}" name="TReseau" displayName="TReseau" ref="H1:H3" totalsRowShown="0" headerRowDxfId="35" dataDxfId="34">
  <autoFilter ref="H1:H3" xr:uid="{117C2BDD-5E7D-4D1B-977C-A84393C8C5D4}"/>
  <tableColumns count="1">
    <tableColumn id="1" xr3:uid="{35A1426E-77CB-4E9E-9C30-4700FCFDA111}" name="RESEAU" dataDxfId="33"/>
  </tableColumns>
  <tableStyleInfo name="TableStyleMedium9"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5F63CE28-CFC0-4D0F-86D3-294EBA6DF673}" name="TAvisP" displayName="TAvisP" ref="K1:K6" totalsRowShown="0" headerRowDxfId="32" dataDxfId="31">
  <autoFilter ref="K1:K6" xr:uid="{5F63CE28-CFC0-4D0F-86D3-294EBA6DF673}"/>
  <tableColumns count="1">
    <tableColumn id="1" xr3:uid="{1A2EF936-F5CC-48B3-857E-90E93EAB54D0}" name="AVIS PARENTS" dataDxfId="30"/>
  </tableColumns>
  <tableStyleInfo name="TableStyleMedium9"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A33719E3-730F-4E53-8812-977A87C9E9D2}" name="TAvisEtab" displayName="TAvisEtab" ref="L1:L8" totalsRowShown="0" headerRowDxfId="29" dataDxfId="28">
  <autoFilter ref="L1:L8" xr:uid="{A33719E3-730F-4E53-8812-977A87C9E9D2}"/>
  <tableColumns count="1">
    <tableColumn id="1" xr3:uid="{039C0EF8-EC41-427D-A007-BAB8B938B42C}" name="AVIS IEN" dataDxfId="27"/>
  </tableColumns>
  <tableStyleInfo name="TableStyleMedium9"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7BD182EA-5BF2-4DB4-A0E1-41D2DFF3D0F1}" name="TSuiviExt" displayName="TSuiviExt" ref="S1:S6" totalsRowShown="0" headerRowDxfId="26" dataDxfId="25">
  <autoFilter ref="S1:S6" xr:uid="{7BD182EA-5BF2-4DB4-A0E1-41D2DFF3D0F1}"/>
  <tableColumns count="1">
    <tableColumn id="1" xr3:uid="{CCCF9FFB-767A-442E-9EF7-789AF41A6B83}" name="SUIVI EXTERIEUR" dataDxfId="24"/>
  </tableColumns>
  <tableStyleInfo name="TableStyleMedium9"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B70F5B9C-D697-422F-8BC3-679ABE1F3960}" name="TRASED" displayName="TRASED" ref="T1:T3" totalsRowShown="0" headerRowDxfId="23" dataDxfId="22">
  <autoFilter ref="T1:T3" xr:uid="{B70F5B9C-D697-422F-8BC3-679ABE1F3960}"/>
  <tableColumns count="1">
    <tableColumn id="1" xr3:uid="{B7D405F4-A7F2-4AB3-AF6D-8F40E45E911A}" name="RASED" dataDxfId="21"/>
  </tableColumns>
  <tableStyleInfo name="TableStyleMedium9"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199700E6-4F9A-4F7D-A2C0-BBEDE3E2E177}" name="TLieuCDO" displayName="TLieuCDO" ref="U1:U30" totalsRowShown="0" headerRowDxfId="20" dataDxfId="19">
  <autoFilter ref="U1:U30" xr:uid="{199700E6-4F9A-4F7D-A2C0-BBEDE3E2E177}"/>
  <tableColumns count="1">
    <tableColumn id="1" xr3:uid="{DD69F802-E4FF-4221-BC39-C99E57B9CFE3}" name="LIEU CDO" dataDxfId="18"/>
  </tableColumns>
  <tableStyleInfo name="TableStyleMedium9"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88B95B03-8012-4781-B0F3-1AF24AC4C037}" name="TdateCDO" displayName="TdateCDO" ref="V1:V2" totalsRowShown="0" headerRowDxfId="17" dataDxfId="16">
  <autoFilter ref="V1:V2" xr:uid="{88B95B03-8012-4781-B0F3-1AF24AC4C037}"/>
  <tableColumns count="1">
    <tableColumn id="1" xr3:uid="{9C00872B-6198-459F-8938-93AE4024D900}" name="DATE CDO" dataDxfId="15"/>
  </tableColumns>
  <tableStyleInfo name="TableStyleMedium9"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3370978E-8800-4695-8881-83FDE9042CB7}" name="TdécisionCDO" displayName="TdécisionCDO" ref="I1:I6" totalsRowShown="0" headerRowDxfId="14" dataDxfId="13">
  <autoFilter ref="I1:I6" xr:uid="{3370978E-8800-4695-8881-83FDE9042CB7}"/>
  <tableColumns count="1">
    <tableColumn id="1" xr3:uid="{BC33D66D-6BF5-4B93-A160-30202C0922AA}" name="DECISION CDO" dataDxfId="12"/>
  </tableColumns>
  <tableStyleInfo name="TableStyleMedium9"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E0136A25-E8F8-4283-BA47-DEDA0438F895}" name="TMotifRefus" displayName="TMotifRefus" ref="A1:A52" totalsRowShown="0" headerRowDxfId="11" dataDxfId="10">
  <autoFilter ref="A1:A52" xr:uid="{E0136A25-E8F8-4283-BA47-DEDA0438F895}"/>
  <tableColumns count="1">
    <tableColumn id="1" xr3:uid="{B9FC1DCF-92FB-4DB8-97BC-0B3F20412245}" name="Motifs de refus " dataDxfId="9"/>
  </tableColumns>
  <tableStyleInfo name="TableStyleMedium9"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54D2B09B-BBA1-4657-BE42-38FFEEF40928}" name="TCom" displayName="TCom" ref="A1:A215" totalsRowShown="0" headerRowDxfId="8" dataDxfId="6" headerRowBorderDxfId="7" tableBorderDxfId="5" totalsRowBorderDxfId="4">
  <autoFilter ref="A1:A215" xr:uid="{54D2B09B-BBA1-4657-BE42-38FFEEF40928}"/>
  <tableColumns count="1">
    <tableColumn id="1" xr3:uid="{AAB48EC1-F081-438C-8AEE-F8D9EA71407F}" name="Communes" dataDxfId="3"/>
  </tableColumns>
  <tableStyleInfo name="TableStyleMedium9"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147CEF78-A3EE-4C1F-BE47-CDD513E6E77E}" name="TCirco" displayName="TCirco" ref="A1:A28" headerRowDxfId="2" headerRowBorderDxfId="1" tableBorderDxfId="0">
  <autoFilter ref="A1:A28" xr:uid="{147CEF78-A3EE-4C1F-BE47-CDD513E6E77E}"/>
  <tableColumns count="1">
    <tableColumn id="1" xr3:uid="{15FECA7A-15B5-4A04-B53E-6B9DBA895747}" name="IEN " totalsRowFunction="count"/>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table" Target="../tables/table4.xml"/></Relationships>
</file>

<file path=xl/worksheets/_rels/sheet8.xml.rels><?xml version="1.0" encoding="UTF-8" standalone="yes"?>
<Relationships xmlns="http://schemas.openxmlformats.org/package/2006/relationships"><Relationship Id="rId8" Type="http://schemas.openxmlformats.org/officeDocument/2006/relationships/table" Target="../tables/table11.xml"/><Relationship Id="rId13" Type="http://schemas.openxmlformats.org/officeDocument/2006/relationships/table" Target="../tables/table16.xml"/><Relationship Id="rId18" Type="http://schemas.openxmlformats.org/officeDocument/2006/relationships/table" Target="../tables/table21.xml"/><Relationship Id="rId3" Type="http://schemas.openxmlformats.org/officeDocument/2006/relationships/table" Target="../tables/table6.xml"/><Relationship Id="rId21" Type="http://schemas.openxmlformats.org/officeDocument/2006/relationships/table" Target="../tables/table24.xml"/><Relationship Id="rId7" Type="http://schemas.openxmlformats.org/officeDocument/2006/relationships/table" Target="../tables/table10.xml"/><Relationship Id="rId12" Type="http://schemas.openxmlformats.org/officeDocument/2006/relationships/table" Target="../tables/table15.xml"/><Relationship Id="rId17" Type="http://schemas.openxmlformats.org/officeDocument/2006/relationships/table" Target="../tables/table20.xml"/><Relationship Id="rId2" Type="http://schemas.openxmlformats.org/officeDocument/2006/relationships/table" Target="../tables/table5.xml"/><Relationship Id="rId16" Type="http://schemas.openxmlformats.org/officeDocument/2006/relationships/table" Target="../tables/table19.xml"/><Relationship Id="rId20" Type="http://schemas.openxmlformats.org/officeDocument/2006/relationships/table" Target="../tables/table23.xml"/><Relationship Id="rId1" Type="http://schemas.openxmlformats.org/officeDocument/2006/relationships/printerSettings" Target="../printerSettings/printerSettings4.bin"/><Relationship Id="rId6" Type="http://schemas.openxmlformats.org/officeDocument/2006/relationships/table" Target="../tables/table9.xml"/><Relationship Id="rId11" Type="http://schemas.openxmlformats.org/officeDocument/2006/relationships/table" Target="../tables/table14.xml"/><Relationship Id="rId5" Type="http://schemas.openxmlformats.org/officeDocument/2006/relationships/table" Target="../tables/table8.xml"/><Relationship Id="rId15" Type="http://schemas.openxmlformats.org/officeDocument/2006/relationships/table" Target="../tables/table18.xml"/><Relationship Id="rId10" Type="http://schemas.openxmlformats.org/officeDocument/2006/relationships/table" Target="../tables/table13.xml"/><Relationship Id="rId19" Type="http://schemas.openxmlformats.org/officeDocument/2006/relationships/table" Target="../tables/table22.xml"/><Relationship Id="rId4" Type="http://schemas.openxmlformats.org/officeDocument/2006/relationships/table" Target="../tables/table7.xml"/><Relationship Id="rId9" Type="http://schemas.openxmlformats.org/officeDocument/2006/relationships/table" Target="../tables/table12.xml"/><Relationship Id="rId14" Type="http://schemas.openxmlformats.org/officeDocument/2006/relationships/table" Target="../tables/table17.xml"/><Relationship Id="rId22" Type="http://schemas.openxmlformats.org/officeDocument/2006/relationships/table" Target="../tables/table25.xml"/></Relationships>
</file>

<file path=xl/worksheets/_rels/sheet9.xml.rels><?xml version="1.0" encoding="UTF-8" standalone="yes"?>
<Relationships xmlns="http://schemas.openxmlformats.org/package/2006/relationships"><Relationship Id="rId1" Type="http://schemas.openxmlformats.org/officeDocument/2006/relationships/table" Target="../tables/table26.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27.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2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1EAF7-6AD0-446F-A3E3-4A4E86860A88}">
  <sheetPr codeName="Feuil1"/>
  <dimension ref="A1:H12"/>
  <sheetViews>
    <sheetView topLeftCell="G1" workbookViewId="0">
      <selection activeCell="N9" sqref="N9"/>
    </sheetView>
  </sheetViews>
  <sheetFormatPr baseColWidth="10" defaultRowHeight="14.4"/>
  <sheetData>
    <row r="1" spans="1:8">
      <c r="A1" t="s">
        <v>1264</v>
      </c>
    </row>
    <row r="3" spans="1:8">
      <c r="A3" t="s">
        <v>1265</v>
      </c>
      <c r="B3" t="s">
        <v>1266</v>
      </c>
      <c r="D3" t="s">
        <v>1267</v>
      </c>
      <c r="E3" t="s">
        <v>1268</v>
      </c>
      <c r="F3" t="s">
        <v>1271</v>
      </c>
      <c r="G3" t="s">
        <v>1269</v>
      </c>
      <c r="H3" t="s">
        <v>1270</v>
      </c>
    </row>
    <row r="4" spans="1:8">
      <c r="A4">
        <v>878</v>
      </c>
      <c r="B4">
        <v>458</v>
      </c>
      <c r="D4">
        <v>420</v>
      </c>
      <c r="E4">
        <v>323</v>
      </c>
      <c r="G4">
        <v>16</v>
      </c>
      <c r="H4">
        <v>0</v>
      </c>
    </row>
    <row r="6" spans="1:8">
      <c r="A6" t="s">
        <v>1272</v>
      </c>
      <c r="D6" t="s">
        <v>1273</v>
      </c>
    </row>
    <row r="9" spans="1:8">
      <c r="A9" t="s">
        <v>1151</v>
      </c>
      <c r="D9" t="s">
        <v>1274</v>
      </c>
    </row>
    <row r="11" spans="1:8">
      <c r="A11" t="s">
        <v>1275</v>
      </c>
      <c r="B11">
        <v>1</v>
      </c>
      <c r="D11" t="s">
        <v>1276</v>
      </c>
      <c r="F11">
        <v>1</v>
      </c>
    </row>
    <row r="12" spans="1:8">
      <c r="A12" t="e" vm="1">
        <v>#VALUE!</v>
      </c>
      <c r="D12" t="e" vm="1">
        <v>#VALUE!</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44A5F-2644-4EBB-A562-6A831A80CC64}">
  <sheetPr codeName="Feuil3"/>
  <dimension ref="A1:BV4"/>
  <sheetViews>
    <sheetView tabSelected="1" zoomScaleNormal="100" workbookViewId="0">
      <selection activeCell="A2" sqref="A2"/>
    </sheetView>
  </sheetViews>
  <sheetFormatPr baseColWidth="10" defaultRowHeight="14.4"/>
  <cols>
    <col min="1" max="1" width="38.109375" style="17" customWidth="1"/>
    <col min="3" max="3" width="11.21875" customWidth="1"/>
    <col min="4" max="4" width="22.5546875" style="17" customWidth="1"/>
    <col min="5" max="5" width="19" style="16" customWidth="1"/>
    <col min="7" max="7" width="12" customWidth="1"/>
    <col min="8" max="8" width="17.6640625" style="17" customWidth="1"/>
    <col min="9" max="9" width="9.88671875" customWidth="1"/>
    <col min="10" max="10" width="28.33203125" style="17" customWidth="1"/>
    <col min="11" max="11" width="11.5546875" customWidth="1"/>
    <col min="12" max="12" width="20.88671875" customWidth="1"/>
    <col min="13" max="13" width="19.109375" customWidth="1"/>
    <col min="14" max="14" width="14.6640625" customWidth="1"/>
    <col min="15" max="15" width="32" customWidth="1"/>
    <col min="16" max="16" width="12" customWidth="1"/>
    <col min="17" max="17" width="13.5546875" customWidth="1"/>
    <col min="18" max="18" width="15.88671875" customWidth="1"/>
    <col min="19" max="19" width="28.33203125" customWidth="1"/>
    <col min="20" max="20" width="11.5546875" customWidth="1"/>
    <col min="21" max="21" width="20.88671875" customWidth="1"/>
    <col min="22" max="22" width="20.109375" customWidth="1"/>
    <col min="23" max="23" width="12" customWidth="1"/>
    <col min="24" max="24" width="27.88671875" customWidth="1"/>
    <col min="25" max="25" width="12" customWidth="1"/>
    <col min="26" max="26" width="13.5546875" customWidth="1"/>
    <col min="27" max="27" width="15.88671875" customWidth="1"/>
    <col min="28" max="28" width="22.109375" customWidth="1"/>
    <col min="29" max="29" width="28.33203125" customWidth="1"/>
    <col min="30" max="30" width="11.5546875" customWidth="1"/>
    <col min="31" max="31" width="20.88671875" customWidth="1"/>
    <col min="32" max="32" width="20.109375" customWidth="1"/>
    <col min="33" max="33" width="12" customWidth="1"/>
    <col min="34" max="34" width="13.33203125" customWidth="1"/>
    <col min="35" max="35" width="20.44140625" customWidth="1"/>
    <col min="36" max="39" width="4.33203125" hidden="1" customWidth="1"/>
    <col min="40" max="40" width="18.88671875" customWidth="1"/>
    <col min="41" max="41" width="24.88671875" customWidth="1"/>
    <col min="43" max="43" width="22.33203125" customWidth="1"/>
    <col min="45" max="45" width="15.5546875" customWidth="1"/>
    <col min="46" max="46" width="47.5546875" customWidth="1"/>
    <col min="47" max="47" width="19.88671875" customWidth="1"/>
    <col min="48" max="48" width="10.109375" hidden="1" customWidth="1"/>
    <col min="49" max="49" width="13" customWidth="1"/>
    <col min="50" max="50" width="13.109375" customWidth="1"/>
    <col min="51" max="51" width="17.88671875" hidden="1" customWidth="1"/>
    <col min="52" max="52" width="5" hidden="1" customWidth="1"/>
    <col min="53" max="53" width="4.33203125" hidden="1" customWidth="1"/>
    <col min="54" max="54" width="3.5546875" hidden="1" customWidth="1"/>
    <col min="56" max="56" width="12.5546875" customWidth="1"/>
    <col min="57" max="57" width="17.5546875" customWidth="1"/>
    <col min="58" max="58" width="25" customWidth="1"/>
    <col min="59" max="59" width="16.44140625" customWidth="1"/>
    <col min="60" max="61" width="24.5546875" customWidth="1"/>
    <col min="63" max="63" width="11.44140625" style="16"/>
    <col min="64" max="64" width="43.109375" customWidth="1"/>
    <col min="65" max="65" width="11.44140625" style="16"/>
    <col min="69" max="69" width="11.44140625"/>
    <col min="71" max="72" width="11.44140625"/>
  </cols>
  <sheetData>
    <row r="1" spans="1:74">
      <c r="A1" s="17">
        <f>SUBTOTAL(3,Tableaubase[Etablissement 2024/2025])</f>
        <v>1</v>
      </c>
      <c r="F1">
        <f>SUBTOTAL(3,Tableaubase[Sexe])</f>
        <v>2</v>
      </c>
      <c r="AO1">
        <f>SUBTOTAL(3,Tableaubase[VŒU 1 ETABLISSEMENT
2025/2026])</f>
        <v>0</v>
      </c>
      <c r="AS1">
        <f>SUBTOTAL(3,Tableaubase[Décision CDO])</f>
        <v>0</v>
      </c>
      <c r="BG1">
        <f>SUBTOTAL(3,Tableaubase[Circonscription])</f>
        <v>1</v>
      </c>
      <c r="BH1">
        <f>SUBTOTAL(3,Tableaubase[Issu du 1er ou 2nd degré])</f>
        <v>2</v>
      </c>
    </row>
    <row r="2" spans="1:74" s="132" customFormat="1" ht="28.8">
      <c r="A2" s="127" t="s">
        <v>1277</v>
      </c>
      <c r="B2" s="128" t="s">
        <v>934</v>
      </c>
      <c r="C2" s="128" t="s">
        <v>1280</v>
      </c>
      <c r="D2" s="129" t="s">
        <v>1146</v>
      </c>
      <c r="E2" s="130" t="s">
        <v>1</v>
      </c>
      <c r="F2" s="131" t="s">
        <v>0</v>
      </c>
      <c r="G2" s="132" t="s">
        <v>2</v>
      </c>
      <c r="H2" s="133" t="s">
        <v>3</v>
      </c>
      <c r="I2" s="132" t="s">
        <v>4</v>
      </c>
      <c r="J2" s="133" t="s">
        <v>5</v>
      </c>
      <c r="K2" s="132" t="s">
        <v>6</v>
      </c>
      <c r="L2" s="132" t="s">
        <v>1113</v>
      </c>
      <c r="M2" s="132" t="s">
        <v>1426</v>
      </c>
      <c r="N2" s="132" t="s">
        <v>7</v>
      </c>
      <c r="O2" s="132" t="s">
        <v>8</v>
      </c>
      <c r="P2" s="134" t="s">
        <v>9</v>
      </c>
      <c r="Q2" s="134" t="s">
        <v>10</v>
      </c>
      <c r="R2" s="134" t="s">
        <v>11</v>
      </c>
      <c r="S2" s="134" t="s">
        <v>12</v>
      </c>
      <c r="T2" s="134" t="s">
        <v>13</v>
      </c>
      <c r="U2" s="134" t="s">
        <v>1112</v>
      </c>
      <c r="V2" s="134" t="s">
        <v>1425</v>
      </c>
      <c r="W2" s="134" t="s">
        <v>14</v>
      </c>
      <c r="X2" s="134" t="s">
        <v>15</v>
      </c>
      <c r="Y2" s="132" t="s">
        <v>16</v>
      </c>
      <c r="Z2" s="132" t="s">
        <v>17</v>
      </c>
      <c r="AA2" s="132" t="s">
        <v>18</v>
      </c>
      <c r="AB2" s="132" t="s">
        <v>1115</v>
      </c>
      <c r="AC2" s="132" t="s">
        <v>19</v>
      </c>
      <c r="AD2" s="132" t="s">
        <v>20</v>
      </c>
      <c r="AE2" s="132" t="s">
        <v>1114</v>
      </c>
      <c r="AF2" s="132" t="s">
        <v>1263</v>
      </c>
      <c r="AG2" s="132" t="s">
        <v>21</v>
      </c>
      <c r="AH2" s="132" t="s">
        <v>22</v>
      </c>
      <c r="AI2" s="128" t="s">
        <v>857</v>
      </c>
      <c r="AJ2" s="128" t="s">
        <v>856</v>
      </c>
      <c r="AK2" s="128" t="s">
        <v>855</v>
      </c>
      <c r="AL2" s="128" t="s">
        <v>1145</v>
      </c>
      <c r="AM2" s="128" t="s">
        <v>946</v>
      </c>
      <c r="AN2" s="128" t="s">
        <v>854</v>
      </c>
      <c r="AO2" s="127" t="s">
        <v>1282</v>
      </c>
      <c r="AP2" s="128" t="s">
        <v>1284</v>
      </c>
      <c r="AQ2" s="127" t="s">
        <v>1283</v>
      </c>
      <c r="AR2" s="128" t="s">
        <v>1285</v>
      </c>
      <c r="AS2" s="135" t="s">
        <v>1289</v>
      </c>
      <c r="AT2" s="135" t="s">
        <v>1066</v>
      </c>
      <c r="AU2" s="128" t="s">
        <v>951</v>
      </c>
      <c r="AV2" s="136" t="s">
        <v>1247</v>
      </c>
      <c r="AW2" s="132" t="s">
        <v>1072</v>
      </c>
      <c r="AX2" s="136" t="s">
        <v>1070</v>
      </c>
      <c r="AY2" s="136" t="s">
        <v>1262</v>
      </c>
      <c r="AZ2" s="136" t="s">
        <v>1073</v>
      </c>
      <c r="BA2" s="136" t="s">
        <v>1046</v>
      </c>
      <c r="BB2" s="136" t="s">
        <v>1080</v>
      </c>
      <c r="BC2" s="135" t="s">
        <v>1237</v>
      </c>
      <c r="BD2" s="128" t="s">
        <v>1067</v>
      </c>
      <c r="BE2" s="128" t="s">
        <v>1068</v>
      </c>
      <c r="BF2" s="128" t="s">
        <v>1069</v>
      </c>
      <c r="BG2" s="128" t="s">
        <v>1071</v>
      </c>
      <c r="BH2" s="131" t="s">
        <v>1238</v>
      </c>
      <c r="BI2" s="128" t="s">
        <v>1290</v>
      </c>
      <c r="BJ2" s="135" t="s">
        <v>1281</v>
      </c>
      <c r="BK2" s="140" t="s">
        <v>1286</v>
      </c>
      <c r="BL2" s="135" t="s">
        <v>1424</v>
      </c>
      <c r="BM2" s="141" t="s">
        <v>1287</v>
      </c>
      <c r="BN2" s="137" t="s">
        <v>1288</v>
      </c>
      <c r="BO2" s="137" t="s">
        <v>1291</v>
      </c>
      <c r="BP2" s="137" t="s">
        <v>1418</v>
      </c>
      <c r="BQ2" s="137" t="s">
        <v>1419</v>
      </c>
      <c r="BR2" s="137" t="s">
        <v>1292</v>
      </c>
      <c r="BS2" s="137" t="s">
        <v>1515</v>
      </c>
      <c r="BT2" s="137" t="s">
        <v>1516</v>
      </c>
      <c r="BU2" s="137" t="s">
        <v>1463</v>
      </c>
      <c r="BV2" s="137" t="s">
        <v>1466</v>
      </c>
    </row>
    <row r="3" spans="1:74">
      <c r="A3" s="17" t="s">
        <v>903</v>
      </c>
      <c r="B3" t="str" cm="1">
        <f t="array" ref="B3">_xlfn.XLOOKUP(Tableaubase[[#This Row],[Etablissement 2024/2025]],TSEGPA[[#All],[Etablissements SEGPA]],TSEGPA[[#All],[Réseau]]," ")</f>
        <v>Public</v>
      </c>
      <c r="C3" t="s">
        <v>1052</v>
      </c>
      <c r="D3" s="17" t="s">
        <v>1520</v>
      </c>
      <c r="E3" s="16" t="s">
        <v>1526</v>
      </c>
      <c r="F3" t="s">
        <v>1047</v>
      </c>
      <c r="G3" t="s">
        <v>1036</v>
      </c>
      <c r="H3" s="17" t="s">
        <v>1521</v>
      </c>
      <c r="I3" t="s">
        <v>922</v>
      </c>
      <c r="J3" s="17" t="s">
        <v>1522</v>
      </c>
      <c r="K3" cm="1">
        <f t="array" ref="K3">_xlfn.XLOOKUP(Tableaubase[[#This Row],[Commune 44 Resp 1]],TCommunes[[#All],[Communes]],TCommunes[[#All],[code postal]],"Hors 44")</f>
        <v>44000</v>
      </c>
      <c r="L3" t="s">
        <v>23</v>
      </c>
      <c r="N3" t="s">
        <v>1523</v>
      </c>
      <c r="T3" t="str" cm="1">
        <f t="array" ref="T3">_xlfn.XLOOKUP(Tableaubase[[#This Row],[Commune 44 Resp 2]],TCommunes[[#All],[Communes]],TCommunes[[#All],[code postal]]," ")</f>
        <v xml:space="preserve"> </v>
      </c>
      <c r="AD3" t="str" cm="1">
        <f t="array" ref="AD3">_xlfn.XLOOKUP(Tableaubase[[#This Row],[Commune 44 Resp 3]],TCommunes[[#All],[Communes]],TCommunes[[#All],[code postal]]," ")</f>
        <v xml:space="preserve"> </v>
      </c>
      <c r="AI3" t="s">
        <v>1097</v>
      </c>
      <c r="AP3" t="str" cm="1">
        <f t="array" ref="AP3">_xlfn.XLOOKUP(Tableaubase[[#This Row],[VŒU 1 ETABLISSEMENT
2025/2026]],TSEGPA[[#All],[Etablissements SEGPA]],TSEGPA[[#All],[Réseau]]," ")</f>
        <v xml:space="preserve"> </v>
      </c>
      <c r="AR3" t="str" cm="1">
        <f t="array" ref="AR3">_xlfn.XLOOKUP(Tableaubase[[#This Row],[VŒU 2 ETABLISSEMENT
2025-2026]],TSEGPA[[#All],[Etablissements SEGPA]],TSEGPA[[#All],[Réseau]]," ")</f>
        <v xml:space="preserve"> </v>
      </c>
      <c r="AU3" t="s">
        <v>1239</v>
      </c>
      <c r="AV3" t="s">
        <v>958</v>
      </c>
      <c r="AW3" t="s">
        <v>1517</v>
      </c>
      <c r="AX3" t="s">
        <v>961</v>
      </c>
      <c r="BE3" cm="1">
        <f t="array" ref="BE3">_xlfn.XLOOKUP(Tableaubase[[#This Row],[Etablissement 2024/2025]],TEtab[[#All],[ETABLISSEMENTS]],TEtab[[#All],[IEN
CHEF D''ETABLISSEMENT]]," ")</f>
        <v>0</v>
      </c>
      <c r="BF3" cm="1">
        <f t="array" ref="BF3">_xlfn.XLOOKUP(Tableaubase[[#This Row],[Etablissement 2024/2025]],TEtab[[#All],[ETABLISSEMENTS]],TEtab[[#All],[courriel]]," ")</f>
        <v>0</v>
      </c>
      <c r="BG3" t="str" cm="1">
        <f t="array" ref="BG3">_xlfn.XLOOKUP(Tableaubase[[#This Row],[Etablissement 2024/2025]],TEtab[[#All],[ETABLISSEMENTS]],TEtab[[#All],[circonscription]]," ")</f>
        <v>Second Degré</v>
      </c>
      <c r="BH3" t="str" cm="1">
        <f t="array" ref="BH3" xml:space="preserve"> _xlfn.IFS(Tableaubase[[#This Row],[Circonscription]]="Second Degré","2nd degré",Tableaubase[[#This Row],[Circonscription]]="Ancenis","1er degré",Tableaubase[[#This Row],[Circonscription]]="Blain - Nozay","1er degré",Tableaubase[[#This Row],[Circonscription]]="Bouguenais","1er degré",Tableaubase[[#This Row],[Circonscription]]="Carquefou - La Chapelle sur Erdre","1er degré",Tableaubase[[#This Row],[Circonscription]]="Chateaubriant","1er degré",Tableaubase[[#This Row],[Circonscription]]="Couëron - Savenay","1er degré",Tableaubase[[#This Row],[Circonscription]]="Guérande - Herbignac","1er degré",Tableaubase[[#This Row],[Circonscription]]="Nantes I","1er degré",Tableaubase[[#This Row],[Circonscription]]="Nantes II","1er degré",Tableaubase[[#This Row],[Circonscription]]="Nantes III","1er degré",Tableaubase[[#This Row],[Circonscription]]="Nantes IV","1er degré",Tableaubase[[#This Row],[Circonscription]]="Orvault - Nort sur Erdre","1er degré",Tableaubase[[#This Row],[Circonscription]]="Pontchateau","1er degré",Tableaubase[[#This Row],[Circonscription]]="Rezé - Vertou","1er degré",Tableaubase[[#This Row],[Circonscription]]="St Brévin les Pins","1er degré",Tableaubase[[#This Row],[Circonscription]]="St Sébastien sur Loire","1er degré",Tableaubase[[#This Row],[Circonscription]]="Ste Pazanne","1er degré",Tableaubase[[#This Row],[Circonscription]]="St-Herblain","1er degré",Tableaubase[[#This Row],[Circonscription]]="St-Nazaire Est","1er degré",Tableaubase[[#This Row],[Circonscription]]="St-Nazaire Ouest","1er degré",Tableaubase[[#This Row],[Circonscription]]="St-Philbert de Grand Lieu","1er degré",Tableaubase[[#This Row],[Circonscription]]="Vallet","1er degré",Tableaubase[[#This Row],[Circonscription]]="HORS 44 -  Privé","HORS 44 -  Privé",Tableaubase[[#This Row],[Circonscription]]="HORS 44 -  Public","HORS 44 -  Public",Tableaubase[[#This Row],[Circonscription]]="HORS France","HORS France",Tableaubase[[#This Row],[Circonscription]]="IEF","IEF",Tableaubase[[#This Row],[Circonscription]]=" "," ")</f>
        <v>2nd degré</v>
      </c>
      <c r="BI3" t="s">
        <v>958</v>
      </c>
    </row>
    <row r="4" spans="1:74">
      <c r="D4" s="17" t="s">
        <v>1519</v>
      </c>
      <c r="E4" s="16" t="s">
        <v>1525</v>
      </c>
      <c r="F4" t="s">
        <v>1048</v>
      </c>
      <c r="K4" t="str" cm="1">
        <f t="array" ref="K4">_xlfn.XLOOKUP(Tableaubase[[#This Row],[Commune 44 Resp 1]],TCommunes[[#All],[Communes]],TCommunes[[#All],[code postal]],"Hors 44")</f>
        <v>Hors 44</v>
      </c>
      <c r="T4" t="str" cm="1">
        <f t="array" ref="T4">_xlfn.XLOOKUP(Tableaubase[[#This Row],[Commune 44 Resp 2]],TCommunes[[#All],[Communes]],TCommunes[[#All],[code postal]]," ")</f>
        <v xml:space="preserve"> </v>
      </c>
      <c r="AD4" t="str" cm="1">
        <f t="array" ref="AD4">_xlfn.XLOOKUP(Tableaubase[[#This Row],[Commune 44 Resp 3]],TCommunes[[#All],[Communes]],TCommunes[[#All],[code postal]]," ")</f>
        <v xml:space="preserve"> </v>
      </c>
      <c r="AR4" t="str" cm="1">
        <f t="array" ref="AR4">_xlfn.XLOOKUP(Tableaubase[[#This Row],[VŒU 2 ETABLISSEMENT
2025-2026]],TSEGPA[[#All],[Etablissements SEGPA]],TSEGPA[[#All],[Réseau]]," ")</f>
        <v xml:space="preserve"> </v>
      </c>
      <c r="AW4" t="s">
        <v>1518</v>
      </c>
      <c r="BE4" t="str" cm="1">
        <f t="array" ref="BE4">_xlfn.XLOOKUP(Tableaubase[[#This Row],[Etablissement 2024/2025]],TEtab[[#All],[ETABLISSEMENTS]],TEtab[[#All],[IEN
CHEF D''ETABLISSEMENT]]," ")</f>
        <v xml:space="preserve"> </v>
      </c>
      <c r="BF4" t="str" cm="1">
        <f t="array" ref="BF4">_xlfn.XLOOKUP(Tableaubase[[#This Row],[Etablissement 2024/2025]],TEtab[[#All],[ETABLISSEMENTS]],TEtab[[#All],[courriel]]," ")</f>
        <v xml:space="preserve"> </v>
      </c>
      <c r="BH4" t="e" cm="1">
        <f t="array" ref="BH4" xml:space="preserve"> _xlfn.IFS(Tableaubase[[#This Row],[Circonscription]]="Second Degré","2nd degré",Tableaubase[[#This Row],[Circonscription]]="Ancenis","1er degré",Tableaubase[[#This Row],[Circonscription]]="Blain - Nozay","1er degré",Tableaubase[[#This Row],[Circonscription]]="Bouguenais","1er degré",Tableaubase[[#This Row],[Circonscription]]="Carquefou - La Chapelle sur Erdre","1er degré",Tableaubase[[#This Row],[Circonscription]]="Chateaubriant","1er degré",Tableaubase[[#This Row],[Circonscription]]="Couëron - Savenay","1er degré",Tableaubase[[#This Row],[Circonscription]]="Guérande - Herbignac","1er degré",Tableaubase[[#This Row],[Circonscription]]="Nantes I","1er degré",Tableaubase[[#This Row],[Circonscription]]="Nantes II","1er degré",Tableaubase[[#This Row],[Circonscription]]="Nantes III","1er degré",Tableaubase[[#This Row],[Circonscription]]="Nantes IV","1er degré",Tableaubase[[#This Row],[Circonscription]]="Orvault - Nort sur Erdre","1er degré",Tableaubase[[#This Row],[Circonscription]]="Pontchateau","1er degré",Tableaubase[[#This Row],[Circonscription]]="Rezé - Vertou","1er degré",Tableaubase[[#This Row],[Circonscription]]="St Brévin les Pins","1er degré",Tableaubase[[#This Row],[Circonscription]]="St Sébastien sur Loire","1er degré",Tableaubase[[#This Row],[Circonscription]]="Ste Pazanne","1er degré",Tableaubase[[#This Row],[Circonscription]]="St-Herblain","1er degré",Tableaubase[[#This Row],[Circonscription]]="St-Nazaire Est","1er degré",Tableaubase[[#This Row],[Circonscription]]="St-Nazaire Ouest","1er degré",Tableaubase[[#This Row],[Circonscription]]="St-Philbert de Grand Lieu","1er degré",Tableaubase[[#This Row],[Circonscription]]="Vallet","1er degré",Tableaubase[[#This Row],[Circonscription]]="HORS 44 -  Privé","HORS 44 -  Privé",Tableaubase[[#This Row],[Circonscription]]="HORS 44 -  Public","HORS 44 -  Public",Tableaubase[[#This Row],[Circonscription]]="HORS France","HORS France",Tableaubase[[#This Row],[Circonscription]]="IEF","IEF",Tableaubase[[#This Row],[Circonscription]]=" "," ")</f>
        <v>#N/A</v>
      </c>
    </row>
  </sheetData>
  <conditionalFormatting sqref="BM7">
    <cfRule type="expression" dxfId="121" priority="6">
      <formula>#REF!="REFUSÉ"</formula>
    </cfRule>
  </conditionalFormatting>
  <conditionalFormatting sqref="BM649">
    <cfRule type="expression" dxfId="120" priority="5">
      <formula>$AS297="PRE-ORIENTÉ"</formula>
    </cfRule>
  </conditionalFormatting>
  <conditionalFormatting sqref="BO649">
    <cfRule type="expression" dxfId="119" priority="4">
      <formula>$AS298="ORIENTÉ"</formula>
    </cfRule>
  </conditionalFormatting>
  <conditionalFormatting sqref="BP649">
    <cfRule type="expression" dxfId="118" priority="3">
      <formula>$AS291="AJOURNÉ"</formula>
    </cfRule>
  </conditionalFormatting>
  <conditionalFormatting sqref="BN649">
    <cfRule type="expression" dxfId="117" priority="2">
      <formula>$AS294="MDPH en cours"</formula>
    </cfRule>
  </conditionalFormatting>
  <conditionalFormatting sqref="BD649">
    <cfRule type="expression" dxfId="116" priority="1">
      <formula>$BC647="OUI"</formula>
    </cfRule>
  </conditionalFormatting>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DB1C99-39C3-42D9-AE6D-EABC00829B70}">
  <sheetPr codeName="Feuil7"/>
  <dimension ref="A1:H796"/>
  <sheetViews>
    <sheetView workbookViewId="0">
      <selection activeCell="D3" sqref="D3:E796"/>
    </sheetView>
  </sheetViews>
  <sheetFormatPr baseColWidth="10" defaultColWidth="11.44140625" defaultRowHeight="14.4"/>
  <cols>
    <col min="1" max="1" width="16.88671875" customWidth="1"/>
    <col min="2" max="2" width="16.33203125" customWidth="1"/>
    <col min="3" max="3" width="42.33203125" customWidth="1"/>
    <col min="4" max="4" width="22" customWidth="1"/>
    <col min="5" max="5" width="34.44140625" customWidth="1"/>
    <col min="6" max="6" width="23.6640625" customWidth="1"/>
  </cols>
  <sheetData>
    <row r="1" spans="1:8" ht="41.4">
      <c r="A1" s="18" t="s">
        <v>1293</v>
      </c>
      <c r="B1" s="19" t="s">
        <v>1294</v>
      </c>
      <c r="C1" s="20" t="s">
        <v>920</v>
      </c>
      <c r="D1" s="18" t="s">
        <v>1295</v>
      </c>
      <c r="E1" s="19" t="s">
        <v>1296</v>
      </c>
      <c r="F1" s="21" t="s">
        <v>1297</v>
      </c>
      <c r="H1" s="58">
        <f>SUBTOTAL(3,TEtab[circonscription])</f>
        <v>795</v>
      </c>
    </row>
    <row r="2" spans="1:8">
      <c r="A2" s="22">
        <v>6</v>
      </c>
      <c r="B2" s="23">
        <v>0</v>
      </c>
      <c r="C2" s="24" t="s">
        <v>1298</v>
      </c>
      <c r="D2" s="23">
        <v>0</v>
      </c>
      <c r="E2" s="23">
        <v>0</v>
      </c>
      <c r="F2" s="25">
        <v>0</v>
      </c>
    </row>
    <row r="3" spans="1:8">
      <c r="A3" s="22">
        <v>4</v>
      </c>
      <c r="B3" s="23" t="s">
        <v>1299</v>
      </c>
      <c r="C3" s="24" t="s">
        <v>1184</v>
      </c>
      <c r="D3" s="23"/>
      <c r="E3" s="23"/>
      <c r="F3" s="25" t="s">
        <v>1300</v>
      </c>
    </row>
    <row r="4" spans="1:8">
      <c r="A4" s="22">
        <v>4</v>
      </c>
      <c r="B4" s="23" t="s">
        <v>1299</v>
      </c>
      <c r="C4" s="24" t="s">
        <v>1301</v>
      </c>
      <c r="D4" s="23"/>
      <c r="E4" s="23"/>
      <c r="F4" s="25" t="s">
        <v>1302</v>
      </c>
    </row>
    <row r="5" spans="1:8">
      <c r="A5" s="22">
        <v>4</v>
      </c>
      <c r="B5" s="23" t="s">
        <v>1299</v>
      </c>
      <c r="C5" s="24" t="s">
        <v>1303</v>
      </c>
      <c r="D5" s="23"/>
      <c r="E5" s="23"/>
      <c r="F5" s="25" t="s">
        <v>1300</v>
      </c>
    </row>
    <row r="6" spans="1:8">
      <c r="A6" s="22">
        <v>4</v>
      </c>
      <c r="B6" s="23" t="s">
        <v>1299</v>
      </c>
      <c r="C6" s="24" t="s">
        <v>265</v>
      </c>
      <c r="D6" s="23"/>
      <c r="E6" s="23"/>
      <c r="F6" s="25" t="s">
        <v>1302</v>
      </c>
    </row>
    <row r="7" spans="1:8">
      <c r="A7" s="22">
        <v>4</v>
      </c>
      <c r="B7" s="23" t="s">
        <v>1299</v>
      </c>
      <c r="C7" s="24" t="s">
        <v>266</v>
      </c>
      <c r="D7" s="23"/>
      <c r="E7" s="23"/>
      <c r="F7" s="25" t="s">
        <v>1300</v>
      </c>
    </row>
    <row r="8" spans="1:8">
      <c r="A8" s="22">
        <v>4</v>
      </c>
      <c r="B8" s="23" t="s">
        <v>1299</v>
      </c>
      <c r="C8" s="24" t="s">
        <v>367</v>
      </c>
      <c r="D8" s="23"/>
      <c r="E8" s="23"/>
      <c r="F8" s="25" t="s">
        <v>1302</v>
      </c>
    </row>
    <row r="9" spans="1:8">
      <c r="A9" s="22">
        <v>4</v>
      </c>
      <c r="B9" s="23" t="s">
        <v>1299</v>
      </c>
      <c r="C9" s="24" t="s">
        <v>372</v>
      </c>
      <c r="D9" s="23"/>
      <c r="E9" s="23"/>
      <c r="F9" s="25" t="s">
        <v>1300</v>
      </c>
    </row>
    <row r="10" spans="1:8">
      <c r="A10" s="22">
        <v>4</v>
      </c>
      <c r="B10" s="23" t="s">
        <v>1299</v>
      </c>
      <c r="C10" s="24" t="s">
        <v>373</v>
      </c>
      <c r="D10" s="23"/>
      <c r="E10" s="23"/>
      <c r="F10" s="25" t="s">
        <v>1302</v>
      </c>
    </row>
    <row r="11" spans="1:8">
      <c r="A11" s="22">
        <v>4</v>
      </c>
      <c r="B11" s="23" t="s">
        <v>1299</v>
      </c>
      <c r="C11" s="24" t="s">
        <v>404</v>
      </c>
      <c r="D11" s="23"/>
      <c r="E11" s="23"/>
      <c r="F11" s="25" t="s">
        <v>1302</v>
      </c>
    </row>
    <row r="12" spans="1:8">
      <c r="A12" s="22">
        <v>4</v>
      </c>
      <c r="B12" s="23" t="s">
        <v>1299</v>
      </c>
      <c r="C12" s="24" t="s">
        <v>405</v>
      </c>
      <c r="D12" s="23"/>
      <c r="E12" s="23"/>
      <c r="F12" s="25" t="s">
        <v>1300</v>
      </c>
    </row>
    <row r="13" spans="1:8">
      <c r="A13" s="22">
        <v>4</v>
      </c>
      <c r="B13" s="23" t="s">
        <v>1299</v>
      </c>
      <c r="C13" s="24" t="s">
        <v>407</v>
      </c>
      <c r="D13" s="23"/>
      <c r="E13" s="23"/>
      <c r="F13" s="25" t="s">
        <v>1300</v>
      </c>
    </row>
    <row r="14" spans="1:8">
      <c r="A14" s="22">
        <v>4</v>
      </c>
      <c r="B14" s="23" t="s">
        <v>1299</v>
      </c>
      <c r="C14" s="24" t="s">
        <v>408</v>
      </c>
      <c r="D14" s="23"/>
      <c r="E14" s="23"/>
      <c r="F14" s="25" t="s">
        <v>1302</v>
      </c>
    </row>
    <row r="15" spans="1:8">
      <c r="A15" s="22">
        <v>4</v>
      </c>
      <c r="B15" s="23" t="s">
        <v>1299</v>
      </c>
      <c r="C15" s="24" t="s">
        <v>409</v>
      </c>
      <c r="D15" s="23"/>
      <c r="E15" s="23"/>
      <c r="F15" s="25" t="s">
        <v>1302</v>
      </c>
    </row>
    <row r="16" spans="1:8">
      <c r="A16" s="22">
        <v>4</v>
      </c>
      <c r="B16" s="23" t="s">
        <v>1299</v>
      </c>
      <c r="C16" s="24" t="s">
        <v>410</v>
      </c>
      <c r="D16" s="23"/>
      <c r="E16" s="23"/>
      <c r="F16" s="25" t="s">
        <v>1302</v>
      </c>
    </row>
    <row r="17" spans="1:6">
      <c r="A17" s="22">
        <v>4</v>
      </c>
      <c r="B17" s="23" t="s">
        <v>1299</v>
      </c>
      <c r="C17" s="24" t="s">
        <v>411</v>
      </c>
      <c r="D17" s="23"/>
      <c r="E17" s="23"/>
      <c r="F17" s="25" t="s">
        <v>1300</v>
      </c>
    </row>
    <row r="18" spans="1:6">
      <c r="A18" s="22">
        <v>4</v>
      </c>
      <c r="B18" s="23" t="s">
        <v>1299</v>
      </c>
      <c r="C18" s="24" t="s">
        <v>412</v>
      </c>
      <c r="D18" s="23"/>
      <c r="E18" s="23"/>
      <c r="F18" s="25" t="s">
        <v>1300</v>
      </c>
    </row>
    <row r="19" spans="1:6">
      <c r="A19" s="22">
        <v>4</v>
      </c>
      <c r="B19" s="23" t="s">
        <v>1299</v>
      </c>
      <c r="C19" s="24" t="s">
        <v>413</v>
      </c>
      <c r="D19" s="23"/>
      <c r="E19" s="23"/>
      <c r="F19" s="25" t="s">
        <v>1300</v>
      </c>
    </row>
    <row r="20" spans="1:6">
      <c r="A20" s="22">
        <v>4</v>
      </c>
      <c r="B20" s="23" t="s">
        <v>1299</v>
      </c>
      <c r="C20" s="24" t="s">
        <v>429</v>
      </c>
      <c r="D20" s="23"/>
      <c r="E20" s="23"/>
      <c r="F20" s="25" t="s">
        <v>1302</v>
      </c>
    </row>
    <row r="21" spans="1:6">
      <c r="A21" s="22">
        <v>4</v>
      </c>
      <c r="B21" s="23" t="s">
        <v>1299</v>
      </c>
      <c r="C21" s="24" t="s">
        <v>430</v>
      </c>
      <c r="D21" s="23"/>
      <c r="E21" s="23"/>
      <c r="F21" s="25" t="s">
        <v>1300</v>
      </c>
    </row>
    <row r="22" spans="1:6">
      <c r="A22" s="22">
        <v>4</v>
      </c>
      <c r="B22" s="23" t="s">
        <v>1299</v>
      </c>
      <c r="C22" s="24" t="s">
        <v>443</v>
      </c>
      <c r="D22" s="23"/>
      <c r="E22" s="23"/>
      <c r="F22" s="25" t="s">
        <v>1300</v>
      </c>
    </row>
    <row r="23" spans="1:6">
      <c r="A23" s="22">
        <v>4</v>
      </c>
      <c r="B23" s="23" t="s">
        <v>1299</v>
      </c>
      <c r="C23" s="24" t="s">
        <v>445</v>
      </c>
      <c r="D23" s="23"/>
      <c r="E23" s="23"/>
      <c r="F23" s="25" t="s">
        <v>1302</v>
      </c>
    </row>
    <row r="24" spans="1:6">
      <c r="A24" s="22">
        <v>4</v>
      </c>
      <c r="B24" s="23" t="s">
        <v>1299</v>
      </c>
      <c r="C24" s="24" t="s">
        <v>446</v>
      </c>
      <c r="D24" s="23"/>
      <c r="E24" s="23"/>
      <c r="F24" s="25" t="s">
        <v>1300</v>
      </c>
    </row>
    <row r="25" spans="1:6">
      <c r="A25" s="22">
        <v>4</v>
      </c>
      <c r="B25" s="23" t="s">
        <v>1299</v>
      </c>
      <c r="C25" s="24" t="s">
        <v>569</v>
      </c>
      <c r="D25" s="23"/>
      <c r="E25" s="23"/>
      <c r="F25" s="25" t="s">
        <v>1302</v>
      </c>
    </row>
    <row r="26" spans="1:6">
      <c r="A26" s="22">
        <v>4</v>
      </c>
      <c r="B26" s="23" t="s">
        <v>1299</v>
      </c>
      <c r="C26" s="24" t="s">
        <v>570</v>
      </c>
      <c r="D26" s="23"/>
      <c r="E26" s="23"/>
      <c r="F26" s="25" t="s">
        <v>1300</v>
      </c>
    </row>
    <row r="27" spans="1:6">
      <c r="A27" s="22">
        <v>4</v>
      </c>
      <c r="B27" s="23" t="s">
        <v>1299</v>
      </c>
      <c r="C27" s="24" t="s">
        <v>604</v>
      </c>
      <c r="D27" s="26"/>
      <c r="E27" s="23"/>
      <c r="F27" s="25" t="s">
        <v>1300</v>
      </c>
    </row>
    <row r="28" spans="1:6">
      <c r="A28" s="22">
        <v>4</v>
      </c>
      <c r="B28" s="23" t="s">
        <v>1299</v>
      </c>
      <c r="C28" s="24" t="s">
        <v>668</v>
      </c>
      <c r="D28" s="26"/>
      <c r="E28" s="23"/>
      <c r="F28" s="25" t="s">
        <v>1302</v>
      </c>
    </row>
    <row r="29" spans="1:6">
      <c r="A29" s="22">
        <v>4</v>
      </c>
      <c r="B29" s="23" t="s">
        <v>1299</v>
      </c>
      <c r="C29" s="24" t="s">
        <v>669</v>
      </c>
      <c r="D29" s="26"/>
      <c r="E29" s="23"/>
      <c r="F29" s="25" t="s">
        <v>1300</v>
      </c>
    </row>
    <row r="30" spans="1:6">
      <c r="A30" s="22">
        <v>4</v>
      </c>
      <c r="B30" s="23" t="s">
        <v>1299</v>
      </c>
      <c r="C30" s="24" t="s">
        <v>716</v>
      </c>
      <c r="D30" s="26"/>
      <c r="E30" s="23"/>
      <c r="F30" s="25" t="s">
        <v>1300</v>
      </c>
    </row>
    <row r="31" spans="1:6">
      <c r="A31" s="22">
        <v>4</v>
      </c>
      <c r="B31" s="23" t="s">
        <v>1299</v>
      </c>
      <c r="C31" s="24" t="s">
        <v>717</v>
      </c>
      <c r="D31" s="26"/>
      <c r="E31" s="23"/>
      <c r="F31" s="25" t="s">
        <v>1302</v>
      </c>
    </row>
    <row r="32" spans="1:6">
      <c r="A32" s="22">
        <v>4</v>
      </c>
      <c r="B32" s="23" t="s">
        <v>1299</v>
      </c>
      <c r="C32" s="24" t="s">
        <v>1304</v>
      </c>
      <c r="D32" s="26"/>
      <c r="E32" s="23"/>
      <c r="F32" s="25" t="s">
        <v>1302</v>
      </c>
    </row>
    <row r="33" spans="1:6">
      <c r="A33" s="22">
        <v>4</v>
      </c>
      <c r="B33" s="23" t="s">
        <v>1299</v>
      </c>
      <c r="C33" s="24" t="s">
        <v>1305</v>
      </c>
      <c r="D33" s="26"/>
      <c r="E33" s="23"/>
      <c r="F33" s="25" t="s">
        <v>1302</v>
      </c>
    </row>
    <row r="34" spans="1:6">
      <c r="A34" s="22">
        <v>4</v>
      </c>
      <c r="B34" s="23" t="s">
        <v>1299</v>
      </c>
      <c r="C34" s="24" t="s">
        <v>1306</v>
      </c>
      <c r="D34" s="26"/>
      <c r="E34" s="23"/>
      <c r="F34" s="25" t="s">
        <v>1300</v>
      </c>
    </row>
    <row r="35" spans="1:6">
      <c r="A35" s="22">
        <v>4</v>
      </c>
      <c r="B35" s="23" t="s">
        <v>1299</v>
      </c>
      <c r="C35" s="24" t="s">
        <v>1307</v>
      </c>
      <c r="D35" s="26"/>
      <c r="E35" s="23"/>
      <c r="F35" s="25" t="s">
        <v>1300</v>
      </c>
    </row>
    <row r="36" spans="1:6">
      <c r="A36" s="22">
        <v>4</v>
      </c>
      <c r="B36" s="23" t="s">
        <v>1308</v>
      </c>
      <c r="C36" s="24" t="s">
        <v>177</v>
      </c>
      <c r="D36" s="23"/>
      <c r="E36" s="23"/>
      <c r="F36" s="25" t="s">
        <v>1302</v>
      </c>
    </row>
    <row r="37" spans="1:6">
      <c r="A37" s="22">
        <v>4</v>
      </c>
      <c r="B37" s="23" t="s">
        <v>1308</v>
      </c>
      <c r="C37" s="24" t="s">
        <v>178</v>
      </c>
      <c r="D37" s="23"/>
      <c r="E37" s="23"/>
      <c r="F37" s="25" t="s">
        <v>1300</v>
      </c>
    </row>
    <row r="38" spans="1:6">
      <c r="A38" s="22">
        <v>4</v>
      </c>
      <c r="B38" s="23" t="s">
        <v>1308</v>
      </c>
      <c r="C38" s="27" t="s">
        <v>1203</v>
      </c>
      <c r="D38" s="23"/>
      <c r="E38" s="23"/>
      <c r="F38" s="28" t="s">
        <v>1300</v>
      </c>
    </row>
    <row r="39" spans="1:6">
      <c r="A39" s="22">
        <v>4</v>
      </c>
      <c r="B39" s="23" t="s">
        <v>1308</v>
      </c>
      <c r="C39" s="24" t="s">
        <v>947</v>
      </c>
      <c r="D39" s="23"/>
      <c r="E39" s="23"/>
      <c r="F39" s="25" t="s">
        <v>1300</v>
      </c>
    </row>
    <row r="40" spans="1:6">
      <c r="A40" s="22">
        <v>4</v>
      </c>
      <c r="B40" s="23" t="s">
        <v>1308</v>
      </c>
      <c r="C40" s="24" t="s">
        <v>191</v>
      </c>
      <c r="D40" s="23"/>
      <c r="E40" s="23"/>
      <c r="F40" s="25" t="s">
        <v>1300</v>
      </c>
    </row>
    <row r="41" spans="1:6">
      <c r="A41" s="22">
        <v>4</v>
      </c>
      <c r="B41" s="23" t="s">
        <v>1308</v>
      </c>
      <c r="C41" s="24" t="s">
        <v>192</v>
      </c>
      <c r="D41" s="23"/>
      <c r="E41" s="23"/>
      <c r="F41" s="25" t="s">
        <v>1302</v>
      </c>
    </row>
    <row r="42" spans="1:6">
      <c r="A42" s="22">
        <v>4</v>
      </c>
      <c r="B42" s="23" t="s">
        <v>1308</v>
      </c>
      <c r="C42" s="24" t="s">
        <v>193</v>
      </c>
      <c r="D42" s="23"/>
      <c r="E42" s="23"/>
      <c r="F42" s="25" t="s">
        <v>1302</v>
      </c>
    </row>
    <row r="43" spans="1:6">
      <c r="A43" s="22">
        <v>4</v>
      </c>
      <c r="B43" s="23" t="s">
        <v>1308</v>
      </c>
      <c r="C43" s="24" t="s">
        <v>194</v>
      </c>
      <c r="D43" s="23"/>
      <c r="E43" s="23"/>
      <c r="F43" s="25" t="s">
        <v>1302</v>
      </c>
    </row>
    <row r="44" spans="1:6">
      <c r="A44" s="22">
        <v>4</v>
      </c>
      <c r="B44" s="23" t="s">
        <v>1308</v>
      </c>
      <c r="C44" s="24" t="s">
        <v>210</v>
      </c>
      <c r="D44" s="23"/>
      <c r="E44" s="23"/>
      <c r="F44" s="25" t="s">
        <v>1302</v>
      </c>
    </row>
    <row r="45" spans="1:6">
      <c r="A45" s="22">
        <v>4</v>
      </c>
      <c r="B45" s="23" t="s">
        <v>1308</v>
      </c>
      <c r="C45" s="24" t="s">
        <v>211</v>
      </c>
      <c r="D45" s="23"/>
      <c r="E45" s="23"/>
      <c r="F45" s="25" t="s">
        <v>1300</v>
      </c>
    </row>
    <row r="46" spans="1:6">
      <c r="A46" s="22">
        <v>4</v>
      </c>
      <c r="B46" s="23" t="s">
        <v>1308</v>
      </c>
      <c r="C46" s="24" t="s">
        <v>249</v>
      </c>
      <c r="D46" s="23"/>
      <c r="E46" s="23"/>
      <c r="F46" s="25" t="s">
        <v>1302</v>
      </c>
    </row>
    <row r="47" spans="1:6">
      <c r="A47" s="22">
        <v>4</v>
      </c>
      <c r="B47" s="23" t="s">
        <v>1308</v>
      </c>
      <c r="C47" s="24" t="s">
        <v>250</v>
      </c>
      <c r="D47" s="23"/>
      <c r="E47" s="23"/>
      <c r="F47" s="25" t="s">
        <v>1300</v>
      </c>
    </row>
    <row r="48" spans="1:6">
      <c r="A48" s="22">
        <v>4</v>
      </c>
      <c r="B48" s="23" t="s">
        <v>1308</v>
      </c>
      <c r="C48" s="24" t="s">
        <v>270</v>
      </c>
      <c r="D48" s="23"/>
      <c r="E48" s="23"/>
      <c r="F48" s="25" t="s">
        <v>1302</v>
      </c>
    </row>
    <row r="49" spans="1:6">
      <c r="A49" s="22">
        <v>4</v>
      </c>
      <c r="B49" s="23" t="s">
        <v>1308</v>
      </c>
      <c r="C49" s="24" t="s">
        <v>271</v>
      </c>
      <c r="D49" s="23"/>
      <c r="E49" s="23"/>
      <c r="F49" s="25" t="s">
        <v>1300</v>
      </c>
    </row>
    <row r="50" spans="1:6">
      <c r="A50" s="22">
        <v>4</v>
      </c>
      <c r="B50" s="23" t="s">
        <v>1308</v>
      </c>
      <c r="C50" s="24" t="s">
        <v>297</v>
      </c>
      <c r="D50" s="23"/>
      <c r="E50" s="23"/>
      <c r="F50" s="25" t="s">
        <v>1300</v>
      </c>
    </row>
    <row r="51" spans="1:6">
      <c r="A51" s="22">
        <v>4</v>
      </c>
      <c r="B51" s="23" t="s">
        <v>1308</v>
      </c>
      <c r="C51" s="24" t="s">
        <v>298</v>
      </c>
      <c r="D51" s="23"/>
      <c r="E51" s="23"/>
      <c r="F51" s="25" t="s">
        <v>1302</v>
      </c>
    </row>
    <row r="52" spans="1:6">
      <c r="A52" s="22">
        <v>4</v>
      </c>
      <c r="B52" s="23" t="s">
        <v>1308</v>
      </c>
      <c r="C52" s="24" t="s">
        <v>1216</v>
      </c>
      <c r="D52" s="23"/>
      <c r="E52" s="23"/>
      <c r="F52" s="25" t="s">
        <v>1300</v>
      </c>
    </row>
    <row r="53" spans="1:6">
      <c r="A53" s="22">
        <v>4</v>
      </c>
      <c r="B53" s="23" t="s">
        <v>1308</v>
      </c>
      <c r="C53" s="24" t="s">
        <v>325</v>
      </c>
      <c r="D53" s="23"/>
      <c r="E53" s="23"/>
      <c r="F53" s="25" t="s">
        <v>1302</v>
      </c>
    </row>
    <row r="54" spans="1:6">
      <c r="A54" s="22">
        <v>4</v>
      </c>
      <c r="B54" s="23" t="s">
        <v>1308</v>
      </c>
      <c r="C54" s="24" t="s">
        <v>326</v>
      </c>
      <c r="D54" s="23"/>
      <c r="E54" s="23"/>
      <c r="F54" s="25" t="s">
        <v>1300</v>
      </c>
    </row>
    <row r="55" spans="1:6">
      <c r="A55" s="22">
        <v>4</v>
      </c>
      <c r="B55" s="23" t="s">
        <v>1308</v>
      </c>
      <c r="C55" s="24" t="s">
        <v>344</v>
      </c>
      <c r="D55" s="23"/>
      <c r="E55" s="23"/>
      <c r="F55" s="25" t="s">
        <v>1302</v>
      </c>
    </row>
    <row r="56" spans="1:6">
      <c r="A56" s="22">
        <v>4</v>
      </c>
      <c r="B56" s="23" t="s">
        <v>1308</v>
      </c>
      <c r="C56" s="24" t="s">
        <v>345</v>
      </c>
      <c r="D56" s="23"/>
      <c r="E56" s="23"/>
      <c r="F56" s="25" t="s">
        <v>1300</v>
      </c>
    </row>
    <row r="57" spans="1:6">
      <c r="A57" s="22">
        <v>4</v>
      </c>
      <c r="B57" s="23" t="s">
        <v>1308</v>
      </c>
      <c r="C57" s="24" t="s">
        <v>348</v>
      </c>
      <c r="D57" s="23"/>
      <c r="E57" s="23"/>
      <c r="F57" s="25" t="s">
        <v>1302</v>
      </c>
    </row>
    <row r="58" spans="1:6">
      <c r="A58" s="22">
        <v>4</v>
      </c>
      <c r="B58" s="23" t="s">
        <v>1308</v>
      </c>
      <c r="C58" s="24" t="s">
        <v>349</v>
      </c>
      <c r="D58" s="23"/>
      <c r="E58" s="23"/>
      <c r="F58" s="25" t="s">
        <v>1300</v>
      </c>
    </row>
    <row r="59" spans="1:6">
      <c r="A59" s="22">
        <v>4</v>
      </c>
      <c r="B59" s="23" t="s">
        <v>1308</v>
      </c>
      <c r="C59" s="24" t="s">
        <v>376</v>
      </c>
      <c r="D59" s="23"/>
      <c r="E59" s="23"/>
      <c r="F59" s="25" t="s">
        <v>1302</v>
      </c>
    </row>
    <row r="60" spans="1:6">
      <c r="A60" s="22">
        <v>4</v>
      </c>
      <c r="B60" s="23" t="s">
        <v>1308</v>
      </c>
      <c r="C60" s="24" t="s">
        <v>377</v>
      </c>
      <c r="D60" s="23"/>
      <c r="E60" s="23"/>
      <c r="F60" s="25" t="s">
        <v>1300</v>
      </c>
    </row>
    <row r="61" spans="1:6">
      <c r="A61" s="22">
        <v>4</v>
      </c>
      <c r="B61" s="23" t="s">
        <v>1308</v>
      </c>
      <c r="C61" s="24" t="s">
        <v>1309</v>
      </c>
      <c r="D61" s="23"/>
      <c r="E61" s="23"/>
      <c r="F61" s="25" t="s">
        <v>1302</v>
      </c>
    </row>
    <row r="62" spans="1:6">
      <c r="A62" s="22">
        <v>4</v>
      </c>
      <c r="B62" s="23" t="s">
        <v>1308</v>
      </c>
      <c r="C62" s="24" t="s">
        <v>1310</v>
      </c>
      <c r="D62" s="23"/>
      <c r="E62" s="23"/>
      <c r="F62" s="25" t="s">
        <v>1300</v>
      </c>
    </row>
    <row r="63" spans="1:6">
      <c r="A63" s="22">
        <v>4</v>
      </c>
      <c r="B63" s="23" t="s">
        <v>1308</v>
      </c>
      <c r="C63" s="24" t="s">
        <v>426</v>
      </c>
      <c r="D63" s="23"/>
      <c r="E63" s="23"/>
      <c r="F63" s="25" t="s">
        <v>1300</v>
      </c>
    </row>
    <row r="64" spans="1:6">
      <c r="A64" s="22">
        <v>4</v>
      </c>
      <c r="B64" s="23" t="s">
        <v>1308</v>
      </c>
      <c r="C64" s="24" t="s">
        <v>444</v>
      </c>
      <c r="D64" s="23"/>
      <c r="E64" s="23"/>
      <c r="F64" s="25" t="s">
        <v>1300</v>
      </c>
    </row>
    <row r="65" spans="1:6">
      <c r="A65" s="22">
        <v>4</v>
      </c>
      <c r="B65" s="23" t="s">
        <v>1308</v>
      </c>
      <c r="C65" s="24" t="s">
        <v>559</v>
      </c>
      <c r="D65" s="23"/>
      <c r="E65" s="23"/>
      <c r="F65" s="25" t="s">
        <v>1300</v>
      </c>
    </row>
    <row r="66" spans="1:6">
      <c r="A66" s="22">
        <v>4</v>
      </c>
      <c r="B66" s="23" t="s">
        <v>1308</v>
      </c>
      <c r="C66" s="24" t="s">
        <v>560</v>
      </c>
      <c r="D66" s="23"/>
      <c r="E66" s="23"/>
      <c r="F66" s="25" t="s">
        <v>1302</v>
      </c>
    </row>
    <row r="67" spans="1:6">
      <c r="A67" s="22">
        <v>4</v>
      </c>
      <c r="B67" s="23" t="s">
        <v>1308</v>
      </c>
      <c r="C67" s="24" t="s">
        <v>579</v>
      </c>
      <c r="D67" s="23"/>
      <c r="E67" s="23"/>
      <c r="F67" s="25" t="s">
        <v>1302</v>
      </c>
    </row>
    <row r="68" spans="1:6">
      <c r="A68" s="22">
        <v>4</v>
      </c>
      <c r="B68" s="23" t="s">
        <v>1308</v>
      </c>
      <c r="C68" s="24" t="s">
        <v>582</v>
      </c>
      <c r="D68" s="23"/>
      <c r="E68" s="23"/>
      <c r="F68" s="25" t="s">
        <v>1302</v>
      </c>
    </row>
    <row r="69" spans="1:6">
      <c r="A69" s="22">
        <v>4</v>
      </c>
      <c r="B69" s="23" t="s">
        <v>1308</v>
      </c>
      <c r="C69" s="24" t="s">
        <v>583</v>
      </c>
      <c r="D69" s="23"/>
      <c r="E69" s="23"/>
      <c r="F69" s="25" t="s">
        <v>1302</v>
      </c>
    </row>
    <row r="70" spans="1:6">
      <c r="A70" s="22">
        <v>4</v>
      </c>
      <c r="B70" s="23" t="s">
        <v>1308</v>
      </c>
      <c r="C70" s="24" t="s">
        <v>584</v>
      </c>
      <c r="D70" s="23"/>
      <c r="E70" s="23"/>
      <c r="F70" s="25" t="s">
        <v>1300</v>
      </c>
    </row>
    <row r="71" spans="1:6">
      <c r="A71" s="22">
        <v>4</v>
      </c>
      <c r="B71" s="23" t="s">
        <v>1308</v>
      </c>
      <c r="C71" s="24" t="s">
        <v>585</v>
      </c>
      <c r="D71" s="23"/>
      <c r="E71" s="23"/>
      <c r="F71" s="25" t="s">
        <v>1300</v>
      </c>
    </row>
    <row r="72" spans="1:6">
      <c r="A72" s="22">
        <v>4</v>
      </c>
      <c r="B72" s="23" t="s">
        <v>1308</v>
      </c>
      <c r="C72" s="24" t="s">
        <v>607</v>
      </c>
      <c r="D72" s="26"/>
      <c r="E72" s="23"/>
      <c r="F72" s="25" t="s">
        <v>1302</v>
      </c>
    </row>
    <row r="73" spans="1:6">
      <c r="A73" s="22">
        <v>4</v>
      </c>
      <c r="B73" s="23" t="s">
        <v>1308</v>
      </c>
      <c r="C73" s="24" t="s">
        <v>634</v>
      </c>
      <c r="D73" s="26"/>
      <c r="E73" s="23"/>
      <c r="F73" s="25" t="s">
        <v>1302</v>
      </c>
    </row>
    <row r="74" spans="1:6">
      <c r="A74" s="22">
        <v>4</v>
      </c>
      <c r="B74" s="23" t="s">
        <v>1308</v>
      </c>
      <c r="C74" s="24" t="s">
        <v>635</v>
      </c>
      <c r="D74" s="26"/>
      <c r="E74" s="23"/>
      <c r="F74" s="25" t="s">
        <v>1300</v>
      </c>
    </row>
    <row r="75" spans="1:6">
      <c r="A75" s="22"/>
      <c r="B75" s="23" t="s">
        <v>1308</v>
      </c>
      <c r="C75" s="29" t="s">
        <v>1230</v>
      </c>
      <c r="D75" s="26"/>
      <c r="E75" s="23"/>
      <c r="F75" s="30" t="s">
        <v>1300</v>
      </c>
    </row>
    <row r="76" spans="1:6">
      <c r="A76" s="22">
        <v>4</v>
      </c>
      <c r="B76" s="23" t="s">
        <v>1308</v>
      </c>
      <c r="C76" s="24" t="s">
        <v>785</v>
      </c>
      <c r="D76" s="26"/>
      <c r="E76" s="23"/>
      <c r="F76" s="25" t="s">
        <v>1302</v>
      </c>
    </row>
    <row r="77" spans="1:6">
      <c r="A77" s="22">
        <v>4</v>
      </c>
      <c r="B77" s="23" t="s">
        <v>1308</v>
      </c>
      <c r="C77" s="24" t="s">
        <v>801</v>
      </c>
      <c r="D77" s="26"/>
      <c r="E77" s="23"/>
      <c r="F77" s="25" t="s">
        <v>1302</v>
      </c>
    </row>
    <row r="78" spans="1:6">
      <c r="A78" s="22">
        <v>4</v>
      </c>
      <c r="B78" s="23" t="s">
        <v>1308</v>
      </c>
      <c r="C78" s="24" t="s">
        <v>802</v>
      </c>
      <c r="D78" s="26"/>
      <c r="E78" s="23"/>
      <c r="F78" s="25" t="s">
        <v>1300</v>
      </c>
    </row>
    <row r="79" spans="1:6">
      <c r="A79" s="22">
        <v>7</v>
      </c>
      <c r="B79" s="23" t="s">
        <v>1311</v>
      </c>
      <c r="C79" s="24" t="s">
        <v>197</v>
      </c>
      <c r="D79" s="23"/>
      <c r="E79" s="23"/>
      <c r="F79" s="25" t="s">
        <v>1300</v>
      </c>
    </row>
    <row r="80" spans="1:6">
      <c r="A80" s="22">
        <v>7</v>
      </c>
      <c r="B80" s="23" t="s">
        <v>1311</v>
      </c>
      <c r="C80" s="24" t="s">
        <v>198</v>
      </c>
      <c r="D80" s="23"/>
      <c r="E80" s="23"/>
      <c r="F80" s="25" t="s">
        <v>1302</v>
      </c>
    </row>
    <row r="81" spans="1:6">
      <c r="A81" s="22">
        <v>7</v>
      </c>
      <c r="B81" s="23" t="s">
        <v>1311</v>
      </c>
      <c r="C81" s="24" t="s">
        <v>199</v>
      </c>
      <c r="D81" s="23"/>
      <c r="E81" s="23"/>
      <c r="F81" s="25" t="s">
        <v>1300</v>
      </c>
    </row>
    <row r="82" spans="1:6">
      <c r="A82" s="22">
        <v>7</v>
      </c>
      <c r="B82" s="23" t="s">
        <v>1311</v>
      </c>
      <c r="C82" s="24" t="s">
        <v>202</v>
      </c>
      <c r="D82" s="23"/>
      <c r="E82" s="23"/>
      <c r="F82" s="25" t="s">
        <v>1300</v>
      </c>
    </row>
    <row r="83" spans="1:6">
      <c r="A83" s="22">
        <v>7</v>
      </c>
      <c r="B83" s="23" t="s">
        <v>1311</v>
      </c>
      <c r="C83" s="24" t="s">
        <v>203</v>
      </c>
      <c r="D83" s="23"/>
      <c r="E83" s="23"/>
      <c r="F83" s="25" t="s">
        <v>1300</v>
      </c>
    </row>
    <row r="84" spans="1:6">
      <c r="A84" s="22">
        <v>7</v>
      </c>
      <c r="B84" s="23" t="s">
        <v>1311</v>
      </c>
      <c r="C84" s="24" t="s">
        <v>204</v>
      </c>
      <c r="D84" s="23"/>
      <c r="E84" s="23"/>
      <c r="F84" s="25" t="s">
        <v>1300</v>
      </c>
    </row>
    <row r="85" spans="1:6">
      <c r="A85" s="22">
        <v>7</v>
      </c>
      <c r="B85" s="23" t="s">
        <v>1311</v>
      </c>
      <c r="C85" s="24" t="s">
        <v>205</v>
      </c>
      <c r="D85" s="23"/>
      <c r="E85" s="23"/>
      <c r="F85" s="25" t="s">
        <v>1300</v>
      </c>
    </row>
    <row r="86" spans="1:6">
      <c r="A86" s="22">
        <v>7</v>
      </c>
      <c r="B86" s="23" t="s">
        <v>1311</v>
      </c>
      <c r="C86" s="24" t="s">
        <v>206</v>
      </c>
      <c r="D86" s="23"/>
      <c r="E86" s="23"/>
      <c r="F86" s="25" t="s">
        <v>1302</v>
      </c>
    </row>
    <row r="87" spans="1:6">
      <c r="A87" s="22">
        <v>7</v>
      </c>
      <c r="B87" s="23" t="s">
        <v>1311</v>
      </c>
      <c r="C87" s="24" t="s">
        <v>207</v>
      </c>
      <c r="D87" s="23"/>
      <c r="E87" s="23"/>
      <c r="F87" s="25" t="s">
        <v>1300</v>
      </c>
    </row>
    <row r="88" spans="1:6">
      <c r="A88" s="22">
        <v>7</v>
      </c>
      <c r="B88" s="23" t="s">
        <v>1311</v>
      </c>
      <c r="C88" s="24" t="s">
        <v>212</v>
      </c>
      <c r="D88" s="23"/>
      <c r="E88" s="23"/>
      <c r="F88" s="25" t="s">
        <v>1302</v>
      </c>
    </row>
    <row r="89" spans="1:6">
      <c r="A89" s="22">
        <v>7</v>
      </c>
      <c r="B89" s="23" t="s">
        <v>1311</v>
      </c>
      <c r="C89" s="24" t="s">
        <v>213</v>
      </c>
      <c r="D89" s="23"/>
      <c r="E89" s="23"/>
      <c r="F89" s="25" t="s">
        <v>1300</v>
      </c>
    </row>
    <row r="90" spans="1:6">
      <c r="A90" s="22">
        <v>7</v>
      </c>
      <c r="B90" s="23" t="s">
        <v>1311</v>
      </c>
      <c r="C90" s="24" t="s">
        <v>1312</v>
      </c>
      <c r="D90" s="26"/>
      <c r="E90" s="23"/>
      <c r="F90" s="25" t="s">
        <v>1302</v>
      </c>
    </row>
    <row r="91" spans="1:6">
      <c r="A91" s="22">
        <v>7</v>
      </c>
      <c r="B91" s="23" t="s">
        <v>1311</v>
      </c>
      <c r="C91" s="24" t="s">
        <v>1313</v>
      </c>
      <c r="D91" s="26"/>
      <c r="E91" s="23"/>
      <c r="F91" s="25" t="s">
        <v>1300</v>
      </c>
    </row>
    <row r="92" spans="1:6">
      <c r="A92" s="22">
        <v>7</v>
      </c>
      <c r="B92" s="23" t="s">
        <v>1311</v>
      </c>
      <c r="C92" s="24" t="s">
        <v>613</v>
      </c>
      <c r="D92" s="26"/>
      <c r="E92" s="23"/>
      <c r="F92" s="25" t="s">
        <v>1302</v>
      </c>
    </row>
    <row r="93" spans="1:6">
      <c r="A93" s="22">
        <v>7</v>
      </c>
      <c r="B93" s="23" t="s">
        <v>1311</v>
      </c>
      <c r="C93" s="24" t="s">
        <v>614</v>
      </c>
      <c r="D93" s="26"/>
      <c r="E93" s="23"/>
      <c r="F93" s="25" t="s">
        <v>1300</v>
      </c>
    </row>
    <row r="94" spans="1:6">
      <c r="A94" s="22">
        <v>7</v>
      </c>
      <c r="B94" s="23" t="s">
        <v>1311</v>
      </c>
      <c r="C94" s="24" t="s">
        <v>618</v>
      </c>
      <c r="D94" s="26"/>
      <c r="E94" s="23"/>
      <c r="F94" s="25" t="s">
        <v>1300</v>
      </c>
    </row>
    <row r="95" spans="1:6">
      <c r="A95" s="22">
        <v>7</v>
      </c>
      <c r="B95" s="23" t="s">
        <v>1311</v>
      </c>
      <c r="C95" s="24" t="s">
        <v>621</v>
      </c>
      <c r="D95" s="26"/>
      <c r="E95" s="23"/>
      <c r="F95" s="25" t="s">
        <v>1302</v>
      </c>
    </row>
    <row r="96" spans="1:6">
      <c r="A96" s="22">
        <v>7</v>
      </c>
      <c r="B96" s="23" t="s">
        <v>1311</v>
      </c>
      <c r="C96" s="24" t="s">
        <v>622</v>
      </c>
      <c r="D96" s="26"/>
      <c r="E96" s="23"/>
      <c r="F96" s="25" t="s">
        <v>1300</v>
      </c>
    </row>
    <row r="97" spans="1:6">
      <c r="A97" s="22">
        <v>7</v>
      </c>
      <c r="B97" s="23" t="s">
        <v>1311</v>
      </c>
      <c r="C97" s="24" t="s">
        <v>623</v>
      </c>
      <c r="D97" s="26"/>
      <c r="E97" s="23"/>
      <c r="F97" s="25" t="s">
        <v>1300</v>
      </c>
    </row>
    <row r="98" spans="1:6">
      <c r="A98" s="22">
        <v>7</v>
      </c>
      <c r="B98" s="23" t="s">
        <v>1311</v>
      </c>
      <c r="C98" s="24" t="s">
        <v>625</v>
      </c>
      <c r="D98" s="26"/>
      <c r="E98" s="23"/>
      <c r="F98" s="25" t="s">
        <v>1300</v>
      </c>
    </row>
    <row r="99" spans="1:6">
      <c r="A99" s="22">
        <v>7</v>
      </c>
      <c r="B99" s="23" t="s">
        <v>1311</v>
      </c>
      <c r="C99" s="24" t="s">
        <v>650</v>
      </c>
      <c r="D99" s="26"/>
      <c r="E99" s="23"/>
      <c r="F99" s="25" t="s">
        <v>1300</v>
      </c>
    </row>
    <row r="100" spans="1:6">
      <c r="A100" s="22">
        <v>7</v>
      </c>
      <c r="B100" s="23" t="s">
        <v>1311</v>
      </c>
      <c r="C100" s="24" t="s">
        <v>651</v>
      </c>
      <c r="D100" s="26"/>
      <c r="E100" s="23"/>
      <c r="F100" s="25" t="s">
        <v>1302</v>
      </c>
    </row>
    <row r="101" spans="1:6">
      <c r="A101" s="22">
        <v>7</v>
      </c>
      <c r="B101" s="23" t="s">
        <v>1311</v>
      </c>
      <c r="C101" s="24" t="s">
        <v>705</v>
      </c>
      <c r="D101" s="26"/>
      <c r="E101" s="23"/>
      <c r="F101" s="25" t="s">
        <v>1300</v>
      </c>
    </row>
    <row r="102" spans="1:6">
      <c r="A102" s="22">
        <v>7</v>
      </c>
      <c r="B102" s="23" t="s">
        <v>1311</v>
      </c>
      <c r="C102" s="24" t="s">
        <v>714</v>
      </c>
      <c r="D102" s="26"/>
      <c r="E102" s="23"/>
      <c r="F102" s="25" t="s">
        <v>1302</v>
      </c>
    </row>
    <row r="103" spans="1:6">
      <c r="A103" s="22">
        <v>7</v>
      </c>
      <c r="B103" s="23" t="s">
        <v>1311</v>
      </c>
      <c r="C103" s="24" t="s">
        <v>715</v>
      </c>
      <c r="D103" s="26"/>
      <c r="E103" s="23"/>
      <c r="F103" s="25" t="s">
        <v>1300</v>
      </c>
    </row>
    <row r="104" spans="1:6">
      <c r="A104" s="22">
        <v>1</v>
      </c>
      <c r="B104" s="23" t="s">
        <v>1314</v>
      </c>
      <c r="C104" s="24" t="s">
        <v>217</v>
      </c>
      <c r="D104" s="23"/>
      <c r="E104" s="23"/>
      <c r="F104" s="25" t="s">
        <v>1300</v>
      </c>
    </row>
    <row r="105" spans="1:6">
      <c r="A105" s="22">
        <v>1</v>
      </c>
      <c r="B105" s="23" t="s">
        <v>1314</v>
      </c>
      <c r="C105" s="24" t="s">
        <v>218</v>
      </c>
      <c r="D105" s="23"/>
      <c r="E105" s="23"/>
      <c r="F105" s="25" t="s">
        <v>1300</v>
      </c>
    </row>
    <row r="106" spans="1:6">
      <c r="A106" s="22">
        <v>1</v>
      </c>
      <c r="B106" s="23" t="s">
        <v>1314</v>
      </c>
      <c r="C106" s="24" t="s">
        <v>219</v>
      </c>
      <c r="D106" s="23"/>
      <c r="E106" s="23"/>
      <c r="F106" s="25" t="s">
        <v>1300</v>
      </c>
    </row>
    <row r="107" spans="1:6">
      <c r="A107" s="22">
        <v>1</v>
      </c>
      <c r="B107" s="23" t="s">
        <v>1314</v>
      </c>
      <c r="C107" s="24" t="s">
        <v>220</v>
      </c>
      <c r="D107" s="23"/>
      <c r="E107" s="23"/>
      <c r="F107" s="25" t="s">
        <v>1302</v>
      </c>
    </row>
    <row r="108" spans="1:6">
      <c r="A108" s="22">
        <v>1</v>
      </c>
      <c r="B108" s="23" t="s">
        <v>1314</v>
      </c>
      <c r="C108" s="24" t="s">
        <v>221</v>
      </c>
      <c r="D108" s="23"/>
      <c r="E108" s="23"/>
      <c r="F108" s="25" t="s">
        <v>1300</v>
      </c>
    </row>
    <row r="109" spans="1:6">
      <c r="A109" s="22">
        <v>1</v>
      </c>
      <c r="B109" s="23" t="s">
        <v>1314</v>
      </c>
      <c r="C109" s="24" t="s">
        <v>222</v>
      </c>
      <c r="D109" s="23"/>
      <c r="E109" s="23"/>
      <c r="F109" s="25" t="s">
        <v>1300</v>
      </c>
    </row>
    <row r="110" spans="1:6">
      <c r="A110" s="22">
        <v>1</v>
      </c>
      <c r="B110" s="23" t="s">
        <v>1314</v>
      </c>
      <c r="C110" s="24" t="s">
        <v>1315</v>
      </c>
      <c r="D110" s="23"/>
      <c r="E110" s="23"/>
      <c r="F110" s="25" t="s">
        <v>1300</v>
      </c>
    </row>
    <row r="111" spans="1:6">
      <c r="A111" s="22">
        <v>1</v>
      </c>
      <c r="B111" s="23" t="s">
        <v>1314</v>
      </c>
      <c r="C111" s="24" t="s">
        <v>1223</v>
      </c>
      <c r="D111" s="23"/>
      <c r="E111" s="23"/>
      <c r="F111" s="25" t="s">
        <v>1300</v>
      </c>
    </row>
    <row r="112" spans="1:6">
      <c r="A112" s="22">
        <v>1</v>
      </c>
      <c r="B112" s="23" t="s">
        <v>1314</v>
      </c>
      <c r="C112" s="24" t="s">
        <v>1316</v>
      </c>
      <c r="D112" s="23"/>
      <c r="E112" s="23"/>
      <c r="F112" s="25" t="s">
        <v>1300</v>
      </c>
    </row>
    <row r="113" spans="1:6">
      <c r="A113" s="22">
        <v>1</v>
      </c>
      <c r="B113" s="23" t="s">
        <v>1314</v>
      </c>
      <c r="C113" s="24" t="s">
        <v>1317</v>
      </c>
      <c r="D113" s="23"/>
      <c r="E113" s="23"/>
      <c r="F113" s="25" t="s">
        <v>1302</v>
      </c>
    </row>
    <row r="114" spans="1:6">
      <c r="A114" s="22">
        <v>1</v>
      </c>
      <c r="B114" s="23" t="s">
        <v>1314</v>
      </c>
      <c r="C114" s="24" t="s">
        <v>1318</v>
      </c>
      <c r="D114" s="23"/>
      <c r="E114" s="23"/>
      <c r="F114" s="25" t="s">
        <v>1300</v>
      </c>
    </row>
    <row r="115" spans="1:6">
      <c r="A115" s="22">
        <v>1</v>
      </c>
      <c r="B115" s="23" t="s">
        <v>1314</v>
      </c>
      <c r="C115" s="24" t="s">
        <v>427</v>
      </c>
      <c r="D115" s="23"/>
      <c r="E115" s="23"/>
      <c r="F115" s="25" t="s">
        <v>1302</v>
      </c>
    </row>
    <row r="116" spans="1:6">
      <c r="A116" s="22">
        <v>1</v>
      </c>
      <c r="B116" s="23" t="s">
        <v>1314</v>
      </c>
      <c r="C116" s="24" t="s">
        <v>428</v>
      </c>
      <c r="D116" s="23"/>
      <c r="E116" s="23"/>
      <c r="F116" s="25" t="s">
        <v>1300</v>
      </c>
    </row>
    <row r="117" spans="1:6">
      <c r="A117" s="22">
        <v>1</v>
      </c>
      <c r="B117" s="23" t="s">
        <v>1314</v>
      </c>
      <c r="C117" s="24" t="s">
        <v>1162</v>
      </c>
      <c r="D117" s="26"/>
      <c r="E117" s="23"/>
      <c r="F117" s="25" t="s">
        <v>1300</v>
      </c>
    </row>
    <row r="118" spans="1:6">
      <c r="A118" s="22">
        <v>1</v>
      </c>
      <c r="B118" s="23" t="s">
        <v>1314</v>
      </c>
      <c r="C118" s="24" t="s">
        <v>1211</v>
      </c>
      <c r="D118" s="26"/>
      <c r="E118" s="23"/>
      <c r="F118" s="25" t="s">
        <v>1300</v>
      </c>
    </row>
    <row r="119" spans="1:6">
      <c r="A119" s="22">
        <v>1</v>
      </c>
      <c r="B119" s="23" t="s">
        <v>1314</v>
      </c>
      <c r="C119" s="24" t="s">
        <v>1319</v>
      </c>
      <c r="D119" s="26"/>
      <c r="E119" s="23"/>
      <c r="F119" s="25" t="s">
        <v>1302</v>
      </c>
    </row>
    <row r="120" spans="1:6">
      <c r="A120" s="22">
        <v>1</v>
      </c>
      <c r="B120" s="23" t="s">
        <v>1314</v>
      </c>
      <c r="C120" s="24" t="s">
        <v>1180</v>
      </c>
      <c r="D120" s="26"/>
      <c r="E120" s="23"/>
      <c r="F120" s="25" t="s">
        <v>1300</v>
      </c>
    </row>
    <row r="121" spans="1:6">
      <c r="A121" s="22">
        <v>1</v>
      </c>
      <c r="B121" s="23" t="s">
        <v>1314</v>
      </c>
      <c r="C121" s="24" t="s">
        <v>1320</v>
      </c>
      <c r="D121" s="26"/>
      <c r="E121" s="23"/>
      <c r="F121" s="25" t="s">
        <v>1300</v>
      </c>
    </row>
    <row r="122" spans="1:6">
      <c r="A122" s="22">
        <v>1</v>
      </c>
      <c r="B122" s="23" t="s">
        <v>1314</v>
      </c>
      <c r="C122" s="24" t="s">
        <v>1321</v>
      </c>
      <c r="D122" s="26"/>
      <c r="E122" s="23"/>
      <c r="F122" s="25" t="s">
        <v>1300</v>
      </c>
    </row>
    <row r="123" spans="1:6">
      <c r="A123" s="22">
        <v>1</v>
      </c>
      <c r="B123" s="23" t="s">
        <v>1314</v>
      </c>
      <c r="C123" s="24" t="s">
        <v>1322</v>
      </c>
      <c r="D123" s="26"/>
      <c r="E123" s="23"/>
      <c r="F123" s="25" t="s">
        <v>1302</v>
      </c>
    </row>
    <row r="124" spans="1:6">
      <c r="A124" s="22">
        <v>1</v>
      </c>
      <c r="B124" s="23" t="s">
        <v>1314</v>
      </c>
      <c r="C124" s="24" t="s">
        <v>1323</v>
      </c>
      <c r="D124" s="26"/>
      <c r="E124" s="23"/>
      <c r="F124" s="25" t="s">
        <v>1300</v>
      </c>
    </row>
    <row r="125" spans="1:6">
      <c r="A125" s="22">
        <v>1</v>
      </c>
      <c r="B125" s="23" t="s">
        <v>1314</v>
      </c>
      <c r="C125" s="24" t="s">
        <v>1324</v>
      </c>
      <c r="D125" s="26"/>
      <c r="E125" s="23"/>
      <c r="F125" s="25" t="s">
        <v>1300</v>
      </c>
    </row>
    <row r="126" spans="1:6">
      <c r="A126" s="22">
        <v>1</v>
      </c>
      <c r="B126" s="23" t="s">
        <v>1314</v>
      </c>
      <c r="C126" s="24" t="s">
        <v>1325</v>
      </c>
      <c r="D126" s="26"/>
      <c r="E126" s="23"/>
      <c r="F126" s="25" t="s">
        <v>1302</v>
      </c>
    </row>
    <row r="127" spans="1:6">
      <c r="A127" s="22">
        <v>4</v>
      </c>
      <c r="B127" s="23" t="s">
        <v>1326</v>
      </c>
      <c r="C127" s="24" t="s">
        <v>195</v>
      </c>
      <c r="D127" s="23"/>
      <c r="E127" s="23"/>
      <c r="F127" s="25" t="s">
        <v>1302</v>
      </c>
    </row>
    <row r="128" spans="1:6">
      <c r="A128" s="22">
        <v>4</v>
      </c>
      <c r="B128" s="23" t="s">
        <v>1326</v>
      </c>
      <c r="C128" s="24" t="s">
        <v>230</v>
      </c>
      <c r="D128" s="23"/>
      <c r="E128" s="23"/>
      <c r="F128" s="25" t="s">
        <v>1300</v>
      </c>
    </row>
    <row r="129" spans="1:6">
      <c r="A129" s="22">
        <v>4</v>
      </c>
      <c r="B129" s="23" t="s">
        <v>1326</v>
      </c>
      <c r="C129" s="24" t="s">
        <v>231</v>
      </c>
      <c r="D129" s="23"/>
      <c r="E129" s="23"/>
      <c r="F129" s="25" t="s">
        <v>1300</v>
      </c>
    </row>
    <row r="130" spans="1:6">
      <c r="A130" s="22">
        <v>4</v>
      </c>
      <c r="B130" s="23" t="s">
        <v>1326</v>
      </c>
      <c r="C130" s="24" t="s">
        <v>232</v>
      </c>
      <c r="D130" s="23"/>
      <c r="E130" s="23"/>
      <c r="F130" s="25" t="s">
        <v>1300</v>
      </c>
    </row>
    <row r="131" spans="1:6">
      <c r="A131" s="22">
        <v>4</v>
      </c>
      <c r="B131" s="23" t="s">
        <v>1326</v>
      </c>
      <c r="C131" s="24" t="s">
        <v>233</v>
      </c>
      <c r="D131" s="23"/>
      <c r="E131" s="23"/>
      <c r="F131" s="25" t="s">
        <v>1300</v>
      </c>
    </row>
    <row r="132" spans="1:6">
      <c r="A132" s="22">
        <v>4</v>
      </c>
      <c r="B132" s="23" t="s">
        <v>1326</v>
      </c>
      <c r="C132" s="24" t="s">
        <v>234</v>
      </c>
      <c r="D132" s="23"/>
      <c r="E132" s="23"/>
      <c r="F132" s="25" t="s">
        <v>1302</v>
      </c>
    </row>
    <row r="133" spans="1:6">
      <c r="A133" s="22">
        <v>4</v>
      </c>
      <c r="B133" s="23" t="s">
        <v>1326</v>
      </c>
      <c r="C133" s="24" t="s">
        <v>235</v>
      </c>
      <c r="D133" s="23"/>
      <c r="E133" s="23"/>
      <c r="F133" s="25" t="s">
        <v>1302</v>
      </c>
    </row>
    <row r="134" spans="1:6">
      <c r="A134" s="22">
        <v>4</v>
      </c>
      <c r="B134" s="23" t="s">
        <v>1326</v>
      </c>
      <c r="C134" s="24" t="s">
        <v>276</v>
      </c>
      <c r="D134" s="23"/>
      <c r="E134" s="23"/>
      <c r="F134" s="25" t="s">
        <v>1302</v>
      </c>
    </row>
    <row r="135" spans="1:6">
      <c r="A135" s="22">
        <v>4</v>
      </c>
      <c r="B135" s="23" t="s">
        <v>1326</v>
      </c>
      <c r="C135" s="24" t="s">
        <v>277</v>
      </c>
      <c r="D135" s="23"/>
      <c r="E135" s="23"/>
      <c r="F135" s="25" t="s">
        <v>1300</v>
      </c>
    </row>
    <row r="136" spans="1:6">
      <c r="A136" s="22">
        <v>4</v>
      </c>
      <c r="B136" s="23" t="s">
        <v>1326</v>
      </c>
      <c r="C136" s="24" t="s">
        <v>282</v>
      </c>
      <c r="D136" s="23"/>
      <c r="E136" s="23"/>
      <c r="F136" s="25" t="s">
        <v>1300</v>
      </c>
    </row>
    <row r="137" spans="1:6">
      <c r="A137" s="22">
        <v>4</v>
      </c>
      <c r="B137" s="23" t="s">
        <v>1326</v>
      </c>
      <c r="C137" s="24" t="s">
        <v>292</v>
      </c>
      <c r="D137" s="23"/>
      <c r="E137" s="23"/>
      <c r="F137" s="25" t="s">
        <v>1302</v>
      </c>
    </row>
    <row r="138" spans="1:6">
      <c r="A138" s="22">
        <v>4</v>
      </c>
      <c r="B138" s="23" t="s">
        <v>1326</v>
      </c>
      <c r="C138" s="24" t="s">
        <v>323</v>
      </c>
      <c r="D138" s="23"/>
      <c r="E138" s="23"/>
      <c r="F138" s="25" t="s">
        <v>1302</v>
      </c>
    </row>
    <row r="139" spans="1:6">
      <c r="A139" s="22">
        <v>4</v>
      </c>
      <c r="B139" s="23" t="s">
        <v>1326</v>
      </c>
      <c r="C139" s="24" t="s">
        <v>324</v>
      </c>
      <c r="D139" s="23"/>
      <c r="E139" s="23"/>
      <c r="F139" s="25" t="s">
        <v>1300</v>
      </c>
    </row>
    <row r="140" spans="1:6">
      <c r="A140" s="22">
        <v>4</v>
      </c>
      <c r="B140" s="23" t="s">
        <v>1326</v>
      </c>
      <c r="C140" s="24" t="s">
        <v>327</v>
      </c>
      <c r="D140" s="23"/>
      <c r="E140" s="23"/>
      <c r="F140" s="25" t="s">
        <v>1302</v>
      </c>
    </row>
    <row r="141" spans="1:6">
      <c r="A141" s="22">
        <v>4</v>
      </c>
      <c r="B141" s="23" t="s">
        <v>1326</v>
      </c>
      <c r="C141" s="24" t="s">
        <v>339</v>
      </c>
      <c r="D141" s="23"/>
      <c r="E141" s="23"/>
      <c r="F141" s="25" t="s">
        <v>1302</v>
      </c>
    </row>
    <row r="142" spans="1:6">
      <c r="A142" s="22">
        <v>4</v>
      </c>
      <c r="B142" s="23" t="s">
        <v>1326</v>
      </c>
      <c r="C142" s="24" t="s">
        <v>355</v>
      </c>
      <c r="D142" s="23"/>
      <c r="E142" s="23"/>
      <c r="F142" s="25" t="s">
        <v>1302</v>
      </c>
    </row>
    <row r="143" spans="1:6">
      <c r="A143" s="22">
        <v>4</v>
      </c>
      <c r="B143" s="23" t="s">
        <v>1326</v>
      </c>
      <c r="C143" s="24" t="s">
        <v>1222</v>
      </c>
      <c r="D143" s="23"/>
      <c r="E143" s="23"/>
      <c r="F143" s="25" t="s">
        <v>1300</v>
      </c>
    </row>
    <row r="144" spans="1:6">
      <c r="A144" s="22">
        <v>4</v>
      </c>
      <c r="B144" s="23" t="s">
        <v>1326</v>
      </c>
      <c r="C144" s="24" t="s">
        <v>388</v>
      </c>
      <c r="D144" s="23"/>
      <c r="E144" s="23"/>
      <c r="F144" s="25" t="s">
        <v>1302</v>
      </c>
    </row>
    <row r="145" spans="1:6">
      <c r="A145" s="22">
        <v>4</v>
      </c>
      <c r="B145" s="23" t="s">
        <v>1326</v>
      </c>
      <c r="C145" s="24" t="s">
        <v>414</v>
      </c>
      <c r="D145" s="23"/>
      <c r="E145" s="23"/>
      <c r="F145" s="25" t="s">
        <v>1300</v>
      </c>
    </row>
    <row r="146" spans="1:6">
      <c r="A146" s="22">
        <v>4</v>
      </c>
      <c r="B146" s="23" t="s">
        <v>1326</v>
      </c>
      <c r="C146" s="24" t="s">
        <v>415</v>
      </c>
      <c r="D146" s="23"/>
      <c r="E146" s="23"/>
      <c r="F146" s="25" t="s">
        <v>1302</v>
      </c>
    </row>
    <row r="147" spans="1:6">
      <c r="A147" s="22">
        <v>4</v>
      </c>
      <c r="B147" s="23" t="s">
        <v>1326</v>
      </c>
      <c r="C147" s="24" t="s">
        <v>416</v>
      </c>
      <c r="D147" s="23"/>
      <c r="E147" s="23"/>
      <c r="F147" s="25" t="s">
        <v>1300</v>
      </c>
    </row>
    <row r="148" spans="1:6">
      <c r="A148" s="22">
        <v>4</v>
      </c>
      <c r="B148" s="23" t="s">
        <v>1326</v>
      </c>
      <c r="C148" s="24" t="s">
        <v>434</v>
      </c>
      <c r="D148" s="23"/>
      <c r="E148" s="23"/>
      <c r="F148" s="25" t="s">
        <v>1302</v>
      </c>
    </row>
    <row r="149" spans="1:6">
      <c r="A149" s="22">
        <v>4</v>
      </c>
      <c r="B149" s="23" t="s">
        <v>1326</v>
      </c>
      <c r="C149" s="24" t="s">
        <v>1327</v>
      </c>
      <c r="D149" s="23"/>
      <c r="E149" s="23"/>
      <c r="F149" s="25" t="s">
        <v>1300</v>
      </c>
    </row>
    <row r="150" spans="1:6">
      <c r="A150" s="22">
        <v>4</v>
      </c>
      <c r="B150" s="23" t="s">
        <v>1326</v>
      </c>
      <c r="C150" s="24" t="s">
        <v>557</v>
      </c>
      <c r="D150" s="23"/>
      <c r="E150" s="23"/>
      <c r="F150" s="25" t="s">
        <v>1300</v>
      </c>
    </row>
    <row r="151" spans="1:6">
      <c r="A151" s="22">
        <v>4</v>
      </c>
      <c r="B151" s="23" t="s">
        <v>1326</v>
      </c>
      <c r="C151" s="24" t="s">
        <v>574</v>
      </c>
      <c r="D151" s="23"/>
      <c r="E151" s="23"/>
      <c r="F151" s="25" t="s">
        <v>1300</v>
      </c>
    </row>
    <row r="152" spans="1:6">
      <c r="A152" s="22">
        <v>4</v>
      </c>
      <c r="B152" s="23" t="s">
        <v>1326</v>
      </c>
      <c r="C152" s="24" t="s">
        <v>1194</v>
      </c>
      <c r="D152" s="23"/>
      <c r="E152" s="23"/>
      <c r="F152" s="25" t="s">
        <v>1300</v>
      </c>
    </row>
    <row r="153" spans="1:6">
      <c r="A153" s="22">
        <v>4</v>
      </c>
      <c r="B153" s="23" t="s">
        <v>1326</v>
      </c>
      <c r="C153" s="24" t="s">
        <v>627</v>
      </c>
      <c r="D153" s="26"/>
      <c r="E153" s="23"/>
      <c r="F153" s="25" t="s">
        <v>1302</v>
      </c>
    </row>
    <row r="154" spans="1:6">
      <c r="A154" s="22">
        <v>4</v>
      </c>
      <c r="B154" s="23" t="s">
        <v>1326</v>
      </c>
      <c r="C154" s="24" t="s">
        <v>628</v>
      </c>
      <c r="D154" s="26"/>
      <c r="E154" s="23"/>
      <c r="F154" s="25" t="s">
        <v>1300</v>
      </c>
    </row>
    <row r="155" spans="1:6">
      <c r="A155" s="22">
        <v>4</v>
      </c>
      <c r="B155" s="23" t="s">
        <v>1326</v>
      </c>
      <c r="C155" s="24" t="s">
        <v>631</v>
      </c>
      <c r="D155" s="26"/>
      <c r="E155" s="23"/>
      <c r="F155" s="25" t="s">
        <v>1302</v>
      </c>
    </row>
    <row r="156" spans="1:6">
      <c r="A156" s="22">
        <v>4</v>
      </c>
      <c r="B156" s="23" t="s">
        <v>1326</v>
      </c>
      <c r="C156" s="24" t="s">
        <v>632</v>
      </c>
      <c r="D156" s="26"/>
      <c r="E156" s="23"/>
      <c r="F156" s="25" t="s">
        <v>1300</v>
      </c>
    </row>
    <row r="157" spans="1:6">
      <c r="A157" s="22">
        <v>4</v>
      </c>
      <c r="B157" s="23" t="s">
        <v>1326</v>
      </c>
      <c r="C157" s="24" t="s">
        <v>633</v>
      </c>
      <c r="D157" s="26"/>
      <c r="E157" s="23"/>
      <c r="F157" s="25" t="s">
        <v>1300</v>
      </c>
    </row>
    <row r="158" spans="1:6">
      <c r="A158" s="22">
        <v>4</v>
      </c>
      <c r="B158" s="23" t="s">
        <v>1326</v>
      </c>
      <c r="C158" s="24" t="s">
        <v>645</v>
      </c>
      <c r="D158" s="26"/>
      <c r="E158" s="23"/>
      <c r="F158" s="25" t="s">
        <v>1302</v>
      </c>
    </row>
    <row r="159" spans="1:6">
      <c r="A159" s="22">
        <v>4</v>
      </c>
      <c r="B159" s="23" t="s">
        <v>1326</v>
      </c>
      <c r="C159" s="24" t="s">
        <v>646</v>
      </c>
      <c r="D159" s="26"/>
      <c r="E159" s="23"/>
      <c r="F159" s="25" t="s">
        <v>1300</v>
      </c>
    </row>
    <row r="160" spans="1:6">
      <c r="A160" s="22">
        <v>4</v>
      </c>
      <c r="B160" s="23" t="s">
        <v>1326</v>
      </c>
      <c r="C160" s="24" t="s">
        <v>647</v>
      </c>
      <c r="D160" s="26"/>
      <c r="E160" s="23"/>
      <c r="F160" s="25" t="s">
        <v>1302</v>
      </c>
    </row>
    <row r="161" spans="1:6">
      <c r="A161" s="22">
        <v>4</v>
      </c>
      <c r="B161" s="23" t="s">
        <v>1326</v>
      </c>
      <c r="C161" s="24" t="s">
        <v>648</v>
      </c>
      <c r="D161" s="26"/>
      <c r="E161" s="23"/>
      <c r="F161" s="25" t="s">
        <v>1300</v>
      </c>
    </row>
    <row r="162" spans="1:6">
      <c r="A162" s="22">
        <v>4</v>
      </c>
      <c r="B162" s="23" t="s">
        <v>1326</v>
      </c>
      <c r="C162" s="24" t="s">
        <v>649</v>
      </c>
      <c r="D162" s="26"/>
      <c r="E162" s="23"/>
      <c r="F162" s="25" t="s">
        <v>1300</v>
      </c>
    </row>
    <row r="163" spans="1:6">
      <c r="A163" s="22">
        <v>4</v>
      </c>
      <c r="B163" s="23" t="s">
        <v>1326</v>
      </c>
      <c r="C163" s="24" t="s">
        <v>654</v>
      </c>
      <c r="D163" s="26"/>
      <c r="E163" s="23"/>
      <c r="F163" s="25" t="s">
        <v>1302</v>
      </c>
    </row>
    <row r="164" spans="1:6">
      <c r="A164" s="22">
        <v>4</v>
      </c>
      <c r="B164" s="23" t="s">
        <v>1326</v>
      </c>
      <c r="C164" s="24" t="s">
        <v>655</v>
      </c>
      <c r="D164" s="26"/>
      <c r="E164" s="23"/>
      <c r="F164" s="25" t="s">
        <v>1300</v>
      </c>
    </row>
    <row r="165" spans="1:6">
      <c r="A165" s="22">
        <v>4</v>
      </c>
      <c r="B165" s="23" t="s">
        <v>1326</v>
      </c>
      <c r="C165" s="24" t="s">
        <v>703</v>
      </c>
      <c r="D165" s="26"/>
      <c r="E165" s="23"/>
      <c r="F165" s="25" t="s">
        <v>1302</v>
      </c>
    </row>
    <row r="166" spans="1:6">
      <c r="A166" s="22">
        <v>4</v>
      </c>
      <c r="B166" s="23" t="s">
        <v>1326</v>
      </c>
      <c r="C166" s="24" t="s">
        <v>704</v>
      </c>
      <c r="D166" s="26"/>
      <c r="E166" s="23"/>
      <c r="F166" s="25" t="s">
        <v>1300</v>
      </c>
    </row>
    <row r="167" spans="1:6">
      <c r="A167" s="22">
        <v>4</v>
      </c>
      <c r="B167" s="23" t="s">
        <v>1326</v>
      </c>
      <c r="C167" s="24" t="s">
        <v>771</v>
      </c>
      <c r="D167" s="26"/>
      <c r="E167" s="23"/>
      <c r="F167" s="25" t="s">
        <v>1302</v>
      </c>
    </row>
    <row r="168" spans="1:6">
      <c r="A168" s="22">
        <v>4</v>
      </c>
      <c r="B168" s="23" t="s">
        <v>1326</v>
      </c>
      <c r="C168" s="24" t="s">
        <v>774</v>
      </c>
      <c r="D168" s="26"/>
      <c r="E168" s="23"/>
      <c r="F168" s="25" t="s">
        <v>1302</v>
      </c>
    </row>
    <row r="169" spans="1:6">
      <c r="A169" s="22">
        <v>4</v>
      </c>
      <c r="B169" s="23" t="s">
        <v>1326</v>
      </c>
      <c r="C169" s="24" t="s">
        <v>775</v>
      </c>
      <c r="D169" s="26"/>
      <c r="E169" s="23"/>
      <c r="F169" s="25" t="s">
        <v>1300</v>
      </c>
    </row>
    <row r="170" spans="1:6">
      <c r="A170" s="22">
        <v>4</v>
      </c>
      <c r="B170" s="23" t="s">
        <v>1326</v>
      </c>
      <c r="C170" s="24" t="s">
        <v>781</v>
      </c>
      <c r="D170" s="26"/>
      <c r="E170" s="23"/>
      <c r="F170" s="25" t="s">
        <v>1302</v>
      </c>
    </row>
    <row r="171" spans="1:6">
      <c r="A171" s="22">
        <v>4</v>
      </c>
      <c r="B171" s="23" t="s">
        <v>1326</v>
      </c>
      <c r="C171" s="24" t="s">
        <v>782</v>
      </c>
      <c r="D171" s="26"/>
      <c r="E171" s="23"/>
      <c r="F171" s="25" t="s">
        <v>1300</v>
      </c>
    </row>
    <row r="172" spans="1:6">
      <c r="A172" s="22">
        <v>4</v>
      </c>
      <c r="B172" s="23" t="s">
        <v>1326</v>
      </c>
      <c r="C172" s="24" t="s">
        <v>797</v>
      </c>
      <c r="D172" s="26"/>
      <c r="E172" s="23"/>
      <c r="F172" s="25" t="s">
        <v>1300</v>
      </c>
    </row>
    <row r="173" spans="1:6">
      <c r="A173" s="22">
        <v>4</v>
      </c>
      <c r="B173" s="23" t="s">
        <v>1326</v>
      </c>
      <c r="C173" s="24" t="s">
        <v>798</v>
      </c>
      <c r="D173" s="26"/>
      <c r="E173" s="23"/>
      <c r="F173" s="25" t="s">
        <v>1300</v>
      </c>
    </row>
    <row r="174" spans="1:6">
      <c r="A174" s="22">
        <v>4</v>
      </c>
      <c r="B174" s="23" t="s">
        <v>1326</v>
      </c>
      <c r="C174" s="24" t="s">
        <v>799</v>
      </c>
      <c r="D174" s="26"/>
      <c r="E174" s="23"/>
      <c r="F174" s="25" t="s">
        <v>1302</v>
      </c>
    </row>
    <row r="175" spans="1:6">
      <c r="A175" s="22">
        <v>4</v>
      </c>
      <c r="B175" s="23" t="s">
        <v>1326</v>
      </c>
      <c r="C175" s="24" t="s">
        <v>800</v>
      </c>
      <c r="D175" s="26"/>
      <c r="E175" s="23"/>
      <c r="F175" s="25" t="s">
        <v>1302</v>
      </c>
    </row>
    <row r="176" spans="1:6">
      <c r="A176" s="22">
        <v>4</v>
      </c>
      <c r="B176" s="23" t="s">
        <v>1326</v>
      </c>
      <c r="C176" s="24" t="s">
        <v>820</v>
      </c>
      <c r="D176" s="26"/>
      <c r="E176" s="23"/>
      <c r="F176" s="25" t="s">
        <v>1302</v>
      </c>
    </row>
    <row r="177" spans="1:6">
      <c r="A177" s="22">
        <v>3</v>
      </c>
      <c r="B177" s="23" t="s">
        <v>1328</v>
      </c>
      <c r="C177" s="24" t="s">
        <v>200</v>
      </c>
      <c r="D177" s="23"/>
      <c r="E177" s="23"/>
      <c r="F177" s="25" t="s">
        <v>1302</v>
      </c>
    </row>
    <row r="178" spans="1:6">
      <c r="A178" s="22">
        <v>3</v>
      </c>
      <c r="B178" s="23" t="s">
        <v>1328</v>
      </c>
      <c r="C178" s="24" t="s">
        <v>201</v>
      </c>
      <c r="D178" s="23"/>
      <c r="E178" s="23"/>
      <c r="F178" s="25" t="s">
        <v>1300</v>
      </c>
    </row>
    <row r="179" spans="1:6">
      <c r="A179" s="22">
        <v>3</v>
      </c>
      <c r="B179" s="23" t="s">
        <v>1328</v>
      </c>
      <c r="C179" s="24" t="s">
        <v>214</v>
      </c>
      <c r="D179" s="23"/>
      <c r="E179" s="23"/>
      <c r="F179" s="25" t="s">
        <v>1302</v>
      </c>
    </row>
    <row r="180" spans="1:6">
      <c r="A180" s="22">
        <v>3</v>
      </c>
      <c r="B180" s="23" t="s">
        <v>1328</v>
      </c>
      <c r="C180" s="24" t="s">
        <v>215</v>
      </c>
      <c r="D180" s="23"/>
      <c r="E180" s="23"/>
      <c r="F180" s="25" t="s">
        <v>1300</v>
      </c>
    </row>
    <row r="181" spans="1:6">
      <c r="A181" s="22">
        <v>3</v>
      </c>
      <c r="B181" s="23" t="s">
        <v>1328</v>
      </c>
      <c r="C181" s="24" t="s">
        <v>253</v>
      </c>
      <c r="D181" s="23"/>
      <c r="E181" s="23"/>
      <c r="F181" s="25" t="s">
        <v>1302</v>
      </c>
    </row>
    <row r="182" spans="1:6">
      <c r="A182" s="22">
        <v>3</v>
      </c>
      <c r="B182" s="23" t="s">
        <v>1328</v>
      </c>
      <c r="C182" s="24" t="s">
        <v>254</v>
      </c>
      <c r="D182" s="23"/>
      <c r="E182" s="23"/>
      <c r="F182" s="25" t="s">
        <v>1300</v>
      </c>
    </row>
    <row r="183" spans="1:6">
      <c r="A183" s="22">
        <v>3</v>
      </c>
      <c r="B183" s="23" t="s">
        <v>1328</v>
      </c>
      <c r="C183" s="24" t="s">
        <v>258</v>
      </c>
      <c r="D183" s="23"/>
      <c r="E183" s="23"/>
      <c r="F183" s="25" t="s">
        <v>1300</v>
      </c>
    </row>
    <row r="184" spans="1:6">
      <c r="A184" s="22">
        <v>3</v>
      </c>
      <c r="B184" s="23" t="s">
        <v>1328</v>
      </c>
      <c r="C184" s="24" t="s">
        <v>259</v>
      </c>
      <c r="D184" s="23"/>
      <c r="E184" s="23"/>
      <c r="F184" s="25" t="s">
        <v>1300</v>
      </c>
    </row>
    <row r="185" spans="1:6">
      <c r="A185" s="22">
        <v>3</v>
      </c>
      <c r="B185" s="23" t="s">
        <v>1328</v>
      </c>
      <c r="C185" s="24" t="s">
        <v>260</v>
      </c>
      <c r="D185" s="23"/>
      <c r="E185" s="23"/>
      <c r="F185" s="25" t="s">
        <v>1300</v>
      </c>
    </row>
    <row r="186" spans="1:6">
      <c r="A186" s="22">
        <v>3</v>
      </c>
      <c r="B186" s="23" t="s">
        <v>1328</v>
      </c>
      <c r="C186" s="24" t="s">
        <v>261</v>
      </c>
      <c r="D186" s="23"/>
      <c r="E186" s="23"/>
      <c r="F186" s="25" t="s">
        <v>1300</v>
      </c>
    </row>
    <row r="187" spans="1:6">
      <c r="A187" s="22">
        <v>3</v>
      </c>
      <c r="B187" s="23" t="s">
        <v>1328</v>
      </c>
      <c r="C187" s="24" t="s">
        <v>262</v>
      </c>
      <c r="D187" s="23"/>
      <c r="E187" s="23"/>
      <c r="F187" s="25" t="s">
        <v>1300</v>
      </c>
    </row>
    <row r="188" spans="1:6">
      <c r="A188" s="22">
        <v>3</v>
      </c>
      <c r="B188" s="23" t="s">
        <v>1328</v>
      </c>
      <c r="C188" s="24" t="s">
        <v>263</v>
      </c>
      <c r="D188" s="23"/>
      <c r="E188" s="23"/>
      <c r="F188" s="25" t="s">
        <v>1300</v>
      </c>
    </row>
    <row r="189" spans="1:6">
      <c r="A189" s="22">
        <v>3</v>
      </c>
      <c r="B189" s="23" t="s">
        <v>1328</v>
      </c>
      <c r="C189" s="24" t="s">
        <v>264</v>
      </c>
      <c r="D189" s="23"/>
      <c r="E189" s="23"/>
      <c r="F189" s="25" t="s">
        <v>1302</v>
      </c>
    </row>
    <row r="190" spans="1:6">
      <c r="A190" s="22">
        <v>3</v>
      </c>
      <c r="B190" s="23" t="s">
        <v>1328</v>
      </c>
      <c r="C190" s="24" t="s">
        <v>342</v>
      </c>
      <c r="D190" s="23"/>
      <c r="E190" s="23"/>
      <c r="F190" s="25" t="s">
        <v>1302</v>
      </c>
    </row>
    <row r="191" spans="1:6">
      <c r="A191" s="22">
        <v>3</v>
      </c>
      <c r="B191" s="23" t="s">
        <v>1328</v>
      </c>
      <c r="C191" s="24" t="s">
        <v>343</v>
      </c>
      <c r="D191" s="23"/>
      <c r="E191" s="23"/>
      <c r="F191" s="25" t="s">
        <v>1300</v>
      </c>
    </row>
    <row r="192" spans="1:6">
      <c r="A192" s="22">
        <v>3</v>
      </c>
      <c r="B192" s="23" t="s">
        <v>1328</v>
      </c>
      <c r="C192" s="24" t="s">
        <v>1329</v>
      </c>
      <c r="D192" s="23"/>
      <c r="E192" s="23"/>
      <c r="F192" s="25" t="s">
        <v>1300</v>
      </c>
    </row>
    <row r="193" spans="1:6">
      <c r="A193" s="22">
        <v>3</v>
      </c>
      <c r="B193" s="23" t="s">
        <v>1328</v>
      </c>
      <c r="C193" s="24" t="s">
        <v>391</v>
      </c>
      <c r="D193" s="23"/>
      <c r="E193" s="23"/>
      <c r="F193" s="25" t="s">
        <v>1302</v>
      </c>
    </row>
    <row r="194" spans="1:6">
      <c r="A194" s="22">
        <v>3</v>
      </c>
      <c r="B194" s="23" t="s">
        <v>1328</v>
      </c>
      <c r="C194" s="24" t="s">
        <v>392</v>
      </c>
      <c r="D194" s="23"/>
      <c r="E194" s="23"/>
      <c r="F194" s="25" t="s">
        <v>1300</v>
      </c>
    </row>
    <row r="195" spans="1:6">
      <c r="A195" s="22">
        <v>3</v>
      </c>
      <c r="B195" s="23" t="s">
        <v>1328</v>
      </c>
      <c r="C195" s="24" t="s">
        <v>424</v>
      </c>
      <c r="D195" s="23"/>
      <c r="E195" s="23"/>
      <c r="F195" s="25" t="s">
        <v>1300</v>
      </c>
    </row>
    <row r="196" spans="1:6">
      <c r="A196" s="22">
        <v>3</v>
      </c>
      <c r="B196" s="23" t="s">
        <v>1328</v>
      </c>
      <c r="C196" s="24" t="s">
        <v>425</v>
      </c>
      <c r="D196" s="23"/>
      <c r="E196" s="23"/>
      <c r="F196" s="25" t="s">
        <v>1302</v>
      </c>
    </row>
    <row r="197" spans="1:6">
      <c r="A197" s="22">
        <v>3</v>
      </c>
      <c r="B197" s="23" t="s">
        <v>1328</v>
      </c>
      <c r="C197" s="24" t="s">
        <v>606</v>
      </c>
      <c r="D197" s="26"/>
      <c r="E197" s="23"/>
      <c r="F197" s="25" t="s">
        <v>1302</v>
      </c>
    </row>
    <row r="198" spans="1:6">
      <c r="A198" s="22">
        <v>3</v>
      </c>
      <c r="B198" s="23" t="s">
        <v>1328</v>
      </c>
      <c r="C198" s="24" t="s">
        <v>952</v>
      </c>
      <c r="D198" s="26"/>
      <c r="E198" s="23"/>
      <c r="F198" s="25" t="s">
        <v>1300</v>
      </c>
    </row>
    <row r="199" spans="1:6">
      <c r="A199" s="22">
        <v>3</v>
      </c>
      <c r="B199" s="23" t="s">
        <v>1328</v>
      </c>
      <c r="C199" s="24" t="s">
        <v>640</v>
      </c>
      <c r="D199" s="26"/>
      <c r="E199" s="23"/>
      <c r="F199" s="25" t="s">
        <v>1300</v>
      </c>
    </row>
    <row r="200" spans="1:6">
      <c r="A200" s="22">
        <v>3</v>
      </c>
      <c r="B200" s="23" t="s">
        <v>1328</v>
      </c>
      <c r="C200" s="24" t="s">
        <v>641</v>
      </c>
      <c r="D200" s="26"/>
      <c r="E200" s="23"/>
      <c r="F200" s="25" t="s">
        <v>1302</v>
      </c>
    </row>
    <row r="201" spans="1:6">
      <c r="A201" s="22">
        <v>3</v>
      </c>
      <c r="B201" s="23" t="s">
        <v>1328</v>
      </c>
      <c r="C201" s="24" t="s">
        <v>642</v>
      </c>
      <c r="D201" s="26"/>
      <c r="E201" s="23"/>
      <c r="F201" s="25" t="s">
        <v>1302</v>
      </c>
    </row>
    <row r="202" spans="1:6">
      <c r="A202" s="22">
        <v>3</v>
      </c>
      <c r="B202" s="23" t="s">
        <v>1328</v>
      </c>
      <c r="C202" s="24" t="s">
        <v>643</v>
      </c>
      <c r="D202" s="26"/>
      <c r="E202" s="23"/>
      <c r="F202" s="25" t="s">
        <v>1300</v>
      </c>
    </row>
    <row r="203" spans="1:6">
      <c r="A203" s="22">
        <v>3</v>
      </c>
      <c r="B203" s="23" t="s">
        <v>1328</v>
      </c>
      <c r="C203" s="24" t="s">
        <v>665</v>
      </c>
      <c r="D203" s="26"/>
      <c r="E203" s="23"/>
      <c r="F203" s="25" t="s">
        <v>1300</v>
      </c>
    </row>
    <row r="204" spans="1:6">
      <c r="A204" s="22">
        <v>3</v>
      </c>
      <c r="B204" s="23" t="s">
        <v>1328</v>
      </c>
      <c r="C204" s="24" t="s">
        <v>666</v>
      </c>
      <c r="D204" s="26"/>
      <c r="E204" s="23"/>
      <c r="F204" s="25" t="s">
        <v>1302</v>
      </c>
    </row>
    <row r="205" spans="1:6">
      <c r="A205" s="22">
        <v>3</v>
      </c>
      <c r="B205" s="23" t="s">
        <v>1328</v>
      </c>
      <c r="C205" s="24" t="s">
        <v>812</v>
      </c>
      <c r="D205" s="26"/>
      <c r="E205" s="23"/>
      <c r="F205" s="25" t="s">
        <v>1302</v>
      </c>
    </row>
    <row r="206" spans="1:6">
      <c r="A206" s="22">
        <v>3</v>
      </c>
      <c r="B206" s="23" t="s">
        <v>1328</v>
      </c>
      <c r="C206" s="24" t="s">
        <v>813</v>
      </c>
      <c r="D206" s="26"/>
      <c r="E206" s="23"/>
      <c r="F206" s="25" t="s">
        <v>1300</v>
      </c>
    </row>
    <row r="207" spans="1:6">
      <c r="A207" s="22">
        <v>3</v>
      </c>
      <c r="B207" s="23" t="s">
        <v>1328</v>
      </c>
      <c r="C207" s="24" t="s">
        <v>814</v>
      </c>
      <c r="D207" s="26"/>
      <c r="E207" s="23"/>
      <c r="F207" s="25" t="s">
        <v>1300</v>
      </c>
    </row>
    <row r="208" spans="1:6">
      <c r="A208" s="22">
        <v>5</v>
      </c>
      <c r="B208" s="23" t="s">
        <v>1330</v>
      </c>
      <c r="C208" s="24" t="s">
        <v>181</v>
      </c>
      <c r="D208" s="23"/>
      <c r="E208" s="23"/>
      <c r="F208" s="25" t="s">
        <v>1302</v>
      </c>
    </row>
    <row r="209" spans="1:6">
      <c r="A209" s="22">
        <v>5</v>
      </c>
      <c r="B209" s="23" t="s">
        <v>1330</v>
      </c>
      <c r="C209" s="24" t="s">
        <v>182</v>
      </c>
      <c r="D209" s="23"/>
      <c r="E209" s="23"/>
      <c r="F209" s="25" t="s">
        <v>1300</v>
      </c>
    </row>
    <row r="210" spans="1:6">
      <c r="A210" s="22">
        <v>5</v>
      </c>
      <c r="B210" s="23" t="s">
        <v>1330</v>
      </c>
      <c r="C210" s="24" t="s">
        <v>1331</v>
      </c>
      <c r="D210" s="23"/>
      <c r="E210" s="23"/>
      <c r="F210" s="25" t="s">
        <v>1302</v>
      </c>
    </row>
    <row r="211" spans="1:6">
      <c r="A211" s="22">
        <v>5</v>
      </c>
      <c r="B211" s="23" t="s">
        <v>1330</v>
      </c>
      <c r="C211" s="24" t="s">
        <v>1332</v>
      </c>
      <c r="D211" s="23"/>
      <c r="E211" s="23"/>
      <c r="F211" s="25" t="s">
        <v>1300</v>
      </c>
    </row>
    <row r="212" spans="1:6">
      <c r="A212" s="22">
        <v>5</v>
      </c>
      <c r="B212" s="23" t="s">
        <v>1330</v>
      </c>
      <c r="C212" s="24" t="s">
        <v>303</v>
      </c>
      <c r="D212" s="23"/>
      <c r="E212" s="23"/>
      <c r="F212" s="25" t="s">
        <v>1300</v>
      </c>
    </row>
    <row r="213" spans="1:6">
      <c r="A213" s="22">
        <v>5</v>
      </c>
      <c r="B213" s="23" t="s">
        <v>1330</v>
      </c>
      <c r="C213" s="24" t="s">
        <v>304</v>
      </c>
      <c r="D213" s="23"/>
      <c r="E213" s="23"/>
      <c r="F213" s="25" t="s">
        <v>1302</v>
      </c>
    </row>
    <row r="214" spans="1:6">
      <c r="A214" s="22">
        <v>5</v>
      </c>
      <c r="B214" s="23" t="s">
        <v>1330</v>
      </c>
      <c r="C214" s="24" t="s">
        <v>305</v>
      </c>
      <c r="D214" s="23"/>
      <c r="E214" s="23"/>
      <c r="F214" s="25" t="s">
        <v>1302</v>
      </c>
    </row>
    <row r="215" spans="1:6">
      <c r="A215" s="22">
        <v>5</v>
      </c>
      <c r="B215" s="23" t="s">
        <v>1330</v>
      </c>
      <c r="C215" s="24" t="s">
        <v>306</v>
      </c>
      <c r="D215" s="23"/>
      <c r="E215" s="23"/>
      <c r="F215" s="25" t="s">
        <v>1302</v>
      </c>
    </row>
    <row r="216" spans="1:6">
      <c r="A216" s="22">
        <v>5</v>
      </c>
      <c r="B216" s="23" t="s">
        <v>1330</v>
      </c>
      <c r="C216" s="24" t="s">
        <v>307</v>
      </c>
      <c r="D216" s="23"/>
      <c r="E216" s="23"/>
      <c r="F216" s="25" t="s">
        <v>1300</v>
      </c>
    </row>
    <row r="217" spans="1:6">
      <c r="A217" s="22">
        <v>5</v>
      </c>
      <c r="B217" s="23" t="s">
        <v>1330</v>
      </c>
      <c r="C217" s="24" t="s">
        <v>308</v>
      </c>
      <c r="D217" s="23"/>
      <c r="E217" s="23"/>
      <c r="F217" s="25" t="s">
        <v>1302</v>
      </c>
    </row>
    <row r="218" spans="1:6">
      <c r="A218" s="22">
        <v>5</v>
      </c>
      <c r="B218" s="23" t="s">
        <v>1330</v>
      </c>
      <c r="C218" s="24" t="s">
        <v>309</v>
      </c>
      <c r="D218" s="23"/>
      <c r="E218" s="23"/>
      <c r="F218" s="25" t="s">
        <v>1302</v>
      </c>
    </row>
    <row r="219" spans="1:6">
      <c r="A219" s="22">
        <v>5</v>
      </c>
      <c r="B219" s="23" t="s">
        <v>1330</v>
      </c>
      <c r="C219" s="24" t="s">
        <v>314</v>
      </c>
      <c r="D219" s="23"/>
      <c r="E219" s="23"/>
      <c r="F219" s="25" t="s">
        <v>1302</v>
      </c>
    </row>
    <row r="220" spans="1:6">
      <c r="A220" s="22">
        <v>5</v>
      </c>
      <c r="B220" s="23" t="s">
        <v>1330</v>
      </c>
      <c r="C220" s="24" t="s">
        <v>315</v>
      </c>
      <c r="D220" s="23"/>
      <c r="E220" s="23"/>
      <c r="F220" s="25" t="s">
        <v>1300</v>
      </c>
    </row>
    <row r="221" spans="1:6">
      <c r="A221" s="22">
        <v>5</v>
      </c>
      <c r="B221" s="23" t="s">
        <v>1330</v>
      </c>
      <c r="C221" s="24" t="s">
        <v>316</v>
      </c>
      <c r="D221" s="23"/>
      <c r="E221" s="23"/>
      <c r="F221" s="25" t="s">
        <v>1300</v>
      </c>
    </row>
    <row r="222" spans="1:6">
      <c r="A222" s="22">
        <v>5</v>
      </c>
      <c r="B222" s="23" t="s">
        <v>1330</v>
      </c>
      <c r="C222" s="24" t="s">
        <v>337</v>
      </c>
      <c r="D222" s="23"/>
      <c r="E222" s="23"/>
      <c r="F222" s="25" t="s">
        <v>1302</v>
      </c>
    </row>
    <row r="223" spans="1:6">
      <c r="A223" s="22">
        <v>5</v>
      </c>
      <c r="B223" s="23" t="s">
        <v>1330</v>
      </c>
      <c r="C223" s="24" t="s">
        <v>338</v>
      </c>
      <c r="D223" s="23"/>
      <c r="E223" s="23"/>
      <c r="F223" s="25" t="s">
        <v>1300</v>
      </c>
    </row>
    <row r="224" spans="1:6">
      <c r="A224" s="22">
        <v>5</v>
      </c>
      <c r="B224" s="23" t="s">
        <v>1330</v>
      </c>
      <c r="C224" s="24" t="s">
        <v>368</v>
      </c>
      <c r="D224" s="23"/>
      <c r="E224" s="23"/>
      <c r="F224" s="25" t="s">
        <v>1300</v>
      </c>
    </row>
    <row r="225" spans="1:6">
      <c r="A225" s="22">
        <v>5</v>
      </c>
      <c r="B225" s="23" t="s">
        <v>1330</v>
      </c>
      <c r="C225" s="24" t="s">
        <v>369</v>
      </c>
      <c r="D225" s="23"/>
      <c r="E225" s="23"/>
      <c r="F225" s="25" t="s">
        <v>1302</v>
      </c>
    </row>
    <row r="226" spans="1:6">
      <c r="A226" s="22">
        <v>5</v>
      </c>
      <c r="B226" s="23" t="s">
        <v>1330</v>
      </c>
      <c r="C226" s="24" t="s">
        <v>374</v>
      </c>
      <c r="D226" s="23"/>
      <c r="E226" s="23"/>
      <c r="F226" s="25" t="s">
        <v>1300</v>
      </c>
    </row>
    <row r="227" spans="1:6">
      <c r="A227" s="22">
        <v>5</v>
      </c>
      <c r="B227" s="23" t="s">
        <v>1330</v>
      </c>
      <c r="C227" s="24" t="s">
        <v>375</v>
      </c>
      <c r="D227" s="23"/>
      <c r="E227" s="23"/>
      <c r="F227" s="25" t="s">
        <v>1302</v>
      </c>
    </row>
    <row r="228" spans="1:6">
      <c r="A228" s="22">
        <v>5</v>
      </c>
      <c r="B228" s="23" t="s">
        <v>1330</v>
      </c>
      <c r="C228" s="24" t="s">
        <v>389</v>
      </c>
      <c r="D228" s="23"/>
      <c r="E228" s="23"/>
      <c r="F228" s="25" t="s">
        <v>1300</v>
      </c>
    </row>
    <row r="229" spans="1:6">
      <c r="A229" s="22">
        <v>5</v>
      </c>
      <c r="B229" s="23" t="s">
        <v>1330</v>
      </c>
      <c r="C229" s="24" t="s">
        <v>390</v>
      </c>
      <c r="D229" s="23"/>
      <c r="E229" s="23"/>
      <c r="F229" s="25" t="s">
        <v>1302</v>
      </c>
    </row>
    <row r="230" spans="1:6">
      <c r="A230" s="22">
        <v>5</v>
      </c>
      <c r="B230" s="23" t="s">
        <v>1330</v>
      </c>
      <c r="C230" s="24" t="s">
        <v>431</v>
      </c>
      <c r="D230" s="23"/>
      <c r="E230" s="23"/>
      <c r="F230" s="25" t="s">
        <v>1300</v>
      </c>
    </row>
    <row r="231" spans="1:6">
      <c r="A231" s="22">
        <v>5</v>
      </c>
      <c r="B231" s="23" t="s">
        <v>1330</v>
      </c>
      <c r="C231" s="24" t="s">
        <v>432</v>
      </c>
      <c r="D231" s="23"/>
      <c r="E231" s="23"/>
      <c r="F231" s="25" t="s">
        <v>1300</v>
      </c>
    </row>
    <row r="232" spans="1:6">
      <c r="A232" s="22">
        <v>5</v>
      </c>
      <c r="B232" s="23" t="s">
        <v>1330</v>
      </c>
      <c r="C232" s="24" t="s">
        <v>433</v>
      </c>
      <c r="D232" s="23"/>
      <c r="E232" s="23"/>
      <c r="F232" s="25" t="s">
        <v>1302</v>
      </c>
    </row>
    <row r="233" spans="1:6">
      <c r="A233" s="22">
        <v>5</v>
      </c>
      <c r="B233" s="23" t="s">
        <v>1330</v>
      </c>
      <c r="C233" s="24" t="s">
        <v>580</v>
      </c>
      <c r="D233" s="23"/>
      <c r="E233" s="23"/>
      <c r="F233" s="25" t="s">
        <v>1302</v>
      </c>
    </row>
    <row r="234" spans="1:6">
      <c r="A234" s="22">
        <v>5</v>
      </c>
      <c r="B234" s="23" t="s">
        <v>1330</v>
      </c>
      <c r="C234" s="24" t="s">
        <v>581</v>
      </c>
      <c r="D234" s="23"/>
      <c r="E234" s="23"/>
      <c r="F234" s="25" t="s">
        <v>1300</v>
      </c>
    </row>
    <row r="235" spans="1:6">
      <c r="A235" s="22">
        <v>5</v>
      </c>
      <c r="B235" s="23" t="s">
        <v>1330</v>
      </c>
      <c r="C235" s="24" t="s">
        <v>644</v>
      </c>
      <c r="D235" s="26"/>
      <c r="E235" s="23"/>
      <c r="F235" s="25" t="s">
        <v>1300</v>
      </c>
    </row>
    <row r="236" spans="1:6">
      <c r="A236" s="22">
        <v>5</v>
      </c>
      <c r="B236" s="23" t="s">
        <v>1330</v>
      </c>
      <c r="C236" s="24" t="s">
        <v>711</v>
      </c>
      <c r="D236" s="26"/>
      <c r="E236" s="23"/>
      <c r="F236" s="25" t="s">
        <v>1300</v>
      </c>
    </row>
    <row r="237" spans="1:6">
      <c r="A237" s="22">
        <v>5</v>
      </c>
      <c r="B237" s="23" t="s">
        <v>1330</v>
      </c>
      <c r="C237" s="24" t="s">
        <v>712</v>
      </c>
      <c r="D237" s="26"/>
      <c r="E237" s="23"/>
      <c r="F237" s="25" t="s">
        <v>1302</v>
      </c>
    </row>
    <row r="238" spans="1:6">
      <c r="A238" s="22">
        <v>5</v>
      </c>
      <c r="B238" s="23" t="s">
        <v>1330</v>
      </c>
      <c r="C238" s="24" t="s">
        <v>713</v>
      </c>
      <c r="D238" s="26"/>
      <c r="E238" s="23"/>
      <c r="F238" s="25" t="s">
        <v>1300</v>
      </c>
    </row>
    <row r="239" spans="1:6">
      <c r="A239" s="22">
        <v>5</v>
      </c>
      <c r="B239" s="23" t="s">
        <v>1330</v>
      </c>
      <c r="C239" s="24" t="s">
        <v>720</v>
      </c>
      <c r="D239" s="26"/>
      <c r="E239" s="23"/>
      <c r="F239" s="25" t="s">
        <v>1302</v>
      </c>
    </row>
    <row r="240" spans="1:6">
      <c r="A240" s="22">
        <v>5</v>
      </c>
      <c r="B240" s="23" t="s">
        <v>1330</v>
      </c>
      <c r="C240" s="24" t="s">
        <v>721</v>
      </c>
      <c r="D240" s="26"/>
      <c r="E240" s="23"/>
      <c r="F240" s="25" t="s">
        <v>1300</v>
      </c>
    </row>
    <row r="241" spans="1:6">
      <c r="A241" s="22">
        <v>5</v>
      </c>
      <c r="B241" s="23" t="s">
        <v>1330</v>
      </c>
      <c r="C241" s="24" t="s">
        <v>779</v>
      </c>
      <c r="D241" s="26"/>
      <c r="E241" s="23"/>
      <c r="F241" s="25" t="s">
        <v>1302</v>
      </c>
    </row>
    <row r="242" spans="1:6">
      <c r="A242" s="22">
        <v>5</v>
      </c>
      <c r="B242" s="23" t="s">
        <v>1330</v>
      </c>
      <c r="C242" s="24" t="s">
        <v>780</v>
      </c>
      <c r="D242" s="26"/>
      <c r="E242" s="23"/>
      <c r="F242" s="25" t="s">
        <v>1300</v>
      </c>
    </row>
    <row r="243" spans="1:6">
      <c r="A243" s="22">
        <v>2</v>
      </c>
      <c r="B243" s="23" t="s">
        <v>1333</v>
      </c>
      <c r="C243" s="24" t="s">
        <v>462</v>
      </c>
      <c r="D243" s="23"/>
      <c r="E243" s="23"/>
      <c r="F243" s="25" t="s">
        <v>1302</v>
      </c>
    </row>
    <row r="244" spans="1:6">
      <c r="A244" s="22">
        <v>2</v>
      </c>
      <c r="B244" s="23" t="s">
        <v>1333</v>
      </c>
      <c r="C244" s="24" t="s">
        <v>467</v>
      </c>
      <c r="D244" s="23"/>
      <c r="E244" s="23"/>
      <c r="F244" s="25" t="s">
        <v>1300</v>
      </c>
    </row>
    <row r="245" spans="1:6">
      <c r="A245" s="22">
        <v>2</v>
      </c>
      <c r="B245" s="23" t="s">
        <v>1333</v>
      </c>
      <c r="C245" s="24" t="s">
        <v>468</v>
      </c>
      <c r="D245" s="23"/>
      <c r="E245" s="23"/>
      <c r="F245" s="25" t="s">
        <v>1300</v>
      </c>
    </row>
    <row r="246" spans="1:6">
      <c r="A246" s="22">
        <v>2</v>
      </c>
      <c r="B246" s="23" t="s">
        <v>1333</v>
      </c>
      <c r="C246" s="24" t="s">
        <v>472</v>
      </c>
      <c r="D246" s="23"/>
      <c r="E246" s="23"/>
      <c r="F246" s="25" t="s">
        <v>1300</v>
      </c>
    </row>
    <row r="247" spans="1:6">
      <c r="A247" s="22">
        <v>2</v>
      </c>
      <c r="B247" s="23" t="s">
        <v>1333</v>
      </c>
      <c r="C247" s="24" t="s">
        <v>475</v>
      </c>
      <c r="D247" s="23"/>
      <c r="E247" s="23"/>
      <c r="F247" s="25" t="s">
        <v>1300</v>
      </c>
    </row>
    <row r="248" spans="1:6">
      <c r="A248" s="22">
        <v>2</v>
      </c>
      <c r="B248" s="23" t="s">
        <v>1333</v>
      </c>
      <c r="C248" s="24" t="s">
        <v>482</v>
      </c>
      <c r="D248" s="23"/>
      <c r="E248" s="23"/>
      <c r="F248" s="25" t="s">
        <v>1300</v>
      </c>
    </row>
    <row r="249" spans="1:6">
      <c r="A249" s="22">
        <v>2</v>
      </c>
      <c r="B249" s="23" t="s">
        <v>1333</v>
      </c>
      <c r="C249" s="24" t="s">
        <v>1236</v>
      </c>
      <c r="D249" s="23"/>
      <c r="E249" s="31"/>
      <c r="F249" s="28" t="s">
        <v>1300</v>
      </c>
    </row>
    <row r="250" spans="1:6">
      <c r="A250" s="22">
        <v>2</v>
      </c>
      <c r="B250" s="23" t="s">
        <v>1333</v>
      </c>
      <c r="C250" s="24" t="s">
        <v>493</v>
      </c>
      <c r="D250" s="23"/>
      <c r="E250" s="23"/>
      <c r="F250" s="25" t="s">
        <v>1300</v>
      </c>
    </row>
    <row r="251" spans="1:6">
      <c r="A251" s="22">
        <v>2</v>
      </c>
      <c r="B251" s="23" t="s">
        <v>1333</v>
      </c>
      <c r="C251" s="24" t="s">
        <v>495</v>
      </c>
      <c r="D251" s="23"/>
      <c r="E251" s="23"/>
      <c r="F251" s="25" t="s">
        <v>1300</v>
      </c>
    </row>
    <row r="252" spans="1:6">
      <c r="A252" s="22">
        <v>2</v>
      </c>
      <c r="B252" s="23" t="s">
        <v>1333</v>
      </c>
      <c r="C252" s="24" t="s">
        <v>497</v>
      </c>
      <c r="D252" s="23"/>
      <c r="E252" s="23"/>
      <c r="F252" s="25" t="s">
        <v>1300</v>
      </c>
    </row>
    <row r="253" spans="1:6">
      <c r="A253" s="22">
        <v>2</v>
      </c>
      <c r="B253" s="23" t="s">
        <v>1333</v>
      </c>
      <c r="C253" s="24" t="s">
        <v>498</v>
      </c>
      <c r="D253" s="23"/>
      <c r="E253" s="23"/>
      <c r="F253" s="25" t="s">
        <v>1300</v>
      </c>
    </row>
    <row r="254" spans="1:6">
      <c r="A254" s="22">
        <v>2</v>
      </c>
      <c r="B254" s="23" t="s">
        <v>1333</v>
      </c>
      <c r="C254" s="24" t="s">
        <v>503</v>
      </c>
      <c r="D254" s="23"/>
      <c r="E254" s="23"/>
      <c r="F254" s="25" t="s">
        <v>1300</v>
      </c>
    </row>
    <row r="255" spans="1:6">
      <c r="A255" s="22">
        <v>2</v>
      </c>
      <c r="B255" s="23" t="s">
        <v>1333</v>
      </c>
      <c r="C255" s="24" t="s">
        <v>507</v>
      </c>
      <c r="D255" s="23"/>
      <c r="E255" s="23"/>
      <c r="F255" s="25" t="s">
        <v>1302</v>
      </c>
    </row>
    <row r="256" spans="1:6">
      <c r="A256" s="22">
        <v>2</v>
      </c>
      <c r="B256" s="23" t="s">
        <v>1333</v>
      </c>
      <c r="C256" s="24" t="s">
        <v>1334</v>
      </c>
      <c r="D256" s="23"/>
      <c r="E256" s="23"/>
      <c r="F256" s="25" t="s">
        <v>1300</v>
      </c>
    </row>
    <row r="257" spans="1:6">
      <c r="A257" s="22">
        <v>2</v>
      </c>
      <c r="B257" s="23" t="s">
        <v>1333</v>
      </c>
      <c r="C257" s="24" t="s">
        <v>516</v>
      </c>
      <c r="D257" s="23"/>
      <c r="E257" s="23"/>
      <c r="F257" s="25" t="s">
        <v>1302</v>
      </c>
    </row>
    <row r="258" spans="1:6">
      <c r="A258" s="22">
        <v>2</v>
      </c>
      <c r="B258" s="23" t="s">
        <v>1333</v>
      </c>
      <c r="C258" s="24" t="s">
        <v>518</v>
      </c>
      <c r="D258" s="23"/>
      <c r="E258" s="23"/>
      <c r="F258" s="25" t="s">
        <v>1302</v>
      </c>
    </row>
    <row r="259" spans="1:6">
      <c r="A259" s="22">
        <v>2</v>
      </c>
      <c r="B259" s="23" t="s">
        <v>1333</v>
      </c>
      <c r="C259" s="24" t="s">
        <v>526</v>
      </c>
      <c r="D259" s="23"/>
      <c r="E259" s="23"/>
      <c r="F259" s="25" t="s">
        <v>1302</v>
      </c>
    </row>
    <row r="260" spans="1:6">
      <c r="A260" s="22">
        <v>2</v>
      </c>
      <c r="B260" s="23" t="s">
        <v>1333</v>
      </c>
      <c r="C260" s="24" t="s">
        <v>530</v>
      </c>
      <c r="D260" s="23"/>
      <c r="E260" s="23"/>
      <c r="F260" s="25" t="s">
        <v>1302</v>
      </c>
    </row>
    <row r="261" spans="1:6">
      <c r="A261" s="22">
        <v>2</v>
      </c>
      <c r="B261" s="23" t="s">
        <v>1333</v>
      </c>
      <c r="C261" s="24" t="s">
        <v>533</v>
      </c>
      <c r="D261" s="23"/>
      <c r="E261" s="23"/>
      <c r="F261" s="25" t="s">
        <v>1302</v>
      </c>
    </row>
    <row r="262" spans="1:6">
      <c r="A262" s="22">
        <v>2</v>
      </c>
      <c r="B262" s="23" t="s">
        <v>1333</v>
      </c>
      <c r="C262" s="24" t="s">
        <v>538</v>
      </c>
      <c r="D262" s="23"/>
      <c r="E262" s="23"/>
      <c r="F262" s="25" t="s">
        <v>1300</v>
      </c>
    </row>
    <row r="263" spans="1:6">
      <c r="A263" s="22">
        <v>2</v>
      </c>
      <c r="B263" s="23" t="s">
        <v>1333</v>
      </c>
      <c r="C263" s="24" t="s">
        <v>540</v>
      </c>
      <c r="D263" s="23"/>
      <c r="E263" s="23"/>
      <c r="F263" s="25" t="s">
        <v>1300</v>
      </c>
    </row>
    <row r="264" spans="1:6">
      <c r="A264" s="22">
        <v>2</v>
      </c>
      <c r="B264" s="23" t="s">
        <v>1333</v>
      </c>
      <c r="C264" s="24" t="s">
        <v>544</v>
      </c>
      <c r="D264" s="23"/>
      <c r="E264" s="23"/>
      <c r="F264" s="25" t="s">
        <v>1300</v>
      </c>
    </row>
    <row r="265" spans="1:6">
      <c r="A265" s="22">
        <v>2</v>
      </c>
      <c r="B265" s="23" t="s">
        <v>1333</v>
      </c>
      <c r="C265" s="24" t="s">
        <v>546</v>
      </c>
      <c r="D265" s="23"/>
      <c r="E265" s="23"/>
      <c r="F265" s="25" t="s">
        <v>1300</v>
      </c>
    </row>
    <row r="266" spans="1:6">
      <c r="A266" s="22">
        <v>2</v>
      </c>
      <c r="B266" s="23" t="s">
        <v>1333</v>
      </c>
      <c r="C266" s="24" t="s">
        <v>549</v>
      </c>
      <c r="D266" s="23"/>
      <c r="E266" s="23"/>
      <c r="F266" s="25" t="s">
        <v>1300</v>
      </c>
    </row>
    <row r="267" spans="1:6">
      <c r="A267" s="22">
        <v>2</v>
      </c>
      <c r="B267" s="23" t="s">
        <v>1333</v>
      </c>
      <c r="C267" s="24" t="s">
        <v>551</v>
      </c>
      <c r="D267" s="23"/>
      <c r="E267" s="23"/>
      <c r="F267" s="25" t="s">
        <v>1300</v>
      </c>
    </row>
    <row r="268" spans="1:6">
      <c r="A268" s="22">
        <v>2</v>
      </c>
      <c r="B268" s="23" t="s">
        <v>1335</v>
      </c>
      <c r="C268" s="24" t="s">
        <v>463</v>
      </c>
      <c r="D268" s="23"/>
      <c r="E268" s="23"/>
      <c r="F268" s="25" t="s">
        <v>1300</v>
      </c>
    </row>
    <row r="269" spans="1:6">
      <c r="A269" s="22">
        <v>2</v>
      </c>
      <c r="B269" s="23" t="s">
        <v>1335</v>
      </c>
      <c r="C269" s="24" t="s">
        <v>466</v>
      </c>
      <c r="D269" s="23"/>
      <c r="E269" s="23"/>
      <c r="F269" s="25" t="s">
        <v>1300</v>
      </c>
    </row>
    <row r="270" spans="1:6">
      <c r="A270" s="22">
        <v>2</v>
      </c>
      <c r="B270" s="23" t="s">
        <v>1335</v>
      </c>
      <c r="C270" s="24" t="s">
        <v>1102</v>
      </c>
      <c r="D270" s="23"/>
      <c r="E270" s="23"/>
      <c r="F270" s="25" t="s">
        <v>1300</v>
      </c>
    </row>
    <row r="271" spans="1:6">
      <c r="A271" s="22">
        <v>2</v>
      </c>
      <c r="B271" s="23" t="s">
        <v>1335</v>
      </c>
      <c r="C271" s="24" t="s">
        <v>1166</v>
      </c>
      <c r="D271" s="23"/>
      <c r="E271" s="23"/>
      <c r="F271" s="25" t="s">
        <v>1300</v>
      </c>
    </row>
    <row r="272" spans="1:6">
      <c r="A272" s="22">
        <v>2</v>
      </c>
      <c r="B272" s="23" t="s">
        <v>1335</v>
      </c>
      <c r="C272" s="24" t="s">
        <v>469</v>
      </c>
      <c r="D272" s="23"/>
      <c r="E272" s="23"/>
      <c r="F272" s="25" t="s">
        <v>1300</v>
      </c>
    </row>
    <row r="273" spans="1:6">
      <c r="A273" s="22">
        <v>2</v>
      </c>
      <c r="B273" s="23" t="s">
        <v>1335</v>
      </c>
      <c r="C273" s="24" t="s">
        <v>470</v>
      </c>
      <c r="D273" s="23"/>
      <c r="E273" s="23"/>
      <c r="F273" s="25" t="s">
        <v>1300</v>
      </c>
    </row>
    <row r="274" spans="1:6">
      <c r="A274" s="22">
        <v>2</v>
      </c>
      <c r="B274" s="23" t="s">
        <v>1335</v>
      </c>
      <c r="C274" s="24" t="s">
        <v>477</v>
      </c>
      <c r="D274" s="23"/>
      <c r="E274" s="23"/>
      <c r="F274" s="25" t="s">
        <v>1300</v>
      </c>
    </row>
    <row r="275" spans="1:6">
      <c r="A275" s="22">
        <v>2</v>
      </c>
      <c r="B275" s="23" t="s">
        <v>1335</v>
      </c>
      <c r="C275" s="24" t="s">
        <v>478</v>
      </c>
      <c r="D275" s="23"/>
      <c r="E275" s="23"/>
      <c r="F275" s="25" t="s">
        <v>1300</v>
      </c>
    </row>
    <row r="276" spans="1:6">
      <c r="A276" s="22">
        <v>2</v>
      </c>
      <c r="B276" s="23" t="s">
        <v>1335</v>
      </c>
      <c r="C276" s="24" t="s">
        <v>481</v>
      </c>
      <c r="D276" s="23"/>
      <c r="E276" s="23"/>
      <c r="F276" s="25" t="s">
        <v>1300</v>
      </c>
    </row>
    <row r="277" spans="1:6">
      <c r="A277" s="22">
        <v>2</v>
      </c>
      <c r="B277" s="23" t="s">
        <v>1335</v>
      </c>
      <c r="C277" s="24" t="s">
        <v>485</v>
      </c>
      <c r="D277" s="23"/>
      <c r="E277" s="23"/>
      <c r="F277" s="25" t="s">
        <v>1300</v>
      </c>
    </row>
    <row r="278" spans="1:6">
      <c r="A278" s="22">
        <v>2</v>
      </c>
      <c r="B278" s="23" t="s">
        <v>1335</v>
      </c>
      <c r="C278" s="24" t="s">
        <v>487</v>
      </c>
      <c r="D278" s="23"/>
      <c r="E278" s="23"/>
      <c r="F278" s="25" t="s">
        <v>1300</v>
      </c>
    </row>
    <row r="279" spans="1:6">
      <c r="A279" s="22">
        <v>2</v>
      </c>
      <c r="B279" s="23" t="s">
        <v>1335</v>
      </c>
      <c r="C279" s="24" t="s">
        <v>492</v>
      </c>
      <c r="D279" s="23"/>
      <c r="E279" s="23"/>
      <c r="F279" s="25" t="s">
        <v>1300</v>
      </c>
    </row>
    <row r="280" spans="1:6">
      <c r="A280" s="22">
        <v>2</v>
      </c>
      <c r="B280" s="23" t="s">
        <v>1335</v>
      </c>
      <c r="C280" s="24" t="s">
        <v>504</v>
      </c>
      <c r="D280" s="23"/>
      <c r="E280" s="23"/>
      <c r="F280" s="25" t="s">
        <v>1300</v>
      </c>
    </row>
    <row r="281" spans="1:6">
      <c r="A281" s="22">
        <v>2</v>
      </c>
      <c r="B281" s="23" t="s">
        <v>1335</v>
      </c>
      <c r="C281" s="24" t="s">
        <v>506</v>
      </c>
      <c r="D281" s="23"/>
      <c r="E281" s="23"/>
      <c r="F281" s="25" t="s">
        <v>1300</v>
      </c>
    </row>
    <row r="282" spans="1:6">
      <c r="A282" s="22">
        <v>2</v>
      </c>
      <c r="B282" s="23" t="s">
        <v>1335</v>
      </c>
      <c r="C282" s="24" t="s">
        <v>514</v>
      </c>
      <c r="D282" s="23"/>
      <c r="E282" s="23"/>
      <c r="F282" s="25" t="s">
        <v>1302</v>
      </c>
    </row>
    <row r="283" spans="1:6">
      <c r="A283" s="22">
        <v>2</v>
      </c>
      <c r="B283" s="23" t="s">
        <v>1335</v>
      </c>
      <c r="C283" s="24" t="s">
        <v>521</v>
      </c>
      <c r="D283" s="23"/>
      <c r="E283" s="23"/>
      <c r="F283" s="25" t="s">
        <v>1302</v>
      </c>
    </row>
    <row r="284" spans="1:6">
      <c r="A284" s="22">
        <v>2</v>
      </c>
      <c r="B284" s="23" t="s">
        <v>1335</v>
      </c>
      <c r="C284" s="24" t="s">
        <v>531</v>
      </c>
      <c r="D284" s="23"/>
      <c r="E284" s="23"/>
      <c r="F284" s="25" t="s">
        <v>1302</v>
      </c>
    </row>
    <row r="285" spans="1:6">
      <c r="A285" s="22">
        <v>2</v>
      </c>
      <c r="B285" s="23" t="s">
        <v>1335</v>
      </c>
      <c r="C285" s="24" t="s">
        <v>535</v>
      </c>
      <c r="D285" s="23"/>
      <c r="E285" s="23"/>
      <c r="F285" s="25" t="s">
        <v>1300</v>
      </c>
    </row>
    <row r="286" spans="1:6">
      <c r="A286" s="22">
        <v>2</v>
      </c>
      <c r="B286" s="23" t="s">
        <v>1335</v>
      </c>
      <c r="C286" s="24" t="s">
        <v>541</v>
      </c>
      <c r="D286" s="23"/>
      <c r="E286" s="32"/>
      <c r="F286" s="25" t="s">
        <v>1300</v>
      </c>
    </row>
    <row r="287" spans="1:6">
      <c r="A287" s="22">
        <v>2</v>
      </c>
      <c r="B287" s="23" t="s">
        <v>1336</v>
      </c>
      <c r="C287" s="24" t="s">
        <v>464</v>
      </c>
      <c r="D287" s="23"/>
      <c r="E287" s="23"/>
      <c r="F287" s="25" t="s">
        <v>1300</v>
      </c>
    </row>
    <row r="288" spans="1:6">
      <c r="A288" s="22">
        <v>2</v>
      </c>
      <c r="B288" s="23" t="s">
        <v>1336</v>
      </c>
      <c r="C288" s="24" t="s">
        <v>465</v>
      </c>
      <c r="D288" s="23"/>
      <c r="E288" s="23"/>
      <c r="F288" s="25" t="s">
        <v>1300</v>
      </c>
    </row>
    <row r="289" spans="1:6">
      <c r="A289" s="22">
        <v>2</v>
      </c>
      <c r="B289" s="23" t="s">
        <v>1336</v>
      </c>
      <c r="C289" s="24" t="s">
        <v>1337</v>
      </c>
      <c r="D289" s="31"/>
      <c r="E289" s="31"/>
      <c r="F289" s="28" t="s">
        <v>1300</v>
      </c>
    </row>
    <row r="290" spans="1:6">
      <c r="A290" s="22">
        <v>2</v>
      </c>
      <c r="B290" s="23" t="s">
        <v>1336</v>
      </c>
      <c r="C290" s="24" t="s">
        <v>473</v>
      </c>
      <c r="D290" s="23"/>
      <c r="E290" s="23"/>
      <c r="F290" s="25" t="s">
        <v>1300</v>
      </c>
    </row>
    <row r="291" spans="1:6">
      <c r="A291" s="22">
        <v>2</v>
      </c>
      <c r="B291" s="23" t="s">
        <v>1336</v>
      </c>
      <c r="C291" s="24" t="s">
        <v>474</v>
      </c>
      <c r="D291" s="23"/>
      <c r="E291" s="23"/>
      <c r="F291" s="25" t="s">
        <v>1300</v>
      </c>
    </row>
    <row r="292" spans="1:6">
      <c r="A292" s="22">
        <v>2</v>
      </c>
      <c r="B292" s="23" t="s">
        <v>1336</v>
      </c>
      <c r="C292" s="24" t="s">
        <v>480</v>
      </c>
      <c r="D292" s="23"/>
      <c r="E292" s="23"/>
      <c r="F292" s="25" t="s">
        <v>1300</v>
      </c>
    </row>
    <row r="293" spans="1:6">
      <c r="A293" s="22">
        <v>2</v>
      </c>
      <c r="B293" s="23" t="s">
        <v>1336</v>
      </c>
      <c r="C293" s="24" t="s">
        <v>484</v>
      </c>
      <c r="D293" s="23"/>
      <c r="E293" s="23"/>
      <c r="F293" s="25" t="s">
        <v>1300</v>
      </c>
    </row>
    <row r="294" spans="1:6">
      <c r="A294" s="22">
        <v>2</v>
      </c>
      <c r="B294" s="23" t="s">
        <v>1336</v>
      </c>
      <c r="C294" s="24" t="s">
        <v>489</v>
      </c>
      <c r="D294" s="23"/>
      <c r="E294" s="23"/>
      <c r="F294" s="25" t="s">
        <v>1300</v>
      </c>
    </row>
    <row r="295" spans="1:6">
      <c r="A295" s="22">
        <v>2</v>
      </c>
      <c r="B295" s="23" t="s">
        <v>1336</v>
      </c>
      <c r="C295" s="24" t="s">
        <v>490</v>
      </c>
      <c r="D295" s="23"/>
      <c r="E295" s="23"/>
      <c r="F295" s="25" t="s">
        <v>1300</v>
      </c>
    </row>
    <row r="296" spans="1:6">
      <c r="A296" s="22">
        <v>2</v>
      </c>
      <c r="B296" s="23" t="s">
        <v>1336</v>
      </c>
      <c r="C296" s="24" t="s">
        <v>496</v>
      </c>
      <c r="D296" s="23"/>
      <c r="E296" s="23"/>
      <c r="F296" s="25" t="s">
        <v>1300</v>
      </c>
    </row>
    <row r="297" spans="1:6">
      <c r="A297" s="22">
        <v>2</v>
      </c>
      <c r="B297" s="23" t="s">
        <v>1336</v>
      </c>
      <c r="C297" s="24" t="s">
        <v>500</v>
      </c>
      <c r="D297" s="23"/>
      <c r="E297" s="23"/>
      <c r="F297" s="25" t="s">
        <v>1300</v>
      </c>
    </row>
    <row r="298" spans="1:6">
      <c r="A298" s="22">
        <v>2</v>
      </c>
      <c r="B298" s="23" t="s">
        <v>1336</v>
      </c>
      <c r="C298" s="24" t="s">
        <v>502</v>
      </c>
      <c r="D298" s="23"/>
      <c r="E298" s="23"/>
      <c r="F298" s="25" t="s">
        <v>1300</v>
      </c>
    </row>
    <row r="299" spans="1:6">
      <c r="A299" s="22">
        <v>2</v>
      </c>
      <c r="B299" s="23" t="s">
        <v>1336</v>
      </c>
      <c r="C299" s="23" t="s">
        <v>510</v>
      </c>
      <c r="D299" s="23"/>
      <c r="E299" s="23"/>
      <c r="F299" s="25" t="s">
        <v>1302</v>
      </c>
    </row>
    <row r="300" spans="1:6">
      <c r="A300" s="22">
        <v>2</v>
      </c>
      <c r="B300" s="23" t="s">
        <v>1336</v>
      </c>
      <c r="C300" s="24" t="s">
        <v>511</v>
      </c>
      <c r="D300" s="23"/>
      <c r="E300" s="23"/>
      <c r="F300" s="25" t="s">
        <v>1302</v>
      </c>
    </row>
    <row r="301" spans="1:6">
      <c r="A301" s="22">
        <v>2</v>
      </c>
      <c r="B301" s="23" t="s">
        <v>1336</v>
      </c>
      <c r="C301" s="24" t="s">
        <v>515</v>
      </c>
      <c r="D301" s="23"/>
      <c r="E301" s="23"/>
      <c r="F301" s="25" t="s">
        <v>1302</v>
      </c>
    </row>
    <row r="302" spans="1:6">
      <c r="A302" s="22">
        <v>2</v>
      </c>
      <c r="B302" s="23" t="s">
        <v>1336</v>
      </c>
      <c r="C302" s="24" t="s">
        <v>517</v>
      </c>
      <c r="D302" s="23"/>
      <c r="E302" s="23"/>
      <c r="F302" s="25" t="s">
        <v>1302</v>
      </c>
    </row>
    <row r="303" spans="1:6">
      <c r="A303" s="22">
        <v>2</v>
      </c>
      <c r="B303" s="23" t="s">
        <v>1336</v>
      </c>
      <c r="C303" s="24" t="s">
        <v>522</v>
      </c>
      <c r="D303" s="23"/>
      <c r="E303" s="23"/>
      <c r="F303" s="25" t="s">
        <v>1302</v>
      </c>
    </row>
    <row r="304" spans="1:6">
      <c r="A304" s="22">
        <v>2</v>
      </c>
      <c r="B304" s="23" t="s">
        <v>1336</v>
      </c>
      <c r="C304" s="24" t="s">
        <v>523</v>
      </c>
      <c r="D304" s="23"/>
      <c r="E304" s="23"/>
      <c r="F304" s="25" t="s">
        <v>1302</v>
      </c>
    </row>
    <row r="305" spans="1:6">
      <c r="A305" s="22">
        <v>2</v>
      </c>
      <c r="B305" s="23" t="s">
        <v>1336</v>
      </c>
      <c r="C305" s="24" t="s">
        <v>524</v>
      </c>
      <c r="D305" s="23"/>
      <c r="E305" s="23"/>
      <c r="F305" s="25" t="s">
        <v>1302</v>
      </c>
    </row>
    <row r="306" spans="1:6">
      <c r="A306" s="22">
        <v>2</v>
      </c>
      <c r="B306" s="23" t="s">
        <v>1336</v>
      </c>
      <c r="C306" s="24" t="s">
        <v>528</v>
      </c>
      <c r="D306" s="23"/>
      <c r="E306" s="23"/>
      <c r="F306" s="25" t="s">
        <v>1302</v>
      </c>
    </row>
    <row r="307" spans="1:6">
      <c r="A307" s="22">
        <v>2</v>
      </c>
      <c r="B307" s="23" t="s">
        <v>1336</v>
      </c>
      <c r="C307" s="24" t="s">
        <v>529</v>
      </c>
      <c r="D307" s="23"/>
      <c r="E307" s="23"/>
      <c r="F307" s="25" t="s">
        <v>1302</v>
      </c>
    </row>
    <row r="308" spans="1:6">
      <c r="A308" s="22">
        <v>2</v>
      </c>
      <c r="B308" s="23" t="s">
        <v>1336</v>
      </c>
      <c r="C308" s="24" t="s">
        <v>534</v>
      </c>
      <c r="D308" s="23"/>
      <c r="E308" s="23"/>
      <c r="F308" s="25" t="s">
        <v>1300</v>
      </c>
    </row>
    <row r="309" spans="1:6">
      <c r="A309" s="22">
        <v>2</v>
      </c>
      <c r="B309" s="23" t="s">
        <v>1336</v>
      </c>
      <c r="C309" s="24" t="s">
        <v>536</v>
      </c>
      <c r="D309" s="23"/>
      <c r="E309" s="23"/>
      <c r="F309" s="25" t="s">
        <v>1300</v>
      </c>
    </row>
    <row r="310" spans="1:6">
      <c r="A310" s="22">
        <v>2</v>
      </c>
      <c r="B310" s="23" t="s">
        <v>1336</v>
      </c>
      <c r="C310" s="24" t="s">
        <v>543</v>
      </c>
      <c r="D310" s="23"/>
      <c r="E310" s="23"/>
      <c r="F310" s="25" t="s">
        <v>1300</v>
      </c>
    </row>
    <row r="311" spans="1:6">
      <c r="A311" s="22">
        <v>2</v>
      </c>
      <c r="B311" s="23" t="s">
        <v>1336</v>
      </c>
      <c r="C311" s="24" t="s">
        <v>550</v>
      </c>
      <c r="D311" s="23"/>
      <c r="E311" s="23"/>
      <c r="F311" s="25" t="s">
        <v>1300</v>
      </c>
    </row>
    <row r="312" spans="1:6">
      <c r="A312" s="22">
        <v>2</v>
      </c>
      <c r="B312" s="23" t="s">
        <v>1336</v>
      </c>
      <c r="C312" s="24" t="s">
        <v>552</v>
      </c>
      <c r="D312" s="23"/>
      <c r="E312" s="23"/>
      <c r="F312" s="25" t="s">
        <v>1300</v>
      </c>
    </row>
    <row r="313" spans="1:6">
      <c r="A313" s="22">
        <v>2</v>
      </c>
      <c r="B313" s="23" t="s">
        <v>1338</v>
      </c>
      <c r="C313" s="24" t="s">
        <v>461</v>
      </c>
      <c r="D313" s="23"/>
      <c r="E313" s="23"/>
      <c r="F313" s="25" t="s">
        <v>1302</v>
      </c>
    </row>
    <row r="314" spans="1:6">
      <c r="A314" s="22">
        <v>2</v>
      </c>
      <c r="B314" s="23" t="s">
        <v>1338</v>
      </c>
      <c r="C314" s="24" t="s">
        <v>471</v>
      </c>
      <c r="D314" s="23"/>
      <c r="E314" s="23"/>
      <c r="F314" s="25" t="s">
        <v>1300</v>
      </c>
    </row>
    <row r="315" spans="1:6">
      <c r="A315" s="22">
        <v>2</v>
      </c>
      <c r="B315" s="23" t="s">
        <v>1338</v>
      </c>
      <c r="C315" s="24" t="s">
        <v>476</v>
      </c>
      <c r="D315" s="23"/>
      <c r="E315" s="23"/>
      <c r="F315" s="25" t="s">
        <v>1300</v>
      </c>
    </row>
    <row r="316" spans="1:6">
      <c r="A316" s="22">
        <v>2</v>
      </c>
      <c r="B316" s="23" t="s">
        <v>1338</v>
      </c>
      <c r="C316" s="24" t="s">
        <v>479</v>
      </c>
      <c r="D316" s="23"/>
      <c r="E316" s="23"/>
      <c r="F316" s="25" t="s">
        <v>1300</v>
      </c>
    </row>
    <row r="317" spans="1:6">
      <c r="A317" s="22">
        <v>2</v>
      </c>
      <c r="B317" s="23" t="s">
        <v>1338</v>
      </c>
      <c r="C317" s="24" t="s">
        <v>483</v>
      </c>
      <c r="D317" s="23"/>
      <c r="E317" s="23"/>
      <c r="F317" s="25" t="s">
        <v>1300</v>
      </c>
    </row>
    <row r="318" spans="1:6">
      <c r="A318" s="22">
        <v>2</v>
      </c>
      <c r="B318" s="23" t="s">
        <v>1338</v>
      </c>
      <c r="C318" s="24" t="s">
        <v>486</v>
      </c>
      <c r="D318" s="23"/>
      <c r="E318" s="23"/>
      <c r="F318" s="25" t="s">
        <v>1300</v>
      </c>
    </row>
    <row r="319" spans="1:6">
      <c r="A319" s="22">
        <v>2</v>
      </c>
      <c r="B319" s="23" t="s">
        <v>1338</v>
      </c>
      <c r="C319" s="24" t="s">
        <v>488</v>
      </c>
      <c r="D319" s="23"/>
      <c r="E319" s="23"/>
      <c r="F319" s="25" t="s">
        <v>1300</v>
      </c>
    </row>
    <row r="320" spans="1:6">
      <c r="A320" s="22">
        <v>2</v>
      </c>
      <c r="B320" s="23" t="s">
        <v>1338</v>
      </c>
      <c r="C320" s="24" t="s">
        <v>491</v>
      </c>
      <c r="D320" s="23"/>
      <c r="E320" s="23"/>
      <c r="F320" s="25" t="s">
        <v>1300</v>
      </c>
    </row>
    <row r="321" spans="1:6">
      <c r="A321" s="22">
        <v>2</v>
      </c>
      <c r="B321" s="23" t="s">
        <v>1338</v>
      </c>
      <c r="C321" s="24" t="s">
        <v>499</v>
      </c>
      <c r="D321" s="23"/>
      <c r="E321" s="23"/>
      <c r="F321" s="25" t="s">
        <v>1300</v>
      </c>
    </row>
    <row r="322" spans="1:6">
      <c r="A322" s="22">
        <v>2</v>
      </c>
      <c r="B322" s="23" t="s">
        <v>1338</v>
      </c>
      <c r="C322" s="24" t="s">
        <v>501</v>
      </c>
      <c r="D322" s="23"/>
      <c r="E322" s="23"/>
      <c r="F322" s="25" t="s">
        <v>1300</v>
      </c>
    </row>
    <row r="323" spans="1:6">
      <c r="A323" s="22">
        <v>2</v>
      </c>
      <c r="B323" s="23" t="s">
        <v>1338</v>
      </c>
      <c r="C323" s="24" t="s">
        <v>505</v>
      </c>
      <c r="D323" s="23"/>
      <c r="E323" s="23"/>
      <c r="F323" s="25" t="s">
        <v>1300</v>
      </c>
    </row>
    <row r="324" spans="1:6">
      <c r="A324" s="22">
        <v>2</v>
      </c>
      <c r="B324" s="23" t="s">
        <v>1338</v>
      </c>
      <c r="C324" s="24" t="s">
        <v>508</v>
      </c>
      <c r="D324" s="23"/>
      <c r="E324" s="23"/>
      <c r="F324" s="25" t="s">
        <v>1302</v>
      </c>
    </row>
    <row r="325" spans="1:6">
      <c r="A325" s="22">
        <v>2</v>
      </c>
      <c r="B325" s="23" t="s">
        <v>1338</v>
      </c>
      <c r="C325" s="24" t="s">
        <v>509</v>
      </c>
      <c r="D325" s="23"/>
      <c r="E325" s="23"/>
      <c r="F325" s="25" t="s">
        <v>1302</v>
      </c>
    </row>
    <row r="326" spans="1:6">
      <c r="A326" s="22">
        <v>2</v>
      </c>
      <c r="B326" s="23" t="s">
        <v>1338</v>
      </c>
      <c r="C326" s="24" t="s">
        <v>513</v>
      </c>
      <c r="D326" s="23"/>
      <c r="E326" s="23"/>
      <c r="F326" s="25" t="s">
        <v>1302</v>
      </c>
    </row>
    <row r="327" spans="1:6">
      <c r="A327" s="22">
        <v>2</v>
      </c>
      <c r="B327" s="23" t="s">
        <v>1338</v>
      </c>
      <c r="C327" s="24" t="s">
        <v>519</v>
      </c>
      <c r="D327" s="23"/>
      <c r="E327" s="23"/>
      <c r="F327" s="25" t="s">
        <v>1302</v>
      </c>
    </row>
    <row r="328" spans="1:6">
      <c r="A328" s="22">
        <v>2</v>
      </c>
      <c r="B328" s="23" t="s">
        <v>1338</v>
      </c>
      <c r="C328" s="24" t="s">
        <v>520</v>
      </c>
      <c r="D328" s="23"/>
      <c r="E328" s="23"/>
      <c r="F328" s="25" t="s">
        <v>1302</v>
      </c>
    </row>
    <row r="329" spans="1:6">
      <c r="A329" s="22">
        <v>2</v>
      </c>
      <c r="B329" s="23" t="s">
        <v>1338</v>
      </c>
      <c r="C329" s="24" t="s">
        <v>525</v>
      </c>
      <c r="D329" s="23"/>
      <c r="E329" s="23"/>
      <c r="F329" s="25" t="s">
        <v>1302</v>
      </c>
    </row>
    <row r="330" spans="1:6">
      <c r="A330" s="22">
        <v>2</v>
      </c>
      <c r="B330" s="23" t="s">
        <v>1338</v>
      </c>
      <c r="C330" s="24" t="s">
        <v>527</v>
      </c>
      <c r="D330" s="23"/>
      <c r="E330" s="23"/>
      <c r="F330" s="25" t="s">
        <v>1302</v>
      </c>
    </row>
    <row r="331" spans="1:6">
      <c r="A331" s="22">
        <v>2</v>
      </c>
      <c r="B331" s="23" t="s">
        <v>1338</v>
      </c>
      <c r="C331" s="24" t="s">
        <v>532</v>
      </c>
      <c r="D331" s="23"/>
      <c r="E331" s="23"/>
      <c r="F331" s="25" t="s">
        <v>1302</v>
      </c>
    </row>
    <row r="332" spans="1:6">
      <c r="A332" s="22">
        <v>2</v>
      </c>
      <c r="B332" s="23" t="s">
        <v>1338</v>
      </c>
      <c r="C332" s="24" t="s">
        <v>537</v>
      </c>
      <c r="D332" s="23"/>
      <c r="E332" s="23"/>
      <c r="F332" s="25" t="s">
        <v>1300</v>
      </c>
    </row>
    <row r="333" spans="1:6">
      <c r="A333" s="22">
        <v>2</v>
      </c>
      <c r="B333" s="23" t="s">
        <v>1338</v>
      </c>
      <c r="C333" s="24" t="s">
        <v>539</v>
      </c>
      <c r="D333" s="23"/>
      <c r="E333" s="23"/>
      <c r="F333" s="25" t="s">
        <v>1300</v>
      </c>
    </row>
    <row r="334" spans="1:6">
      <c r="A334" s="22">
        <v>2</v>
      </c>
      <c r="B334" s="23" t="s">
        <v>1338</v>
      </c>
      <c r="C334" s="24" t="s">
        <v>542</v>
      </c>
      <c r="D334" s="23"/>
      <c r="E334" s="23"/>
      <c r="F334" s="25" t="s">
        <v>1300</v>
      </c>
    </row>
    <row r="335" spans="1:6">
      <c r="A335" s="22">
        <v>2</v>
      </c>
      <c r="B335" s="23" t="s">
        <v>1338</v>
      </c>
      <c r="C335" s="24" t="s">
        <v>547</v>
      </c>
      <c r="D335" s="23"/>
      <c r="E335" s="23"/>
      <c r="F335" s="25" t="s">
        <v>1300</v>
      </c>
    </row>
    <row r="336" spans="1:6">
      <c r="A336" s="22">
        <v>2</v>
      </c>
      <c r="B336" s="23" t="s">
        <v>1338</v>
      </c>
      <c r="C336" s="24" t="s">
        <v>548</v>
      </c>
      <c r="D336" s="23"/>
      <c r="E336" s="23"/>
      <c r="F336" s="25" t="s">
        <v>1300</v>
      </c>
    </row>
    <row r="337" spans="1:6">
      <c r="A337" s="22">
        <v>2</v>
      </c>
      <c r="B337" s="23" t="s">
        <v>1338</v>
      </c>
      <c r="C337" s="24" t="s">
        <v>553</v>
      </c>
      <c r="D337" s="23"/>
      <c r="E337" s="23"/>
      <c r="F337" s="25" t="s">
        <v>1300</v>
      </c>
    </row>
    <row r="338" spans="1:6">
      <c r="A338" s="22">
        <v>2</v>
      </c>
      <c r="B338" s="23" t="s">
        <v>1338</v>
      </c>
      <c r="C338" s="24" t="s">
        <v>554</v>
      </c>
      <c r="D338" s="23"/>
      <c r="E338" s="23"/>
      <c r="F338" s="25" t="s">
        <v>1300</v>
      </c>
    </row>
    <row r="339" spans="1:6">
      <c r="A339" s="22">
        <v>4</v>
      </c>
      <c r="B339" s="23" t="s">
        <v>1339</v>
      </c>
      <c r="C339" s="24" t="s">
        <v>223</v>
      </c>
      <c r="D339" s="23"/>
      <c r="E339" s="23"/>
      <c r="F339" s="25" t="s">
        <v>1302</v>
      </c>
    </row>
    <row r="340" spans="1:6">
      <c r="A340" s="22">
        <v>4</v>
      </c>
      <c r="B340" s="23" t="s">
        <v>1339</v>
      </c>
      <c r="C340" s="24" t="s">
        <v>224</v>
      </c>
      <c r="D340" s="23"/>
      <c r="E340" s="23"/>
      <c r="F340" s="25" t="s">
        <v>1300</v>
      </c>
    </row>
    <row r="341" spans="1:6">
      <c r="A341" s="22">
        <v>4</v>
      </c>
      <c r="B341" s="23" t="s">
        <v>1339</v>
      </c>
      <c r="C341" s="24" t="s">
        <v>278</v>
      </c>
      <c r="D341" s="23"/>
      <c r="E341" s="23"/>
      <c r="F341" s="25" t="s">
        <v>1302</v>
      </c>
    </row>
    <row r="342" spans="1:6">
      <c r="A342" s="22">
        <v>4</v>
      </c>
      <c r="B342" s="23" t="s">
        <v>1339</v>
      </c>
      <c r="C342" s="24" t="s">
        <v>279</v>
      </c>
      <c r="D342" s="23"/>
      <c r="E342" s="23"/>
      <c r="F342" s="25" t="s">
        <v>1300</v>
      </c>
    </row>
    <row r="343" spans="1:6">
      <c r="A343" s="22">
        <v>4</v>
      </c>
      <c r="B343" s="23" t="s">
        <v>1339</v>
      </c>
      <c r="C343" s="24" t="s">
        <v>293</v>
      </c>
      <c r="D343" s="23"/>
      <c r="E343" s="23"/>
      <c r="F343" s="25" t="s">
        <v>1302</v>
      </c>
    </row>
    <row r="344" spans="1:6">
      <c r="A344" s="22">
        <v>4</v>
      </c>
      <c r="B344" s="23" t="s">
        <v>1339</v>
      </c>
      <c r="C344" s="24" t="s">
        <v>294</v>
      </c>
      <c r="D344" s="23"/>
      <c r="E344" s="23"/>
      <c r="F344" s="25" t="s">
        <v>1300</v>
      </c>
    </row>
    <row r="345" spans="1:6">
      <c r="A345" s="22">
        <v>4</v>
      </c>
      <c r="B345" s="23" t="s">
        <v>1339</v>
      </c>
      <c r="C345" s="24" t="s">
        <v>295</v>
      </c>
      <c r="D345" s="23"/>
      <c r="E345" s="23"/>
      <c r="F345" s="25" t="s">
        <v>1300</v>
      </c>
    </row>
    <row r="346" spans="1:6">
      <c r="A346" s="22">
        <v>4</v>
      </c>
      <c r="B346" s="23" t="s">
        <v>1339</v>
      </c>
      <c r="C346" s="24" t="s">
        <v>317</v>
      </c>
      <c r="D346" s="23"/>
      <c r="E346" s="23"/>
      <c r="F346" s="25" t="s">
        <v>1302</v>
      </c>
    </row>
    <row r="347" spans="1:6">
      <c r="A347" s="22">
        <v>4</v>
      </c>
      <c r="B347" s="23" t="s">
        <v>1339</v>
      </c>
      <c r="C347" s="24" t="s">
        <v>318</v>
      </c>
      <c r="D347" s="23"/>
      <c r="E347" s="23"/>
      <c r="F347" s="25" t="s">
        <v>1300</v>
      </c>
    </row>
    <row r="348" spans="1:6">
      <c r="A348" s="22">
        <v>4</v>
      </c>
      <c r="B348" s="23" t="s">
        <v>1339</v>
      </c>
      <c r="C348" s="24" t="s">
        <v>319</v>
      </c>
      <c r="D348" s="23"/>
      <c r="E348" s="23"/>
      <c r="F348" s="25" t="s">
        <v>1300</v>
      </c>
    </row>
    <row r="349" spans="1:6">
      <c r="A349" s="22">
        <v>4</v>
      </c>
      <c r="B349" s="23" t="s">
        <v>1339</v>
      </c>
      <c r="C349" s="24" t="s">
        <v>1340</v>
      </c>
      <c r="D349" s="23"/>
      <c r="E349" s="23"/>
      <c r="F349" s="25" t="s">
        <v>1302</v>
      </c>
    </row>
    <row r="350" spans="1:6">
      <c r="A350" s="22">
        <v>4</v>
      </c>
      <c r="B350" s="23" t="s">
        <v>1339</v>
      </c>
      <c r="C350" s="24" t="s">
        <v>1341</v>
      </c>
      <c r="D350" s="23"/>
      <c r="E350" s="23"/>
      <c r="F350" s="25" t="s">
        <v>1300</v>
      </c>
    </row>
    <row r="351" spans="1:6">
      <c r="A351" s="22">
        <v>4</v>
      </c>
      <c r="B351" s="23" t="s">
        <v>1339</v>
      </c>
      <c r="C351" s="24" t="s">
        <v>401</v>
      </c>
      <c r="D351" s="23"/>
      <c r="E351" s="23"/>
      <c r="F351" s="25" t="s">
        <v>1302</v>
      </c>
    </row>
    <row r="352" spans="1:6">
      <c r="A352" s="22">
        <v>4</v>
      </c>
      <c r="B352" s="23" t="s">
        <v>1339</v>
      </c>
      <c r="C352" s="24" t="s">
        <v>402</v>
      </c>
      <c r="D352" s="23"/>
      <c r="E352" s="23"/>
      <c r="F352" s="25" t="s">
        <v>1300</v>
      </c>
    </row>
    <row r="353" spans="1:6">
      <c r="A353" s="22">
        <v>4</v>
      </c>
      <c r="B353" s="23" t="s">
        <v>1339</v>
      </c>
      <c r="C353" s="24" t="s">
        <v>1218</v>
      </c>
      <c r="D353" s="23"/>
      <c r="E353" s="23"/>
      <c r="F353" s="25" t="s">
        <v>1300</v>
      </c>
    </row>
    <row r="354" spans="1:6">
      <c r="A354" s="22">
        <v>4</v>
      </c>
      <c r="B354" s="23" t="s">
        <v>1339</v>
      </c>
      <c r="C354" s="24" t="s">
        <v>1206</v>
      </c>
      <c r="D354" s="23"/>
      <c r="E354" s="23"/>
      <c r="F354" s="25" t="s">
        <v>1302</v>
      </c>
    </row>
    <row r="355" spans="1:6">
      <c r="A355" s="22">
        <v>4</v>
      </c>
      <c r="B355" s="23" t="s">
        <v>1339</v>
      </c>
      <c r="C355" s="24" t="s">
        <v>555</v>
      </c>
      <c r="D355" s="23"/>
      <c r="E355" s="23"/>
      <c r="F355" s="25" t="s">
        <v>1302</v>
      </c>
    </row>
    <row r="356" spans="1:6">
      <c r="A356" s="22">
        <v>4</v>
      </c>
      <c r="B356" s="23" t="s">
        <v>1339</v>
      </c>
      <c r="C356" s="24" t="s">
        <v>556</v>
      </c>
      <c r="D356" s="23"/>
      <c r="E356" s="23"/>
      <c r="F356" s="25" t="s">
        <v>1300</v>
      </c>
    </row>
    <row r="357" spans="1:6">
      <c r="A357" s="22">
        <v>4</v>
      </c>
      <c r="B357" s="23" t="s">
        <v>1339</v>
      </c>
      <c r="C357" s="24" t="s">
        <v>561</v>
      </c>
      <c r="D357" s="23"/>
      <c r="E357" s="23"/>
      <c r="F357" s="25" t="s">
        <v>1300</v>
      </c>
    </row>
    <row r="358" spans="1:6">
      <c r="A358" s="22">
        <v>4</v>
      </c>
      <c r="B358" s="23" t="s">
        <v>1339</v>
      </c>
      <c r="C358" s="24" t="s">
        <v>562</v>
      </c>
      <c r="D358" s="23"/>
      <c r="E358" s="23"/>
      <c r="F358" s="25" t="s">
        <v>1300</v>
      </c>
    </row>
    <row r="359" spans="1:6">
      <c r="A359" s="22">
        <v>4</v>
      </c>
      <c r="B359" s="23" t="s">
        <v>1339</v>
      </c>
      <c r="C359" s="24" t="s">
        <v>563</v>
      </c>
      <c r="D359" s="23"/>
      <c r="E359" s="23"/>
      <c r="F359" s="25" t="s">
        <v>1300</v>
      </c>
    </row>
    <row r="360" spans="1:6">
      <c r="A360" s="22">
        <v>4</v>
      </c>
      <c r="B360" s="23" t="s">
        <v>1339</v>
      </c>
      <c r="C360" s="24" t="s">
        <v>564</v>
      </c>
      <c r="D360" s="23"/>
      <c r="E360" s="23"/>
      <c r="F360" s="25" t="s">
        <v>1300</v>
      </c>
    </row>
    <row r="361" spans="1:6">
      <c r="A361" s="22">
        <v>4</v>
      </c>
      <c r="B361" s="23" t="s">
        <v>1339</v>
      </c>
      <c r="C361" s="24" t="s">
        <v>565</v>
      </c>
      <c r="D361" s="23"/>
      <c r="E361" s="23"/>
      <c r="F361" s="25" t="s">
        <v>1300</v>
      </c>
    </row>
    <row r="362" spans="1:6">
      <c r="A362" s="22">
        <v>4</v>
      </c>
      <c r="B362" s="23" t="s">
        <v>1339</v>
      </c>
      <c r="C362" s="24" t="s">
        <v>566</v>
      </c>
      <c r="D362" s="23"/>
      <c r="E362" s="23"/>
      <c r="F362" s="25" t="s">
        <v>1300</v>
      </c>
    </row>
    <row r="363" spans="1:6">
      <c r="A363" s="22">
        <v>4</v>
      </c>
      <c r="B363" s="23" t="s">
        <v>1339</v>
      </c>
      <c r="C363" s="24" t="s">
        <v>567</v>
      </c>
      <c r="D363" s="23"/>
      <c r="E363" s="23"/>
      <c r="F363" s="25" t="s">
        <v>1302</v>
      </c>
    </row>
    <row r="364" spans="1:6">
      <c r="A364" s="22">
        <v>4</v>
      </c>
      <c r="B364" s="23" t="s">
        <v>1339</v>
      </c>
      <c r="C364" s="24" t="s">
        <v>568</v>
      </c>
      <c r="D364" s="23"/>
      <c r="E364" s="23"/>
      <c r="F364" s="25" t="s">
        <v>1300</v>
      </c>
    </row>
    <row r="365" spans="1:6">
      <c r="A365" s="22">
        <v>4</v>
      </c>
      <c r="B365" s="23" t="s">
        <v>1339</v>
      </c>
      <c r="C365" s="24" t="s">
        <v>577</v>
      </c>
      <c r="D365" s="23"/>
      <c r="E365" s="23"/>
      <c r="F365" s="25" t="s">
        <v>1302</v>
      </c>
    </row>
    <row r="366" spans="1:6">
      <c r="A366" s="22">
        <v>4</v>
      </c>
      <c r="B366" s="23" t="s">
        <v>1339</v>
      </c>
      <c r="C366" s="24" t="s">
        <v>578</v>
      </c>
      <c r="D366" s="23"/>
      <c r="E366" s="23"/>
      <c r="F366" s="25" t="s">
        <v>1300</v>
      </c>
    </row>
    <row r="367" spans="1:6">
      <c r="A367" s="22">
        <v>4</v>
      </c>
      <c r="B367" s="23" t="s">
        <v>1339</v>
      </c>
      <c r="C367" s="24" t="s">
        <v>1225</v>
      </c>
      <c r="D367" s="26"/>
      <c r="E367" s="23"/>
      <c r="F367" s="25" t="s">
        <v>1300</v>
      </c>
    </row>
    <row r="368" spans="1:6">
      <c r="A368" s="22">
        <v>4</v>
      </c>
      <c r="B368" s="23" t="s">
        <v>1339</v>
      </c>
      <c r="C368" s="24" t="s">
        <v>787</v>
      </c>
      <c r="D368" s="26"/>
      <c r="E368" s="23"/>
      <c r="F368" s="25" t="s">
        <v>1300</v>
      </c>
    </row>
    <row r="369" spans="1:6">
      <c r="A369" s="22">
        <v>4</v>
      </c>
      <c r="B369" s="23" t="s">
        <v>1339</v>
      </c>
      <c r="C369" s="24" t="s">
        <v>788</v>
      </c>
      <c r="D369" s="26"/>
      <c r="E369" s="23"/>
      <c r="F369" s="25" t="s">
        <v>1302</v>
      </c>
    </row>
    <row r="370" spans="1:6">
      <c r="A370" s="22">
        <v>4</v>
      </c>
      <c r="B370" s="23" t="s">
        <v>1339</v>
      </c>
      <c r="C370" s="24" t="s">
        <v>789</v>
      </c>
      <c r="D370" s="26"/>
      <c r="E370" s="23"/>
      <c r="F370" s="25" t="s">
        <v>1300</v>
      </c>
    </row>
    <row r="371" spans="1:6">
      <c r="A371" s="22">
        <v>6</v>
      </c>
      <c r="B371" s="23" t="s">
        <v>1342</v>
      </c>
      <c r="C371" s="24" t="s">
        <v>183</v>
      </c>
      <c r="D371" s="23"/>
      <c r="E371" s="23"/>
      <c r="F371" s="25" t="s">
        <v>1302</v>
      </c>
    </row>
    <row r="372" spans="1:6">
      <c r="A372" s="22">
        <v>6</v>
      </c>
      <c r="B372" s="23" t="s">
        <v>1342</v>
      </c>
      <c r="C372" s="24" t="s">
        <v>184</v>
      </c>
      <c r="D372" s="23"/>
      <c r="E372" s="23"/>
      <c r="F372" s="25" t="s">
        <v>1300</v>
      </c>
    </row>
    <row r="373" spans="1:6">
      <c r="A373" s="22">
        <v>6</v>
      </c>
      <c r="B373" s="23" t="s">
        <v>1342</v>
      </c>
      <c r="C373" s="24" t="s">
        <v>187</v>
      </c>
      <c r="D373" s="23"/>
      <c r="E373" s="23"/>
      <c r="F373" s="25" t="s">
        <v>1302</v>
      </c>
    </row>
    <row r="374" spans="1:6">
      <c r="A374" s="22">
        <v>6</v>
      </c>
      <c r="B374" s="23" t="s">
        <v>1342</v>
      </c>
      <c r="C374" s="24" t="s">
        <v>188</v>
      </c>
      <c r="D374" s="23"/>
      <c r="E374" s="23"/>
      <c r="F374" s="25" t="s">
        <v>1300</v>
      </c>
    </row>
    <row r="375" spans="1:6">
      <c r="A375" s="22">
        <v>6</v>
      </c>
      <c r="B375" s="23" t="s">
        <v>1342</v>
      </c>
      <c r="C375" s="24" t="s">
        <v>267</v>
      </c>
      <c r="D375" s="23"/>
      <c r="E375" s="23"/>
      <c r="F375" s="25" t="s">
        <v>1300</v>
      </c>
    </row>
    <row r="376" spans="1:6">
      <c r="A376" s="22">
        <v>6</v>
      </c>
      <c r="B376" s="23" t="s">
        <v>1342</v>
      </c>
      <c r="C376" s="24" t="s">
        <v>268</v>
      </c>
      <c r="D376" s="23"/>
      <c r="E376" s="23"/>
      <c r="F376" s="25" t="s">
        <v>1300</v>
      </c>
    </row>
    <row r="377" spans="1:6">
      <c r="A377" s="22">
        <v>6</v>
      </c>
      <c r="B377" s="23" t="s">
        <v>1342</v>
      </c>
      <c r="C377" s="24" t="s">
        <v>272</v>
      </c>
      <c r="D377" s="23"/>
      <c r="E377" s="23"/>
      <c r="F377" s="25" t="s">
        <v>1300</v>
      </c>
    </row>
    <row r="378" spans="1:6">
      <c r="A378" s="22">
        <v>6</v>
      </c>
      <c r="B378" s="23" t="s">
        <v>1342</v>
      </c>
      <c r="C378" s="24" t="s">
        <v>273</v>
      </c>
      <c r="D378" s="23"/>
      <c r="E378" s="23"/>
      <c r="F378" s="25" t="s">
        <v>1302</v>
      </c>
    </row>
    <row r="379" spans="1:6">
      <c r="A379" s="22">
        <v>6</v>
      </c>
      <c r="B379" s="23" t="s">
        <v>1342</v>
      </c>
      <c r="C379" s="24" t="s">
        <v>274</v>
      </c>
      <c r="D379" s="23"/>
      <c r="E379" s="23"/>
      <c r="F379" s="25" t="s">
        <v>1300</v>
      </c>
    </row>
    <row r="380" spans="1:6">
      <c r="A380" s="22">
        <v>6</v>
      </c>
      <c r="B380" s="23" t="s">
        <v>1342</v>
      </c>
      <c r="C380" s="24" t="s">
        <v>275</v>
      </c>
      <c r="D380" s="23"/>
      <c r="E380" s="23"/>
      <c r="F380" s="25" t="s">
        <v>1300</v>
      </c>
    </row>
    <row r="381" spans="1:6">
      <c r="A381" s="22">
        <v>6</v>
      </c>
      <c r="B381" s="23" t="s">
        <v>1342</v>
      </c>
      <c r="C381" s="24" t="s">
        <v>280</v>
      </c>
      <c r="D381" s="23"/>
      <c r="E381" s="23"/>
      <c r="F381" s="25" t="s">
        <v>1302</v>
      </c>
    </row>
    <row r="382" spans="1:6">
      <c r="A382" s="22">
        <v>6</v>
      </c>
      <c r="B382" s="23" t="s">
        <v>1342</v>
      </c>
      <c r="C382" s="24" t="s">
        <v>281</v>
      </c>
      <c r="D382" s="23"/>
      <c r="E382" s="23"/>
      <c r="F382" s="25" t="s">
        <v>1300</v>
      </c>
    </row>
    <row r="383" spans="1:6">
      <c r="A383" s="22">
        <v>6</v>
      </c>
      <c r="B383" s="23" t="s">
        <v>1342</v>
      </c>
      <c r="C383" s="24" t="s">
        <v>299</v>
      </c>
      <c r="D383" s="23"/>
      <c r="E383" s="23"/>
      <c r="F383" s="25" t="s">
        <v>1302</v>
      </c>
    </row>
    <row r="384" spans="1:6">
      <c r="A384" s="22">
        <v>6</v>
      </c>
      <c r="B384" s="23" t="s">
        <v>1342</v>
      </c>
      <c r="C384" s="24" t="s">
        <v>300</v>
      </c>
      <c r="D384" s="23"/>
      <c r="E384" s="23"/>
      <c r="F384" s="25" t="s">
        <v>1300</v>
      </c>
    </row>
    <row r="385" spans="1:6">
      <c r="A385" s="22">
        <v>6</v>
      </c>
      <c r="B385" s="23" t="s">
        <v>1342</v>
      </c>
      <c r="C385" s="24" t="s">
        <v>301</v>
      </c>
      <c r="D385" s="23"/>
      <c r="E385" s="23"/>
      <c r="F385" s="25" t="s">
        <v>1300</v>
      </c>
    </row>
    <row r="386" spans="1:6">
      <c r="A386" s="22">
        <v>6</v>
      </c>
      <c r="B386" s="23" t="s">
        <v>1342</v>
      </c>
      <c r="C386" s="24" t="s">
        <v>587</v>
      </c>
      <c r="D386" s="26"/>
      <c r="E386" s="23"/>
      <c r="F386" s="25" t="s">
        <v>1300</v>
      </c>
    </row>
    <row r="387" spans="1:6">
      <c r="A387" s="22">
        <v>6</v>
      </c>
      <c r="B387" s="23" t="s">
        <v>1342</v>
      </c>
      <c r="C387" s="24" t="s">
        <v>588</v>
      </c>
      <c r="D387" s="26"/>
      <c r="E387" s="23"/>
      <c r="F387" s="25" t="s">
        <v>1302</v>
      </c>
    </row>
    <row r="388" spans="1:6">
      <c r="A388" s="22">
        <v>6</v>
      </c>
      <c r="B388" s="23" t="s">
        <v>1342</v>
      </c>
      <c r="C388" s="24" t="s">
        <v>589</v>
      </c>
      <c r="D388" s="26"/>
      <c r="E388" s="23"/>
      <c r="F388" s="25" t="s">
        <v>1302</v>
      </c>
    </row>
    <row r="389" spans="1:6">
      <c r="A389" s="22">
        <v>6</v>
      </c>
      <c r="B389" s="23" t="s">
        <v>1342</v>
      </c>
      <c r="C389" s="24" t="s">
        <v>590</v>
      </c>
      <c r="D389" s="26"/>
      <c r="E389" s="23"/>
      <c r="F389" s="25" t="s">
        <v>1300</v>
      </c>
    </row>
    <row r="390" spans="1:6">
      <c r="A390" s="22">
        <v>6</v>
      </c>
      <c r="B390" s="23" t="s">
        <v>1342</v>
      </c>
      <c r="C390" s="24" t="s">
        <v>608</v>
      </c>
      <c r="D390" s="26"/>
      <c r="E390" s="23"/>
      <c r="F390" s="25" t="s">
        <v>1302</v>
      </c>
    </row>
    <row r="391" spans="1:6">
      <c r="A391" s="22">
        <v>6</v>
      </c>
      <c r="B391" s="23" t="s">
        <v>1342</v>
      </c>
      <c r="C391" s="24" t="s">
        <v>1343</v>
      </c>
      <c r="D391" s="26"/>
      <c r="E391" s="23"/>
      <c r="F391" s="25" t="s">
        <v>1300</v>
      </c>
    </row>
    <row r="392" spans="1:6">
      <c r="A392" s="22">
        <v>6</v>
      </c>
      <c r="B392" s="23" t="s">
        <v>1342</v>
      </c>
      <c r="C392" s="24" t="s">
        <v>671</v>
      </c>
      <c r="D392" s="26"/>
      <c r="E392" s="23"/>
      <c r="F392" s="25" t="s">
        <v>1302</v>
      </c>
    </row>
    <row r="393" spans="1:6">
      <c r="A393" s="22">
        <v>6</v>
      </c>
      <c r="B393" s="23" t="s">
        <v>1342</v>
      </c>
      <c r="C393" s="24" t="s">
        <v>672</v>
      </c>
      <c r="D393" s="26"/>
      <c r="E393" s="23"/>
      <c r="F393" s="25" t="s">
        <v>1300</v>
      </c>
    </row>
    <row r="394" spans="1:6">
      <c r="A394" s="22">
        <v>6</v>
      </c>
      <c r="B394" s="23" t="s">
        <v>1342</v>
      </c>
      <c r="C394" s="24" t="s">
        <v>754</v>
      </c>
      <c r="D394" s="26"/>
      <c r="E394" s="23"/>
      <c r="F394" s="25" t="s">
        <v>1302</v>
      </c>
    </row>
    <row r="395" spans="1:6">
      <c r="A395" s="22">
        <v>6</v>
      </c>
      <c r="B395" s="23" t="s">
        <v>1342</v>
      </c>
      <c r="C395" s="24" t="s">
        <v>755</v>
      </c>
      <c r="D395" s="26"/>
      <c r="E395" s="23"/>
      <c r="F395" s="25" t="s">
        <v>1300</v>
      </c>
    </row>
    <row r="396" spans="1:6">
      <c r="A396" s="22">
        <v>6</v>
      </c>
      <c r="B396" s="23" t="s">
        <v>1342</v>
      </c>
      <c r="C396" s="24" t="s">
        <v>1344</v>
      </c>
      <c r="D396" s="26"/>
      <c r="E396" s="23"/>
      <c r="F396" s="25" t="s">
        <v>1302</v>
      </c>
    </row>
    <row r="397" spans="1:6">
      <c r="A397" s="22">
        <v>6</v>
      </c>
      <c r="B397" s="23" t="s">
        <v>1342</v>
      </c>
      <c r="C397" s="24" t="s">
        <v>1345</v>
      </c>
      <c r="D397" s="26"/>
      <c r="E397" s="23"/>
      <c r="F397" s="25" t="s">
        <v>1300</v>
      </c>
    </row>
    <row r="398" spans="1:6">
      <c r="A398" s="22">
        <v>7</v>
      </c>
      <c r="B398" s="23" t="s">
        <v>1346</v>
      </c>
      <c r="C398" s="24" t="s">
        <v>225</v>
      </c>
      <c r="D398" s="23"/>
      <c r="E398" s="23"/>
      <c r="F398" s="25" t="s">
        <v>1302</v>
      </c>
    </row>
    <row r="399" spans="1:6">
      <c r="A399" s="22">
        <v>7</v>
      </c>
      <c r="B399" s="23" t="s">
        <v>1346</v>
      </c>
      <c r="C399" s="24" t="s">
        <v>226</v>
      </c>
      <c r="D399" s="23"/>
      <c r="E399" s="23"/>
      <c r="F399" s="25" t="s">
        <v>1302</v>
      </c>
    </row>
    <row r="400" spans="1:6">
      <c r="A400" s="22">
        <v>7</v>
      </c>
      <c r="B400" s="23" t="s">
        <v>1346</v>
      </c>
      <c r="C400" s="24" t="s">
        <v>227</v>
      </c>
      <c r="D400" s="23"/>
      <c r="E400" s="23"/>
      <c r="F400" s="25" t="s">
        <v>1302</v>
      </c>
    </row>
    <row r="401" spans="1:6">
      <c r="A401" s="22">
        <v>7</v>
      </c>
      <c r="B401" s="23" t="s">
        <v>1346</v>
      </c>
      <c r="C401" s="24" t="s">
        <v>228</v>
      </c>
      <c r="D401" s="23"/>
      <c r="E401" s="23"/>
      <c r="F401" s="25" t="s">
        <v>1300</v>
      </c>
    </row>
    <row r="402" spans="1:6">
      <c r="A402" s="22">
        <v>7</v>
      </c>
      <c r="B402" s="23" t="s">
        <v>1346</v>
      </c>
      <c r="C402" s="24" t="s">
        <v>350</v>
      </c>
      <c r="D402" s="23"/>
      <c r="E402" s="23"/>
      <c r="F402" s="25" t="s">
        <v>1300</v>
      </c>
    </row>
    <row r="403" spans="1:6">
      <c r="A403" s="22">
        <v>7</v>
      </c>
      <c r="B403" s="23" t="s">
        <v>1346</v>
      </c>
      <c r="C403" s="24" t="s">
        <v>351</v>
      </c>
      <c r="D403" s="23"/>
      <c r="E403" s="23"/>
      <c r="F403" s="25" t="s">
        <v>1302</v>
      </c>
    </row>
    <row r="404" spans="1:6">
      <c r="A404" s="22">
        <v>7</v>
      </c>
      <c r="B404" s="23" t="s">
        <v>1346</v>
      </c>
      <c r="C404" s="24" t="s">
        <v>397</v>
      </c>
      <c r="D404" s="23"/>
      <c r="E404" s="23"/>
      <c r="F404" s="25" t="s">
        <v>1300</v>
      </c>
    </row>
    <row r="405" spans="1:6">
      <c r="A405" s="22">
        <v>7</v>
      </c>
      <c r="B405" s="23" t="s">
        <v>1346</v>
      </c>
      <c r="C405" s="24" t="s">
        <v>398</v>
      </c>
      <c r="D405" s="23"/>
      <c r="E405" s="23"/>
      <c r="F405" s="25" t="s">
        <v>1300</v>
      </c>
    </row>
    <row r="406" spans="1:6">
      <c r="A406" s="22">
        <v>7</v>
      </c>
      <c r="B406" s="23" t="s">
        <v>1346</v>
      </c>
      <c r="C406" s="29" t="s">
        <v>1104</v>
      </c>
      <c r="D406" s="23"/>
      <c r="E406" s="23"/>
      <c r="F406" s="25" t="s">
        <v>1300</v>
      </c>
    </row>
    <row r="407" spans="1:6">
      <c r="A407" s="22">
        <v>7</v>
      </c>
      <c r="B407" s="23" t="s">
        <v>1346</v>
      </c>
      <c r="C407" s="24" t="s">
        <v>399</v>
      </c>
      <c r="D407" s="23"/>
      <c r="E407" s="23"/>
      <c r="F407" s="25" t="s">
        <v>1302</v>
      </c>
    </row>
    <row r="408" spans="1:6">
      <c r="A408" s="22">
        <v>7</v>
      </c>
      <c r="B408" s="23" t="s">
        <v>1346</v>
      </c>
      <c r="C408" s="24" t="s">
        <v>400</v>
      </c>
      <c r="D408" s="23"/>
      <c r="E408" s="23"/>
      <c r="F408" s="25" t="s">
        <v>1300</v>
      </c>
    </row>
    <row r="409" spans="1:6">
      <c r="A409" s="22">
        <v>7</v>
      </c>
      <c r="B409" s="23" t="s">
        <v>1346</v>
      </c>
      <c r="C409" s="24" t="s">
        <v>1227</v>
      </c>
      <c r="D409" s="23"/>
      <c r="E409" s="23"/>
      <c r="F409" s="25" t="s">
        <v>1300</v>
      </c>
    </row>
    <row r="410" spans="1:6">
      <c r="A410" s="22">
        <v>7</v>
      </c>
      <c r="B410" s="23" t="s">
        <v>1346</v>
      </c>
      <c r="C410" s="24" t="s">
        <v>1347</v>
      </c>
      <c r="D410" s="23"/>
      <c r="E410" s="23"/>
      <c r="F410" s="25" t="s">
        <v>1302</v>
      </c>
    </row>
    <row r="411" spans="1:6">
      <c r="A411" s="22">
        <v>7</v>
      </c>
      <c r="B411" s="23" t="s">
        <v>1346</v>
      </c>
      <c r="C411" s="24" t="s">
        <v>615</v>
      </c>
      <c r="D411" s="26"/>
      <c r="E411" s="23"/>
      <c r="F411" s="25" t="s">
        <v>1300</v>
      </c>
    </row>
    <row r="412" spans="1:6">
      <c r="A412" s="22">
        <v>7</v>
      </c>
      <c r="B412" s="23" t="s">
        <v>1346</v>
      </c>
      <c r="C412" s="24" t="s">
        <v>616</v>
      </c>
      <c r="D412" s="26"/>
      <c r="E412" s="23"/>
      <c r="F412" s="25" t="s">
        <v>1300</v>
      </c>
    </row>
    <row r="413" spans="1:6">
      <c r="A413" s="22">
        <v>7</v>
      </c>
      <c r="B413" s="23" t="s">
        <v>1346</v>
      </c>
      <c r="C413" s="24" t="s">
        <v>617</v>
      </c>
      <c r="D413" s="26"/>
      <c r="E413" s="23"/>
      <c r="F413" s="25" t="s">
        <v>1300</v>
      </c>
    </row>
    <row r="414" spans="1:6">
      <c r="A414" s="22">
        <v>7</v>
      </c>
      <c r="B414" s="23" t="s">
        <v>1346</v>
      </c>
      <c r="C414" s="24" t="s">
        <v>619</v>
      </c>
      <c r="D414" s="26"/>
      <c r="E414" s="23"/>
      <c r="F414" s="25" t="s">
        <v>1300</v>
      </c>
    </row>
    <row r="415" spans="1:6">
      <c r="A415" s="22">
        <v>7</v>
      </c>
      <c r="B415" s="23" t="s">
        <v>1346</v>
      </c>
      <c r="C415" s="24" t="s">
        <v>620</v>
      </c>
      <c r="D415" s="26"/>
      <c r="E415" s="23"/>
      <c r="F415" s="25" t="s">
        <v>1302</v>
      </c>
    </row>
    <row r="416" spans="1:6">
      <c r="A416" s="22">
        <v>7</v>
      </c>
      <c r="B416" s="23" t="s">
        <v>1346</v>
      </c>
      <c r="C416" s="24" t="s">
        <v>624</v>
      </c>
      <c r="D416" s="26"/>
      <c r="E416" s="23"/>
      <c r="F416" s="25" t="s">
        <v>1300</v>
      </c>
    </row>
    <row r="417" spans="1:6">
      <c r="A417" s="22">
        <v>7</v>
      </c>
      <c r="B417" s="23" t="s">
        <v>1346</v>
      </c>
      <c r="C417" s="24" t="s">
        <v>667</v>
      </c>
      <c r="D417" s="26"/>
      <c r="E417" s="23"/>
      <c r="F417" s="25" t="s">
        <v>1300</v>
      </c>
    </row>
    <row r="418" spans="1:6">
      <c r="A418" s="22">
        <v>7</v>
      </c>
      <c r="B418" s="23" t="s">
        <v>1346</v>
      </c>
      <c r="C418" s="24" t="s">
        <v>804</v>
      </c>
      <c r="D418" s="26"/>
      <c r="E418" s="23"/>
      <c r="F418" s="25" t="s">
        <v>1302</v>
      </c>
    </row>
    <row r="419" spans="1:6">
      <c r="A419" s="22">
        <v>7</v>
      </c>
      <c r="B419" s="23" t="s">
        <v>1346</v>
      </c>
      <c r="C419" s="24" t="s">
        <v>806</v>
      </c>
      <c r="D419" s="26"/>
      <c r="E419" s="23"/>
      <c r="F419" s="25" t="s">
        <v>1300</v>
      </c>
    </row>
    <row r="420" spans="1:6">
      <c r="A420" s="22">
        <v>7</v>
      </c>
      <c r="B420" s="23" t="s">
        <v>1346</v>
      </c>
      <c r="C420" s="24" t="s">
        <v>807</v>
      </c>
      <c r="D420" s="26"/>
      <c r="E420" s="23"/>
      <c r="F420" s="25" t="s">
        <v>1300</v>
      </c>
    </row>
    <row r="421" spans="1:6">
      <c r="A421" s="22">
        <v>7</v>
      </c>
      <c r="B421" s="23" t="s">
        <v>1346</v>
      </c>
      <c r="C421" s="24" t="s">
        <v>808</v>
      </c>
      <c r="D421" s="26"/>
      <c r="E421" s="23"/>
      <c r="F421" s="25" t="s">
        <v>1302</v>
      </c>
    </row>
    <row r="422" spans="1:6">
      <c r="A422" s="22">
        <v>7</v>
      </c>
      <c r="B422" s="23" t="s">
        <v>1346</v>
      </c>
      <c r="C422" s="24" t="s">
        <v>809</v>
      </c>
      <c r="D422" s="26"/>
      <c r="E422" s="23"/>
      <c r="F422" s="25" t="s">
        <v>1300</v>
      </c>
    </row>
    <row r="423" spans="1:6">
      <c r="A423" s="22">
        <v>7</v>
      </c>
      <c r="B423" s="23" t="s">
        <v>1348</v>
      </c>
      <c r="C423" s="24" t="s">
        <v>1349</v>
      </c>
      <c r="D423" s="23"/>
      <c r="E423" s="23"/>
      <c r="F423" s="25" t="s">
        <v>1302</v>
      </c>
    </row>
    <row r="424" spans="1:6">
      <c r="A424" s="22">
        <v>7</v>
      </c>
      <c r="B424" s="23" t="s">
        <v>1348</v>
      </c>
      <c r="C424" s="24" t="s">
        <v>1350</v>
      </c>
      <c r="D424" s="23"/>
      <c r="E424" s="23"/>
      <c r="F424" s="25" t="s">
        <v>1300</v>
      </c>
    </row>
    <row r="425" spans="1:6">
      <c r="A425" s="22">
        <v>4</v>
      </c>
      <c r="B425" s="23" t="s">
        <v>1348</v>
      </c>
      <c r="C425" s="24" t="s">
        <v>179</v>
      </c>
      <c r="D425" s="23"/>
      <c r="E425" s="23"/>
      <c r="F425" s="25" t="s">
        <v>1302</v>
      </c>
    </row>
    <row r="426" spans="1:6">
      <c r="A426" s="22">
        <v>4</v>
      </c>
      <c r="B426" s="23" t="s">
        <v>1348</v>
      </c>
      <c r="C426" s="24" t="s">
        <v>1351</v>
      </c>
      <c r="D426" s="23"/>
      <c r="E426" s="32"/>
      <c r="F426" s="25" t="s">
        <v>1300</v>
      </c>
    </row>
    <row r="427" spans="1:6">
      <c r="A427" s="22">
        <v>1</v>
      </c>
      <c r="B427" s="23" t="s">
        <v>1348</v>
      </c>
      <c r="C427" s="24" t="s">
        <v>950</v>
      </c>
      <c r="D427" s="23"/>
      <c r="E427" s="23"/>
      <c r="F427" s="25" t="s">
        <v>1300</v>
      </c>
    </row>
    <row r="428" spans="1:6">
      <c r="A428" s="22">
        <v>4</v>
      </c>
      <c r="B428" s="23" t="s">
        <v>1348</v>
      </c>
      <c r="C428" s="24" t="s">
        <v>189</v>
      </c>
      <c r="D428" s="23"/>
      <c r="E428" s="23"/>
      <c r="F428" s="25" t="s">
        <v>1302</v>
      </c>
    </row>
    <row r="429" spans="1:6">
      <c r="A429" s="22">
        <v>4</v>
      </c>
      <c r="B429" s="23" t="s">
        <v>1348</v>
      </c>
      <c r="C429" s="24" t="s">
        <v>861</v>
      </c>
      <c r="D429" s="23"/>
      <c r="E429" s="23"/>
      <c r="F429" s="25" t="s">
        <v>1300</v>
      </c>
    </row>
    <row r="430" spans="1:6">
      <c r="A430" s="22">
        <v>7</v>
      </c>
      <c r="B430" s="23" t="s">
        <v>1348</v>
      </c>
      <c r="C430" s="24" t="s">
        <v>196</v>
      </c>
      <c r="D430" s="23"/>
      <c r="E430" s="23"/>
      <c r="F430" s="25" t="s">
        <v>1302</v>
      </c>
    </row>
    <row r="431" spans="1:6">
      <c r="A431" s="22">
        <v>7</v>
      </c>
      <c r="B431" s="23" t="s">
        <v>1348</v>
      </c>
      <c r="C431" s="24" t="s">
        <v>862</v>
      </c>
      <c r="D431" s="23"/>
      <c r="E431" s="23"/>
      <c r="F431" s="25" t="s">
        <v>1300</v>
      </c>
    </row>
    <row r="432" spans="1:6">
      <c r="A432" s="22">
        <v>7</v>
      </c>
      <c r="B432" s="23" t="s">
        <v>1348</v>
      </c>
      <c r="C432" s="24" t="s">
        <v>1352</v>
      </c>
      <c r="D432" s="23"/>
      <c r="E432" s="23"/>
      <c r="F432" s="25" t="s">
        <v>1300</v>
      </c>
    </row>
    <row r="433" spans="1:6">
      <c r="A433" s="22">
        <v>1</v>
      </c>
      <c r="B433" s="23" t="s">
        <v>1348</v>
      </c>
      <c r="C433" s="24" t="s">
        <v>216</v>
      </c>
      <c r="D433" s="23"/>
      <c r="E433" s="23"/>
      <c r="F433" s="25" t="s">
        <v>1302</v>
      </c>
    </row>
    <row r="434" spans="1:6">
      <c r="A434" s="22">
        <v>1</v>
      </c>
      <c r="B434" s="23" t="s">
        <v>1348</v>
      </c>
      <c r="C434" s="24" t="s">
        <v>863</v>
      </c>
      <c r="D434" s="23"/>
      <c r="E434" s="23"/>
      <c r="F434" s="25" t="s">
        <v>1300</v>
      </c>
    </row>
    <row r="435" spans="1:6">
      <c r="A435" s="22">
        <v>4</v>
      </c>
      <c r="B435" s="23" t="s">
        <v>1348</v>
      </c>
      <c r="C435" s="24" t="s">
        <v>1099</v>
      </c>
      <c r="D435" s="23"/>
      <c r="E435" s="23"/>
      <c r="F435" s="25" t="s">
        <v>1302</v>
      </c>
    </row>
    <row r="436" spans="1:6">
      <c r="A436" s="22">
        <v>4</v>
      </c>
      <c r="B436" s="23" t="s">
        <v>1348</v>
      </c>
      <c r="C436" s="24" t="s">
        <v>864</v>
      </c>
      <c r="D436" s="23"/>
      <c r="E436" s="32"/>
      <c r="F436" s="25" t="s">
        <v>1300</v>
      </c>
    </row>
    <row r="437" spans="1:6">
      <c r="A437" s="22">
        <v>4</v>
      </c>
      <c r="B437" s="23" t="s">
        <v>1348</v>
      </c>
      <c r="C437" s="24" t="s">
        <v>865</v>
      </c>
      <c r="D437" s="23"/>
      <c r="E437" s="32"/>
      <c r="F437" s="25" t="s">
        <v>1300</v>
      </c>
    </row>
    <row r="438" spans="1:6">
      <c r="A438" s="22">
        <v>1</v>
      </c>
      <c r="B438" s="23" t="s">
        <v>1348</v>
      </c>
      <c r="C438" s="24" t="s">
        <v>245</v>
      </c>
      <c r="D438" s="23"/>
      <c r="E438" s="23"/>
      <c r="F438" s="25" t="s">
        <v>1302</v>
      </c>
    </row>
    <row r="439" spans="1:6">
      <c r="A439" s="22">
        <v>1</v>
      </c>
      <c r="B439" s="23" t="s">
        <v>1348</v>
      </c>
      <c r="C439" s="24" t="s">
        <v>866</v>
      </c>
      <c r="D439" s="23"/>
      <c r="E439" s="23"/>
      <c r="F439" s="25" t="s">
        <v>1300</v>
      </c>
    </row>
    <row r="440" spans="1:6">
      <c r="A440" s="22">
        <v>1</v>
      </c>
      <c r="B440" s="23" t="s">
        <v>1348</v>
      </c>
      <c r="C440" s="24" t="s">
        <v>867</v>
      </c>
      <c r="D440" s="23"/>
      <c r="E440" s="23"/>
      <c r="F440" s="25" t="s">
        <v>1300</v>
      </c>
    </row>
    <row r="441" spans="1:6">
      <c r="A441" s="22">
        <v>3</v>
      </c>
      <c r="B441" s="23" t="s">
        <v>1348</v>
      </c>
      <c r="C441" s="24" t="s">
        <v>868</v>
      </c>
      <c r="D441" s="23"/>
      <c r="E441" s="23"/>
      <c r="F441" s="25" t="s">
        <v>1300</v>
      </c>
    </row>
    <row r="442" spans="1:6">
      <c r="A442" s="22">
        <v>3</v>
      </c>
      <c r="B442" s="23" t="s">
        <v>1348</v>
      </c>
      <c r="C442" s="24" t="s">
        <v>257</v>
      </c>
      <c r="D442" s="23"/>
      <c r="E442" s="23"/>
      <c r="F442" s="25" t="s">
        <v>1302</v>
      </c>
    </row>
    <row r="443" spans="1:6">
      <c r="A443" s="22">
        <v>3</v>
      </c>
      <c r="B443" s="23" t="s">
        <v>1348</v>
      </c>
      <c r="C443" s="24" t="s">
        <v>948</v>
      </c>
      <c r="D443" s="23"/>
      <c r="E443" s="23"/>
      <c r="F443" s="25" t="s">
        <v>1300</v>
      </c>
    </row>
    <row r="444" spans="1:6">
      <c r="A444" s="22">
        <v>4</v>
      </c>
      <c r="B444" s="23" t="s">
        <v>1348</v>
      </c>
      <c r="C444" s="24" t="s">
        <v>269</v>
      </c>
      <c r="D444" s="23"/>
      <c r="E444" s="23"/>
      <c r="F444" s="25" t="s">
        <v>1302</v>
      </c>
    </row>
    <row r="445" spans="1:6">
      <c r="A445" s="22">
        <v>6</v>
      </c>
      <c r="B445" s="23" t="s">
        <v>1348</v>
      </c>
      <c r="C445" s="24" t="s">
        <v>869</v>
      </c>
      <c r="D445" s="23"/>
      <c r="E445" s="23"/>
      <c r="F445" s="25" t="s">
        <v>1300</v>
      </c>
    </row>
    <row r="446" spans="1:6">
      <c r="A446" s="22">
        <v>1</v>
      </c>
      <c r="B446" s="23" t="s">
        <v>1348</v>
      </c>
      <c r="C446" s="24" t="s">
        <v>289</v>
      </c>
      <c r="D446" s="23"/>
      <c r="E446" s="23"/>
      <c r="F446" s="25" t="s">
        <v>1302</v>
      </c>
    </row>
    <row r="447" spans="1:6">
      <c r="A447" s="22">
        <v>4</v>
      </c>
      <c r="B447" s="23" t="s">
        <v>1348</v>
      </c>
      <c r="C447" s="24" t="s">
        <v>296</v>
      </c>
      <c r="D447" s="23"/>
      <c r="E447" s="23"/>
      <c r="F447" s="25" t="s">
        <v>1302</v>
      </c>
    </row>
    <row r="448" spans="1:6">
      <c r="A448" s="22">
        <v>4</v>
      </c>
      <c r="B448" s="23" t="s">
        <v>1348</v>
      </c>
      <c r="C448" s="24" t="s">
        <v>870</v>
      </c>
      <c r="D448" s="23"/>
      <c r="E448" s="23"/>
      <c r="F448" s="25" t="s">
        <v>1300</v>
      </c>
    </row>
    <row r="449" spans="1:6">
      <c r="A449" s="22">
        <v>5</v>
      </c>
      <c r="B449" s="23" t="s">
        <v>1348</v>
      </c>
      <c r="C449" s="24" t="s">
        <v>302</v>
      </c>
      <c r="D449" s="23"/>
      <c r="E449" s="23"/>
      <c r="F449" s="25" t="s">
        <v>1302</v>
      </c>
    </row>
    <row r="450" spans="1:6">
      <c r="A450" s="22">
        <v>5</v>
      </c>
      <c r="B450" s="23" t="s">
        <v>1348</v>
      </c>
      <c r="C450" s="24" t="s">
        <v>1353</v>
      </c>
      <c r="D450" s="23"/>
      <c r="E450" s="23"/>
      <c r="F450" s="25" t="s">
        <v>1300</v>
      </c>
    </row>
    <row r="451" spans="1:6">
      <c r="A451" s="22">
        <v>5</v>
      </c>
      <c r="B451" s="23" t="s">
        <v>1348</v>
      </c>
      <c r="C451" s="24" t="s">
        <v>871</v>
      </c>
      <c r="D451" s="23"/>
      <c r="E451" s="23"/>
      <c r="F451" s="25" t="s">
        <v>1300</v>
      </c>
    </row>
    <row r="452" spans="1:6">
      <c r="A452" s="22">
        <v>1</v>
      </c>
      <c r="B452" s="23" t="s">
        <v>1348</v>
      </c>
      <c r="C452" s="24" t="s">
        <v>310</v>
      </c>
      <c r="D452" s="23"/>
      <c r="E452" s="23"/>
      <c r="F452" s="25" t="s">
        <v>1302</v>
      </c>
    </row>
    <row r="453" spans="1:6">
      <c r="A453" s="22">
        <v>5</v>
      </c>
      <c r="B453" s="23" t="s">
        <v>1348</v>
      </c>
      <c r="C453" s="24" t="s">
        <v>313</v>
      </c>
      <c r="D453" s="23"/>
      <c r="E453" s="23"/>
      <c r="F453" s="25" t="s">
        <v>1302</v>
      </c>
    </row>
    <row r="454" spans="1:6">
      <c r="A454" s="22">
        <v>5</v>
      </c>
      <c r="B454" s="23" t="s">
        <v>1348</v>
      </c>
      <c r="C454" s="24" t="s">
        <v>872</v>
      </c>
      <c r="D454" s="23"/>
      <c r="E454" s="23"/>
      <c r="F454" s="25" t="s">
        <v>1300</v>
      </c>
    </row>
    <row r="455" spans="1:6">
      <c r="A455" s="22">
        <v>4</v>
      </c>
      <c r="B455" s="23" t="s">
        <v>1348</v>
      </c>
      <c r="C455" s="24" t="s">
        <v>892</v>
      </c>
      <c r="D455" s="23"/>
      <c r="E455" s="23"/>
      <c r="F455" s="25" t="s">
        <v>1300</v>
      </c>
    </row>
    <row r="456" spans="1:6">
      <c r="A456" s="22">
        <v>5</v>
      </c>
      <c r="B456" s="23" t="s">
        <v>1348</v>
      </c>
      <c r="C456" s="24" t="s">
        <v>927</v>
      </c>
      <c r="D456" s="23"/>
      <c r="E456" s="23"/>
      <c r="F456" s="25" t="s">
        <v>1300</v>
      </c>
    </row>
    <row r="457" spans="1:6">
      <c r="A457" s="22">
        <v>5</v>
      </c>
      <c r="B457" s="23" t="s">
        <v>1348</v>
      </c>
      <c r="C457" s="24" t="s">
        <v>928</v>
      </c>
      <c r="D457" s="23"/>
      <c r="E457" s="23"/>
      <c r="F457" s="25" t="s">
        <v>1300</v>
      </c>
    </row>
    <row r="458" spans="1:6">
      <c r="A458" s="22">
        <v>1</v>
      </c>
      <c r="B458" s="23" t="s">
        <v>1348</v>
      </c>
      <c r="C458" s="24" t="s">
        <v>1354</v>
      </c>
      <c r="D458" s="23"/>
      <c r="E458" s="23"/>
      <c r="F458" s="25" t="s">
        <v>1302</v>
      </c>
    </row>
    <row r="459" spans="1:6">
      <c r="A459" s="22">
        <v>1</v>
      </c>
      <c r="B459" s="23" t="s">
        <v>1348</v>
      </c>
      <c r="C459" s="24" t="s">
        <v>1355</v>
      </c>
      <c r="D459" s="23"/>
      <c r="E459" s="23"/>
      <c r="F459" s="25" t="s">
        <v>1300</v>
      </c>
    </row>
    <row r="460" spans="1:6">
      <c r="A460" s="22">
        <v>1</v>
      </c>
      <c r="B460" s="23" t="s">
        <v>1348</v>
      </c>
      <c r="C460" s="24" t="s">
        <v>1356</v>
      </c>
      <c r="D460" s="23"/>
      <c r="E460" s="23"/>
      <c r="F460" s="25" t="s">
        <v>1300</v>
      </c>
    </row>
    <row r="461" spans="1:6">
      <c r="A461" s="22">
        <v>7</v>
      </c>
      <c r="B461" s="23" t="s">
        <v>1348</v>
      </c>
      <c r="C461" s="24" t="s">
        <v>356</v>
      </c>
      <c r="D461" s="23"/>
      <c r="E461" s="23"/>
      <c r="F461" s="25" t="s">
        <v>1302</v>
      </c>
    </row>
    <row r="462" spans="1:6">
      <c r="A462" s="22">
        <v>7</v>
      </c>
      <c r="B462" s="23" t="s">
        <v>1348</v>
      </c>
      <c r="C462" s="24" t="s">
        <v>910</v>
      </c>
      <c r="D462" s="23"/>
      <c r="E462" s="23"/>
      <c r="F462" s="25" t="s">
        <v>1300</v>
      </c>
    </row>
    <row r="463" spans="1:6">
      <c r="A463" s="22">
        <v>1</v>
      </c>
      <c r="B463" s="23" t="s">
        <v>1348</v>
      </c>
      <c r="C463" s="24" t="s">
        <v>380</v>
      </c>
      <c r="D463" s="23"/>
      <c r="E463" s="23"/>
      <c r="F463" s="25" t="s">
        <v>1302</v>
      </c>
    </row>
    <row r="464" spans="1:6">
      <c r="A464" s="22">
        <v>1</v>
      </c>
      <c r="B464" s="23" t="s">
        <v>1348</v>
      </c>
      <c r="C464" s="24" t="s">
        <v>912</v>
      </c>
      <c r="D464" s="23"/>
      <c r="E464" s="23"/>
      <c r="F464" s="25" t="s">
        <v>1300</v>
      </c>
    </row>
    <row r="465" spans="1:6">
      <c r="A465" s="22">
        <v>7</v>
      </c>
      <c r="B465" s="23" t="s">
        <v>1348</v>
      </c>
      <c r="C465" s="24" t="s">
        <v>913</v>
      </c>
      <c r="D465" s="23"/>
      <c r="E465" s="23"/>
      <c r="F465" s="25" t="s">
        <v>1300</v>
      </c>
    </row>
    <row r="466" spans="1:6">
      <c r="A466" s="22">
        <v>5</v>
      </c>
      <c r="B466" s="23" t="s">
        <v>1348</v>
      </c>
      <c r="C466" s="24" t="s">
        <v>893</v>
      </c>
      <c r="D466" s="23"/>
      <c r="E466" s="23"/>
      <c r="F466" s="25" t="s">
        <v>1300</v>
      </c>
    </row>
    <row r="467" spans="1:6">
      <c r="A467" s="22">
        <v>7</v>
      </c>
      <c r="B467" s="23" t="s">
        <v>1348</v>
      </c>
      <c r="C467" s="24" t="s">
        <v>393</v>
      </c>
      <c r="D467" s="23"/>
      <c r="E467" s="23"/>
      <c r="F467" s="25" t="s">
        <v>1302</v>
      </c>
    </row>
    <row r="468" spans="1:6">
      <c r="A468" s="22">
        <v>7</v>
      </c>
      <c r="B468" s="23" t="s">
        <v>1348</v>
      </c>
      <c r="C468" s="24" t="s">
        <v>911</v>
      </c>
      <c r="D468" s="23"/>
      <c r="E468" s="23"/>
      <c r="F468" s="25" t="s">
        <v>1300</v>
      </c>
    </row>
    <row r="469" spans="1:6">
      <c r="A469" s="22">
        <v>4</v>
      </c>
      <c r="B469" s="23" t="s">
        <v>1348</v>
      </c>
      <c r="C469" s="24" t="s">
        <v>403</v>
      </c>
      <c r="D469" s="23"/>
      <c r="E469" s="23"/>
      <c r="F469" s="25" t="s">
        <v>1302</v>
      </c>
    </row>
    <row r="470" spans="1:6">
      <c r="A470" s="22">
        <v>4</v>
      </c>
      <c r="B470" s="23" t="s">
        <v>1348</v>
      </c>
      <c r="C470" s="24" t="s">
        <v>914</v>
      </c>
      <c r="D470" s="23"/>
      <c r="E470" s="23"/>
      <c r="F470" s="25" t="s">
        <v>1300</v>
      </c>
    </row>
    <row r="471" spans="1:6">
      <c r="A471" s="22">
        <v>4</v>
      </c>
      <c r="B471" s="23" t="s">
        <v>1348</v>
      </c>
      <c r="C471" s="24" t="s">
        <v>406</v>
      </c>
      <c r="D471" s="23"/>
      <c r="E471" s="23"/>
      <c r="F471" s="25" t="s">
        <v>1302</v>
      </c>
    </row>
    <row r="472" spans="1:6">
      <c r="A472" s="33">
        <v>4</v>
      </c>
      <c r="B472" s="34" t="s">
        <v>1348</v>
      </c>
      <c r="C472" s="35" t="s">
        <v>1357</v>
      </c>
      <c r="D472" s="36"/>
      <c r="E472" s="36"/>
      <c r="F472" s="37" t="s">
        <v>1300</v>
      </c>
    </row>
    <row r="473" spans="1:6">
      <c r="A473" s="22">
        <v>7</v>
      </c>
      <c r="B473" s="23" t="s">
        <v>1348</v>
      </c>
      <c r="C473" s="24" t="s">
        <v>417</v>
      </c>
      <c r="D473" s="23"/>
      <c r="E473" s="23"/>
      <c r="F473" s="25" t="s">
        <v>1302</v>
      </c>
    </row>
    <row r="474" spans="1:6">
      <c r="A474" s="22">
        <v>7</v>
      </c>
      <c r="B474" s="23" t="s">
        <v>1348</v>
      </c>
      <c r="C474" s="24" t="s">
        <v>929</v>
      </c>
      <c r="D474" s="23"/>
      <c r="E474" s="23"/>
      <c r="F474" s="25" t="s">
        <v>1300</v>
      </c>
    </row>
    <row r="475" spans="1:6">
      <c r="A475" s="22">
        <v>5</v>
      </c>
      <c r="B475" s="23" t="s">
        <v>1348</v>
      </c>
      <c r="C475" s="24" t="s">
        <v>894</v>
      </c>
      <c r="D475" s="23"/>
      <c r="E475" s="23"/>
      <c r="F475" s="25" t="s">
        <v>1300</v>
      </c>
    </row>
    <row r="476" spans="1:6">
      <c r="A476" s="22">
        <v>6</v>
      </c>
      <c r="B476" s="23" t="s">
        <v>1348</v>
      </c>
      <c r="C476" s="24" t="s">
        <v>1358</v>
      </c>
      <c r="D476" s="23"/>
      <c r="E476" s="23"/>
      <c r="F476" s="25" t="s">
        <v>1300</v>
      </c>
    </row>
    <row r="477" spans="1:6">
      <c r="A477" s="22">
        <v>2</v>
      </c>
      <c r="B477" s="23" t="s">
        <v>1348</v>
      </c>
      <c r="C477" s="24" t="s">
        <v>449</v>
      </c>
      <c r="D477" s="23"/>
      <c r="E477" s="23"/>
      <c r="F477" s="25" t="s">
        <v>1302</v>
      </c>
    </row>
    <row r="478" spans="1:6">
      <c r="A478" s="22">
        <v>2</v>
      </c>
      <c r="B478" s="23" t="s">
        <v>1348</v>
      </c>
      <c r="C478" s="24" t="s">
        <v>1359</v>
      </c>
      <c r="D478" s="23"/>
      <c r="E478" s="23"/>
      <c r="F478" s="25" t="s">
        <v>1302</v>
      </c>
    </row>
    <row r="479" spans="1:6">
      <c r="A479" s="22">
        <v>2</v>
      </c>
      <c r="B479" s="23" t="s">
        <v>1348</v>
      </c>
      <c r="C479" s="24" t="s">
        <v>450</v>
      </c>
      <c r="D479" s="23"/>
      <c r="E479" s="23"/>
      <c r="F479" s="25" t="s">
        <v>1302</v>
      </c>
    </row>
    <row r="480" spans="1:6">
      <c r="A480" s="22">
        <v>2</v>
      </c>
      <c r="B480" s="23" t="s">
        <v>1348</v>
      </c>
      <c r="C480" s="24" t="s">
        <v>930</v>
      </c>
      <c r="D480" s="23"/>
      <c r="E480" s="23"/>
      <c r="F480" s="25" t="s">
        <v>1302</v>
      </c>
    </row>
    <row r="481" spans="1:6">
      <c r="A481" s="22">
        <v>2</v>
      </c>
      <c r="B481" s="23" t="s">
        <v>1348</v>
      </c>
      <c r="C481" s="24" t="s">
        <v>1360</v>
      </c>
      <c r="D481" s="23"/>
      <c r="E481" s="23"/>
      <c r="F481" s="25" t="s">
        <v>1302</v>
      </c>
    </row>
    <row r="482" spans="1:6">
      <c r="A482" s="22">
        <v>2</v>
      </c>
      <c r="B482" s="23" t="s">
        <v>1348</v>
      </c>
      <c r="C482" s="24" t="s">
        <v>931</v>
      </c>
      <c r="D482" s="23"/>
      <c r="E482" s="23"/>
      <c r="F482" s="25" t="s">
        <v>1302</v>
      </c>
    </row>
    <row r="483" spans="1:6">
      <c r="A483" s="22">
        <v>2</v>
      </c>
      <c r="B483" s="23" t="s">
        <v>1348</v>
      </c>
      <c r="C483" s="24" t="s">
        <v>451</v>
      </c>
      <c r="D483" s="23"/>
      <c r="E483" s="23"/>
      <c r="F483" s="25" t="s">
        <v>1302</v>
      </c>
    </row>
    <row r="484" spans="1:6">
      <c r="A484" s="22">
        <v>2</v>
      </c>
      <c r="B484" s="23" t="s">
        <v>1348</v>
      </c>
      <c r="C484" s="24" t="s">
        <v>1100</v>
      </c>
      <c r="D484" s="23"/>
      <c r="E484" s="23"/>
      <c r="F484" s="25" t="s">
        <v>1302</v>
      </c>
    </row>
    <row r="485" spans="1:6">
      <c r="A485" s="22">
        <v>1</v>
      </c>
      <c r="B485" s="23" t="s">
        <v>1348</v>
      </c>
      <c r="C485" s="24" t="s">
        <v>452</v>
      </c>
      <c r="D485" s="23"/>
      <c r="E485" s="23"/>
      <c r="F485" s="25" t="s">
        <v>1302</v>
      </c>
    </row>
    <row r="486" spans="1:6">
      <c r="A486" s="22">
        <v>2</v>
      </c>
      <c r="B486" s="23" t="s">
        <v>1348</v>
      </c>
      <c r="C486" s="24" t="s">
        <v>1101</v>
      </c>
      <c r="D486" s="23"/>
      <c r="E486" s="23"/>
      <c r="F486" s="25" t="s">
        <v>1302</v>
      </c>
    </row>
    <row r="487" spans="1:6">
      <c r="A487" s="22">
        <v>2</v>
      </c>
      <c r="B487" s="23" t="s">
        <v>1348</v>
      </c>
      <c r="C487" s="24" t="s">
        <v>1361</v>
      </c>
      <c r="D487" s="23"/>
      <c r="E487" s="23"/>
      <c r="F487" s="25" t="s">
        <v>1302</v>
      </c>
    </row>
    <row r="488" spans="1:6">
      <c r="A488" s="22">
        <v>2</v>
      </c>
      <c r="B488" s="23" t="s">
        <v>1348</v>
      </c>
      <c r="C488" s="24" t="s">
        <v>453</v>
      </c>
      <c r="D488" s="23"/>
      <c r="E488" s="23"/>
      <c r="F488" s="25" t="s">
        <v>1302</v>
      </c>
    </row>
    <row r="489" spans="1:6">
      <c r="A489" s="22">
        <v>2</v>
      </c>
      <c r="B489" s="23" t="s">
        <v>1348</v>
      </c>
      <c r="C489" s="24" t="s">
        <v>454</v>
      </c>
      <c r="D489" s="23"/>
      <c r="E489" s="23"/>
      <c r="F489" s="25" t="s">
        <v>1302</v>
      </c>
    </row>
    <row r="490" spans="1:6">
      <c r="A490" s="22">
        <v>2</v>
      </c>
      <c r="B490" s="23" t="s">
        <v>1348</v>
      </c>
      <c r="C490" s="24" t="s">
        <v>455</v>
      </c>
      <c r="D490" s="23"/>
      <c r="E490" s="23"/>
      <c r="F490" s="25" t="s">
        <v>1302</v>
      </c>
    </row>
    <row r="491" spans="1:6">
      <c r="A491" s="22">
        <v>2</v>
      </c>
      <c r="B491" s="23" t="s">
        <v>1348</v>
      </c>
      <c r="C491" s="24" t="s">
        <v>456</v>
      </c>
      <c r="D491" s="23"/>
      <c r="E491" s="23"/>
      <c r="F491" s="25" t="s">
        <v>1302</v>
      </c>
    </row>
    <row r="492" spans="1:6">
      <c r="A492" s="22">
        <v>2</v>
      </c>
      <c r="B492" s="23" t="s">
        <v>1348</v>
      </c>
      <c r="C492" s="24" t="s">
        <v>895</v>
      </c>
      <c r="D492" s="23"/>
      <c r="E492" s="23"/>
      <c r="F492" s="25" t="s">
        <v>1300</v>
      </c>
    </row>
    <row r="493" spans="1:6">
      <c r="A493" s="22">
        <v>2</v>
      </c>
      <c r="B493" s="23" t="s">
        <v>1348</v>
      </c>
      <c r="C493" s="24" t="s">
        <v>896</v>
      </c>
      <c r="D493" s="23"/>
      <c r="E493" s="23"/>
      <c r="F493" s="25" t="s">
        <v>1300</v>
      </c>
    </row>
    <row r="494" spans="1:6">
      <c r="A494" s="22">
        <v>2</v>
      </c>
      <c r="B494" s="23" t="s">
        <v>1348</v>
      </c>
      <c r="C494" s="24" t="s">
        <v>897</v>
      </c>
      <c r="D494" s="23"/>
      <c r="E494" s="23"/>
      <c r="F494" s="25" t="s">
        <v>1300</v>
      </c>
    </row>
    <row r="495" spans="1:6">
      <c r="A495" s="22">
        <v>2</v>
      </c>
      <c r="B495" s="23" t="s">
        <v>1348</v>
      </c>
      <c r="C495" s="24" t="s">
        <v>909</v>
      </c>
      <c r="D495" s="23"/>
      <c r="E495" s="23"/>
      <c r="F495" s="25" t="s">
        <v>1300</v>
      </c>
    </row>
    <row r="496" spans="1:6">
      <c r="A496" s="22">
        <v>2</v>
      </c>
      <c r="B496" s="23" t="s">
        <v>1348</v>
      </c>
      <c r="C496" s="24" t="s">
        <v>898</v>
      </c>
      <c r="D496" s="23"/>
      <c r="E496" s="23"/>
      <c r="F496" s="25" t="s">
        <v>1300</v>
      </c>
    </row>
    <row r="497" spans="1:6">
      <c r="A497" s="22">
        <v>2</v>
      </c>
      <c r="B497" s="23" t="s">
        <v>1348</v>
      </c>
      <c r="C497" s="24" t="s">
        <v>899</v>
      </c>
      <c r="D497" s="23"/>
      <c r="E497" s="23"/>
      <c r="F497" s="25" t="s">
        <v>1300</v>
      </c>
    </row>
    <row r="498" spans="1:6">
      <c r="A498" s="22">
        <v>2</v>
      </c>
      <c r="B498" s="23" t="s">
        <v>1348</v>
      </c>
      <c r="C498" s="24" t="s">
        <v>900</v>
      </c>
      <c r="D498" s="23"/>
      <c r="E498" s="23"/>
      <c r="F498" s="25" t="s">
        <v>1300</v>
      </c>
    </row>
    <row r="499" spans="1:6">
      <c r="A499" s="22">
        <v>2</v>
      </c>
      <c r="B499" s="23" t="s">
        <v>1348</v>
      </c>
      <c r="C499" s="24" t="s">
        <v>901</v>
      </c>
      <c r="D499" s="23"/>
      <c r="E499" s="23"/>
      <c r="F499" s="25" t="s">
        <v>1300</v>
      </c>
    </row>
    <row r="500" spans="1:6">
      <c r="A500" s="22">
        <v>2</v>
      </c>
      <c r="B500" s="23" t="s">
        <v>1348</v>
      </c>
      <c r="C500" s="24" t="s">
        <v>902</v>
      </c>
      <c r="D500" s="23"/>
      <c r="E500" s="23"/>
      <c r="F500" s="25" t="s">
        <v>1300</v>
      </c>
    </row>
    <row r="501" spans="1:6">
      <c r="A501" s="22">
        <v>2</v>
      </c>
      <c r="B501" s="23" t="s">
        <v>1348</v>
      </c>
      <c r="C501" s="24" t="s">
        <v>903</v>
      </c>
      <c r="D501" s="23"/>
      <c r="E501" s="23"/>
      <c r="F501" s="25" t="s">
        <v>1300</v>
      </c>
    </row>
    <row r="502" spans="1:6">
      <c r="A502" s="22">
        <v>2</v>
      </c>
      <c r="B502" s="23" t="s">
        <v>1348</v>
      </c>
      <c r="C502" s="24" t="s">
        <v>932</v>
      </c>
      <c r="D502" s="23"/>
      <c r="E502" s="23"/>
      <c r="F502" s="25" t="s">
        <v>1300</v>
      </c>
    </row>
    <row r="503" spans="1:6">
      <c r="A503" s="22">
        <v>2</v>
      </c>
      <c r="B503" s="23" t="s">
        <v>1348</v>
      </c>
      <c r="C503" s="24" t="s">
        <v>904</v>
      </c>
      <c r="D503" s="23"/>
      <c r="E503" s="23"/>
      <c r="F503" s="25" t="s">
        <v>1300</v>
      </c>
    </row>
    <row r="504" spans="1:6">
      <c r="A504" s="22">
        <v>2</v>
      </c>
      <c r="B504" s="23" t="s">
        <v>1348</v>
      </c>
      <c r="C504" s="24" t="s">
        <v>905</v>
      </c>
      <c r="D504" s="23"/>
      <c r="E504" s="23"/>
      <c r="F504" s="25" t="s">
        <v>1300</v>
      </c>
    </row>
    <row r="505" spans="1:6">
      <c r="A505" s="22">
        <v>2</v>
      </c>
      <c r="B505" s="23" t="s">
        <v>1348</v>
      </c>
      <c r="C505" s="24" t="s">
        <v>906</v>
      </c>
      <c r="D505" s="23"/>
      <c r="E505" s="23"/>
      <c r="F505" s="25" t="s">
        <v>1300</v>
      </c>
    </row>
    <row r="506" spans="1:6">
      <c r="A506" s="22">
        <v>2</v>
      </c>
      <c r="B506" s="23" t="s">
        <v>1348</v>
      </c>
      <c r="C506" s="24" t="s">
        <v>907</v>
      </c>
      <c r="D506" s="23"/>
      <c r="E506" s="23"/>
      <c r="F506" s="25" t="s">
        <v>1300</v>
      </c>
    </row>
    <row r="507" spans="1:6">
      <c r="A507" s="22">
        <v>2</v>
      </c>
      <c r="B507" s="23" t="s">
        <v>1348</v>
      </c>
      <c r="C507" s="24" t="s">
        <v>908</v>
      </c>
      <c r="D507" s="23"/>
      <c r="E507" s="23"/>
      <c r="F507" s="25" t="s">
        <v>1300</v>
      </c>
    </row>
    <row r="508" spans="1:6">
      <c r="A508" s="22">
        <v>4</v>
      </c>
      <c r="B508" s="23" t="s">
        <v>1348</v>
      </c>
      <c r="C508" s="24" t="s">
        <v>1362</v>
      </c>
      <c r="D508" s="23"/>
      <c r="E508" s="23"/>
      <c r="F508" s="25" t="s">
        <v>1302</v>
      </c>
    </row>
    <row r="509" spans="1:6">
      <c r="A509" s="22">
        <v>4</v>
      </c>
      <c r="B509" s="23" t="s">
        <v>1348</v>
      </c>
      <c r="C509" s="24" t="s">
        <v>1363</v>
      </c>
      <c r="D509" s="23"/>
      <c r="E509" s="23"/>
      <c r="F509" s="25" t="s">
        <v>1300</v>
      </c>
    </row>
    <row r="510" spans="1:6">
      <c r="A510" s="22">
        <v>4</v>
      </c>
      <c r="B510" s="23" t="s">
        <v>1348</v>
      </c>
      <c r="C510" s="24" t="s">
        <v>558</v>
      </c>
      <c r="D510" s="23"/>
      <c r="E510" s="23"/>
      <c r="F510" s="25" t="s">
        <v>1302</v>
      </c>
    </row>
    <row r="511" spans="1:6">
      <c r="A511" s="22">
        <v>4</v>
      </c>
      <c r="B511" s="23" t="s">
        <v>1348</v>
      </c>
      <c r="C511" s="24" t="s">
        <v>891</v>
      </c>
      <c r="D511" s="23"/>
      <c r="E511" s="23"/>
      <c r="F511" s="25" t="s">
        <v>1300</v>
      </c>
    </row>
    <row r="512" spans="1:6">
      <c r="A512" s="38">
        <v>4</v>
      </c>
      <c r="B512" s="39" t="s">
        <v>1348</v>
      </c>
      <c r="C512" s="40" t="s">
        <v>890</v>
      </c>
      <c r="D512" s="39"/>
      <c r="E512" s="39"/>
      <c r="F512" s="41" t="s">
        <v>1300</v>
      </c>
    </row>
    <row r="513" spans="1:6" s="42" customFormat="1" ht="13.8">
      <c r="A513" s="22">
        <v>6</v>
      </c>
      <c r="B513" s="23" t="s">
        <v>1348</v>
      </c>
      <c r="C513" s="23" t="s">
        <v>926</v>
      </c>
      <c r="D513" s="23"/>
      <c r="E513" s="23"/>
      <c r="F513" s="23" t="s">
        <v>1300</v>
      </c>
    </row>
    <row r="514" spans="1:6">
      <c r="A514" s="43">
        <v>6</v>
      </c>
      <c r="B514" s="44" t="s">
        <v>1348</v>
      </c>
      <c r="C514" s="45" t="s">
        <v>586</v>
      </c>
      <c r="D514" s="44"/>
      <c r="E514" s="44"/>
      <c r="F514" s="46" t="s">
        <v>1302</v>
      </c>
    </row>
    <row r="515" spans="1:6">
      <c r="A515" s="22">
        <v>6</v>
      </c>
      <c r="B515" s="23" t="s">
        <v>1348</v>
      </c>
      <c r="C515" s="24" t="s">
        <v>889</v>
      </c>
      <c r="D515" s="23"/>
      <c r="E515" s="23"/>
      <c r="F515" s="25" t="s">
        <v>1300</v>
      </c>
    </row>
    <row r="516" spans="1:6">
      <c r="A516" s="22">
        <v>6</v>
      </c>
      <c r="B516" s="23" t="s">
        <v>1348</v>
      </c>
      <c r="C516" s="24" t="s">
        <v>591</v>
      </c>
      <c r="D516" s="26"/>
      <c r="E516" s="23"/>
      <c r="F516" s="25" t="s">
        <v>1302</v>
      </c>
    </row>
    <row r="517" spans="1:6">
      <c r="A517" s="22">
        <v>6</v>
      </c>
      <c r="B517" s="23" t="s">
        <v>1348</v>
      </c>
      <c r="C517" s="24" t="s">
        <v>888</v>
      </c>
      <c r="D517" s="47"/>
      <c r="E517" s="23"/>
      <c r="F517" s="25" t="s">
        <v>1300</v>
      </c>
    </row>
    <row r="518" spans="1:6">
      <c r="A518" s="22">
        <v>5</v>
      </c>
      <c r="B518" s="23" t="s">
        <v>1348</v>
      </c>
      <c r="C518" s="24" t="s">
        <v>598</v>
      </c>
      <c r="D518" s="26"/>
      <c r="E518" s="23"/>
      <c r="F518" s="25" t="s">
        <v>1302</v>
      </c>
    </row>
    <row r="519" spans="1:6">
      <c r="A519" s="22">
        <v>7</v>
      </c>
      <c r="B519" s="23" t="s">
        <v>1348</v>
      </c>
      <c r="C519" s="24" t="s">
        <v>611</v>
      </c>
      <c r="D519" s="47"/>
      <c r="E519" s="23"/>
      <c r="F519" s="25" t="s">
        <v>1302</v>
      </c>
    </row>
    <row r="520" spans="1:6">
      <c r="A520" s="22">
        <v>7</v>
      </c>
      <c r="B520" s="23" t="s">
        <v>1348</v>
      </c>
      <c r="C520" s="24" t="s">
        <v>612</v>
      </c>
      <c r="D520" s="26"/>
      <c r="E520" s="23"/>
      <c r="F520" s="25" t="s">
        <v>1302</v>
      </c>
    </row>
    <row r="521" spans="1:6">
      <c r="A521" s="22">
        <v>7</v>
      </c>
      <c r="B521" s="23" t="s">
        <v>1348</v>
      </c>
      <c r="C521" s="24" t="s">
        <v>886</v>
      </c>
      <c r="D521" s="47"/>
      <c r="E521" s="23"/>
      <c r="F521" s="25" t="s">
        <v>1300</v>
      </c>
    </row>
    <row r="522" spans="1:6">
      <c r="A522" s="22">
        <v>7</v>
      </c>
      <c r="B522" s="23" t="s">
        <v>1348</v>
      </c>
      <c r="C522" s="24" t="s">
        <v>885</v>
      </c>
      <c r="D522" s="26"/>
      <c r="E522" s="23"/>
      <c r="F522" s="25" t="s">
        <v>1300</v>
      </c>
    </row>
    <row r="523" spans="1:6">
      <c r="A523" s="22">
        <v>7</v>
      </c>
      <c r="B523" s="23" t="s">
        <v>1348</v>
      </c>
      <c r="C523" s="27" t="s">
        <v>1364</v>
      </c>
      <c r="D523" s="48"/>
      <c r="E523" s="32"/>
      <c r="F523" s="30" t="s">
        <v>1300</v>
      </c>
    </row>
    <row r="524" spans="1:6">
      <c r="A524" s="22">
        <v>4</v>
      </c>
      <c r="B524" s="23" t="s">
        <v>1348</v>
      </c>
      <c r="C524" s="24" t="s">
        <v>626</v>
      </c>
      <c r="D524" s="26"/>
      <c r="E524" s="23"/>
      <c r="F524" s="25" t="s">
        <v>1302</v>
      </c>
    </row>
    <row r="525" spans="1:6">
      <c r="A525" s="22">
        <v>3</v>
      </c>
      <c r="B525" s="23" t="s">
        <v>1348</v>
      </c>
      <c r="C525" s="24" t="s">
        <v>639</v>
      </c>
      <c r="D525" s="47"/>
      <c r="E525" s="23"/>
      <c r="F525" s="25" t="s">
        <v>1302</v>
      </c>
    </row>
    <row r="526" spans="1:6">
      <c r="A526" s="22">
        <v>3</v>
      </c>
      <c r="B526" s="23" t="s">
        <v>1348</v>
      </c>
      <c r="C526" s="24" t="s">
        <v>1365</v>
      </c>
      <c r="D526" s="26"/>
      <c r="E526" s="23"/>
      <c r="F526" s="25" t="s">
        <v>1300</v>
      </c>
    </row>
    <row r="527" spans="1:6">
      <c r="A527" s="22">
        <v>3</v>
      </c>
      <c r="B527" s="23" t="s">
        <v>1348</v>
      </c>
      <c r="C527" s="24" t="s">
        <v>1366</v>
      </c>
      <c r="D527" s="47"/>
      <c r="E527" s="23"/>
      <c r="F527" s="25" t="s">
        <v>1300</v>
      </c>
    </row>
    <row r="528" spans="1:6">
      <c r="A528" s="22">
        <v>6</v>
      </c>
      <c r="B528" s="23" t="s">
        <v>1348</v>
      </c>
      <c r="C528" s="24" t="s">
        <v>656</v>
      </c>
      <c r="D528" s="26"/>
      <c r="E528" s="23"/>
      <c r="F528" s="25" t="s">
        <v>1302</v>
      </c>
    </row>
    <row r="529" spans="1:6">
      <c r="A529" s="22">
        <v>6</v>
      </c>
      <c r="B529" s="23" t="s">
        <v>1348</v>
      </c>
      <c r="C529" s="24" t="s">
        <v>1103</v>
      </c>
      <c r="D529" s="47"/>
      <c r="E529" s="23"/>
      <c r="F529" s="25" t="s">
        <v>1300</v>
      </c>
    </row>
    <row r="530" spans="1:6">
      <c r="A530" s="22">
        <v>6</v>
      </c>
      <c r="B530" s="23" t="s">
        <v>1348</v>
      </c>
      <c r="C530" s="24" t="s">
        <v>670</v>
      </c>
      <c r="D530" s="26"/>
      <c r="E530" s="23"/>
      <c r="F530" s="25" t="s">
        <v>1302</v>
      </c>
    </row>
    <row r="531" spans="1:6">
      <c r="A531" s="22">
        <v>3</v>
      </c>
      <c r="B531" s="23" t="s">
        <v>1348</v>
      </c>
      <c r="C531" s="24" t="s">
        <v>673</v>
      </c>
      <c r="D531" s="47"/>
      <c r="E531" s="23"/>
      <c r="F531" s="25" t="s">
        <v>1302</v>
      </c>
    </row>
    <row r="532" spans="1:6">
      <c r="A532" s="22">
        <v>3</v>
      </c>
      <c r="B532" s="23" t="s">
        <v>1348</v>
      </c>
      <c r="C532" s="24" t="s">
        <v>674</v>
      </c>
      <c r="D532" s="26"/>
      <c r="E532" s="23"/>
      <c r="F532" s="25" t="s">
        <v>1302</v>
      </c>
    </row>
    <row r="533" spans="1:6">
      <c r="A533" s="22">
        <v>3</v>
      </c>
      <c r="B533" s="23" t="s">
        <v>1348</v>
      </c>
      <c r="C533" s="24" t="s">
        <v>1367</v>
      </c>
      <c r="D533" s="47"/>
      <c r="E533" s="23"/>
      <c r="F533" s="25" t="s">
        <v>1300</v>
      </c>
    </row>
    <row r="534" spans="1:6">
      <c r="A534" s="22">
        <v>3</v>
      </c>
      <c r="B534" s="23" t="s">
        <v>1348</v>
      </c>
      <c r="C534" s="24" t="s">
        <v>1368</v>
      </c>
      <c r="D534" s="26"/>
      <c r="E534" s="23"/>
      <c r="F534" s="25" t="s">
        <v>1300</v>
      </c>
    </row>
    <row r="535" spans="1:6">
      <c r="A535" s="22">
        <v>3</v>
      </c>
      <c r="B535" s="23" t="s">
        <v>1348</v>
      </c>
      <c r="C535" s="24" t="s">
        <v>1369</v>
      </c>
      <c r="D535" s="47"/>
      <c r="E535" s="23"/>
      <c r="F535" s="25" t="s">
        <v>1300</v>
      </c>
    </row>
    <row r="536" spans="1:6">
      <c r="A536" s="22">
        <v>3</v>
      </c>
      <c r="B536" s="23" t="s">
        <v>1348</v>
      </c>
      <c r="C536" s="24" t="s">
        <v>883</v>
      </c>
      <c r="D536" s="26"/>
      <c r="E536" s="23"/>
      <c r="F536" s="25" t="s">
        <v>1300</v>
      </c>
    </row>
    <row r="537" spans="1:6">
      <c r="A537" s="22">
        <v>6</v>
      </c>
      <c r="B537" s="23" t="s">
        <v>1348</v>
      </c>
      <c r="C537" s="24" t="s">
        <v>1370</v>
      </c>
      <c r="D537" s="47"/>
      <c r="E537" s="23"/>
      <c r="F537" s="25" t="s">
        <v>1300</v>
      </c>
    </row>
    <row r="538" spans="1:6">
      <c r="A538" s="22">
        <v>5</v>
      </c>
      <c r="B538" s="23" t="s">
        <v>1348</v>
      </c>
      <c r="C538" s="24" t="s">
        <v>722</v>
      </c>
      <c r="D538" s="26"/>
      <c r="E538" s="23"/>
      <c r="F538" s="25" t="s">
        <v>1302</v>
      </c>
    </row>
    <row r="539" spans="1:6">
      <c r="A539" s="22">
        <v>5</v>
      </c>
      <c r="B539" s="23" t="s">
        <v>1348</v>
      </c>
      <c r="C539" s="24" t="s">
        <v>723</v>
      </c>
      <c r="D539" s="47"/>
      <c r="E539" s="23"/>
      <c r="F539" s="25" t="s">
        <v>1302</v>
      </c>
    </row>
    <row r="540" spans="1:6">
      <c r="A540" s="22">
        <v>5</v>
      </c>
      <c r="B540" s="23" t="s">
        <v>1348</v>
      </c>
      <c r="C540" s="24" t="s">
        <v>884</v>
      </c>
      <c r="D540" s="26"/>
      <c r="E540" s="23"/>
      <c r="F540" s="25" t="s">
        <v>1300</v>
      </c>
    </row>
    <row r="541" spans="1:6">
      <c r="A541" s="22">
        <v>5</v>
      </c>
      <c r="B541" s="23" t="s">
        <v>1348</v>
      </c>
      <c r="C541" s="24" t="s">
        <v>1371</v>
      </c>
      <c r="D541" s="47"/>
      <c r="E541" s="23"/>
      <c r="F541" s="25" t="s">
        <v>1300</v>
      </c>
    </row>
    <row r="542" spans="1:6">
      <c r="A542" s="22">
        <v>6</v>
      </c>
      <c r="B542" s="23" t="s">
        <v>1348</v>
      </c>
      <c r="C542" s="24" t="s">
        <v>882</v>
      </c>
      <c r="D542" s="26"/>
      <c r="E542" s="23"/>
      <c r="F542" s="25" t="s">
        <v>1300</v>
      </c>
    </row>
    <row r="543" spans="1:6">
      <c r="A543" s="22">
        <v>5</v>
      </c>
      <c r="B543" s="23" t="s">
        <v>1348</v>
      </c>
      <c r="C543" s="24" t="s">
        <v>881</v>
      </c>
      <c r="D543" s="47"/>
      <c r="E543" s="23"/>
      <c r="F543" s="25" t="s">
        <v>1300</v>
      </c>
    </row>
    <row r="544" spans="1:6">
      <c r="A544" s="22">
        <v>6</v>
      </c>
      <c r="B544" s="23" t="s">
        <v>1348</v>
      </c>
      <c r="C544" s="24" t="s">
        <v>756</v>
      </c>
      <c r="D544" s="26"/>
      <c r="E544" s="23"/>
      <c r="F544" s="25" t="s">
        <v>1302</v>
      </c>
    </row>
    <row r="545" spans="1:6">
      <c r="A545" s="22">
        <v>7</v>
      </c>
      <c r="B545" s="23" t="s">
        <v>1348</v>
      </c>
      <c r="C545" s="24" t="s">
        <v>759</v>
      </c>
      <c r="D545" s="47"/>
      <c r="E545" s="23"/>
      <c r="F545" s="25" t="s">
        <v>1302</v>
      </c>
    </row>
    <row r="546" spans="1:6">
      <c r="A546" s="22">
        <v>7</v>
      </c>
      <c r="B546" s="23" t="s">
        <v>1348</v>
      </c>
      <c r="C546" s="24" t="s">
        <v>880</v>
      </c>
      <c r="D546" s="26"/>
      <c r="E546" s="23"/>
      <c r="F546" s="25" t="s">
        <v>1300</v>
      </c>
    </row>
    <row r="547" spans="1:6">
      <c r="A547" s="22">
        <v>7</v>
      </c>
      <c r="B547" s="23" t="s">
        <v>1348</v>
      </c>
      <c r="C547" s="24" t="s">
        <v>879</v>
      </c>
      <c r="D547" s="47"/>
      <c r="E547" s="23"/>
      <c r="F547" s="25" t="s">
        <v>1300</v>
      </c>
    </row>
    <row r="548" spans="1:6">
      <c r="A548" s="22">
        <v>1</v>
      </c>
      <c r="B548" s="23" t="s">
        <v>1348</v>
      </c>
      <c r="C548" s="24" t="s">
        <v>878</v>
      </c>
      <c r="D548" s="26"/>
      <c r="E548" s="23"/>
      <c r="F548" s="25" t="s">
        <v>1300</v>
      </c>
    </row>
    <row r="549" spans="1:6">
      <c r="A549" s="22">
        <v>1</v>
      </c>
      <c r="B549" s="23" t="s">
        <v>1348</v>
      </c>
      <c r="C549" s="24" t="s">
        <v>877</v>
      </c>
      <c r="D549" s="47"/>
      <c r="E549" s="23"/>
      <c r="F549" s="25" t="s">
        <v>1300</v>
      </c>
    </row>
    <row r="550" spans="1:6">
      <c r="A550" s="22">
        <v>1</v>
      </c>
      <c r="B550" s="23" t="s">
        <v>1348</v>
      </c>
      <c r="C550" s="24" t="s">
        <v>1372</v>
      </c>
      <c r="D550" s="26"/>
      <c r="E550" s="23"/>
      <c r="F550" s="25" t="s">
        <v>1300</v>
      </c>
    </row>
    <row r="551" spans="1:6">
      <c r="A551" s="22">
        <v>7</v>
      </c>
      <c r="B551" s="23" t="s">
        <v>1348</v>
      </c>
      <c r="C551" s="24" t="s">
        <v>776</v>
      </c>
      <c r="D551" s="47"/>
      <c r="E551" s="23"/>
      <c r="F551" s="25" t="s">
        <v>1302</v>
      </c>
    </row>
    <row r="552" spans="1:6">
      <c r="A552" s="22">
        <v>7</v>
      </c>
      <c r="B552" s="23" t="s">
        <v>1348</v>
      </c>
      <c r="C552" s="24" t="s">
        <v>876</v>
      </c>
      <c r="D552" s="26"/>
      <c r="E552" s="23"/>
      <c r="F552" s="25" t="s">
        <v>1300</v>
      </c>
    </row>
    <row r="553" spans="1:6">
      <c r="A553" s="22">
        <v>1</v>
      </c>
      <c r="B553" s="23" t="s">
        <v>1348</v>
      </c>
      <c r="C553" s="24" t="s">
        <v>1373</v>
      </c>
      <c r="D553" s="47"/>
      <c r="E553" s="23"/>
      <c r="F553" s="25" t="s">
        <v>1300</v>
      </c>
    </row>
    <row r="554" spans="1:6">
      <c r="A554" s="22">
        <v>4</v>
      </c>
      <c r="B554" s="23" t="s">
        <v>1348</v>
      </c>
      <c r="C554" s="24" t="s">
        <v>786</v>
      </c>
      <c r="D554" s="26"/>
      <c r="E554" s="23"/>
      <c r="F554" s="25" t="s">
        <v>1302</v>
      </c>
    </row>
    <row r="555" spans="1:6">
      <c r="A555" s="22">
        <v>4</v>
      </c>
      <c r="B555" s="23" t="s">
        <v>1348</v>
      </c>
      <c r="C555" s="24" t="s">
        <v>875</v>
      </c>
      <c r="D555" s="47"/>
      <c r="E555" s="23"/>
      <c r="F555" s="25" t="s">
        <v>1300</v>
      </c>
    </row>
    <row r="556" spans="1:6">
      <c r="A556" s="22">
        <v>6</v>
      </c>
      <c r="B556" s="23" t="s">
        <v>1348</v>
      </c>
      <c r="C556" s="24" t="s">
        <v>874</v>
      </c>
      <c r="D556" s="26"/>
      <c r="E556" s="23"/>
      <c r="F556" s="25" t="s">
        <v>1300</v>
      </c>
    </row>
    <row r="557" spans="1:6">
      <c r="A557" s="22">
        <v>1</v>
      </c>
      <c r="B557" s="23" t="s">
        <v>1348</v>
      </c>
      <c r="C557" s="24" t="s">
        <v>794</v>
      </c>
      <c r="D557" s="47"/>
      <c r="E557" s="23"/>
      <c r="F557" s="25" t="s">
        <v>1302</v>
      </c>
    </row>
    <row r="558" spans="1:6">
      <c r="A558" s="22">
        <v>1</v>
      </c>
      <c r="B558" s="23" t="s">
        <v>1348</v>
      </c>
      <c r="C558" s="24" t="s">
        <v>873</v>
      </c>
      <c r="D558" s="26"/>
      <c r="E558" s="23"/>
      <c r="F558" s="25" t="s">
        <v>1300</v>
      </c>
    </row>
    <row r="559" spans="1:6">
      <c r="A559" s="22">
        <v>4</v>
      </c>
      <c r="B559" s="23" t="s">
        <v>1348</v>
      </c>
      <c r="C559" s="24" t="s">
        <v>1374</v>
      </c>
      <c r="D559" s="47"/>
      <c r="E559" s="23"/>
      <c r="F559" s="25" t="s">
        <v>1300</v>
      </c>
    </row>
    <row r="560" spans="1:6">
      <c r="A560" s="22">
        <v>7</v>
      </c>
      <c r="B560" s="23" t="s">
        <v>1348</v>
      </c>
      <c r="C560" s="24" t="s">
        <v>803</v>
      </c>
      <c r="D560" s="26"/>
      <c r="E560" s="23"/>
      <c r="F560" s="25" t="s">
        <v>1302</v>
      </c>
    </row>
    <row r="561" spans="1:6">
      <c r="A561" s="22">
        <v>7</v>
      </c>
      <c r="B561" s="23" t="s">
        <v>1348</v>
      </c>
      <c r="C561" s="24" t="s">
        <v>1375</v>
      </c>
      <c r="D561" s="47"/>
      <c r="E561" s="23"/>
      <c r="F561" s="25" t="s">
        <v>1300</v>
      </c>
    </row>
    <row r="562" spans="1:6">
      <c r="A562" s="22">
        <v>7</v>
      </c>
      <c r="B562" s="23" t="s">
        <v>1348</v>
      </c>
      <c r="C562" s="24" t="s">
        <v>1376</v>
      </c>
      <c r="D562" s="26"/>
      <c r="E562" s="23"/>
      <c r="F562" s="25" t="s">
        <v>1300</v>
      </c>
    </row>
    <row r="563" spans="1:6">
      <c r="A563" s="22">
        <v>6</v>
      </c>
      <c r="B563" s="23" t="s">
        <v>1377</v>
      </c>
      <c r="C563" s="24" t="s">
        <v>242</v>
      </c>
      <c r="D563" s="23"/>
      <c r="E563" s="23"/>
      <c r="F563" s="25" t="s">
        <v>1302</v>
      </c>
    </row>
    <row r="564" spans="1:6">
      <c r="A564" s="22">
        <v>6</v>
      </c>
      <c r="B564" s="23" t="s">
        <v>1377</v>
      </c>
      <c r="C564" s="24" t="s">
        <v>243</v>
      </c>
      <c r="D564" s="23"/>
      <c r="E564" s="23"/>
      <c r="F564" s="25" t="s">
        <v>1300</v>
      </c>
    </row>
    <row r="565" spans="1:6">
      <c r="A565" s="22">
        <v>6</v>
      </c>
      <c r="B565" s="23" t="s">
        <v>1377</v>
      </c>
      <c r="C565" s="24" t="s">
        <v>255</v>
      </c>
      <c r="D565" s="23"/>
      <c r="E565" s="23"/>
      <c r="F565" s="25" t="s">
        <v>1302</v>
      </c>
    </row>
    <row r="566" spans="1:6">
      <c r="A566" s="22">
        <v>6</v>
      </c>
      <c r="B566" s="23" t="s">
        <v>1377</v>
      </c>
      <c r="C566" s="24" t="s">
        <v>256</v>
      </c>
      <c r="D566" s="23"/>
      <c r="E566" s="23"/>
      <c r="F566" s="25" t="s">
        <v>1300</v>
      </c>
    </row>
    <row r="567" spans="1:6">
      <c r="A567" s="22">
        <v>6</v>
      </c>
      <c r="B567" s="23" t="s">
        <v>1377</v>
      </c>
      <c r="C567" s="27" t="s">
        <v>1378</v>
      </c>
      <c r="D567" s="31"/>
      <c r="E567" s="31"/>
      <c r="F567" s="28" t="s">
        <v>1302</v>
      </c>
    </row>
    <row r="568" spans="1:6">
      <c r="A568" s="22">
        <v>6</v>
      </c>
      <c r="B568" s="23" t="s">
        <v>1377</v>
      </c>
      <c r="C568" s="24" t="s">
        <v>283</v>
      </c>
      <c r="D568" s="23"/>
      <c r="E568" s="23"/>
      <c r="F568" s="25" t="s">
        <v>1300</v>
      </c>
    </row>
    <row r="569" spans="1:6">
      <c r="A569" s="22">
        <v>6</v>
      </c>
      <c r="B569" s="23" t="s">
        <v>1377</v>
      </c>
      <c r="C569" s="24" t="s">
        <v>284</v>
      </c>
      <c r="D569" s="23"/>
      <c r="E569" s="23"/>
      <c r="F569" s="25" t="s">
        <v>1300</v>
      </c>
    </row>
    <row r="570" spans="1:6">
      <c r="A570" s="22">
        <v>6</v>
      </c>
      <c r="B570" s="23" t="s">
        <v>1377</v>
      </c>
      <c r="C570" s="24" t="s">
        <v>335</v>
      </c>
      <c r="D570" s="23"/>
      <c r="E570" s="23"/>
      <c r="F570" s="25" t="s">
        <v>1300</v>
      </c>
    </row>
    <row r="571" spans="1:6">
      <c r="A571" s="22">
        <v>6</v>
      </c>
      <c r="B571" s="23" t="s">
        <v>1377</v>
      </c>
      <c r="C571" s="24" t="s">
        <v>360</v>
      </c>
      <c r="D571" s="23"/>
      <c r="E571" s="23"/>
      <c r="F571" s="25" t="s">
        <v>1302</v>
      </c>
    </row>
    <row r="572" spans="1:6">
      <c r="A572" s="22">
        <v>6</v>
      </c>
      <c r="B572" s="23" t="s">
        <v>1377</v>
      </c>
      <c r="C572" s="24" t="s">
        <v>361</v>
      </c>
      <c r="D572" s="23"/>
      <c r="E572" s="23"/>
      <c r="F572" s="25" t="s">
        <v>1300</v>
      </c>
    </row>
    <row r="573" spans="1:6">
      <c r="A573" s="22">
        <v>6</v>
      </c>
      <c r="B573" s="23" t="s">
        <v>1377</v>
      </c>
      <c r="C573" s="24" t="s">
        <v>396</v>
      </c>
      <c r="D573" s="23"/>
      <c r="E573" s="23"/>
      <c r="F573" s="25" t="s">
        <v>1300</v>
      </c>
    </row>
    <row r="574" spans="1:6">
      <c r="A574" s="22">
        <v>6</v>
      </c>
      <c r="B574" s="23" t="s">
        <v>1377</v>
      </c>
      <c r="C574" s="24" t="s">
        <v>572</v>
      </c>
      <c r="D574" s="23"/>
      <c r="E574" s="23"/>
      <c r="F574" s="25" t="s">
        <v>1300</v>
      </c>
    </row>
    <row r="575" spans="1:6">
      <c r="A575" s="22">
        <v>6</v>
      </c>
      <c r="B575" s="23" t="s">
        <v>1377</v>
      </c>
      <c r="C575" s="24" t="s">
        <v>573</v>
      </c>
      <c r="D575" s="23"/>
      <c r="E575" s="23"/>
      <c r="F575" s="25" t="s">
        <v>1302</v>
      </c>
    </row>
    <row r="576" spans="1:6">
      <c r="A576" s="22">
        <v>6</v>
      </c>
      <c r="B576" s="23" t="s">
        <v>1377</v>
      </c>
      <c r="C576" s="24" t="s">
        <v>592</v>
      </c>
      <c r="D576" s="26"/>
      <c r="E576" s="23"/>
      <c r="F576" s="25" t="s">
        <v>1300</v>
      </c>
    </row>
    <row r="577" spans="1:6">
      <c r="A577" s="22">
        <v>6</v>
      </c>
      <c r="B577" s="23" t="s">
        <v>1377</v>
      </c>
      <c r="C577" s="24" t="s">
        <v>593</v>
      </c>
      <c r="D577" s="26"/>
      <c r="E577" s="23"/>
      <c r="F577" s="25" t="s">
        <v>1302</v>
      </c>
    </row>
    <row r="578" spans="1:6">
      <c r="A578" s="22">
        <v>6</v>
      </c>
      <c r="B578" s="23" t="s">
        <v>1377</v>
      </c>
      <c r="C578" s="24" t="s">
        <v>594</v>
      </c>
      <c r="D578" s="26"/>
      <c r="E578" s="23"/>
      <c r="F578" s="25" t="s">
        <v>1302</v>
      </c>
    </row>
    <row r="579" spans="1:6">
      <c r="A579" s="22">
        <v>6</v>
      </c>
      <c r="B579" s="23" t="s">
        <v>1377</v>
      </c>
      <c r="C579" s="24" t="s">
        <v>595</v>
      </c>
      <c r="D579" s="26"/>
      <c r="E579" s="23"/>
      <c r="F579" s="25" t="s">
        <v>1302</v>
      </c>
    </row>
    <row r="580" spans="1:6">
      <c r="A580" s="22">
        <v>6</v>
      </c>
      <c r="B580" s="23" t="s">
        <v>1377</v>
      </c>
      <c r="C580" s="24" t="s">
        <v>596</v>
      </c>
      <c r="D580" s="26"/>
      <c r="E580" s="23"/>
      <c r="F580" s="25" t="s">
        <v>1300</v>
      </c>
    </row>
    <row r="581" spans="1:6">
      <c r="A581" s="22">
        <v>6</v>
      </c>
      <c r="B581" s="23" t="s">
        <v>1377</v>
      </c>
      <c r="C581" s="24" t="s">
        <v>597</v>
      </c>
      <c r="D581" s="26"/>
      <c r="E581" s="23"/>
      <c r="F581" s="25" t="s">
        <v>1300</v>
      </c>
    </row>
    <row r="582" spans="1:6">
      <c r="A582" s="22">
        <v>6</v>
      </c>
      <c r="B582" s="23" t="s">
        <v>1377</v>
      </c>
      <c r="C582" s="24" t="s">
        <v>605</v>
      </c>
      <c r="D582" s="26"/>
      <c r="E582" s="23"/>
      <c r="F582" s="25" t="s">
        <v>1300</v>
      </c>
    </row>
    <row r="583" spans="1:6">
      <c r="A583" s="22">
        <v>6</v>
      </c>
      <c r="B583" s="23" t="s">
        <v>1377</v>
      </c>
      <c r="C583" s="24" t="s">
        <v>657</v>
      </c>
      <c r="D583" s="26"/>
      <c r="E583" s="23"/>
      <c r="F583" s="25" t="s">
        <v>1302</v>
      </c>
    </row>
    <row r="584" spans="1:6">
      <c r="A584" s="22">
        <v>6</v>
      </c>
      <c r="B584" s="23" t="s">
        <v>1377</v>
      </c>
      <c r="C584" s="24" t="s">
        <v>658</v>
      </c>
      <c r="D584" s="26"/>
      <c r="E584" s="23"/>
      <c r="F584" s="25" t="s">
        <v>1300</v>
      </c>
    </row>
    <row r="585" spans="1:6">
      <c r="A585" s="22">
        <v>6</v>
      </c>
      <c r="B585" s="23" t="s">
        <v>1377</v>
      </c>
      <c r="C585" s="24" t="s">
        <v>659</v>
      </c>
      <c r="D585" s="26"/>
      <c r="E585" s="23"/>
      <c r="F585" s="25" t="s">
        <v>1300</v>
      </c>
    </row>
    <row r="586" spans="1:6">
      <c r="A586" s="22">
        <v>6</v>
      </c>
      <c r="B586" s="23" t="s">
        <v>1377</v>
      </c>
      <c r="C586" s="24" t="s">
        <v>660</v>
      </c>
      <c r="D586" s="26"/>
      <c r="E586" s="23"/>
      <c r="F586" s="25" t="s">
        <v>1300</v>
      </c>
    </row>
    <row r="587" spans="1:6">
      <c r="A587" s="22">
        <v>6</v>
      </c>
      <c r="B587" s="23" t="s">
        <v>1377</v>
      </c>
      <c r="C587" s="24" t="s">
        <v>718</v>
      </c>
      <c r="D587" s="26"/>
      <c r="E587" s="23"/>
      <c r="F587" s="25" t="s">
        <v>1302</v>
      </c>
    </row>
    <row r="588" spans="1:6">
      <c r="A588" s="22">
        <v>6</v>
      </c>
      <c r="B588" s="23" t="s">
        <v>1377</v>
      </c>
      <c r="C588" s="24" t="s">
        <v>719</v>
      </c>
      <c r="D588" s="26"/>
      <c r="E588" s="23"/>
      <c r="F588" s="25" t="s">
        <v>1300</v>
      </c>
    </row>
    <row r="589" spans="1:6">
      <c r="A589" s="22">
        <v>6</v>
      </c>
      <c r="B589" s="23" t="s">
        <v>1377</v>
      </c>
      <c r="C589" s="24" t="s">
        <v>757</v>
      </c>
      <c r="D589" s="26"/>
      <c r="E589" s="23"/>
      <c r="F589" s="25" t="s">
        <v>1302</v>
      </c>
    </row>
    <row r="590" spans="1:6">
      <c r="A590" s="22">
        <v>6</v>
      </c>
      <c r="B590" s="23" t="s">
        <v>1377</v>
      </c>
      <c r="C590" s="24" t="s">
        <v>758</v>
      </c>
      <c r="D590" s="26"/>
      <c r="E590" s="23"/>
      <c r="F590" s="25" t="s">
        <v>1300</v>
      </c>
    </row>
    <row r="591" spans="1:6">
      <c r="A591" s="22">
        <v>6</v>
      </c>
      <c r="B591" s="23" t="s">
        <v>1377</v>
      </c>
      <c r="C591" s="24" t="s">
        <v>772</v>
      </c>
      <c r="D591" s="26"/>
      <c r="E591" s="23"/>
      <c r="F591" s="25" t="s">
        <v>1302</v>
      </c>
    </row>
    <row r="592" spans="1:6">
      <c r="A592" s="22">
        <v>6</v>
      </c>
      <c r="B592" s="23" t="s">
        <v>1377</v>
      </c>
      <c r="C592" s="24" t="s">
        <v>773</v>
      </c>
      <c r="D592" s="26"/>
      <c r="E592" s="23"/>
      <c r="F592" s="25" t="s">
        <v>1300</v>
      </c>
    </row>
    <row r="593" spans="1:6">
      <c r="A593" s="22">
        <v>1</v>
      </c>
      <c r="B593" s="23" t="s">
        <v>1379</v>
      </c>
      <c r="C593" s="24" t="s">
        <v>185</v>
      </c>
      <c r="D593" s="23"/>
      <c r="E593" s="23"/>
      <c r="F593" s="25" t="s">
        <v>1300</v>
      </c>
    </row>
    <row r="594" spans="1:6">
      <c r="A594" s="22">
        <v>1</v>
      </c>
      <c r="B594" s="23" t="s">
        <v>1379</v>
      </c>
      <c r="C594" s="24" t="s">
        <v>186</v>
      </c>
      <c r="D594" s="23"/>
      <c r="E594" s="23"/>
      <c r="F594" s="25" t="s">
        <v>1302</v>
      </c>
    </row>
    <row r="595" spans="1:6">
      <c r="A595" s="22">
        <v>1</v>
      </c>
      <c r="B595" s="23" t="s">
        <v>1379</v>
      </c>
      <c r="C595" s="24" t="s">
        <v>1220</v>
      </c>
      <c r="D595" s="23"/>
      <c r="E595" s="23"/>
      <c r="F595" s="25" t="s">
        <v>1300</v>
      </c>
    </row>
    <row r="596" spans="1:6">
      <c r="A596" s="22">
        <v>1</v>
      </c>
      <c r="B596" s="23" t="s">
        <v>1379</v>
      </c>
      <c r="C596" s="24" t="s">
        <v>1380</v>
      </c>
      <c r="D596" s="23"/>
      <c r="E596" s="23"/>
      <c r="F596" s="25" t="s">
        <v>1302</v>
      </c>
    </row>
    <row r="597" spans="1:6">
      <c r="A597" s="22">
        <v>1</v>
      </c>
      <c r="B597" s="23" t="s">
        <v>1379</v>
      </c>
      <c r="C597" s="24" t="s">
        <v>1381</v>
      </c>
      <c r="D597" s="23"/>
      <c r="E597" s="23"/>
      <c r="F597" s="25" t="s">
        <v>1300</v>
      </c>
    </row>
    <row r="598" spans="1:6">
      <c r="A598" s="22">
        <v>1</v>
      </c>
      <c r="B598" s="23" t="s">
        <v>1379</v>
      </c>
      <c r="C598" s="24" t="s">
        <v>311</v>
      </c>
      <c r="D598" s="23"/>
      <c r="E598" s="23"/>
      <c r="F598" s="25" t="s">
        <v>1300</v>
      </c>
    </row>
    <row r="599" spans="1:6">
      <c r="A599" s="22">
        <v>1</v>
      </c>
      <c r="B599" s="23" t="s">
        <v>1379</v>
      </c>
      <c r="C599" s="24" t="s">
        <v>312</v>
      </c>
      <c r="D599" s="23"/>
      <c r="E599" s="23"/>
      <c r="F599" s="25" t="s">
        <v>1302</v>
      </c>
    </row>
    <row r="600" spans="1:6">
      <c r="A600" s="22">
        <v>1</v>
      </c>
      <c r="B600" s="23" t="s">
        <v>1379</v>
      </c>
      <c r="C600" s="24" t="s">
        <v>381</v>
      </c>
      <c r="D600" s="23"/>
      <c r="E600" s="23"/>
      <c r="F600" s="25" t="s">
        <v>1300</v>
      </c>
    </row>
    <row r="601" spans="1:6">
      <c r="A601" s="22">
        <v>1</v>
      </c>
      <c r="B601" s="23" t="s">
        <v>1379</v>
      </c>
      <c r="C601" s="24" t="s">
        <v>382</v>
      </c>
      <c r="D601" s="23"/>
      <c r="E601" s="23"/>
      <c r="F601" s="25" t="s">
        <v>1302</v>
      </c>
    </row>
    <row r="602" spans="1:6">
      <c r="A602" s="22">
        <v>1</v>
      </c>
      <c r="B602" s="23" t="s">
        <v>1379</v>
      </c>
      <c r="C602" s="24" t="s">
        <v>494</v>
      </c>
      <c r="D602" s="23"/>
      <c r="E602" s="23"/>
      <c r="F602" s="25" t="s">
        <v>1300</v>
      </c>
    </row>
    <row r="603" spans="1:6">
      <c r="A603" s="22">
        <v>1</v>
      </c>
      <c r="B603" s="23" t="s">
        <v>1379</v>
      </c>
      <c r="C603" s="24" t="s">
        <v>512</v>
      </c>
      <c r="D603" s="23"/>
      <c r="E603" s="23"/>
      <c r="F603" s="25" t="s">
        <v>1302</v>
      </c>
    </row>
    <row r="604" spans="1:6">
      <c r="A604" s="22">
        <v>1</v>
      </c>
      <c r="B604" s="23" t="s">
        <v>1379</v>
      </c>
      <c r="C604" s="24" t="s">
        <v>545</v>
      </c>
      <c r="D604" s="23"/>
      <c r="E604" s="23"/>
      <c r="F604" s="25" t="s">
        <v>1300</v>
      </c>
    </row>
    <row r="605" spans="1:6">
      <c r="A605" s="22">
        <v>1</v>
      </c>
      <c r="B605" s="23" t="s">
        <v>1379</v>
      </c>
      <c r="C605" s="24" t="s">
        <v>702</v>
      </c>
      <c r="D605" s="26"/>
      <c r="E605" s="23"/>
      <c r="F605" s="25" t="s">
        <v>1302</v>
      </c>
    </row>
    <row r="606" spans="1:6">
      <c r="A606" s="22">
        <v>1</v>
      </c>
      <c r="B606" s="23" t="s">
        <v>1379</v>
      </c>
      <c r="C606" s="24" t="s">
        <v>1382</v>
      </c>
      <c r="D606" s="26"/>
      <c r="E606" s="23"/>
      <c r="F606" s="25" t="s">
        <v>1300</v>
      </c>
    </row>
    <row r="607" spans="1:6">
      <c r="A607" s="22">
        <v>1</v>
      </c>
      <c r="B607" s="23" t="s">
        <v>1379</v>
      </c>
      <c r="C607" s="24" t="s">
        <v>1076</v>
      </c>
      <c r="D607" s="26"/>
      <c r="E607" s="23"/>
      <c r="F607" s="25" t="s">
        <v>1300</v>
      </c>
    </row>
    <row r="608" spans="1:6">
      <c r="A608" s="22">
        <v>1</v>
      </c>
      <c r="B608" s="23" t="s">
        <v>1379</v>
      </c>
      <c r="C608" s="24" t="s">
        <v>763</v>
      </c>
      <c r="D608" s="26"/>
      <c r="E608" s="23"/>
      <c r="F608" s="25" t="s">
        <v>1300</v>
      </c>
    </row>
    <row r="609" spans="1:6">
      <c r="A609" s="22">
        <v>1</v>
      </c>
      <c r="B609" s="23" t="s">
        <v>1379</v>
      </c>
      <c r="C609" s="24" t="s">
        <v>764</v>
      </c>
      <c r="D609" s="26"/>
      <c r="E609" s="23"/>
      <c r="F609" s="25" t="s">
        <v>1300</v>
      </c>
    </row>
    <row r="610" spans="1:6">
      <c r="A610" s="22">
        <v>1</v>
      </c>
      <c r="B610" s="23" t="s">
        <v>1379</v>
      </c>
      <c r="C610" s="24" t="s">
        <v>765</v>
      </c>
      <c r="D610" s="26"/>
      <c r="E610" s="23"/>
      <c r="F610" s="25" t="s">
        <v>1300</v>
      </c>
    </row>
    <row r="611" spans="1:6">
      <c r="A611" s="22">
        <v>1</v>
      </c>
      <c r="B611" s="23" t="s">
        <v>1379</v>
      </c>
      <c r="C611" s="24" t="s">
        <v>766</v>
      </c>
      <c r="D611" s="26"/>
      <c r="E611" s="23"/>
      <c r="F611" s="25" t="s">
        <v>1300</v>
      </c>
    </row>
    <row r="612" spans="1:6">
      <c r="A612" s="22">
        <v>1</v>
      </c>
      <c r="B612" s="23" t="s">
        <v>1379</v>
      </c>
      <c r="C612" s="24" t="s">
        <v>767</v>
      </c>
      <c r="D612" s="26"/>
      <c r="E612" s="23"/>
      <c r="F612" s="25" t="s">
        <v>1300</v>
      </c>
    </row>
    <row r="613" spans="1:6">
      <c r="A613" s="22">
        <v>1</v>
      </c>
      <c r="B613" s="23" t="s">
        <v>1379</v>
      </c>
      <c r="C613" s="24" t="s">
        <v>768</v>
      </c>
      <c r="D613" s="26"/>
      <c r="E613" s="23"/>
      <c r="F613" s="25" t="s">
        <v>1302</v>
      </c>
    </row>
    <row r="614" spans="1:6">
      <c r="A614" s="22">
        <v>1</v>
      </c>
      <c r="B614" s="23" t="s">
        <v>1379</v>
      </c>
      <c r="C614" s="24" t="s">
        <v>769</v>
      </c>
      <c r="D614" s="26"/>
      <c r="E614" s="23"/>
      <c r="F614" s="25" t="s">
        <v>1302</v>
      </c>
    </row>
    <row r="615" spans="1:6">
      <c r="A615" s="22">
        <v>1</v>
      </c>
      <c r="B615" s="23" t="s">
        <v>1379</v>
      </c>
      <c r="C615" s="24" t="s">
        <v>770</v>
      </c>
      <c r="D615" s="26"/>
      <c r="E615" s="23"/>
      <c r="F615" s="25" t="s">
        <v>1302</v>
      </c>
    </row>
    <row r="616" spans="1:6">
      <c r="A616" s="22">
        <v>1</v>
      </c>
      <c r="B616" s="23" t="s">
        <v>1379</v>
      </c>
      <c r="C616" s="24" t="s">
        <v>805</v>
      </c>
      <c r="D616" s="26"/>
      <c r="E616" s="23"/>
      <c r="F616" s="25" t="s">
        <v>1300</v>
      </c>
    </row>
    <row r="617" spans="1:6">
      <c r="A617" s="22">
        <v>7</v>
      </c>
      <c r="B617" s="23" t="s">
        <v>1383</v>
      </c>
      <c r="C617" s="24" t="s">
        <v>236</v>
      </c>
      <c r="D617" s="23"/>
      <c r="E617" s="23"/>
      <c r="F617" s="25" t="s">
        <v>1302</v>
      </c>
    </row>
    <row r="618" spans="1:6">
      <c r="A618" s="22">
        <v>7</v>
      </c>
      <c r="B618" s="23" t="s">
        <v>1383</v>
      </c>
      <c r="C618" s="24" t="s">
        <v>237</v>
      </c>
      <c r="D618" s="23"/>
      <c r="E618" s="23"/>
      <c r="F618" s="25" t="s">
        <v>1302</v>
      </c>
    </row>
    <row r="619" spans="1:6">
      <c r="A619" s="22">
        <v>7</v>
      </c>
      <c r="B619" s="23" t="s">
        <v>1383</v>
      </c>
      <c r="C619" s="24" t="s">
        <v>238</v>
      </c>
      <c r="D619" s="23"/>
      <c r="E619" s="23"/>
      <c r="F619" s="25" t="s">
        <v>1302</v>
      </c>
    </row>
    <row r="620" spans="1:6">
      <c r="A620" s="22">
        <v>7</v>
      </c>
      <c r="B620" s="23" t="s">
        <v>1383</v>
      </c>
      <c r="C620" s="24" t="s">
        <v>239</v>
      </c>
      <c r="D620" s="23"/>
      <c r="E620" s="23"/>
      <c r="F620" s="25" t="s">
        <v>1300</v>
      </c>
    </row>
    <row r="621" spans="1:6">
      <c r="A621" s="22">
        <v>7</v>
      </c>
      <c r="B621" s="23" t="s">
        <v>1383</v>
      </c>
      <c r="C621" s="24" t="s">
        <v>240</v>
      </c>
      <c r="D621" s="23"/>
      <c r="E621" s="23"/>
      <c r="F621" s="25" t="s">
        <v>1300</v>
      </c>
    </row>
    <row r="622" spans="1:6">
      <c r="A622" s="22">
        <v>7</v>
      </c>
      <c r="B622" s="23" t="s">
        <v>1383</v>
      </c>
      <c r="C622" s="24" t="s">
        <v>241</v>
      </c>
      <c r="D622" s="23"/>
      <c r="E622" s="23"/>
      <c r="F622" s="25" t="s">
        <v>1300</v>
      </c>
    </row>
    <row r="623" spans="1:6">
      <c r="A623" s="22">
        <v>7</v>
      </c>
      <c r="B623" s="23" t="s">
        <v>1383</v>
      </c>
      <c r="C623" s="24" t="s">
        <v>244</v>
      </c>
      <c r="D623" s="23"/>
      <c r="E623" s="23"/>
      <c r="F623" s="25" t="s">
        <v>1300</v>
      </c>
    </row>
    <row r="624" spans="1:6">
      <c r="A624" s="22">
        <v>7</v>
      </c>
      <c r="B624" s="23" t="s">
        <v>1383</v>
      </c>
      <c r="C624" s="24" t="s">
        <v>354</v>
      </c>
      <c r="D624" s="23"/>
      <c r="E624" s="23"/>
      <c r="F624" s="25" t="s">
        <v>1302</v>
      </c>
    </row>
    <row r="625" spans="1:6">
      <c r="A625" s="22">
        <v>7</v>
      </c>
      <c r="B625" s="23" t="s">
        <v>1383</v>
      </c>
      <c r="C625" s="24" t="s">
        <v>357</v>
      </c>
      <c r="D625" s="23"/>
      <c r="E625" s="23"/>
      <c r="F625" s="25" t="s">
        <v>1300</v>
      </c>
    </row>
    <row r="626" spans="1:6">
      <c r="A626" s="22">
        <v>7</v>
      </c>
      <c r="B626" s="23" t="s">
        <v>1383</v>
      </c>
      <c r="C626" s="24" t="s">
        <v>358</v>
      </c>
      <c r="D626" s="23"/>
      <c r="E626" s="23"/>
      <c r="F626" s="25" t="s">
        <v>1300</v>
      </c>
    </row>
    <row r="627" spans="1:6">
      <c r="A627" s="22">
        <v>7</v>
      </c>
      <c r="B627" s="23" t="s">
        <v>1383</v>
      </c>
      <c r="C627" s="24" t="s">
        <v>359</v>
      </c>
      <c r="D627" s="23"/>
      <c r="E627" s="23"/>
      <c r="F627" s="25" t="s">
        <v>1302</v>
      </c>
    </row>
    <row r="628" spans="1:6">
      <c r="A628" s="22">
        <v>7</v>
      </c>
      <c r="B628" s="23" t="s">
        <v>1383</v>
      </c>
      <c r="C628" s="24" t="s">
        <v>385</v>
      </c>
      <c r="D628" s="23"/>
      <c r="E628" s="23"/>
      <c r="F628" s="25" t="s">
        <v>1300</v>
      </c>
    </row>
    <row r="629" spans="1:6">
      <c r="A629" s="22">
        <v>7</v>
      </c>
      <c r="B629" s="23" t="s">
        <v>1383</v>
      </c>
      <c r="C629" s="24" t="s">
        <v>386</v>
      </c>
      <c r="D629" s="23"/>
      <c r="E629" s="23"/>
      <c r="F629" s="25" t="s">
        <v>1300</v>
      </c>
    </row>
    <row r="630" spans="1:6">
      <c r="A630" s="22">
        <v>7</v>
      </c>
      <c r="B630" s="23" t="s">
        <v>1383</v>
      </c>
      <c r="C630" s="24" t="s">
        <v>387</v>
      </c>
      <c r="D630" s="23"/>
      <c r="E630" s="23"/>
      <c r="F630" s="25" t="s">
        <v>1302</v>
      </c>
    </row>
    <row r="631" spans="1:6">
      <c r="A631" s="22">
        <v>7</v>
      </c>
      <c r="B631" s="23" t="s">
        <v>1383</v>
      </c>
      <c r="C631" s="24" t="s">
        <v>418</v>
      </c>
      <c r="D631" s="23"/>
      <c r="E631" s="23"/>
      <c r="F631" s="25" t="s">
        <v>1302</v>
      </c>
    </row>
    <row r="632" spans="1:6">
      <c r="A632" s="22">
        <v>7</v>
      </c>
      <c r="B632" s="23" t="s">
        <v>1383</v>
      </c>
      <c r="C632" s="24" t="s">
        <v>419</v>
      </c>
      <c r="D632" s="23"/>
      <c r="E632" s="23"/>
      <c r="F632" s="25" t="s">
        <v>1302</v>
      </c>
    </row>
    <row r="633" spans="1:6">
      <c r="A633" s="22">
        <v>7</v>
      </c>
      <c r="B633" s="23" t="s">
        <v>1383</v>
      </c>
      <c r="C633" s="24" t="s">
        <v>420</v>
      </c>
      <c r="D633" s="23"/>
      <c r="E633" s="23"/>
      <c r="F633" s="25" t="s">
        <v>1300</v>
      </c>
    </row>
    <row r="634" spans="1:6">
      <c r="A634" s="22">
        <v>7</v>
      </c>
      <c r="B634" s="23" t="s">
        <v>1383</v>
      </c>
      <c r="C634" s="24" t="s">
        <v>421</v>
      </c>
      <c r="D634" s="23"/>
      <c r="E634" s="23"/>
      <c r="F634" s="25" t="s">
        <v>1300</v>
      </c>
    </row>
    <row r="635" spans="1:6">
      <c r="A635" s="22">
        <v>7</v>
      </c>
      <c r="B635" s="23" t="s">
        <v>1383</v>
      </c>
      <c r="C635" s="24" t="s">
        <v>575</v>
      </c>
      <c r="D635" s="23"/>
      <c r="E635" s="23"/>
      <c r="F635" s="25" t="s">
        <v>1302</v>
      </c>
    </row>
    <row r="636" spans="1:6">
      <c r="A636" s="22">
        <v>7</v>
      </c>
      <c r="B636" s="23" t="s">
        <v>1383</v>
      </c>
      <c r="C636" s="24" t="s">
        <v>576</v>
      </c>
      <c r="D636" s="23"/>
      <c r="E636" s="23"/>
      <c r="F636" s="25" t="s">
        <v>1300</v>
      </c>
    </row>
    <row r="637" spans="1:6">
      <c r="A637" s="22">
        <v>7</v>
      </c>
      <c r="B637" s="23" t="s">
        <v>1383</v>
      </c>
      <c r="C637" s="24" t="s">
        <v>629</v>
      </c>
      <c r="D637" s="26"/>
      <c r="E637" s="23"/>
      <c r="F637" s="25" t="s">
        <v>1302</v>
      </c>
    </row>
    <row r="638" spans="1:6">
      <c r="A638" s="22">
        <v>7</v>
      </c>
      <c r="B638" s="23" t="s">
        <v>1383</v>
      </c>
      <c r="C638" s="24" t="s">
        <v>630</v>
      </c>
      <c r="D638" s="26"/>
      <c r="E638" s="23"/>
      <c r="F638" s="25" t="s">
        <v>1300</v>
      </c>
    </row>
    <row r="639" spans="1:6">
      <c r="A639" s="22">
        <v>7</v>
      </c>
      <c r="B639" s="23" t="s">
        <v>1383</v>
      </c>
      <c r="C639" s="24" t="s">
        <v>663</v>
      </c>
      <c r="D639" s="26"/>
      <c r="E639" s="23"/>
      <c r="F639" s="25" t="s">
        <v>1302</v>
      </c>
    </row>
    <row r="640" spans="1:6">
      <c r="A640" s="22">
        <v>7</v>
      </c>
      <c r="B640" s="23" t="s">
        <v>1383</v>
      </c>
      <c r="C640" s="24" t="s">
        <v>664</v>
      </c>
      <c r="D640" s="26"/>
      <c r="E640" s="23"/>
      <c r="F640" s="25" t="s">
        <v>1300</v>
      </c>
    </row>
    <row r="641" spans="1:6">
      <c r="A641" s="22">
        <v>7</v>
      </c>
      <c r="B641" s="23" t="s">
        <v>1383</v>
      </c>
      <c r="C641" s="24" t="s">
        <v>695</v>
      </c>
      <c r="D641" s="26"/>
      <c r="E641" s="23"/>
      <c r="F641" s="25" t="s">
        <v>1302</v>
      </c>
    </row>
    <row r="642" spans="1:6">
      <c r="A642" s="22">
        <v>7</v>
      </c>
      <c r="B642" s="23" t="s">
        <v>1383</v>
      </c>
      <c r="C642" s="24" t="s">
        <v>696</v>
      </c>
      <c r="D642" s="26"/>
      <c r="E642" s="23"/>
      <c r="F642" s="25" t="s">
        <v>1300</v>
      </c>
    </row>
    <row r="643" spans="1:6">
      <c r="A643" s="22">
        <v>7</v>
      </c>
      <c r="B643" s="23" t="s">
        <v>1383</v>
      </c>
      <c r="C643" s="24" t="s">
        <v>698</v>
      </c>
      <c r="D643" s="26"/>
      <c r="E643" s="23"/>
      <c r="F643" s="25" t="s">
        <v>1300</v>
      </c>
    </row>
    <row r="644" spans="1:6">
      <c r="A644" s="22">
        <v>7</v>
      </c>
      <c r="B644" s="23" t="s">
        <v>1383</v>
      </c>
      <c r="C644" s="24" t="s">
        <v>699</v>
      </c>
      <c r="D644" s="26"/>
      <c r="E644" s="23"/>
      <c r="F644" s="25" t="s">
        <v>1302</v>
      </c>
    </row>
    <row r="645" spans="1:6">
      <c r="A645" s="22">
        <v>7</v>
      </c>
      <c r="B645" s="23" t="s">
        <v>1383</v>
      </c>
      <c r="C645" s="24" t="s">
        <v>777</v>
      </c>
      <c r="D645" s="26"/>
      <c r="E645" s="23"/>
      <c r="F645" s="25" t="s">
        <v>1300</v>
      </c>
    </row>
    <row r="646" spans="1:6">
      <c r="A646" s="22">
        <v>7</v>
      </c>
      <c r="B646" s="23" t="s">
        <v>1383</v>
      </c>
      <c r="C646" s="24" t="s">
        <v>778</v>
      </c>
      <c r="D646" s="26"/>
      <c r="E646" s="23"/>
      <c r="F646" s="25" t="s">
        <v>1302</v>
      </c>
    </row>
    <row r="647" spans="1:6">
      <c r="A647" s="22">
        <v>7</v>
      </c>
      <c r="B647" s="23" t="s">
        <v>1383</v>
      </c>
      <c r="C647" s="24" t="s">
        <v>815</v>
      </c>
      <c r="D647" s="26"/>
      <c r="E647" s="23"/>
      <c r="F647" s="25" t="s">
        <v>1302</v>
      </c>
    </row>
    <row r="648" spans="1:6">
      <c r="A648" s="22">
        <v>7</v>
      </c>
      <c r="B648" s="23" t="s">
        <v>1383</v>
      </c>
      <c r="C648" s="24" t="s">
        <v>816</v>
      </c>
      <c r="D648" s="26"/>
      <c r="E648" s="23"/>
      <c r="F648" s="25" t="s">
        <v>1302</v>
      </c>
    </row>
    <row r="649" spans="1:6">
      <c r="A649" s="22">
        <v>7</v>
      </c>
      <c r="B649" s="23" t="s">
        <v>1383</v>
      </c>
      <c r="C649" s="24" t="s">
        <v>817</v>
      </c>
      <c r="D649" s="26"/>
      <c r="E649" s="23"/>
      <c r="F649" s="25" t="s">
        <v>1302</v>
      </c>
    </row>
    <row r="650" spans="1:6">
      <c r="A650" s="22">
        <v>7</v>
      </c>
      <c r="B650" s="23" t="s">
        <v>1383</v>
      </c>
      <c r="C650" s="24" t="s">
        <v>818</v>
      </c>
      <c r="D650" s="26"/>
      <c r="E650" s="23"/>
      <c r="F650" s="25" t="s">
        <v>1300</v>
      </c>
    </row>
    <row r="651" spans="1:6">
      <c r="A651" s="22">
        <v>7</v>
      </c>
      <c r="B651" s="23" t="s">
        <v>1383</v>
      </c>
      <c r="C651" s="24" t="s">
        <v>819</v>
      </c>
      <c r="D651" s="26"/>
      <c r="E651" s="23"/>
      <c r="F651" s="25" t="s">
        <v>1300</v>
      </c>
    </row>
    <row r="652" spans="1:6">
      <c r="A652" s="22">
        <v>7</v>
      </c>
      <c r="B652" s="23" t="s">
        <v>1383</v>
      </c>
      <c r="C652" s="24" t="s">
        <v>821</v>
      </c>
      <c r="D652" s="26"/>
      <c r="E652" s="23"/>
      <c r="F652" s="25" t="s">
        <v>1302</v>
      </c>
    </row>
    <row r="653" spans="1:6">
      <c r="A653" s="22">
        <v>7</v>
      </c>
      <c r="B653" s="23" t="s">
        <v>1383</v>
      </c>
      <c r="C653" s="24" t="s">
        <v>822</v>
      </c>
      <c r="D653" s="26"/>
      <c r="E653" s="23"/>
      <c r="F653" s="25" t="s">
        <v>1300</v>
      </c>
    </row>
    <row r="654" spans="1:6">
      <c r="A654" s="22">
        <v>3</v>
      </c>
      <c r="B654" s="23" t="s">
        <v>1384</v>
      </c>
      <c r="C654" s="24" t="s">
        <v>320</v>
      </c>
      <c r="D654" s="23"/>
      <c r="E654" s="32"/>
      <c r="F654" s="25" t="s">
        <v>1300</v>
      </c>
    </row>
    <row r="655" spans="1:6">
      <c r="A655" s="22">
        <v>3</v>
      </c>
      <c r="B655" s="23" t="s">
        <v>1384</v>
      </c>
      <c r="C655" s="24" t="s">
        <v>321</v>
      </c>
      <c r="D655" s="23"/>
      <c r="E655" s="23"/>
      <c r="F655" s="25" t="s">
        <v>1300</v>
      </c>
    </row>
    <row r="656" spans="1:6">
      <c r="A656" s="22">
        <v>3</v>
      </c>
      <c r="B656" s="23" t="s">
        <v>1384</v>
      </c>
      <c r="C656" s="24" t="s">
        <v>322</v>
      </c>
      <c r="D656" s="23"/>
      <c r="E656" s="23"/>
      <c r="F656" s="25" t="s">
        <v>1302</v>
      </c>
    </row>
    <row r="657" spans="1:6">
      <c r="A657" s="22">
        <v>3</v>
      </c>
      <c r="B657" s="23" t="s">
        <v>1384</v>
      </c>
      <c r="C657" s="24" t="s">
        <v>636</v>
      </c>
      <c r="D657" s="26"/>
      <c r="E657" s="23"/>
      <c r="F657" s="25" t="s">
        <v>1300</v>
      </c>
    </row>
    <row r="658" spans="1:6">
      <c r="A658" s="22">
        <v>3</v>
      </c>
      <c r="B658" s="23" t="s">
        <v>1384</v>
      </c>
      <c r="C658" s="24" t="s">
        <v>637</v>
      </c>
      <c r="D658" s="26"/>
      <c r="E658" s="23"/>
      <c r="F658" s="25" t="s">
        <v>1302</v>
      </c>
    </row>
    <row r="659" spans="1:6">
      <c r="A659" s="22">
        <v>3</v>
      </c>
      <c r="B659" s="23" t="s">
        <v>1384</v>
      </c>
      <c r="C659" s="24" t="s">
        <v>638</v>
      </c>
      <c r="D659" s="26"/>
      <c r="E659" s="23"/>
      <c r="F659" s="25" t="s">
        <v>1300</v>
      </c>
    </row>
    <row r="660" spans="1:6">
      <c r="A660" s="22">
        <v>3</v>
      </c>
      <c r="B660" s="23" t="s">
        <v>1384</v>
      </c>
      <c r="C660" s="24" t="s">
        <v>677</v>
      </c>
      <c r="D660" s="26"/>
      <c r="E660" s="23"/>
      <c r="F660" s="25" t="s">
        <v>1300</v>
      </c>
    </row>
    <row r="661" spans="1:6">
      <c r="A661" s="22">
        <v>3</v>
      </c>
      <c r="B661" s="23" t="s">
        <v>1384</v>
      </c>
      <c r="C661" s="24" t="s">
        <v>678</v>
      </c>
      <c r="D661" s="26"/>
      <c r="E661" s="23"/>
      <c r="F661" s="25" t="s">
        <v>1300</v>
      </c>
    </row>
    <row r="662" spans="1:6">
      <c r="A662" s="22">
        <v>3</v>
      </c>
      <c r="B662" s="23" t="s">
        <v>1384</v>
      </c>
      <c r="C662" s="24" t="s">
        <v>679</v>
      </c>
      <c r="D662" s="26"/>
      <c r="E662" s="23"/>
      <c r="F662" s="25" t="s">
        <v>1300</v>
      </c>
    </row>
    <row r="663" spans="1:6">
      <c r="A663" s="22">
        <v>3</v>
      </c>
      <c r="B663" s="23" t="s">
        <v>1384</v>
      </c>
      <c r="C663" s="24" t="s">
        <v>680</v>
      </c>
      <c r="D663" s="26"/>
      <c r="E663" s="23"/>
      <c r="F663" s="25" t="s">
        <v>1300</v>
      </c>
    </row>
    <row r="664" spans="1:6">
      <c r="A664" s="22">
        <v>3</v>
      </c>
      <c r="B664" s="23" t="s">
        <v>1384</v>
      </c>
      <c r="C664" s="24" t="s">
        <v>681</v>
      </c>
      <c r="D664" s="26"/>
      <c r="E664" s="23"/>
      <c r="F664" s="25" t="s">
        <v>1300</v>
      </c>
    </row>
    <row r="665" spans="1:6">
      <c r="A665" s="22">
        <v>3</v>
      </c>
      <c r="B665" s="23" t="s">
        <v>1384</v>
      </c>
      <c r="C665" s="24" t="s">
        <v>682</v>
      </c>
      <c r="D665" s="26"/>
      <c r="E665" s="23"/>
      <c r="F665" s="25" t="s">
        <v>1300</v>
      </c>
    </row>
    <row r="666" spans="1:6">
      <c r="A666" s="22">
        <v>3</v>
      </c>
      <c r="B666" s="23" t="s">
        <v>1384</v>
      </c>
      <c r="C666" s="24" t="s">
        <v>683</v>
      </c>
      <c r="D666" s="26"/>
      <c r="E666" s="23"/>
      <c r="F666" s="25" t="s">
        <v>1300</v>
      </c>
    </row>
    <row r="667" spans="1:6">
      <c r="A667" s="22">
        <v>3</v>
      </c>
      <c r="B667" s="23" t="s">
        <v>1384</v>
      </c>
      <c r="C667" s="24" t="s">
        <v>684</v>
      </c>
      <c r="D667" s="26"/>
      <c r="E667" s="23"/>
      <c r="F667" s="25" t="s">
        <v>1300</v>
      </c>
    </row>
    <row r="668" spans="1:6">
      <c r="A668" s="22">
        <v>3</v>
      </c>
      <c r="B668" s="23" t="s">
        <v>1384</v>
      </c>
      <c r="C668" s="24" t="s">
        <v>685</v>
      </c>
      <c r="D668" s="26"/>
      <c r="E668" s="23"/>
      <c r="F668" s="25" t="s">
        <v>1300</v>
      </c>
    </row>
    <row r="669" spans="1:6">
      <c r="A669" s="22">
        <v>3</v>
      </c>
      <c r="B669" s="23" t="s">
        <v>1384</v>
      </c>
      <c r="C669" s="24" t="s">
        <v>686</v>
      </c>
      <c r="D669" s="26"/>
      <c r="E669" s="23"/>
      <c r="F669" s="25" t="s">
        <v>1302</v>
      </c>
    </row>
    <row r="670" spans="1:6">
      <c r="A670" s="22">
        <v>3</v>
      </c>
      <c r="B670" s="23" t="s">
        <v>1384</v>
      </c>
      <c r="C670" s="24" t="s">
        <v>687</v>
      </c>
      <c r="D670" s="26"/>
      <c r="E670" s="23"/>
      <c r="F670" s="25" t="s">
        <v>1302</v>
      </c>
    </row>
    <row r="671" spans="1:6">
      <c r="A671" s="22">
        <v>3</v>
      </c>
      <c r="B671" s="23" t="s">
        <v>1384</v>
      </c>
      <c r="C671" s="24" t="s">
        <v>688</v>
      </c>
      <c r="D671" s="26"/>
      <c r="E671" s="23"/>
      <c r="F671" s="25" t="s">
        <v>1302</v>
      </c>
    </row>
    <row r="672" spans="1:6">
      <c r="A672" s="22">
        <v>3</v>
      </c>
      <c r="B672" s="23" t="s">
        <v>1384</v>
      </c>
      <c r="C672" s="24" t="s">
        <v>689</v>
      </c>
      <c r="D672" s="26"/>
      <c r="E672" s="23"/>
      <c r="F672" s="25" t="s">
        <v>1300</v>
      </c>
    </row>
    <row r="673" spans="1:6">
      <c r="A673" s="22">
        <v>3</v>
      </c>
      <c r="B673" s="23" t="s">
        <v>1384</v>
      </c>
      <c r="C673" s="24" t="s">
        <v>690</v>
      </c>
      <c r="D673" s="26"/>
      <c r="E673" s="23"/>
      <c r="F673" s="25" t="s">
        <v>1300</v>
      </c>
    </row>
    <row r="674" spans="1:6">
      <c r="A674" s="22">
        <v>3</v>
      </c>
      <c r="B674" s="23" t="s">
        <v>1384</v>
      </c>
      <c r="C674" s="24" t="s">
        <v>691</v>
      </c>
      <c r="D674" s="26"/>
      <c r="E674" s="23"/>
      <c r="F674" s="25" t="s">
        <v>1300</v>
      </c>
    </row>
    <row r="675" spans="1:6">
      <c r="A675" s="22">
        <v>3</v>
      </c>
      <c r="B675" s="23" t="s">
        <v>1384</v>
      </c>
      <c r="C675" s="24" t="s">
        <v>692</v>
      </c>
      <c r="D675" s="26"/>
      <c r="E675" s="23"/>
      <c r="F675" s="25" t="s">
        <v>1300</v>
      </c>
    </row>
    <row r="676" spans="1:6">
      <c r="A676" s="22">
        <v>3</v>
      </c>
      <c r="B676" s="23" t="s">
        <v>1384</v>
      </c>
      <c r="C676" s="24" t="s">
        <v>693</v>
      </c>
      <c r="D676" s="26"/>
      <c r="E676" s="23"/>
      <c r="F676" s="25" t="s">
        <v>1300</v>
      </c>
    </row>
    <row r="677" spans="1:6">
      <c r="A677" s="22">
        <v>3</v>
      </c>
      <c r="B677" s="23" t="s">
        <v>1384</v>
      </c>
      <c r="C677" s="24" t="s">
        <v>694</v>
      </c>
      <c r="D677" s="26"/>
      <c r="E677" s="23"/>
      <c r="F677" s="25" t="s">
        <v>1300</v>
      </c>
    </row>
    <row r="678" spans="1:6">
      <c r="A678" s="22">
        <v>6</v>
      </c>
      <c r="B678" s="23" t="s">
        <v>1385</v>
      </c>
      <c r="C678" s="24" t="s">
        <v>439</v>
      </c>
      <c r="D678" s="23"/>
      <c r="E678" s="23"/>
      <c r="F678" s="25" t="s">
        <v>1300</v>
      </c>
    </row>
    <row r="679" spans="1:6">
      <c r="A679" s="22">
        <v>6</v>
      </c>
      <c r="B679" s="23" t="s">
        <v>1385</v>
      </c>
      <c r="C679" s="24" t="s">
        <v>440</v>
      </c>
      <c r="D679" s="23"/>
      <c r="E679" s="23"/>
      <c r="F679" s="25" t="s">
        <v>1300</v>
      </c>
    </row>
    <row r="680" spans="1:6">
      <c r="A680" s="22">
        <v>6</v>
      </c>
      <c r="B680" s="23" t="s">
        <v>1385</v>
      </c>
      <c r="C680" s="24" t="s">
        <v>441</v>
      </c>
      <c r="D680" s="23"/>
      <c r="E680" s="23"/>
      <c r="F680" s="25" t="s">
        <v>1302</v>
      </c>
    </row>
    <row r="681" spans="1:6">
      <c r="A681" s="22">
        <v>6</v>
      </c>
      <c r="B681" s="23" t="s">
        <v>1385</v>
      </c>
      <c r="C681" s="24" t="s">
        <v>442</v>
      </c>
      <c r="D681" s="23"/>
      <c r="E681" s="23"/>
      <c r="F681" s="25" t="s">
        <v>1300</v>
      </c>
    </row>
    <row r="682" spans="1:6">
      <c r="A682" s="22">
        <v>6</v>
      </c>
      <c r="B682" s="23" t="s">
        <v>1385</v>
      </c>
      <c r="C682" s="24" t="s">
        <v>652</v>
      </c>
      <c r="D682" s="26"/>
      <c r="E682" s="23"/>
      <c r="F682" s="25" t="s">
        <v>1300</v>
      </c>
    </row>
    <row r="683" spans="1:6">
      <c r="A683" s="22">
        <v>6</v>
      </c>
      <c r="B683" s="23" t="s">
        <v>1385</v>
      </c>
      <c r="C683" s="24" t="s">
        <v>653</v>
      </c>
      <c r="D683" s="26"/>
      <c r="E683" s="23"/>
      <c r="F683" s="25" t="s">
        <v>1302</v>
      </c>
    </row>
    <row r="684" spans="1:6">
      <c r="A684" s="22">
        <v>6</v>
      </c>
      <c r="B684" s="23" t="s">
        <v>1385</v>
      </c>
      <c r="C684" s="24" t="s">
        <v>700</v>
      </c>
      <c r="D684" s="26"/>
      <c r="E684" s="23"/>
      <c r="F684" s="25" t="s">
        <v>1300</v>
      </c>
    </row>
    <row r="685" spans="1:6">
      <c r="A685" s="22">
        <v>6</v>
      </c>
      <c r="B685" s="23" t="s">
        <v>1385</v>
      </c>
      <c r="C685" s="24" t="s">
        <v>701</v>
      </c>
      <c r="D685" s="26"/>
      <c r="E685" s="23"/>
      <c r="F685" s="25" t="s">
        <v>1302</v>
      </c>
    </row>
    <row r="686" spans="1:6">
      <c r="A686" s="22">
        <v>6</v>
      </c>
      <c r="B686" s="23" t="s">
        <v>1385</v>
      </c>
      <c r="C686" s="24" t="s">
        <v>1386</v>
      </c>
      <c r="D686" s="26"/>
      <c r="E686" s="23"/>
      <c r="F686" s="25" t="s">
        <v>1300</v>
      </c>
    </row>
    <row r="687" spans="1:6">
      <c r="A687" s="22">
        <v>6</v>
      </c>
      <c r="B687" s="23" t="s">
        <v>1385</v>
      </c>
      <c r="C687" s="24" t="s">
        <v>733</v>
      </c>
      <c r="D687" s="26"/>
      <c r="E687" s="23"/>
      <c r="F687" s="25" t="s">
        <v>1300</v>
      </c>
    </row>
    <row r="688" spans="1:6">
      <c r="A688" s="22">
        <v>5</v>
      </c>
      <c r="B688" s="23" t="s">
        <v>1385</v>
      </c>
      <c r="C688" s="24" t="s">
        <v>1159</v>
      </c>
      <c r="D688" s="26"/>
      <c r="E688" s="32"/>
      <c r="F688" s="28" t="s">
        <v>1300</v>
      </c>
    </row>
    <row r="689" spans="1:6">
      <c r="A689" s="22">
        <v>6</v>
      </c>
      <c r="B689" s="23" t="s">
        <v>1385</v>
      </c>
      <c r="C689" s="24" t="s">
        <v>737</v>
      </c>
      <c r="D689" s="26"/>
      <c r="E689" s="23"/>
      <c r="F689" s="25" t="s">
        <v>1302</v>
      </c>
    </row>
    <row r="690" spans="1:6">
      <c r="A690" s="22">
        <v>6</v>
      </c>
      <c r="B690" s="23" t="s">
        <v>1385</v>
      </c>
      <c r="C690" s="24" t="s">
        <v>738</v>
      </c>
      <c r="D690" s="26"/>
      <c r="E690" s="23"/>
      <c r="F690" s="25" t="s">
        <v>1302</v>
      </c>
    </row>
    <row r="691" spans="1:6">
      <c r="A691" s="22">
        <v>6</v>
      </c>
      <c r="B691" s="23" t="s">
        <v>1385</v>
      </c>
      <c r="C691" s="24" t="s">
        <v>739</v>
      </c>
      <c r="D691" s="26"/>
      <c r="E691" s="23"/>
      <c r="F691" s="25" t="s">
        <v>1302</v>
      </c>
    </row>
    <row r="692" spans="1:6">
      <c r="A692" s="22">
        <v>6</v>
      </c>
      <c r="B692" s="23" t="s">
        <v>1385</v>
      </c>
      <c r="C692" s="24" t="s">
        <v>741</v>
      </c>
      <c r="D692" s="26"/>
      <c r="E692" s="23"/>
      <c r="F692" s="25" t="s">
        <v>1302</v>
      </c>
    </row>
    <row r="693" spans="1:6">
      <c r="A693" s="22">
        <v>6</v>
      </c>
      <c r="B693" s="23" t="s">
        <v>1385</v>
      </c>
      <c r="C693" s="24" t="s">
        <v>744</v>
      </c>
      <c r="D693" s="26"/>
      <c r="E693" s="23"/>
      <c r="F693" s="25" t="s">
        <v>1302</v>
      </c>
    </row>
    <row r="694" spans="1:6">
      <c r="A694" s="22">
        <v>6</v>
      </c>
      <c r="B694" s="23" t="s">
        <v>1385</v>
      </c>
      <c r="C694" s="24" t="s">
        <v>745</v>
      </c>
      <c r="D694" s="26"/>
      <c r="E694" s="23"/>
      <c r="F694" s="25" t="s">
        <v>1300</v>
      </c>
    </row>
    <row r="695" spans="1:6">
      <c r="A695" s="22">
        <v>6</v>
      </c>
      <c r="B695" s="23" t="s">
        <v>1385</v>
      </c>
      <c r="C695" s="24" t="s">
        <v>746</v>
      </c>
      <c r="D695" s="26"/>
      <c r="E695" s="23"/>
      <c r="F695" s="25" t="s">
        <v>1300</v>
      </c>
    </row>
    <row r="696" spans="1:6">
      <c r="A696" s="22">
        <v>6</v>
      </c>
      <c r="B696" s="23" t="s">
        <v>1385</v>
      </c>
      <c r="C696" s="24" t="s">
        <v>748</v>
      </c>
      <c r="D696" s="26"/>
      <c r="E696" s="23"/>
      <c r="F696" s="25" t="s">
        <v>1300</v>
      </c>
    </row>
    <row r="697" spans="1:6">
      <c r="A697" s="22">
        <v>6</v>
      </c>
      <c r="B697" s="23" t="s">
        <v>1385</v>
      </c>
      <c r="C697" s="24" t="s">
        <v>750</v>
      </c>
      <c r="D697" s="26"/>
      <c r="E697" s="23"/>
      <c r="F697" s="25" t="s">
        <v>1300</v>
      </c>
    </row>
    <row r="698" spans="1:6">
      <c r="A698" s="22">
        <v>6</v>
      </c>
      <c r="B698" s="23" t="s">
        <v>1385</v>
      </c>
      <c r="C698" s="24" t="s">
        <v>752</v>
      </c>
      <c r="D698" s="26"/>
      <c r="E698" s="23"/>
      <c r="F698" s="25" t="s">
        <v>1300</v>
      </c>
    </row>
    <row r="699" spans="1:6">
      <c r="A699" s="22">
        <v>6</v>
      </c>
      <c r="B699" s="23" t="s">
        <v>1385</v>
      </c>
      <c r="C699" s="24" t="s">
        <v>753</v>
      </c>
      <c r="D699" s="26"/>
      <c r="E699" s="23"/>
      <c r="F699" s="25" t="s">
        <v>1300</v>
      </c>
    </row>
    <row r="700" spans="1:6">
      <c r="A700" s="22">
        <v>6</v>
      </c>
      <c r="B700" s="23" t="s">
        <v>1385</v>
      </c>
      <c r="C700" s="24" t="s">
        <v>791</v>
      </c>
      <c r="D700" s="26"/>
      <c r="E700" s="23"/>
      <c r="F700" s="25" t="s">
        <v>1300</v>
      </c>
    </row>
    <row r="701" spans="1:6">
      <c r="A701" s="22">
        <v>6</v>
      </c>
      <c r="B701" s="23" t="s">
        <v>1385</v>
      </c>
      <c r="C701" s="24" t="s">
        <v>792</v>
      </c>
      <c r="D701" s="26"/>
      <c r="E701" s="23"/>
      <c r="F701" s="25" t="s">
        <v>1300</v>
      </c>
    </row>
    <row r="702" spans="1:6">
      <c r="A702" s="22">
        <v>6</v>
      </c>
      <c r="B702" s="23" t="s">
        <v>1385</v>
      </c>
      <c r="C702" s="24" t="s">
        <v>793</v>
      </c>
      <c r="D702" s="26"/>
      <c r="E702" s="23"/>
      <c r="F702" s="25" t="s">
        <v>1300</v>
      </c>
    </row>
    <row r="703" spans="1:6">
      <c r="A703" s="22">
        <v>5</v>
      </c>
      <c r="B703" s="23" t="s">
        <v>1387</v>
      </c>
      <c r="C703" s="24" t="s">
        <v>329</v>
      </c>
      <c r="D703" s="23"/>
      <c r="E703" s="23"/>
      <c r="F703" s="25" t="s">
        <v>1300</v>
      </c>
    </row>
    <row r="704" spans="1:6">
      <c r="A704" s="22">
        <v>5</v>
      </c>
      <c r="B704" s="23" t="s">
        <v>1387</v>
      </c>
      <c r="C704" s="24" t="s">
        <v>330</v>
      </c>
      <c r="D704" s="23"/>
      <c r="E704" s="23"/>
      <c r="F704" s="25" t="s">
        <v>1300</v>
      </c>
    </row>
    <row r="705" spans="1:6">
      <c r="A705" s="22">
        <v>5</v>
      </c>
      <c r="B705" s="23" t="s">
        <v>1387</v>
      </c>
      <c r="C705" s="24" t="s">
        <v>331</v>
      </c>
      <c r="D705" s="23"/>
      <c r="E705" s="23"/>
      <c r="F705" s="25" t="s">
        <v>1302</v>
      </c>
    </row>
    <row r="706" spans="1:6">
      <c r="A706" s="22">
        <v>5</v>
      </c>
      <c r="B706" s="23" t="s">
        <v>1387</v>
      </c>
      <c r="C706" s="24" t="s">
        <v>332</v>
      </c>
      <c r="D706" s="23"/>
      <c r="E706" s="23"/>
      <c r="F706" s="25" t="s">
        <v>1302</v>
      </c>
    </row>
    <row r="707" spans="1:6">
      <c r="A707" s="22">
        <v>5</v>
      </c>
      <c r="B707" s="23" t="s">
        <v>1387</v>
      </c>
      <c r="C707" s="24" t="s">
        <v>333</v>
      </c>
      <c r="D707" s="23"/>
      <c r="E707" s="23"/>
      <c r="F707" s="25" t="s">
        <v>1300</v>
      </c>
    </row>
    <row r="708" spans="1:6">
      <c r="A708" s="22">
        <v>5</v>
      </c>
      <c r="B708" s="23" t="s">
        <v>1387</v>
      </c>
      <c r="C708" s="24" t="s">
        <v>334</v>
      </c>
      <c r="D708" s="23"/>
      <c r="E708" s="23"/>
      <c r="F708" s="25" t="s">
        <v>1300</v>
      </c>
    </row>
    <row r="709" spans="1:6">
      <c r="A709" s="22">
        <v>5</v>
      </c>
      <c r="B709" s="23" t="s">
        <v>1387</v>
      </c>
      <c r="C709" s="24" t="s">
        <v>599</v>
      </c>
      <c r="D709" s="26"/>
      <c r="E709" s="23"/>
      <c r="F709" s="25" t="s">
        <v>1302</v>
      </c>
    </row>
    <row r="710" spans="1:6">
      <c r="A710" s="22">
        <v>5</v>
      </c>
      <c r="B710" s="23" t="s">
        <v>1387</v>
      </c>
      <c r="C710" s="24" t="s">
        <v>600</v>
      </c>
      <c r="D710" s="26"/>
      <c r="E710" s="23"/>
      <c r="F710" s="25" t="s">
        <v>1302</v>
      </c>
    </row>
    <row r="711" spans="1:6">
      <c r="A711" s="22">
        <v>5</v>
      </c>
      <c r="B711" s="23" t="s">
        <v>1387</v>
      </c>
      <c r="C711" s="24" t="s">
        <v>601</v>
      </c>
      <c r="D711" s="26"/>
      <c r="E711" s="23"/>
      <c r="F711" s="25" t="s">
        <v>1300</v>
      </c>
    </row>
    <row r="712" spans="1:6">
      <c r="A712" s="22">
        <v>5</v>
      </c>
      <c r="B712" s="23" t="s">
        <v>1387</v>
      </c>
      <c r="C712" s="24" t="s">
        <v>602</v>
      </c>
      <c r="D712" s="26"/>
      <c r="E712" s="23"/>
      <c r="F712" s="25" t="s">
        <v>1300</v>
      </c>
    </row>
    <row r="713" spans="1:6">
      <c r="A713" s="22">
        <v>5</v>
      </c>
      <c r="B713" s="23" t="s">
        <v>1387</v>
      </c>
      <c r="C713" s="24" t="s">
        <v>603</v>
      </c>
      <c r="D713" s="26"/>
      <c r="E713" s="23"/>
      <c r="F713" s="25" t="s">
        <v>1300</v>
      </c>
    </row>
    <row r="714" spans="1:6">
      <c r="A714" s="22">
        <v>5</v>
      </c>
      <c r="B714" s="23" t="s">
        <v>1387</v>
      </c>
      <c r="C714" s="24" t="s">
        <v>726</v>
      </c>
      <c r="D714" s="26"/>
      <c r="E714" s="23"/>
      <c r="F714" s="25" t="s">
        <v>1300</v>
      </c>
    </row>
    <row r="715" spans="1:6">
      <c r="A715" s="22">
        <v>5</v>
      </c>
      <c r="B715" s="23" t="s">
        <v>1387</v>
      </c>
      <c r="C715" s="24" t="s">
        <v>727</v>
      </c>
      <c r="D715" s="26"/>
      <c r="E715" s="23"/>
      <c r="F715" s="25" t="s">
        <v>1300</v>
      </c>
    </row>
    <row r="716" spans="1:6">
      <c r="A716" s="22">
        <v>5</v>
      </c>
      <c r="B716" s="23" t="s">
        <v>1387</v>
      </c>
      <c r="C716" s="24" t="s">
        <v>728</v>
      </c>
      <c r="D716" s="26"/>
      <c r="E716" s="23"/>
      <c r="F716" s="25" t="s">
        <v>1300</v>
      </c>
    </row>
    <row r="717" spans="1:6">
      <c r="A717" s="22">
        <v>5</v>
      </c>
      <c r="B717" s="23" t="s">
        <v>1387</v>
      </c>
      <c r="C717" s="24" t="s">
        <v>729</v>
      </c>
      <c r="D717" s="26"/>
      <c r="E717" s="23"/>
      <c r="F717" s="25" t="s">
        <v>1300</v>
      </c>
    </row>
    <row r="718" spans="1:6">
      <c r="A718" s="22">
        <v>5</v>
      </c>
      <c r="B718" s="23" t="s">
        <v>1387</v>
      </c>
      <c r="C718" s="24" t="s">
        <v>730</v>
      </c>
      <c r="D718" s="26"/>
      <c r="E718" s="23"/>
      <c r="F718" s="25" t="s">
        <v>1300</v>
      </c>
    </row>
    <row r="719" spans="1:6">
      <c r="A719" s="22">
        <v>5</v>
      </c>
      <c r="B719" s="23" t="s">
        <v>1387</v>
      </c>
      <c r="C719" s="24" t="s">
        <v>731</v>
      </c>
      <c r="D719" s="26"/>
      <c r="E719" s="23"/>
      <c r="F719" s="25" t="s">
        <v>1300</v>
      </c>
    </row>
    <row r="720" spans="1:6">
      <c r="A720" s="22">
        <v>5</v>
      </c>
      <c r="B720" s="23" t="s">
        <v>1387</v>
      </c>
      <c r="C720" s="24" t="s">
        <v>732</v>
      </c>
      <c r="D720" s="26"/>
      <c r="E720" s="23"/>
      <c r="F720" s="25" t="s">
        <v>1300</v>
      </c>
    </row>
    <row r="721" spans="1:6">
      <c r="A721" s="22">
        <v>5</v>
      </c>
      <c r="B721" s="23" t="s">
        <v>1387</v>
      </c>
      <c r="C721" s="24" t="s">
        <v>734</v>
      </c>
      <c r="D721" s="26"/>
      <c r="E721" s="23"/>
      <c r="F721" s="25" t="s">
        <v>1300</v>
      </c>
    </row>
    <row r="722" spans="1:6">
      <c r="A722" s="22">
        <v>5</v>
      </c>
      <c r="B722" s="23" t="s">
        <v>1387</v>
      </c>
      <c r="C722" s="24" t="s">
        <v>735</v>
      </c>
      <c r="D722" s="26"/>
      <c r="E722" s="23"/>
      <c r="F722" s="25" t="s">
        <v>1300</v>
      </c>
    </row>
    <row r="723" spans="1:6">
      <c r="A723" s="22">
        <v>5</v>
      </c>
      <c r="B723" s="23" t="s">
        <v>1387</v>
      </c>
      <c r="C723" s="24" t="s">
        <v>736</v>
      </c>
      <c r="D723" s="26"/>
      <c r="E723" s="23"/>
      <c r="F723" s="25" t="s">
        <v>1300</v>
      </c>
    </row>
    <row r="724" spans="1:6">
      <c r="A724" s="22">
        <v>5</v>
      </c>
      <c r="B724" s="23" t="s">
        <v>1387</v>
      </c>
      <c r="C724" s="24" t="s">
        <v>740</v>
      </c>
      <c r="D724" s="26"/>
      <c r="E724" s="23"/>
      <c r="F724" s="25" t="s">
        <v>1302</v>
      </c>
    </row>
    <row r="725" spans="1:6">
      <c r="A725" s="22">
        <v>5</v>
      </c>
      <c r="B725" s="23" t="s">
        <v>1387</v>
      </c>
      <c r="C725" s="24" t="s">
        <v>742</v>
      </c>
      <c r="D725" s="26"/>
      <c r="E725" s="23"/>
      <c r="F725" s="25" t="s">
        <v>1302</v>
      </c>
    </row>
    <row r="726" spans="1:6">
      <c r="A726" s="22">
        <v>5</v>
      </c>
      <c r="B726" s="23" t="s">
        <v>1387</v>
      </c>
      <c r="C726" s="24" t="s">
        <v>743</v>
      </c>
      <c r="D726" s="26"/>
      <c r="E726" s="23"/>
      <c r="F726" s="25" t="s">
        <v>1302</v>
      </c>
    </row>
    <row r="727" spans="1:6">
      <c r="A727" s="22">
        <v>5</v>
      </c>
      <c r="B727" s="23" t="s">
        <v>1387</v>
      </c>
      <c r="C727" s="24" t="s">
        <v>747</v>
      </c>
      <c r="D727" s="26"/>
      <c r="E727" s="23"/>
      <c r="F727" s="25" t="s">
        <v>1300</v>
      </c>
    </row>
    <row r="728" spans="1:6">
      <c r="A728" s="22">
        <v>5</v>
      </c>
      <c r="B728" s="23" t="s">
        <v>1387</v>
      </c>
      <c r="C728" s="24" t="s">
        <v>749</v>
      </c>
      <c r="D728" s="26"/>
      <c r="E728" s="23"/>
      <c r="F728" s="25" t="s">
        <v>1300</v>
      </c>
    </row>
    <row r="729" spans="1:6">
      <c r="A729" s="22">
        <v>5</v>
      </c>
      <c r="B729" s="23" t="s">
        <v>1387</v>
      </c>
      <c r="C729" s="24" t="s">
        <v>751</v>
      </c>
      <c r="D729" s="26"/>
      <c r="E729" s="23"/>
      <c r="F729" s="25" t="s">
        <v>1300</v>
      </c>
    </row>
    <row r="730" spans="1:6">
      <c r="A730" s="22">
        <v>7</v>
      </c>
      <c r="B730" s="23" t="s">
        <v>1388</v>
      </c>
      <c r="C730" s="24" t="s">
        <v>1389</v>
      </c>
      <c r="D730" s="23"/>
      <c r="E730" s="23"/>
      <c r="F730" s="25" t="s">
        <v>1302</v>
      </c>
    </row>
    <row r="731" spans="1:6">
      <c r="A731" s="22">
        <v>7</v>
      </c>
      <c r="B731" s="23" t="s">
        <v>1388</v>
      </c>
      <c r="C731" s="24" t="s">
        <v>1390</v>
      </c>
      <c r="D731" s="23"/>
      <c r="E731" s="23"/>
      <c r="F731" s="25" t="s">
        <v>1300</v>
      </c>
    </row>
    <row r="732" spans="1:6">
      <c r="A732" s="22">
        <v>7</v>
      </c>
      <c r="B732" s="23" t="s">
        <v>1388</v>
      </c>
      <c r="C732" s="24" t="s">
        <v>251</v>
      </c>
      <c r="D732" s="23"/>
      <c r="E732" s="23"/>
      <c r="F732" s="25" t="s">
        <v>1302</v>
      </c>
    </row>
    <row r="733" spans="1:6">
      <c r="A733" s="22">
        <v>7</v>
      </c>
      <c r="B733" s="23" t="s">
        <v>1388</v>
      </c>
      <c r="C733" s="24" t="s">
        <v>252</v>
      </c>
      <c r="D733" s="23"/>
      <c r="E733" s="23"/>
      <c r="F733" s="25" t="s">
        <v>1300</v>
      </c>
    </row>
    <row r="734" spans="1:6">
      <c r="A734" s="22">
        <v>7</v>
      </c>
      <c r="B734" s="23" t="s">
        <v>1388</v>
      </c>
      <c r="C734" s="24" t="s">
        <v>285</v>
      </c>
      <c r="D734" s="23"/>
      <c r="E734" s="23"/>
      <c r="F734" s="25" t="s">
        <v>1302</v>
      </c>
    </row>
    <row r="735" spans="1:6">
      <c r="A735" s="22">
        <v>7</v>
      </c>
      <c r="B735" s="23" t="s">
        <v>1388</v>
      </c>
      <c r="C735" s="24" t="s">
        <v>286</v>
      </c>
      <c r="D735" s="23"/>
      <c r="E735" s="23"/>
      <c r="F735" s="25" t="s">
        <v>1300</v>
      </c>
    </row>
    <row r="736" spans="1:6">
      <c r="A736" s="22">
        <v>7</v>
      </c>
      <c r="B736" s="23" t="s">
        <v>1388</v>
      </c>
      <c r="C736" s="24" t="s">
        <v>346</v>
      </c>
      <c r="D736" s="23"/>
      <c r="E736" s="23"/>
      <c r="F736" s="25" t="s">
        <v>1300</v>
      </c>
    </row>
    <row r="737" spans="1:6">
      <c r="A737" s="22">
        <v>7</v>
      </c>
      <c r="B737" s="23" t="s">
        <v>1388</v>
      </c>
      <c r="C737" s="24" t="s">
        <v>347</v>
      </c>
      <c r="D737" s="23"/>
      <c r="E737" s="23"/>
      <c r="F737" s="25" t="s">
        <v>1302</v>
      </c>
    </row>
    <row r="738" spans="1:6">
      <c r="A738" s="22">
        <v>7</v>
      </c>
      <c r="B738" s="23" t="s">
        <v>1388</v>
      </c>
      <c r="C738" s="24" t="s">
        <v>352</v>
      </c>
      <c r="D738" s="23"/>
      <c r="E738" s="23"/>
      <c r="F738" s="25" t="s">
        <v>1302</v>
      </c>
    </row>
    <row r="739" spans="1:6">
      <c r="A739" s="22">
        <v>7</v>
      </c>
      <c r="B739" s="23" t="s">
        <v>1388</v>
      </c>
      <c r="C739" s="24" t="s">
        <v>353</v>
      </c>
      <c r="D739" s="23"/>
      <c r="E739" s="23"/>
      <c r="F739" s="25" t="s">
        <v>1300</v>
      </c>
    </row>
    <row r="740" spans="1:6">
      <c r="A740" s="22">
        <v>7</v>
      </c>
      <c r="B740" s="23" t="s">
        <v>1388</v>
      </c>
      <c r="C740" s="24" t="s">
        <v>362</v>
      </c>
      <c r="D740" s="23"/>
      <c r="E740" s="23"/>
      <c r="F740" s="25" t="s">
        <v>1302</v>
      </c>
    </row>
    <row r="741" spans="1:6">
      <c r="A741" s="22">
        <v>7</v>
      </c>
      <c r="B741" s="23" t="s">
        <v>1388</v>
      </c>
      <c r="C741" s="24" t="s">
        <v>363</v>
      </c>
      <c r="D741" s="23"/>
      <c r="E741" s="23"/>
      <c r="F741" s="25" t="s">
        <v>1300</v>
      </c>
    </row>
    <row r="742" spans="1:6">
      <c r="A742" s="22">
        <v>7</v>
      </c>
      <c r="B742" s="23" t="s">
        <v>1388</v>
      </c>
      <c r="C742" s="24" t="s">
        <v>370</v>
      </c>
      <c r="D742" s="23"/>
      <c r="E742" s="23"/>
      <c r="F742" s="25" t="s">
        <v>1300</v>
      </c>
    </row>
    <row r="743" spans="1:6">
      <c r="A743" s="22">
        <v>7</v>
      </c>
      <c r="B743" s="23" t="s">
        <v>1388</v>
      </c>
      <c r="C743" s="24" t="s">
        <v>371</v>
      </c>
      <c r="D743" s="23"/>
      <c r="E743" s="23"/>
      <c r="F743" s="25" t="s">
        <v>1302</v>
      </c>
    </row>
    <row r="744" spans="1:6">
      <c r="A744" s="22">
        <v>7</v>
      </c>
      <c r="B744" s="23" t="s">
        <v>1388</v>
      </c>
      <c r="C744" s="24" t="s">
        <v>394</v>
      </c>
      <c r="D744" s="23"/>
      <c r="E744" s="23"/>
      <c r="F744" s="25" t="s">
        <v>1300</v>
      </c>
    </row>
    <row r="745" spans="1:6">
      <c r="A745" s="22">
        <v>7</v>
      </c>
      <c r="B745" s="23" t="s">
        <v>1388</v>
      </c>
      <c r="C745" s="24" t="s">
        <v>395</v>
      </c>
      <c r="D745" s="23"/>
      <c r="E745" s="23"/>
      <c r="F745" s="25" t="s">
        <v>1302</v>
      </c>
    </row>
    <row r="746" spans="1:6">
      <c r="A746" s="22">
        <v>7</v>
      </c>
      <c r="B746" s="23" t="s">
        <v>1388</v>
      </c>
      <c r="C746" s="24" t="s">
        <v>437</v>
      </c>
      <c r="D746" s="23"/>
      <c r="E746" s="23"/>
      <c r="F746" s="25" t="s">
        <v>1302</v>
      </c>
    </row>
    <row r="747" spans="1:6">
      <c r="A747" s="22">
        <v>7</v>
      </c>
      <c r="B747" s="23" t="s">
        <v>1388</v>
      </c>
      <c r="C747" s="24" t="s">
        <v>438</v>
      </c>
      <c r="D747" s="23"/>
      <c r="E747" s="23"/>
      <c r="F747" s="25" t="s">
        <v>1300</v>
      </c>
    </row>
    <row r="748" spans="1:6">
      <c r="A748" s="22">
        <v>7</v>
      </c>
      <c r="B748" s="23" t="s">
        <v>1388</v>
      </c>
      <c r="C748" s="24" t="s">
        <v>609</v>
      </c>
      <c r="D748" s="26"/>
      <c r="E748" s="23"/>
      <c r="F748" s="25" t="s">
        <v>1302</v>
      </c>
    </row>
    <row r="749" spans="1:6">
      <c r="A749" s="22">
        <v>7</v>
      </c>
      <c r="B749" s="23" t="s">
        <v>1388</v>
      </c>
      <c r="C749" s="24" t="s">
        <v>610</v>
      </c>
      <c r="D749" s="26"/>
      <c r="E749" s="23"/>
      <c r="F749" s="25" t="s">
        <v>1300</v>
      </c>
    </row>
    <row r="750" spans="1:6">
      <c r="A750" s="22">
        <v>7</v>
      </c>
      <c r="B750" s="23" t="s">
        <v>1388</v>
      </c>
      <c r="C750" s="24" t="s">
        <v>661</v>
      </c>
      <c r="D750" s="26"/>
      <c r="E750" s="23"/>
      <c r="F750" s="25" t="s">
        <v>1302</v>
      </c>
    </row>
    <row r="751" spans="1:6">
      <c r="A751" s="22">
        <v>7</v>
      </c>
      <c r="B751" s="23" t="s">
        <v>1388</v>
      </c>
      <c r="C751" s="24" t="s">
        <v>662</v>
      </c>
      <c r="D751" s="26"/>
      <c r="E751" s="23"/>
      <c r="F751" s="25" t="s">
        <v>1300</v>
      </c>
    </row>
    <row r="752" spans="1:6">
      <c r="A752" s="22">
        <v>7</v>
      </c>
      <c r="B752" s="23" t="s">
        <v>1388</v>
      </c>
      <c r="C752" s="24" t="s">
        <v>709</v>
      </c>
      <c r="D752" s="26"/>
      <c r="E752" s="23"/>
      <c r="F752" s="25" t="s">
        <v>1302</v>
      </c>
    </row>
    <row r="753" spans="1:6">
      <c r="A753" s="22">
        <v>7</v>
      </c>
      <c r="B753" s="23" t="s">
        <v>1388</v>
      </c>
      <c r="C753" s="24" t="s">
        <v>710</v>
      </c>
      <c r="D753" s="26"/>
      <c r="E753" s="23"/>
      <c r="F753" s="25" t="s">
        <v>1300</v>
      </c>
    </row>
    <row r="754" spans="1:6">
      <c r="A754" s="22">
        <v>7</v>
      </c>
      <c r="B754" s="23" t="s">
        <v>1388</v>
      </c>
      <c r="C754" s="24" t="s">
        <v>760</v>
      </c>
      <c r="D754" s="26"/>
      <c r="E754" s="23"/>
      <c r="F754" s="25" t="s">
        <v>1300</v>
      </c>
    </row>
    <row r="755" spans="1:6">
      <c r="A755" s="22">
        <v>7</v>
      </c>
      <c r="B755" s="23" t="s">
        <v>1388</v>
      </c>
      <c r="C755" s="24" t="s">
        <v>761</v>
      </c>
      <c r="D755" s="26"/>
      <c r="E755" s="23"/>
      <c r="F755" s="25" t="s">
        <v>1302</v>
      </c>
    </row>
    <row r="756" spans="1:6">
      <c r="A756" s="22">
        <v>7</v>
      </c>
      <c r="B756" s="23" t="s">
        <v>1388</v>
      </c>
      <c r="C756" s="24" t="s">
        <v>762</v>
      </c>
      <c r="D756" s="26"/>
      <c r="E756" s="23"/>
      <c r="F756" s="25" t="s">
        <v>1300</v>
      </c>
    </row>
    <row r="757" spans="1:6">
      <c r="A757" s="22">
        <v>7</v>
      </c>
      <c r="B757" s="23" t="s">
        <v>1388</v>
      </c>
      <c r="C757" s="24" t="s">
        <v>783</v>
      </c>
      <c r="D757" s="26"/>
      <c r="E757" s="23"/>
      <c r="F757" s="25" t="s">
        <v>1302</v>
      </c>
    </row>
    <row r="758" spans="1:6">
      <c r="A758" s="22">
        <v>7</v>
      </c>
      <c r="B758" s="23" t="s">
        <v>1388</v>
      </c>
      <c r="C758" s="24" t="s">
        <v>784</v>
      </c>
      <c r="D758" s="26"/>
      <c r="E758" s="23"/>
      <c r="F758" s="25" t="s">
        <v>1300</v>
      </c>
    </row>
    <row r="759" spans="1:6">
      <c r="A759" s="22">
        <v>7</v>
      </c>
      <c r="B759" s="23" t="s">
        <v>1388</v>
      </c>
      <c r="C759" s="24" t="s">
        <v>810</v>
      </c>
      <c r="D759" s="26"/>
      <c r="E759" s="23"/>
      <c r="F759" s="25" t="s">
        <v>1302</v>
      </c>
    </row>
    <row r="760" spans="1:6">
      <c r="A760" s="22">
        <v>7</v>
      </c>
      <c r="B760" s="23" t="s">
        <v>1388</v>
      </c>
      <c r="C760" s="24" t="s">
        <v>811</v>
      </c>
      <c r="D760" s="26"/>
      <c r="E760" s="23"/>
      <c r="F760" s="25" t="s">
        <v>1300</v>
      </c>
    </row>
    <row r="761" spans="1:6">
      <c r="A761" s="22">
        <v>1</v>
      </c>
      <c r="B761" s="23" t="s">
        <v>1391</v>
      </c>
      <c r="C761" s="24" t="s">
        <v>208</v>
      </c>
      <c r="D761" s="23"/>
      <c r="E761" s="23"/>
      <c r="F761" s="25" t="s">
        <v>1302</v>
      </c>
    </row>
    <row r="762" spans="1:6">
      <c r="A762" s="22">
        <v>1</v>
      </c>
      <c r="B762" s="23" t="s">
        <v>1391</v>
      </c>
      <c r="C762" s="24" t="s">
        <v>209</v>
      </c>
      <c r="D762" s="23"/>
      <c r="E762" s="23"/>
      <c r="F762" s="25" t="s">
        <v>1300</v>
      </c>
    </row>
    <row r="763" spans="1:6">
      <c r="A763" s="22">
        <v>1</v>
      </c>
      <c r="B763" s="23" t="s">
        <v>1391</v>
      </c>
      <c r="C763" s="24" t="s">
        <v>247</v>
      </c>
      <c r="D763" s="23"/>
      <c r="E763" s="23"/>
      <c r="F763" s="25" t="s">
        <v>1300</v>
      </c>
    </row>
    <row r="764" spans="1:6">
      <c r="A764" s="22">
        <v>1</v>
      </c>
      <c r="B764" s="23" t="s">
        <v>1391</v>
      </c>
      <c r="C764" s="24" t="s">
        <v>248</v>
      </c>
      <c r="D764" s="23"/>
      <c r="E764" s="23"/>
      <c r="F764" s="25" t="s">
        <v>1302</v>
      </c>
    </row>
    <row r="765" spans="1:6">
      <c r="A765" s="22">
        <v>1</v>
      </c>
      <c r="B765" s="23" t="s">
        <v>1391</v>
      </c>
      <c r="C765" s="24" t="s">
        <v>287</v>
      </c>
      <c r="D765" s="23"/>
      <c r="E765" s="23"/>
      <c r="F765" s="25" t="s">
        <v>1300</v>
      </c>
    </row>
    <row r="766" spans="1:6">
      <c r="A766" s="22">
        <v>1</v>
      </c>
      <c r="B766" s="23" t="s">
        <v>1391</v>
      </c>
      <c r="C766" s="24" t="s">
        <v>288</v>
      </c>
      <c r="D766" s="23"/>
      <c r="E766" s="23"/>
      <c r="F766" s="25" t="s">
        <v>1302</v>
      </c>
    </row>
    <row r="767" spans="1:6">
      <c r="A767" s="22">
        <v>1</v>
      </c>
      <c r="B767" s="23" t="s">
        <v>1391</v>
      </c>
      <c r="C767" s="24" t="s">
        <v>290</v>
      </c>
      <c r="D767" s="23"/>
      <c r="E767" s="23"/>
      <c r="F767" s="25" t="s">
        <v>1302</v>
      </c>
    </row>
    <row r="768" spans="1:6">
      <c r="A768" s="22">
        <v>1</v>
      </c>
      <c r="B768" s="23" t="s">
        <v>1391</v>
      </c>
      <c r="C768" s="24" t="s">
        <v>291</v>
      </c>
      <c r="D768" s="23"/>
      <c r="E768" s="23"/>
      <c r="F768" s="25" t="s">
        <v>1302</v>
      </c>
    </row>
    <row r="769" spans="1:6">
      <c r="A769" s="22">
        <v>1</v>
      </c>
      <c r="B769" s="23" t="s">
        <v>1391</v>
      </c>
      <c r="C769" s="24" t="s">
        <v>1392</v>
      </c>
      <c r="D769" s="23"/>
      <c r="E769" s="23"/>
      <c r="F769" s="25" t="s">
        <v>1300</v>
      </c>
    </row>
    <row r="770" spans="1:6">
      <c r="A770" s="22">
        <v>1</v>
      </c>
      <c r="B770" s="23" t="s">
        <v>1391</v>
      </c>
      <c r="C770" s="24" t="s">
        <v>336</v>
      </c>
      <c r="D770" s="23"/>
      <c r="E770" s="23"/>
      <c r="F770" s="25" t="s">
        <v>1300</v>
      </c>
    </row>
    <row r="771" spans="1:6">
      <c r="A771" s="22">
        <v>1</v>
      </c>
      <c r="B771" s="23" t="s">
        <v>1391</v>
      </c>
      <c r="C771" s="24" t="s">
        <v>340</v>
      </c>
      <c r="D771" s="23"/>
      <c r="E771" s="23"/>
      <c r="F771" s="25" t="s">
        <v>1300</v>
      </c>
    </row>
    <row r="772" spans="1:6">
      <c r="A772" s="22">
        <v>1</v>
      </c>
      <c r="B772" s="23" t="s">
        <v>1391</v>
      </c>
      <c r="C772" s="24" t="s">
        <v>341</v>
      </c>
      <c r="D772" s="23"/>
      <c r="E772" s="23"/>
      <c r="F772" s="25" t="s">
        <v>1302</v>
      </c>
    </row>
    <row r="773" spans="1:6">
      <c r="A773" s="22">
        <v>1</v>
      </c>
      <c r="B773" s="23" t="s">
        <v>1391</v>
      </c>
      <c r="C773" s="24" t="s">
        <v>364</v>
      </c>
      <c r="D773" s="23"/>
      <c r="E773" s="23"/>
      <c r="F773" s="25" t="s">
        <v>1302</v>
      </c>
    </row>
    <row r="774" spans="1:6">
      <c r="A774" s="22">
        <v>1</v>
      </c>
      <c r="B774" s="23" t="s">
        <v>1391</v>
      </c>
      <c r="C774" s="24" t="s">
        <v>365</v>
      </c>
      <c r="D774" s="23"/>
      <c r="E774" s="23"/>
      <c r="F774" s="25" t="s">
        <v>1300</v>
      </c>
    </row>
    <row r="775" spans="1:6">
      <c r="A775" s="22">
        <v>1</v>
      </c>
      <c r="B775" s="23" t="s">
        <v>1391</v>
      </c>
      <c r="C775" s="24" t="s">
        <v>366</v>
      </c>
      <c r="D775" s="23"/>
      <c r="E775" s="23"/>
      <c r="F775" s="25" t="s">
        <v>1302</v>
      </c>
    </row>
    <row r="776" spans="1:6">
      <c r="A776" s="22">
        <v>1</v>
      </c>
      <c r="B776" s="23" t="s">
        <v>1391</v>
      </c>
      <c r="C776" s="24" t="s">
        <v>378</v>
      </c>
      <c r="D776" s="23"/>
      <c r="E776" s="23"/>
      <c r="F776" s="25" t="s">
        <v>1302</v>
      </c>
    </row>
    <row r="777" spans="1:6">
      <c r="A777" s="22">
        <v>1</v>
      </c>
      <c r="B777" s="23" t="s">
        <v>1391</v>
      </c>
      <c r="C777" s="24" t="s">
        <v>379</v>
      </c>
      <c r="D777" s="23"/>
      <c r="E777" s="23"/>
      <c r="F777" s="25" t="s">
        <v>1300</v>
      </c>
    </row>
    <row r="778" spans="1:6">
      <c r="A778" s="22">
        <v>1</v>
      </c>
      <c r="B778" s="23" t="s">
        <v>1391</v>
      </c>
      <c r="C778" s="24" t="s">
        <v>383</v>
      </c>
      <c r="D778" s="23"/>
      <c r="E778" s="23"/>
      <c r="F778" s="25" t="s">
        <v>1302</v>
      </c>
    </row>
    <row r="779" spans="1:6">
      <c r="A779" s="22">
        <v>1</v>
      </c>
      <c r="B779" s="23" t="s">
        <v>1391</v>
      </c>
      <c r="C779" s="24" t="s">
        <v>384</v>
      </c>
      <c r="D779" s="23"/>
      <c r="E779" s="23"/>
      <c r="F779" s="25" t="s">
        <v>1300</v>
      </c>
    </row>
    <row r="780" spans="1:6">
      <c r="A780" s="22">
        <v>1</v>
      </c>
      <c r="B780" s="23" t="s">
        <v>1391</v>
      </c>
      <c r="C780" s="24" t="s">
        <v>422</v>
      </c>
      <c r="D780" s="23"/>
      <c r="E780" s="23"/>
      <c r="F780" s="25" t="s">
        <v>1302</v>
      </c>
    </row>
    <row r="781" spans="1:6">
      <c r="A781" s="22">
        <v>1</v>
      </c>
      <c r="B781" s="23" t="s">
        <v>1391</v>
      </c>
      <c r="C781" s="24" t="s">
        <v>423</v>
      </c>
      <c r="D781" s="23"/>
      <c r="E781" s="23"/>
      <c r="F781" s="25" t="s">
        <v>1300</v>
      </c>
    </row>
    <row r="782" spans="1:6">
      <c r="A782" s="22">
        <v>1</v>
      </c>
      <c r="B782" s="23" t="s">
        <v>1391</v>
      </c>
      <c r="C782" s="24" t="s">
        <v>435</v>
      </c>
      <c r="D782" s="23"/>
      <c r="E782" s="23"/>
      <c r="F782" s="25" t="s">
        <v>1302</v>
      </c>
    </row>
    <row r="783" spans="1:6">
      <c r="A783" s="22">
        <v>1</v>
      </c>
      <c r="B783" s="23" t="s">
        <v>1391</v>
      </c>
      <c r="C783" s="24" t="s">
        <v>436</v>
      </c>
      <c r="D783" s="23"/>
      <c r="E783" s="23"/>
      <c r="F783" s="25" t="s">
        <v>1300</v>
      </c>
    </row>
    <row r="784" spans="1:6">
      <c r="A784" s="22">
        <v>1</v>
      </c>
      <c r="B784" s="23" t="s">
        <v>1391</v>
      </c>
      <c r="C784" s="24" t="s">
        <v>447</v>
      </c>
      <c r="D784" s="23"/>
      <c r="E784" s="23"/>
      <c r="F784" s="25" t="s">
        <v>1302</v>
      </c>
    </row>
    <row r="785" spans="1:6">
      <c r="A785" s="22">
        <v>1</v>
      </c>
      <c r="B785" s="23" t="s">
        <v>1391</v>
      </c>
      <c r="C785" s="24" t="s">
        <v>448</v>
      </c>
      <c r="D785" s="23"/>
      <c r="E785" s="23"/>
      <c r="F785" s="25" t="s">
        <v>1300</v>
      </c>
    </row>
    <row r="786" spans="1:6">
      <c r="A786" s="22">
        <v>1</v>
      </c>
      <c r="B786" s="23" t="s">
        <v>1391</v>
      </c>
      <c r="C786" s="24" t="s">
        <v>697</v>
      </c>
      <c r="D786" s="26"/>
      <c r="E786" s="23"/>
      <c r="F786" s="25" t="s">
        <v>1302</v>
      </c>
    </row>
    <row r="787" spans="1:6">
      <c r="A787" s="22">
        <v>1</v>
      </c>
      <c r="B787" s="23" t="s">
        <v>1391</v>
      </c>
      <c r="C787" s="24" t="s">
        <v>1393</v>
      </c>
      <c r="D787" s="26"/>
      <c r="E787" s="23"/>
      <c r="F787" s="25" t="s">
        <v>1300</v>
      </c>
    </row>
    <row r="788" spans="1:6">
      <c r="A788" s="22">
        <v>1</v>
      </c>
      <c r="B788" s="23" t="s">
        <v>1391</v>
      </c>
      <c r="C788" s="24" t="s">
        <v>706</v>
      </c>
      <c r="D788" s="26"/>
      <c r="E788" s="23"/>
      <c r="F788" s="25" t="s">
        <v>1302</v>
      </c>
    </row>
    <row r="789" spans="1:6">
      <c r="A789" s="22">
        <v>1</v>
      </c>
      <c r="B789" s="23" t="s">
        <v>1391</v>
      </c>
      <c r="C789" s="24" t="s">
        <v>707</v>
      </c>
      <c r="D789" s="26"/>
      <c r="E789" s="23"/>
      <c r="F789" s="25" t="s">
        <v>1302</v>
      </c>
    </row>
    <row r="790" spans="1:6">
      <c r="A790" s="22">
        <v>1</v>
      </c>
      <c r="B790" s="23" t="s">
        <v>1391</v>
      </c>
      <c r="C790" s="24" t="s">
        <v>708</v>
      </c>
      <c r="D790" s="26"/>
      <c r="E790" s="23"/>
      <c r="F790" s="25" t="s">
        <v>1300</v>
      </c>
    </row>
    <row r="791" spans="1:6">
      <c r="A791" s="22">
        <v>1</v>
      </c>
      <c r="B791" s="23" t="s">
        <v>1391</v>
      </c>
      <c r="C791" s="24" t="s">
        <v>795</v>
      </c>
      <c r="D791" s="26"/>
      <c r="E791" s="23"/>
      <c r="F791" s="25" t="s">
        <v>1300</v>
      </c>
    </row>
    <row r="792" spans="1:6">
      <c r="A792" s="22">
        <v>1</v>
      </c>
      <c r="B792" s="23" t="s">
        <v>1391</v>
      </c>
      <c r="C792" s="24" t="s">
        <v>796</v>
      </c>
      <c r="D792" s="26"/>
      <c r="E792" s="23"/>
      <c r="F792" s="25" t="s">
        <v>1302</v>
      </c>
    </row>
    <row r="793" spans="1:6">
      <c r="A793" s="22"/>
      <c r="B793" s="24" t="s">
        <v>1394</v>
      </c>
      <c r="C793" s="24" t="s">
        <v>1394</v>
      </c>
      <c r="D793" s="23"/>
      <c r="E793" s="23"/>
      <c r="F793" s="25" t="s">
        <v>1302</v>
      </c>
    </row>
    <row r="794" spans="1:6">
      <c r="A794" s="22"/>
      <c r="B794" s="24" t="s">
        <v>1395</v>
      </c>
      <c r="C794" s="24" t="s">
        <v>1395</v>
      </c>
      <c r="D794" s="23"/>
      <c r="E794" s="23"/>
      <c r="F794" s="25" t="s">
        <v>1300</v>
      </c>
    </row>
    <row r="795" spans="1:6">
      <c r="A795" s="38"/>
      <c r="B795" s="40" t="s">
        <v>1396</v>
      </c>
      <c r="C795" s="40" t="s">
        <v>1396</v>
      </c>
      <c r="D795" s="23"/>
      <c r="E795" s="39"/>
      <c r="F795" s="41" t="s">
        <v>1302</v>
      </c>
    </row>
    <row r="796" spans="1:6">
      <c r="A796" s="38"/>
      <c r="B796" s="39" t="s">
        <v>1397</v>
      </c>
      <c r="C796" s="49" t="s">
        <v>1397</v>
      </c>
      <c r="D796" s="50"/>
      <c r="E796" s="50"/>
      <c r="F796" s="51" t="s">
        <v>1398</v>
      </c>
    </row>
  </sheetData>
  <conditionalFormatting sqref="D244:D267">
    <cfRule type="uniqueValues" dxfId="98" priority="1"/>
  </conditionalFormatting>
  <pageMargins left="0.7" right="0.7" top="0.75" bottom="0.75" header="0.3" footer="0.3"/>
  <pageSetup paperSize="9" orientation="portrait" horizontalDpi="300" verticalDpi="30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D217"/>
  <sheetViews>
    <sheetView topLeftCell="A194" zoomScale="80" zoomScaleNormal="80" workbookViewId="0">
      <selection activeCell="H210" sqref="H210"/>
    </sheetView>
  </sheetViews>
  <sheetFormatPr baseColWidth="10" defaultRowHeight="14.4"/>
  <cols>
    <col min="1" max="1" width="31.5546875" customWidth="1"/>
    <col min="3" max="3" width="29.5546875" customWidth="1"/>
    <col min="4" max="4" width="15.109375" customWidth="1"/>
  </cols>
  <sheetData>
    <row r="1" spans="1:4">
      <c r="A1" s="10" t="s">
        <v>919</v>
      </c>
      <c r="C1" s="64" t="s">
        <v>919</v>
      </c>
      <c r="D1" s="65" t="s">
        <v>1427</v>
      </c>
    </row>
    <row r="2" spans="1:4">
      <c r="A2" s="1" t="s">
        <v>149</v>
      </c>
      <c r="C2" s="55" t="s">
        <v>149</v>
      </c>
      <c r="D2" s="57">
        <v>44170</v>
      </c>
    </row>
    <row r="3" spans="1:4">
      <c r="A3" s="1" t="s">
        <v>1014</v>
      </c>
      <c r="C3" s="55" t="s">
        <v>1014</v>
      </c>
      <c r="D3" s="57">
        <v>44140</v>
      </c>
    </row>
    <row r="4" spans="1:4">
      <c r="A4" s="2" t="s">
        <v>918</v>
      </c>
      <c r="C4" s="55" t="s">
        <v>918</v>
      </c>
      <c r="D4" s="57">
        <v>44150</v>
      </c>
    </row>
    <row r="5" spans="1:4">
      <c r="A5" s="1" t="s">
        <v>96</v>
      </c>
      <c r="C5" s="55" t="s">
        <v>1429</v>
      </c>
      <c r="D5" s="57">
        <v>44150</v>
      </c>
    </row>
    <row r="6" spans="1:4">
      <c r="A6" s="1" t="s">
        <v>84</v>
      </c>
      <c r="C6" s="55" t="s">
        <v>96</v>
      </c>
      <c r="D6" s="57">
        <v>44410</v>
      </c>
    </row>
    <row r="7" spans="1:4">
      <c r="A7" s="1" t="s">
        <v>166</v>
      </c>
      <c r="C7" s="55" t="s">
        <v>84</v>
      </c>
      <c r="D7" s="57">
        <v>44460</v>
      </c>
    </row>
    <row r="8" spans="1:4">
      <c r="A8" s="1" t="s">
        <v>1260</v>
      </c>
      <c r="C8" s="55" t="s">
        <v>166</v>
      </c>
      <c r="D8" s="57">
        <v>44115</v>
      </c>
    </row>
    <row r="9" spans="1:4">
      <c r="A9" s="1" t="s">
        <v>45</v>
      </c>
      <c r="C9" s="55" t="s">
        <v>1260</v>
      </c>
      <c r="D9" s="57">
        <v>44740</v>
      </c>
    </row>
    <row r="10" spans="1:4">
      <c r="A10" s="1" t="s">
        <v>66</v>
      </c>
      <c r="C10" s="55" t="s">
        <v>45</v>
      </c>
      <c r="D10" s="57">
        <v>44160</v>
      </c>
    </row>
    <row r="11" spans="1:4">
      <c r="A11" s="1" t="s">
        <v>35</v>
      </c>
      <c r="C11" s="55" t="s">
        <v>66</v>
      </c>
      <c r="D11" s="57">
        <v>44130</v>
      </c>
    </row>
    <row r="12" spans="1:4">
      <c r="A12" s="1" t="s">
        <v>147</v>
      </c>
      <c r="C12" s="55" t="s">
        <v>1431</v>
      </c>
      <c r="D12" s="57">
        <v>85710</v>
      </c>
    </row>
    <row r="13" spans="1:4">
      <c r="A13" s="1" t="s">
        <v>25</v>
      </c>
      <c r="C13" s="55" t="s">
        <v>35</v>
      </c>
      <c r="D13" s="57">
        <v>44830</v>
      </c>
    </row>
    <row r="14" spans="1:4">
      <c r="A14" s="1" t="s">
        <v>71</v>
      </c>
      <c r="C14" s="55" t="s">
        <v>147</v>
      </c>
      <c r="D14" s="57">
        <v>44260</v>
      </c>
    </row>
    <row r="15" spans="1:4">
      <c r="A15" s="1" t="s">
        <v>142</v>
      </c>
      <c r="C15" s="55" t="s">
        <v>25</v>
      </c>
      <c r="D15" s="57">
        <v>44340</v>
      </c>
    </row>
    <row r="16" spans="1:4">
      <c r="A16" s="1" t="s">
        <v>823</v>
      </c>
      <c r="C16" s="55" t="s">
        <v>71</v>
      </c>
      <c r="D16" s="57">
        <v>44190</v>
      </c>
    </row>
    <row r="17" spans="1:4">
      <c r="A17" s="1" t="s">
        <v>64</v>
      </c>
      <c r="C17" s="55" t="s">
        <v>142</v>
      </c>
      <c r="D17" s="57">
        <v>44130</v>
      </c>
    </row>
    <row r="18" spans="1:4">
      <c r="A18" s="1" t="s">
        <v>107</v>
      </c>
      <c r="C18" s="55" t="s">
        <v>823</v>
      </c>
      <c r="D18" s="57">
        <v>44830</v>
      </c>
    </row>
    <row r="19" spans="1:4">
      <c r="A19" s="1" t="s">
        <v>92</v>
      </c>
      <c r="C19" s="55" t="s">
        <v>64</v>
      </c>
      <c r="D19" s="57">
        <v>44750</v>
      </c>
    </row>
    <row r="20" spans="1:4">
      <c r="A20" s="1" t="s">
        <v>859</v>
      </c>
      <c r="C20" s="55" t="s">
        <v>107</v>
      </c>
      <c r="D20" s="57">
        <v>44470</v>
      </c>
    </row>
    <row r="21" spans="1:4">
      <c r="A21" s="1" t="s">
        <v>26</v>
      </c>
      <c r="C21" s="55" t="s">
        <v>92</v>
      </c>
      <c r="D21" s="57">
        <v>44390</v>
      </c>
    </row>
    <row r="22" spans="1:4">
      <c r="A22" s="1" t="s">
        <v>167</v>
      </c>
      <c r="C22" s="55" t="s">
        <v>859</v>
      </c>
      <c r="D22" s="57">
        <v>44140</v>
      </c>
    </row>
    <row r="23" spans="1:4">
      <c r="A23" s="1" t="s">
        <v>79</v>
      </c>
      <c r="C23" s="55" t="s">
        <v>26</v>
      </c>
      <c r="D23" s="57">
        <v>44110</v>
      </c>
    </row>
    <row r="24" spans="1:4">
      <c r="A24" s="1" t="s">
        <v>161</v>
      </c>
      <c r="C24" s="55" t="s">
        <v>167</v>
      </c>
      <c r="D24" s="57">
        <v>44320</v>
      </c>
    </row>
    <row r="25" spans="1:4">
      <c r="A25" s="1" t="s">
        <v>60</v>
      </c>
      <c r="C25" s="55" t="s">
        <v>79</v>
      </c>
      <c r="D25" s="57">
        <v>44320</v>
      </c>
    </row>
    <row r="26" spans="1:4">
      <c r="A26" s="1" t="s">
        <v>121</v>
      </c>
      <c r="C26" s="55" t="s">
        <v>161</v>
      </c>
      <c r="D26" s="57">
        <v>44640</v>
      </c>
    </row>
    <row r="27" spans="1:4">
      <c r="A27" s="1" t="s">
        <v>1031</v>
      </c>
      <c r="C27" s="55" t="s">
        <v>60</v>
      </c>
      <c r="D27" s="57">
        <v>44190</v>
      </c>
    </row>
    <row r="28" spans="1:4">
      <c r="A28" s="1" t="s">
        <v>27</v>
      </c>
      <c r="C28" s="55" t="s">
        <v>121</v>
      </c>
      <c r="D28" s="57">
        <v>44290</v>
      </c>
    </row>
    <row r="29" spans="1:4">
      <c r="A29" s="1" t="s">
        <v>56</v>
      </c>
      <c r="C29" s="55" t="s">
        <v>1031</v>
      </c>
      <c r="D29" s="57">
        <v>44650</v>
      </c>
    </row>
    <row r="30" spans="1:4">
      <c r="A30" s="1" t="s">
        <v>50</v>
      </c>
      <c r="C30" s="55" t="s">
        <v>27</v>
      </c>
      <c r="D30" s="57">
        <v>44360</v>
      </c>
    </row>
    <row r="31" spans="1:4">
      <c r="A31" s="1" t="s">
        <v>81</v>
      </c>
      <c r="C31" s="55" t="s">
        <v>56</v>
      </c>
      <c r="D31" s="57">
        <v>44560</v>
      </c>
    </row>
    <row r="32" spans="1:4">
      <c r="A32" s="1" t="s">
        <v>136</v>
      </c>
      <c r="C32" s="55" t="s">
        <v>50</v>
      </c>
      <c r="D32" s="57">
        <v>44220</v>
      </c>
    </row>
    <row r="33" spans="1:4">
      <c r="A33" s="1" t="s">
        <v>110</v>
      </c>
      <c r="C33" s="55" t="s">
        <v>81</v>
      </c>
      <c r="D33" s="57">
        <v>44521</v>
      </c>
    </row>
    <row r="34" spans="1:4">
      <c r="A34" s="1" t="s">
        <v>1013</v>
      </c>
      <c r="C34" s="55" t="s">
        <v>136</v>
      </c>
      <c r="D34" s="57">
        <v>44160</v>
      </c>
    </row>
    <row r="35" spans="1:4">
      <c r="A35" s="1" t="s">
        <v>46</v>
      </c>
      <c r="C35" s="55" t="s">
        <v>110</v>
      </c>
      <c r="D35" s="57">
        <v>44590</v>
      </c>
    </row>
    <row r="36" spans="1:4">
      <c r="A36" s="1" t="s">
        <v>120</v>
      </c>
      <c r="C36" s="55" t="s">
        <v>1013</v>
      </c>
      <c r="D36" s="57">
        <v>44450</v>
      </c>
    </row>
    <row r="37" spans="1:4">
      <c r="A37" s="1" t="s">
        <v>94</v>
      </c>
      <c r="C37" s="55" t="s">
        <v>46</v>
      </c>
      <c r="D37" s="57">
        <v>44480</v>
      </c>
    </row>
    <row r="38" spans="1:4">
      <c r="A38" s="1" t="s">
        <v>153</v>
      </c>
      <c r="C38" s="55" t="s">
        <v>120</v>
      </c>
      <c r="D38" s="57">
        <v>44530</v>
      </c>
    </row>
    <row r="39" spans="1:4">
      <c r="A39" s="1" t="s">
        <v>824</v>
      </c>
      <c r="C39" s="55" t="s">
        <v>94</v>
      </c>
      <c r="D39" s="57">
        <v>44110</v>
      </c>
    </row>
    <row r="40" spans="1:4">
      <c r="A40" s="1" t="s">
        <v>68</v>
      </c>
      <c r="C40" s="55" t="s">
        <v>153</v>
      </c>
      <c r="D40" s="57">
        <v>44130</v>
      </c>
    </row>
    <row r="41" spans="1:4">
      <c r="A41" s="1" t="s">
        <v>38</v>
      </c>
      <c r="C41" s="55" t="s">
        <v>1432</v>
      </c>
      <c r="D41" s="57">
        <v>56130</v>
      </c>
    </row>
    <row r="42" spans="1:4">
      <c r="A42" s="1" t="s">
        <v>112</v>
      </c>
      <c r="C42" s="55" t="s">
        <v>824</v>
      </c>
      <c r="D42" s="57">
        <v>44460</v>
      </c>
    </row>
    <row r="43" spans="1:4">
      <c r="A43" s="1" t="s">
        <v>86</v>
      </c>
      <c r="C43" s="55" t="s">
        <v>68</v>
      </c>
      <c r="D43" s="57">
        <v>44660</v>
      </c>
    </row>
    <row r="44" spans="1:4">
      <c r="A44" s="1" t="s">
        <v>82</v>
      </c>
      <c r="C44" s="55" t="s">
        <v>38</v>
      </c>
      <c r="D44" s="57">
        <v>44320</v>
      </c>
    </row>
    <row r="45" spans="1:4">
      <c r="A45" s="1" t="s">
        <v>825</v>
      </c>
      <c r="C45" s="55" t="s">
        <v>112</v>
      </c>
      <c r="D45" s="57">
        <v>44140</v>
      </c>
    </row>
    <row r="46" spans="1:4" ht="18.75" customHeight="1">
      <c r="A46" s="1" t="s">
        <v>860</v>
      </c>
      <c r="C46" s="55" t="s">
        <v>86</v>
      </c>
      <c r="D46" s="57">
        <v>44190</v>
      </c>
    </row>
    <row r="47" spans="1:4">
      <c r="A47" s="1" t="s">
        <v>168</v>
      </c>
      <c r="C47" s="55" t="s">
        <v>82</v>
      </c>
      <c r="D47" s="57">
        <v>44190</v>
      </c>
    </row>
    <row r="48" spans="1:4">
      <c r="A48" s="1" t="s">
        <v>29</v>
      </c>
      <c r="C48" s="55" t="s">
        <v>825</v>
      </c>
      <c r="D48" s="57">
        <v>44520</v>
      </c>
    </row>
    <row r="49" spans="1:4">
      <c r="A49" s="1" t="s">
        <v>42</v>
      </c>
      <c r="C49" s="55" t="s">
        <v>860</v>
      </c>
      <c r="D49" s="57">
        <v>44119</v>
      </c>
    </row>
    <row r="50" spans="1:4">
      <c r="A50" s="1" t="s">
        <v>171</v>
      </c>
      <c r="C50" s="55" t="s">
        <v>168</v>
      </c>
      <c r="D50" s="57">
        <v>44290</v>
      </c>
    </row>
    <row r="51" spans="1:4">
      <c r="A51" s="1" t="s">
        <v>77</v>
      </c>
      <c r="C51" s="55" t="s">
        <v>29</v>
      </c>
      <c r="D51" s="57">
        <v>44530</v>
      </c>
    </row>
    <row r="52" spans="1:4">
      <c r="A52" s="1" t="s">
        <v>74</v>
      </c>
      <c r="C52" s="55" t="s">
        <v>42</v>
      </c>
      <c r="D52" s="57">
        <v>44350</v>
      </c>
    </row>
    <row r="53" spans="1:4">
      <c r="A53" s="1" t="s">
        <v>58</v>
      </c>
      <c r="C53" s="55" t="s">
        <v>171</v>
      </c>
      <c r="D53" s="57">
        <v>44115</v>
      </c>
    </row>
    <row r="54" spans="1:4">
      <c r="A54" s="1" t="s">
        <v>76</v>
      </c>
      <c r="C54" s="55" t="s">
        <v>77</v>
      </c>
      <c r="D54" s="57">
        <v>44410</v>
      </c>
    </row>
    <row r="55" spans="1:4">
      <c r="A55" s="1" t="s">
        <v>144</v>
      </c>
      <c r="C55" s="55" t="s">
        <v>74</v>
      </c>
      <c r="D55" s="57">
        <v>44810</v>
      </c>
    </row>
    <row r="56" spans="1:4">
      <c r="A56" s="1" t="s">
        <v>1012</v>
      </c>
      <c r="C56" s="55" t="s">
        <v>58</v>
      </c>
      <c r="D56" s="57">
        <v>44610</v>
      </c>
    </row>
    <row r="57" spans="1:4">
      <c r="A57" s="1" t="s">
        <v>826</v>
      </c>
      <c r="C57" s="55" t="s">
        <v>76</v>
      </c>
      <c r="D57" s="57">
        <v>44520</v>
      </c>
    </row>
    <row r="58" spans="1:4">
      <c r="A58" s="1" t="s">
        <v>169</v>
      </c>
      <c r="C58" s="55" t="s">
        <v>144</v>
      </c>
      <c r="D58" s="57">
        <v>44170</v>
      </c>
    </row>
    <row r="59" spans="1:4">
      <c r="A59" s="1" t="s">
        <v>170</v>
      </c>
      <c r="C59" s="55" t="s">
        <v>1433</v>
      </c>
      <c r="D59" s="57">
        <v>35150</v>
      </c>
    </row>
    <row r="60" spans="1:4">
      <c r="A60" s="1" t="s">
        <v>154</v>
      </c>
      <c r="C60" s="55" t="s">
        <v>1012</v>
      </c>
      <c r="D60" s="57">
        <v>44440</v>
      </c>
    </row>
    <row r="61" spans="1:4">
      <c r="A61" s="1" t="s">
        <v>126</v>
      </c>
      <c r="C61" s="55" t="s">
        <v>826</v>
      </c>
      <c r="D61" s="57">
        <v>44670</v>
      </c>
    </row>
    <row r="62" spans="1:4">
      <c r="A62" s="1" t="s">
        <v>827</v>
      </c>
      <c r="C62" s="55" t="s">
        <v>169</v>
      </c>
      <c r="D62" s="57">
        <v>44500</v>
      </c>
    </row>
    <row r="63" spans="1:4">
      <c r="A63" s="1" t="s">
        <v>61</v>
      </c>
      <c r="C63" s="55" t="s">
        <v>170</v>
      </c>
      <c r="D63" s="57">
        <v>44760</v>
      </c>
    </row>
    <row r="64" spans="1:4">
      <c r="A64" s="1" t="s">
        <v>130</v>
      </c>
      <c r="C64" s="55" t="s">
        <v>154</v>
      </c>
      <c r="D64" s="57">
        <v>44430</v>
      </c>
    </row>
    <row r="65" spans="1:4">
      <c r="A65" s="1" t="s">
        <v>1011</v>
      </c>
      <c r="C65" s="55" t="s">
        <v>126</v>
      </c>
      <c r="D65" s="57">
        <v>44410</v>
      </c>
    </row>
    <row r="66" spans="1:4">
      <c r="A66" s="1" t="s">
        <v>828</v>
      </c>
      <c r="C66" s="55" t="s">
        <v>827</v>
      </c>
      <c r="D66" s="57">
        <v>44670</v>
      </c>
    </row>
    <row r="67" spans="1:4">
      <c r="A67" s="1" t="s">
        <v>34</v>
      </c>
      <c r="C67" s="55" t="s">
        <v>61</v>
      </c>
      <c r="D67" s="57">
        <v>44330</v>
      </c>
    </row>
    <row r="68" spans="1:4">
      <c r="A68" s="1" t="s">
        <v>111</v>
      </c>
      <c r="C68" s="55" t="s">
        <v>130</v>
      </c>
      <c r="D68" s="57">
        <v>44260</v>
      </c>
    </row>
    <row r="69" spans="1:4">
      <c r="A69" s="1" t="s">
        <v>164</v>
      </c>
      <c r="C69" s="55" t="s">
        <v>1434</v>
      </c>
      <c r="D69" s="57">
        <v>44240</v>
      </c>
    </row>
    <row r="70" spans="1:4">
      <c r="A70" s="1" t="s">
        <v>123</v>
      </c>
      <c r="C70" s="55" t="s">
        <v>828</v>
      </c>
      <c r="D70" s="57">
        <v>44810</v>
      </c>
    </row>
    <row r="71" spans="1:4">
      <c r="A71" s="1" t="s">
        <v>85</v>
      </c>
      <c r="C71" s="55" t="s">
        <v>34</v>
      </c>
      <c r="D71" s="57">
        <v>44118</v>
      </c>
    </row>
    <row r="72" spans="1:4">
      <c r="A72" s="1" t="s">
        <v>172</v>
      </c>
      <c r="C72" s="55" t="s">
        <v>111</v>
      </c>
      <c r="D72" s="57">
        <v>44170</v>
      </c>
    </row>
    <row r="73" spans="1:4">
      <c r="A73" s="1" t="s">
        <v>28</v>
      </c>
      <c r="C73" s="55" t="s">
        <v>164</v>
      </c>
      <c r="D73" s="57">
        <v>44690</v>
      </c>
    </row>
    <row r="74" spans="1:4">
      <c r="A74" s="1" t="s">
        <v>1030</v>
      </c>
      <c r="C74" s="55" t="s">
        <v>123</v>
      </c>
      <c r="D74" s="57">
        <v>44310</v>
      </c>
    </row>
    <row r="75" spans="1:4">
      <c r="A75" s="1" t="s">
        <v>152</v>
      </c>
      <c r="C75" s="55" t="s">
        <v>85</v>
      </c>
      <c r="D75" s="57">
        <v>44270</v>
      </c>
    </row>
    <row r="76" spans="1:4">
      <c r="A76" s="1" t="s">
        <v>150</v>
      </c>
      <c r="C76" s="55" t="s">
        <v>172</v>
      </c>
      <c r="D76" s="57">
        <v>44520</v>
      </c>
    </row>
    <row r="77" spans="1:4">
      <c r="A77" s="1" t="s">
        <v>127</v>
      </c>
      <c r="C77" s="55" t="s">
        <v>28</v>
      </c>
      <c r="D77" s="57">
        <v>44620</v>
      </c>
    </row>
    <row r="78" spans="1:4">
      <c r="A78" s="1" t="s">
        <v>156</v>
      </c>
      <c r="C78" s="55" t="s">
        <v>1213</v>
      </c>
      <c r="D78" s="57">
        <v>44770</v>
      </c>
    </row>
    <row r="79" spans="1:4">
      <c r="A79" s="1" t="s">
        <v>78</v>
      </c>
      <c r="C79" s="55" t="s">
        <v>152</v>
      </c>
      <c r="D79" s="57">
        <v>44140</v>
      </c>
    </row>
    <row r="80" spans="1:4">
      <c r="A80" s="1" t="s">
        <v>1107</v>
      </c>
      <c r="C80" s="55" t="s">
        <v>150</v>
      </c>
      <c r="D80" s="57">
        <v>44330</v>
      </c>
    </row>
    <row r="81" spans="1:4">
      <c r="A81" s="1" t="s">
        <v>133</v>
      </c>
      <c r="C81" s="55" t="s">
        <v>127</v>
      </c>
      <c r="D81" s="57">
        <v>44430</v>
      </c>
    </row>
    <row r="82" spans="1:4">
      <c r="A82" s="1" t="s">
        <v>80</v>
      </c>
      <c r="C82" s="55" t="s">
        <v>156</v>
      </c>
      <c r="D82" s="57">
        <v>44522</v>
      </c>
    </row>
    <row r="83" spans="1:4">
      <c r="A83" s="1" t="s">
        <v>83</v>
      </c>
      <c r="C83" s="55" t="s">
        <v>78</v>
      </c>
      <c r="D83" s="57">
        <v>44420</v>
      </c>
    </row>
    <row r="84" spans="1:4">
      <c r="A84" s="1" t="s">
        <v>119</v>
      </c>
      <c r="C84" s="55" t="s">
        <v>1435</v>
      </c>
      <c r="D84" s="57">
        <v>44260</v>
      </c>
    </row>
    <row r="85" spans="1:4">
      <c r="A85" s="1" t="s">
        <v>89</v>
      </c>
      <c r="C85" s="55" t="s">
        <v>133</v>
      </c>
      <c r="D85" s="57">
        <v>44140</v>
      </c>
    </row>
    <row r="86" spans="1:4">
      <c r="A86" s="1" t="s">
        <v>139</v>
      </c>
      <c r="C86" s="55" t="s">
        <v>80</v>
      </c>
      <c r="D86" s="57">
        <v>44850</v>
      </c>
    </row>
    <row r="87" spans="1:4">
      <c r="A87" s="1" t="s">
        <v>87</v>
      </c>
      <c r="C87" s="55" t="s">
        <v>83</v>
      </c>
      <c r="D87" s="57">
        <v>44490</v>
      </c>
    </row>
    <row r="88" spans="1:4">
      <c r="A88" s="1" t="s">
        <v>49</v>
      </c>
      <c r="C88" s="55" t="s">
        <v>119</v>
      </c>
      <c r="D88" s="57">
        <v>44130</v>
      </c>
    </row>
    <row r="89" spans="1:4">
      <c r="A89" s="1" t="s">
        <v>829</v>
      </c>
      <c r="C89" s="55" t="s">
        <v>89</v>
      </c>
      <c r="D89" s="57">
        <v>44430</v>
      </c>
    </row>
    <row r="90" spans="1:4">
      <c r="A90" s="1" t="s">
        <v>102</v>
      </c>
      <c r="C90" s="55" t="s">
        <v>139</v>
      </c>
      <c r="D90" s="57">
        <v>44430</v>
      </c>
    </row>
    <row r="91" spans="1:4">
      <c r="A91" s="1" t="s">
        <v>830</v>
      </c>
      <c r="C91" s="55" t="s">
        <v>87</v>
      </c>
      <c r="D91" s="57">
        <v>44330</v>
      </c>
    </row>
    <row r="92" spans="1:4">
      <c r="A92" s="1" t="s">
        <v>1028</v>
      </c>
      <c r="C92" s="55" t="s">
        <v>49</v>
      </c>
      <c r="D92" s="57">
        <v>44640</v>
      </c>
    </row>
    <row r="93" spans="1:4">
      <c r="A93" s="1" t="s">
        <v>75</v>
      </c>
      <c r="C93" s="55" t="s">
        <v>829</v>
      </c>
      <c r="D93" s="57">
        <v>44540</v>
      </c>
    </row>
    <row r="94" spans="1:4">
      <c r="A94" s="1" t="s">
        <v>97</v>
      </c>
      <c r="C94" s="55" t="s">
        <v>102</v>
      </c>
      <c r="D94" s="57">
        <v>44510</v>
      </c>
    </row>
    <row r="95" spans="1:4">
      <c r="A95" s="1" t="s">
        <v>143</v>
      </c>
      <c r="C95" s="55" t="s">
        <v>830</v>
      </c>
      <c r="D95" s="57">
        <v>44360</v>
      </c>
    </row>
    <row r="96" spans="1:4">
      <c r="A96" s="1" t="s">
        <v>91</v>
      </c>
      <c r="C96" s="55" t="s">
        <v>75</v>
      </c>
      <c r="D96" s="57">
        <v>44650</v>
      </c>
    </row>
    <row r="97" spans="1:4">
      <c r="A97" s="1" t="s">
        <v>41</v>
      </c>
      <c r="C97" s="55" t="s">
        <v>97</v>
      </c>
      <c r="D97" s="57">
        <v>44840</v>
      </c>
    </row>
    <row r="98" spans="1:4">
      <c r="A98" s="1" t="s">
        <v>831</v>
      </c>
      <c r="C98" s="55" t="s">
        <v>143</v>
      </c>
      <c r="D98" s="57">
        <v>44390</v>
      </c>
    </row>
    <row r="99" spans="1:4">
      <c r="A99" s="1" t="s">
        <v>98</v>
      </c>
      <c r="C99" s="55" t="s">
        <v>91</v>
      </c>
      <c r="D99" s="57">
        <v>44850</v>
      </c>
    </row>
    <row r="100" spans="1:4">
      <c r="A100" s="1" t="s">
        <v>1015</v>
      </c>
      <c r="C100" s="55" t="s">
        <v>41</v>
      </c>
      <c r="D100" s="57">
        <v>44370</v>
      </c>
    </row>
    <row r="101" spans="1:4">
      <c r="A101" s="1" t="s">
        <v>1026</v>
      </c>
      <c r="C101" s="55" t="s">
        <v>831</v>
      </c>
      <c r="D101" s="57">
        <v>44110</v>
      </c>
    </row>
    <row r="102" spans="1:4">
      <c r="A102" s="1" t="s">
        <v>128</v>
      </c>
      <c r="C102" s="55" t="s">
        <v>98</v>
      </c>
      <c r="D102" s="57">
        <v>44590</v>
      </c>
    </row>
    <row r="103" spans="1:4">
      <c r="A103" s="1" t="s">
        <v>1016</v>
      </c>
      <c r="C103" s="55" t="s">
        <v>1172</v>
      </c>
      <c r="D103" s="57">
        <v>44270</v>
      </c>
    </row>
    <row r="104" spans="1:4">
      <c r="A104" s="1" t="s">
        <v>832</v>
      </c>
      <c r="C104" s="55" t="s">
        <v>1026</v>
      </c>
      <c r="D104" s="57">
        <v>44690</v>
      </c>
    </row>
    <row r="105" spans="1:4">
      <c r="A105" s="1" t="s">
        <v>1027</v>
      </c>
      <c r="C105" s="55" t="s">
        <v>128</v>
      </c>
      <c r="D105" s="57">
        <v>44260</v>
      </c>
    </row>
    <row r="106" spans="1:4">
      <c r="A106" s="1" t="s">
        <v>134</v>
      </c>
      <c r="C106" s="55" t="s">
        <v>1016</v>
      </c>
      <c r="D106" s="57">
        <v>44170</v>
      </c>
    </row>
    <row r="107" spans="1:4">
      <c r="A107" s="1" t="s">
        <v>833</v>
      </c>
      <c r="C107" s="55" t="s">
        <v>832</v>
      </c>
      <c r="D107" s="57">
        <v>44290</v>
      </c>
    </row>
    <row r="108" spans="1:4">
      <c r="A108" s="1" t="s">
        <v>113</v>
      </c>
      <c r="C108" s="55" t="s">
        <v>1027</v>
      </c>
      <c r="D108" s="57">
        <v>44470</v>
      </c>
    </row>
    <row r="109" spans="1:4">
      <c r="A109" s="1" t="s">
        <v>155</v>
      </c>
      <c r="C109" s="55" t="s">
        <v>134</v>
      </c>
      <c r="D109" s="57">
        <v>44522</v>
      </c>
    </row>
    <row r="110" spans="1:4">
      <c r="A110" s="1" t="s">
        <v>88</v>
      </c>
      <c r="C110" s="55" t="s">
        <v>833</v>
      </c>
      <c r="D110" s="57">
        <v>44420</v>
      </c>
    </row>
    <row r="111" spans="1:4">
      <c r="A111" s="1" t="s">
        <v>93</v>
      </c>
      <c r="C111" s="55" t="s">
        <v>113</v>
      </c>
      <c r="D111" s="57">
        <v>44780</v>
      </c>
    </row>
    <row r="112" spans="1:4">
      <c r="A112" s="1" t="s">
        <v>124</v>
      </c>
      <c r="C112" s="55" t="s">
        <v>155</v>
      </c>
      <c r="D112" s="57">
        <v>44520</v>
      </c>
    </row>
    <row r="113" spans="1:4">
      <c r="A113" s="1" t="s">
        <v>104</v>
      </c>
      <c r="C113" s="55" t="s">
        <v>88</v>
      </c>
      <c r="D113" s="57">
        <v>44690</v>
      </c>
    </row>
    <row r="114" spans="1:4">
      <c r="A114" s="1" t="s">
        <v>157</v>
      </c>
      <c r="C114" s="55" t="s">
        <v>93</v>
      </c>
      <c r="D114" s="57">
        <v>44140</v>
      </c>
    </row>
    <row r="115" spans="1:4">
      <c r="A115" s="1" t="s">
        <v>109</v>
      </c>
      <c r="C115" s="55" t="s">
        <v>124</v>
      </c>
      <c r="D115" s="57">
        <v>44550</v>
      </c>
    </row>
    <row r="116" spans="1:4">
      <c r="A116" s="1" t="s">
        <v>52</v>
      </c>
      <c r="C116" s="55" t="s">
        <v>104</v>
      </c>
      <c r="D116" s="57">
        <v>44370</v>
      </c>
    </row>
    <row r="117" spans="1:4">
      <c r="A117" s="1" t="s">
        <v>23</v>
      </c>
      <c r="C117" s="55" t="s">
        <v>157</v>
      </c>
      <c r="D117" s="57">
        <v>44590</v>
      </c>
    </row>
    <row r="118" spans="1:4">
      <c r="A118" s="1" t="s">
        <v>1017</v>
      </c>
      <c r="C118" s="55" t="s">
        <v>109</v>
      </c>
      <c r="D118" s="57">
        <v>44850</v>
      </c>
    </row>
    <row r="119" spans="1:4">
      <c r="A119" s="1" t="s">
        <v>59</v>
      </c>
      <c r="C119" s="55" t="s">
        <v>52</v>
      </c>
      <c r="D119" s="57">
        <v>44330</v>
      </c>
    </row>
    <row r="120" spans="1:4">
      <c r="A120" s="1" t="s">
        <v>1029</v>
      </c>
      <c r="C120" s="55" t="s">
        <v>23</v>
      </c>
      <c r="D120" s="57">
        <v>44000</v>
      </c>
    </row>
    <row r="121" spans="1:4">
      <c r="A121" s="1" t="s">
        <v>122</v>
      </c>
      <c r="C121" s="55" t="s">
        <v>23</v>
      </c>
      <c r="D121" s="57">
        <v>44100</v>
      </c>
    </row>
    <row r="122" spans="1:4">
      <c r="A122" s="1" t="s">
        <v>53</v>
      </c>
      <c r="C122" s="55" t="s">
        <v>23</v>
      </c>
      <c r="D122" s="57">
        <v>44200</v>
      </c>
    </row>
    <row r="123" spans="1:4">
      <c r="A123" s="1" t="s">
        <v>158</v>
      </c>
      <c r="C123" s="55" t="s">
        <v>23</v>
      </c>
      <c r="D123" s="57">
        <v>44300</v>
      </c>
    </row>
    <row r="124" spans="1:4">
      <c r="A124" s="1" t="s">
        <v>47</v>
      </c>
      <c r="C124" s="55" t="s">
        <v>1017</v>
      </c>
      <c r="D124" s="57">
        <v>44390</v>
      </c>
    </row>
    <row r="125" spans="1:4">
      <c r="A125" s="1" t="s">
        <v>48</v>
      </c>
      <c r="C125" s="55" t="s">
        <v>59</v>
      </c>
      <c r="D125" s="57">
        <v>44130</v>
      </c>
    </row>
    <row r="126" spans="1:4">
      <c r="A126" s="1" t="s">
        <v>151</v>
      </c>
      <c r="C126" s="55" t="s">
        <v>1512</v>
      </c>
      <c r="D126" s="57">
        <v>44110</v>
      </c>
    </row>
    <row r="127" spans="1:4">
      <c r="A127" s="1" t="s">
        <v>834</v>
      </c>
      <c r="C127" s="55" t="s">
        <v>122</v>
      </c>
      <c r="D127" s="57">
        <v>44170</v>
      </c>
    </row>
    <row r="128" spans="1:4">
      <c r="A128" s="1" t="s">
        <v>165</v>
      </c>
      <c r="C128" s="55" t="s">
        <v>53</v>
      </c>
      <c r="D128" s="57">
        <v>44700</v>
      </c>
    </row>
    <row r="129" spans="1:4">
      <c r="A129" s="1" t="s">
        <v>835</v>
      </c>
      <c r="C129" s="55" t="s">
        <v>158</v>
      </c>
      <c r="D129" s="57">
        <v>44521</v>
      </c>
    </row>
    <row r="130" spans="1:4">
      <c r="A130" s="1" t="s">
        <v>1018</v>
      </c>
      <c r="C130" s="55" t="s">
        <v>47</v>
      </c>
      <c r="D130" s="57">
        <v>44560</v>
      </c>
    </row>
    <row r="131" spans="1:4">
      <c r="A131" s="1" t="s">
        <v>39</v>
      </c>
      <c r="C131" s="55" t="s">
        <v>48</v>
      </c>
      <c r="D131" s="57">
        <v>44440</v>
      </c>
    </row>
    <row r="132" spans="1:4">
      <c r="A132" s="1" t="s">
        <v>1019</v>
      </c>
      <c r="C132" s="55" t="s">
        <v>151</v>
      </c>
      <c r="D132" s="57">
        <v>44270</v>
      </c>
    </row>
    <row r="133" spans="1:4">
      <c r="A133" s="1" t="s">
        <v>54</v>
      </c>
      <c r="C133" s="55" t="s">
        <v>834</v>
      </c>
      <c r="D133" s="57">
        <v>44670</v>
      </c>
    </row>
    <row r="134" spans="1:4">
      <c r="A134" s="1" t="s">
        <v>55</v>
      </c>
      <c r="C134" s="55" t="s">
        <v>165</v>
      </c>
      <c r="D134" s="57">
        <v>44390</v>
      </c>
    </row>
    <row r="135" spans="1:4">
      <c r="A135" s="1" t="s">
        <v>67</v>
      </c>
      <c r="C135" s="55" t="s">
        <v>835</v>
      </c>
      <c r="D135" s="57">
        <v>44290</v>
      </c>
    </row>
    <row r="136" spans="1:4">
      <c r="A136" s="1" t="s">
        <v>1020</v>
      </c>
      <c r="C136" s="55" t="s">
        <v>1196</v>
      </c>
      <c r="D136" s="57">
        <v>44420</v>
      </c>
    </row>
    <row r="137" spans="1:4">
      <c r="A137" s="1" t="s">
        <v>173</v>
      </c>
      <c r="C137" s="55" t="s">
        <v>39</v>
      </c>
      <c r="D137" s="57">
        <v>44630</v>
      </c>
    </row>
    <row r="138" spans="1:4">
      <c r="A138" s="1" t="s">
        <v>836</v>
      </c>
      <c r="C138" s="55" t="s">
        <v>1190</v>
      </c>
      <c r="D138" s="57">
        <v>44860</v>
      </c>
    </row>
    <row r="139" spans="1:4">
      <c r="A139" s="1" t="s">
        <v>36</v>
      </c>
      <c r="C139" s="55" t="s">
        <v>54</v>
      </c>
      <c r="D139" s="57">
        <v>44160</v>
      </c>
    </row>
    <row r="140" spans="1:4">
      <c r="A140" s="1" t="s">
        <v>837</v>
      </c>
      <c r="C140" s="55" t="s">
        <v>55</v>
      </c>
      <c r="D140" s="57">
        <v>44210</v>
      </c>
    </row>
    <row r="141" spans="1:4">
      <c r="A141" s="1" t="s">
        <v>90</v>
      </c>
      <c r="C141" s="55" t="s">
        <v>67</v>
      </c>
      <c r="D141" s="57">
        <v>44380</v>
      </c>
    </row>
    <row r="142" spans="1:4">
      <c r="A142" s="1" t="s">
        <v>838</v>
      </c>
      <c r="C142" s="55" t="s">
        <v>1439</v>
      </c>
      <c r="D142" s="57">
        <v>44710</v>
      </c>
    </row>
    <row r="143" spans="1:4">
      <c r="A143" s="1" t="s">
        <v>30</v>
      </c>
      <c r="C143" s="55" t="s">
        <v>173</v>
      </c>
      <c r="D143" s="57">
        <v>44522</v>
      </c>
    </row>
    <row r="144" spans="1:4">
      <c r="A144" s="1" t="s">
        <v>69</v>
      </c>
      <c r="C144" s="55" t="s">
        <v>836</v>
      </c>
      <c r="D144" s="57">
        <v>44770</v>
      </c>
    </row>
    <row r="145" spans="1:4">
      <c r="A145" s="1" t="s">
        <v>163</v>
      </c>
      <c r="C145" s="55" t="s">
        <v>36</v>
      </c>
      <c r="D145" s="57">
        <v>44260</v>
      </c>
    </row>
    <row r="146" spans="1:4">
      <c r="A146" s="1" t="s">
        <v>105</v>
      </c>
      <c r="C146" s="55" t="s">
        <v>837</v>
      </c>
      <c r="D146" s="57">
        <v>44390</v>
      </c>
    </row>
    <row r="147" spans="1:4">
      <c r="A147" s="1" t="s">
        <v>839</v>
      </c>
      <c r="C147" s="55" t="s">
        <v>90</v>
      </c>
      <c r="D147" s="57">
        <v>44750</v>
      </c>
    </row>
    <row r="148" spans="1:4">
      <c r="A148" s="1" t="s">
        <v>51</v>
      </c>
      <c r="C148" s="55" t="s">
        <v>838</v>
      </c>
      <c r="D148" s="57">
        <v>44140</v>
      </c>
    </row>
    <row r="149" spans="1:4">
      <c r="A149" s="1" t="s">
        <v>840</v>
      </c>
      <c r="C149" s="55" t="s">
        <v>30</v>
      </c>
      <c r="D149" s="57">
        <v>44400</v>
      </c>
    </row>
    <row r="150" spans="1:4">
      <c r="A150" s="1" t="s">
        <v>70</v>
      </c>
      <c r="C150" s="55" t="s">
        <v>69</v>
      </c>
      <c r="D150" s="57">
        <v>44440</v>
      </c>
    </row>
    <row r="151" spans="1:4">
      <c r="A151" s="1" t="s">
        <v>72</v>
      </c>
      <c r="C151" s="55" t="s">
        <v>163</v>
      </c>
      <c r="D151" s="57">
        <v>44640</v>
      </c>
    </row>
    <row r="152" spans="1:4">
      <c r="A152" s="1" t="s">
        <v>95</v>
      </c>
      <c r="C152" s="55" t="s">
        <v>105</v>
      </c>
      <c r="D152" s="57">
        <v>44660</v>
      </c>
    </row>
    <row r="153" spans="1:4">
      <c r="A153" s="1" t="s">
        <v>62</v>
      </c>
      <c r="C153" s="55" t="s">
        <v>839</v>
      </c>
      <c r="D153" s="57">
        <v>44660</v>
      </c>
    </row>
    <row r="154" spans="1:4">
      <c r="A154" s="1" t="s">
        <v>841</v>
      </c>
      <c r="C154" s="55" t="s">
        <v>51</v>
      </c>
      <c r="D154" s="57">
        <v>44390</v>
      </c>
    </row>
    <row r="155" spans="1:4">
      <c r="A155" s="1" t="s">
        <v>1033</v>
      </c>
      <c r="C155" s="55" t="s">
        <v>840</v>
      </c>
      <c r="D155" s="57">
        <v>44880</v>
      </c>
    </row>
    <row r="156" spans="1:4">
      <c r="A156" s="1" t="s">
        <v>43</v>
      </c>
      <c r="C156" s="55" t="s">
        <v>70</v>
      </c>
      <c r="D156" s="57">
        <v>44260</v>
      </c>
    </row>
    <row r="157" spans="1:4">
      <c r="A157" s="1" t="s">
        <v>31</v>
      </c>
      <c r="C157" s="55" t="s">
        <v>72</v>
      </c>
      <c r="D157" s="57">
        <v>44530</v>
      </c>
    </row>
    <row r="158" spans="1:4">
      <c r="A158" s="1" t="s">
        <v>100</v>
      </c>
      <c r="C158" s="55" t="s">
        <v>95</v>
      </c>
      <c r="D158" s="57">
        <v>44590</v>
      </c>
    </row>
    <row r="159" spans="1:4">
      <c r="A159" s="1" t="s">
        <v>116</v>
      </c>
      <c r="C159" s="55" t="s">
        <v>62</v>
      </c>
      <c r="D159" s="57">
        <v>44110</v>
      </c>
    </row>
    <row r="160" spans="1:4">
      <c r="A160" s="1" t="s">
        <v>138</v>
      </c>
      <c r="C160" s="55" t="s">
        <v>841</v>
      </c>
      <c r="D160" s="57">
        <v>44660</v>
      </c>
    </row>
    <row r="161" spans="1:4">
      <c r="A161" s="1" t="s">
        <v>73</v>
      </c>
      <c r="C161" s="55" t="s">
        <v>1440</v>
      </c>
      <c r="D161" s="57">
        <v>44860</v>
      </c>
    </row>
    <row r="162" spans="1:4">
      <c r="A162" s="1" t="s">
        <v>1108</v>
      </c>
      <c r="C162" s="55" t="s">
        <v>43</v>
      </c>
      <c r="D162" s="57">
        <v>44117</v>
      </c>
    </row>
    <row r="163" spans="1:4">
      <c r="A163" s="1" t="s">
        <v>117</v>
      </c>
      <c r="C163" s="55" t="s">
        <v>31</v>
      </c>
      <c r="D163" s="57">
        <v>44110</v>
      </c>
    </row>
    <row r="164" spans="1:4">
      <c r="A164" s="1" t="s">
        <v>32</v>
      </c>
      <c r="C164" s="55" t="s">
        <v>100</v>
      </c>
      <c r="D164" s="57">
        <v>44250</v>
      </c>
    </row>
    <row r="165" spans="1:4">
      <c r="A165" s="1" t="s">
        <v>141</v>
      </c>
      <c r="C165" s="55" t="s">
        <v>116</v>
      </c>
      <c r="D165" s="57">
        <v>44310</v>
      </c>
    </row>
    <row r="166" spans="1:4">
      <c r="A166" s="1" t="s">
        <v>842</v>
      </c>
      <c r="C166" s="55" t="s">
        <v>138</v>
      </c>
      <c r="D166" s="57">
        <v>44270</v>
      </c>
    </row>
    <row r="167" spans="1:4">
      <c r="A167" s="1" t="s">
        <v>148</v>
      </c>
      <c r="C167" s="55" t="s">
        <v>73</v>
      </c>
      <c r="D167" s="57">
        <v>44360</v>
      </c>
    </row>
    <row r="168" spans="1:4">
      <c r="A168" s="1" t="s">
        <v>137</v>
      </c>
      <c r="C168" s="55" t="s">
        <v>1513</v>
      </c>
      <c r="D168" s="57">
        <v>44690</v>
      </c>
    </row>
    <row r="169" spans="1:4">
      <c r="A169" s="1" t="s">
        <v>114</v>
      </c>
      <c r="C169" s="55" t="s">
        <v>117</v>
      </c>
      <c r="D169" s="57">
        <v>44530</v>
      </c>
    </row>
    <row r="170" spans="1:4">
      <c r="A170" s="1" t="s">
        <v>159</v>
      </c>
      <c r="C170" s="55" t="s">
        <v>32</v>
      </c>
      <c r="D170" s="57">
        <v>44800</v>
      </c>
    </row>
    <row r="171" spans="1:4">
      <c r="A171" s="1" t="s">
        <v>160</v>
      </c>
      <c r="C171" s="55" t="s">
        <v>1442</v>
      </c>
      <c r="D171" s="57">
        <v>44150</v>
      </c>
    </row>
    <row r="172" spans="1:4">
      <c r="A172" s="1" t="s">
        <v>176</v>
      </c>
      <c r="C172" s="55" t="s">
        <v>141</v>
      </c>
      <c r="D172" s="57">
        <v>44680</v>
      </c>
    </row>
    <row r="173" spans="1:4">
      <c r="A173" s="1" t="s">
        <v>146</v>
      </c>
      <c r="C173" s="55" t="s">
        <v>842</v>
      </c>
      <c r="D173" s="57">
        <v>44190</v>
      </c>
    </row>
    <row r="174" spans="1:4">
      <c r="A174" s="1" t="s">
        <v>131</v>
      </c>
      <c r="C174" s="55" t="s">
        <v>148</v>
      </c>
      <c r="D174" s="57">
        <v>44640</v>
      </c>
    </row>
    <row r="175" spans="1:4">
      <c r="A175" s="1" t="s">
        <v>101</v>
      </c>
      <c r="C175" s="55" t="s">
        <v>137</v>
      </c>
      <c r="D175" s="57">
        <v>44720</v>
      </c>
    </row>
    <row r="176" spans="1:4">
      <c r="A176" s="1" t="s">
        <v>843</v>
      </c>
      <c r="C176" s="55" t="s">
        <v>114</v>
      </c>
      <c r="D176" s="57">
        <v>44450</v>
      </c>
    </row>
    <row r="177" spans="1:4">
      <c r="A177" s="1" t="s">
        <v>175</v>
      </c>
      <c r="C177" s="55" t="s">
        <v>159</v>
      </c>
      <c r="D177" s="57">
        <v>44670</v>
      </c>
    </row>
    <row r="178" spans="1:4">
      <c r="A178" s="1" t="s">
        <v>37</v>
      </c>
      <c r="C178" s="55" t="s">
        <v>160</v>
      </c>
      <c r="D178" s="57">
        <v>44710</v>
      </c>
    </row>
    <row r="179" spans="1:4">
      <c r="A179" s="1" t="s">
        <v>106</v>
      </c>
      <c r="C179" s="55" t="s">
        <v>176</v>
      </c>
      <c r="D179" s="57">
        <v>44190</v>
      </c>
    </row>
    <row r="180" spans="1:4">
      <c r="A180" s="1" t="s">
        <v>24</v>
      </c>
      <c r="C180" s="55" t="s">
        <v>146</v>
      </c>
      <c r="D180" s="57">
        <v>44310</v>
      </c>
    </row>
    <row r="181" spans="1:4">
      <c r="A181" s="1" t="s">
        <v>140</v>
      </c>
      <c r="C181" s="55" t="s">
        <v>131</v>
      </c>
      <c r="D181" s="57">
        <v>44410</v>
      </c>
    </row>
    <row r="182" spans="1:4">
      <c r="A182" s="1" t="s">
        <v>844</v>
      </c>
      <c r="C182" s="55" t="s">
        <v>101</v>
      </c>
      <c r="D182" s="57">
        <v>44550</v>
      </c>
    </row>
    <row r="183" spans="1:4">
      <c r="A183" s="1" t="s">
        <v>115</v>
      </c>
      <c r="C183" s="55" t="s">
        <v>843</v>
      </c>
      <c r="D183" s="57">
        <v>44680</v>
      </c>
    </row>
    <row r="184" spans="1:4">
      <c r="A184" s="1" t="s">
        <v>1063</v>
      </c>
      <c r="C184" s="55" t="s">
        <v>175</v>
      </c>
      <c r="D184" s="57">
        <v>44850</v>
      </c>
    </row>
    <row r="185" spans="1:4">
      <c r="A185" s="1" t="s">
        <v>132</v>
      </c>
      <c r="C185" s="55" t="s">
        <v>37</v>
      </c>
      <c r="D185" s="57">
        <v>44730</v>
      </c>
    </row>
    <row r="186" spans="1:4">
      <c r="A186" s="1" t="s">
        <v>108</v>
      </c>
      <c r="C186" s="55" t="s">
        <v>106</v>
      </c>
      <c r="D186" s="57">
        <v>44350</v>
      </c>
    </row>
    <row r="187" spans="1:4">
      <c r="A187" s="1" t="s">
        <v>1021</v>
      </c>
      <c r="C187" s="55" t="s">
        <v>24</v>
      </c>
      <c r="D187" s="57">
        <v>44600</v>
      </c>
    </row>
    <row r="188" spans="1:4">
      <c r="A188" s="1" t="s">
        <v>1032</v>
      </c>
      <c r="C188" s="55" t="s">
        <v>140</v>
      </c>
      <c r="D188" s="57">
        <v>44460</v>
      </c>
    </row>
    <row r="189" spans="1:4">
      <c r="A189" s="1" t="s">
        <v>40</v>
      </c>
      <c r="C189" s="55" t="s">
        <v>844</v>
      </c>
      <c r="D189" s="57">
        <v>44320</v>
      </c>
    </row>
    <row r="190" spans="1:4">
      <c r="A190" s="1" t="s">
        <v>125</v>
      </c>
      <c r="C190" s="55" t="s">
        <v>115</v>
      </c>
      <c r="D190" s="57">
        <v>44310</v>
      </c>
    </row>
    <row r="191" spans="1:4">
      <c r="A191" s="1" t="s">
        <v>1022</v>
      </c>
      <c r="C191" s="55" t="s">
        <v>1179</v>
      </c>
      <c r="D191" s="57">
        <v>44230</v>
      </c>
    </row>
    <row r="192" spans="1:4">
      <c r="A192" s="1" t="s">
        <v>845</v>
      </c>
      <c r="C192" s="55" t="s">
        <v>132</v>
      </c>
      <c r="D192" s="57">
        <v>44320</v>
      </c>
    </row>
    <row r="193" spans="1:4">
      <c r="A193" s="1" t="s">
        <v>1023</v>
      </c>
      <c r="C193" s="55" t="s">
        <v>108</v>
      </c>
      <c r="D193" s="57">
        <v>44590</v>
      </c>
    </row>
    <row r="194" spans="1:4">
      <c r="A194" s="1" t="s">
        <v>118</v>
      </c>
      <c r="C194" s="55" t="s">
        <v>1443</v>
      </c>
      <c r="D194" s="57">
        <v>44160</v>
      </c>
    </row>
    <row r="195" spans="1:4">
      <c r="A195" s="1" t="s">
        <v>1024</v>
      </c>
      <c r="C195" s="55" t="s">
        <v>1032</v>
      </c>
      <c r="D195" s="57">
        <v>44980</v>
      </c>
    </row>
    <row r="196" spans="1:4">
      <c r="A196" s="1" t="s">
        <v>33</v>
      </c>
      <c r="C196" s="55" t="s">
        <v>40</v>
      </c>
      <c r="D196" s="57">
        <v>44680</v>
      </c>
    </row>
    <row r="197" spans="1:4">
      <c r="A197" s="1" t="s">
        <v>65</v>
      </c>
      <c r="C197" s="55" t="s">
        <v>125</v>
      </c>
      <c r="D197" s="57">
        <v>44160</v>
      </c>
    </row>
    <row r="198" spans="1:4">
      <c r="A198" s="1" t="s">
        <v>44</v>
      </c>
      <c r="C198" s="55" t="s">
        <v>1022</v>
      </c>
      <c r="D198" s="57">
        <v>44240</v>
      </c>
    </row>
    <row r="199" spans="1:4">
      <c r="A199" s="1" t="s">
        <v>1025</v>
      </c>
      <c r="C199" s="55" t="s">
        <v>845</v>
      </c>
      <c r="D199" s="57">
        <v>44440</v>
      </c>
    </row>
    <row r="200" spans="1:4">
      <c r="A200" s="1" t="s">
        <v>135</v>
      </c>
      <c r="C200" s="55" t="s">
        <v>1445</v>
      </c>
      <c r="D200" s="57">
        <v>44470</v>
      </c>
    </row>
    <row r="201" spans="1:4">
      <c r="A201" s="1" t="s">
        <v>63</v>
      </c>
      <c r="C201" s="55" t="s">
        <v>118</v>
      </c>
      <c r="D201" s="57">
        <v>44650</v>
      </c>
    </row>
    <row r="202" spans="1:4">
      <c r="A202" s="1" t="s">
        <v>99</v>
      </c>
      <c r="C202" s="55" t="s">
        <v>1446</v>
      </c>
      <c r="D202" s="57">
        <v>44440</v>
      </c>
    </row>
    <row r="203" spans="1:4">
      <c r="A203" s="1" t="s">
        <v>57</v>
      </c>
      <c r="C203" s="55" t="s">
        <v>33</v>
      </c>
      <c r="D203" s="57">
        <v>44170</v>
      </c>
    </row>
    <row r="204" spans="1:4">
      <c r="A204" s="1" t="s">
        <v>103</v>
      </c>
      <c r="C204" s="55" t="s">
        <v>65</v>
      </c>
      <c r="D204" s="57">
        <v>44119</v>
      </c>
    </row>
    <row r="205" spans="1:4">
      <c r="A205" s="1" t="s">
        <v>174</v>
      </c>
      <c r="C205" s="55" t="s">
        <v>44</v>
      </c>
      <c r="D205" s="57">
        <v>44570</v>
      </c>
    </row>
    <row r="206" spans="1:4">
      <c r="A206" s="1" t="s">
        <v>162</v>
      </c>
      <c r="C206" s="55" t="s">
        <v>1209</v>
      </c>
      <c r="D206" s="57">
        <v>44150</v>
      </c>
    </row>
    <row r="207" spans="1:4">
      <c r="A207" s="1" t="s">
        <v>129</v>
      </c>
      <c r="C207" s="55" t="s">
        <v>135</v>
      </c>
      <c r="D207" s="57">
        <v>44330</v>
      </c>
    </row>
    <row r="208" spans="1:4">
      <c r="A208" s="1" t="s">
        <v>145</v>
      </c>
      <c r="C208" s="55" t="s">
        <v>63</v>
      </c>
      <c r="D208" s="57">
        <v>44180</v>
      </c>
    </row>
    <row r="209" spans="1:4">
      <c r="A209" s="138"/>
      <c r="C209" s="139" t="s">
        <v>1188</v>
      </c>
      <c r="D209" s="60">
        <v>44370</v>
      </c>
    </row>
    <row r="210" spans="1:4" ht="24.6">
      <c r="A210" s="8">
        <f>SUBTOTAL(3,A2:A208)</f>
        <v>207</v>
      </c>
      <c r="C210" s="55" t="s">
        <v>99</v>
      </c>
      <c r="D210" s="57">
        <v>44170</v>
      </c>
    </row>
    <row r="211" spans="1:4">
      <c r="C211" s="55" t="s">
        <v>57</v>
      </c>
      <c r="D211" s="57">
        <v>44120</v>
      </c>
    </row>
    <row r="212" spans="1:4">
      <c r="C212" s="55" t="s">
        <v>103</v>
      </c>
      <c r="D212" s="57">
        <v>44116</v>
      </c>
    </row>
    <row r="213" spans="1:4">
      <c r="C213" s="55" t="s">
        <v>174</v>
      </c>
      <c r="D213" s="57">
        <v>44360</v>
      </c>
    </row>
    <row r="214" spans="1:4">
      <c r="C214" s="55" t="s">
        <v>162</v>
      </c>
      <c r="D214" s="57">
        <v>44580</v>
      </c>
    </row>
    <row r="215" spans="1:4">
      <c r="C215" s="55" t="s">
        <v>129</v>
      </c>
      <c r="D215" s="57">
        <v>44110</v>
      </c>
    </row>
    <row r="216" spans="1:4">
      <c r="C216" s="66" t="s">
        <v>145</v>
      </c>
      <c r="D216" s="67">
        <v>44640</v>
      </c>
    </row>
    <row r="217" spans="1:4">
      <c r="C217">
        <f>SUBTOTAL(3,TCommunes[Communes])</f>
        <v>215</v>
      </c>
    </row>
  </sheetData>
  <autoFilter ref="A1:A208" xr:uid="{00000000-0009-0000-0000-000002000000}"/>
  <pageMargins left="0.7" right="0.7" top="0.75" bottom="0.75" header="0.3" footer="0.3"/>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dimension ref="A1:U41"/>
  <sheetViews>
    <sheetView topLeftCell="A6" zoomScale="80" zoomScaleNormal="80" workbookViewId="0">
      <selection activeCell="A6" sqref="A1:XFD1048576"/>
    </sheetView>
  </sheetViews>
  <sheetFormatPr baseColWidth="10" defaultColWidth="11.44140625" defaultRowHeight="39.9" customHeight="1"/>
  <cols>
    <col min="1" max="1" width="19" style="2" customWidth="1"/>
    <col min="2" max="2" width="19.33203125" style="2" customWidth="1"/>
    <col min="3" max="3" width="16.44140625" style="2" customWidth="1"/>
    <col min="4" max="4" width="12.109375" style="2" customWidth="1"/>
    <col min="5" max="5" width="22.88671875" style="2" customWidth="1"/>
    <col min="6" max="6" width="21.109375" style="2" customWidth="1"/>
    <col min="7" max="7" width="11.44140625" style="2"/>
    <col min="8" max="8" width="8.6640625" style="2" customWidth="1"/>
    <col min="9" max="10" width="22.109375" style="2" customWidth="1"/>
    <col min="11" max="11" width="29.88671875" style="2" customWidth="1"/>
    <col min="12" max="12" width="26.44140625" style="2" customWidth="1"/>
    <col min="13" max="13" width="38.44140625" style="2" customWidth="1"/>
    <col min="14" max="14" width="33.44140625" style="2" customWidth="1"/>
    <col min="15" max="15" width="50.44140625" style="2" customWidth="1"/>
    <col min="16" max="16" width="37.6640625" style="2" customWidth="1"/>
    <col min="17" max="17" width="15.88671875" style="2" customWidth="1"/>
    <col min="18" max="18" width="16.109375" style="2" customWidth="1"/>
    <col min="19" max="19" width="21.33203125" style="2" customWidth="1"/>
    <col min="20" max="21" width="22.6640625" style="2" customWidth="1"/>
    <col min="22" max="16384" width="11.44140625" style="2"/>
  </cols>
  <sheetData>
    <row r="1" spans="1:21" s="13" customFormat="1" ht="39.9" customHeight="1">
      <c r="A1" s="12" t="s">
        <v>1278</v>
      </c>
      <c r="B1" s="12" t="s">
        <v>942</v>
      </c>
      <c r="C1" s="12" t="s">
        <v>941</v>
      </c>
      <c r="D1" s="12" t="s">
        <v>943</v>
      </c>
      <c r="E1" s="11" t="s">
        <v>1279</v>
      </c>
      <c r="F1" s="12" t="s">
        <v>944</v>
      </c>
      <c r="G1" s="12" t="s">
        <v>940</v>
      </c>
      <c r="H1" s="12" t="s">
        <v>939</v>
      </c>
      <c r="I1" s="12" t="s">
        <v>1116</v>
      </c>
      <c r="J1" s="12" t="s">
        <v>1079</v>
      </c>
      <c r="K1" s="12" t="s">
        <v>1401</v>
      </c>
      <c r="L1" s="12" t="s">
        <v>1400</v>
      </c>
      <c r="M1" s="12" t="s">
        <v>945</v>
      </c>
      <c r="N1" s="12" t="s">
        <v>1040</v>
      </c>
      <c r="O1" s="12" t="s">
        <v>1045</v>
      </c>
      <c r="P1" s="12" t="s">
        <v>960</v>
      </c>
      <c r="Q1" s="12" t="s">
        <v>1402</v>
      </c>
      <c r="R1" s="12" t="s">
        <v>1404</v>
      </c>
      <c r="S1" s="12" t="s">
        <v>1410</v>
      </c>
      <c r="T1" s="12" t="s">
        <v>1414</v>
      </c>
      <c r="U1" s="12" t="s">
        <v>1420</v>
      </c>
    </row>
    <row r="2" spans="1:21" ht="39.9" customHeight="1">
      <c r="A2" s="2" t="s">
        <v>923</v>
      </c>
      <c r="B2" s="2" t="s">
        <v>1052</v>
      </c>
      <c r="C2" s="2" t="s">
        <v>1035</v>
      </c>
      <c r="D2" s="2" t="s">
        <v>924</v>
      </c>
      <c r="E2" s="2" t="s">
        <v>958</v>
      </c>
      <c r="F2" s="2" t="s">
        <v>1097</v>
      </c>
      <c r="G2" s="2" t="s">
        <v>1047</v>
      </c>
      <c r="H2" s="2" t="s">
        <v>1050</v>
      </c>
      <c r="I2" s="2" t="s">
        <v>958</v>
      </c>
      <c r="J2" s="2" t="s">
        <v>922</v>
      </c>
      <c r="K2" s="2" t="s">
        <v>1239</v>
      </c>
      <c r="L2" s="2" t="s">
        <v>1242</v>
      </c>
      <c r="M2" s="2" t="s">
        <v>937</v>
      </c>
      <c r="N2" s="2" t="s">
        <v>1002</v>
      </c>
      <c r="O2" s="2" t="s">
        <v>1044</v>
      </c>
      <c r="P2" s="6" t="s">
        <v>1117</v>
      </c>
      <c r="Q2" s="6" t="s">
        <v>1200</v>
      </c>
      <c r="R2" s="6" t="s">
        <v>1405</v>
      </c>
      <c r="S2" s="2" t="s">
        <v>1409</v>
      </c>
      <c r="T2" s="2" t="s">
        <v>1417</v>
      </c>
      <c r="U2" s="2" t="s">
        <v>1421</v>
      </c>
    </row>
    <row r="3" spans="1:21" ht="39.9" customHeight="1">
      <c r="A3" s="2" t="s">
        <v>1051</v>
      </c>
      <c r="B3" s="2" t="s">
        <v>1054</v>
      </c>
      <c r="C3" s="2" t="s">
        <v>1036</v>
      </c>
      <c r="D3" s="2" t="s">
        <v>922</v>
      </c>
      <c r="E3" s="2" t="s">
        <v>959</v>
      </c>
      <c r="F3" s="2" t="s">
        <v>1098</v>
      </c>
      <c r="G3" s="2" t="s">
        <v>1048</v>
      </c>
      <c r="H3" s="2" t="s">
        <v>1049</v>
      </c>
      <c r="I3" s="2" t="s">
        <v>959</v>
      </c>
      <c r="J3" s="2" t="s">
        <v>925</v>
      </c>
      <c r="K3" s="2" t="s">
        <v>1240</v>
      </c>
      <c r="L3" s="2" t="s">
        <v>1243</v>
      </c>
      <c r="M3" s="2" t="s">
        <v>938</v>
      </c>
      <c r="N3" s="2" t="s">
        <v>1147</v>
      </c>
      <c r="O3" s="2" t="s">
        <v>961</v>
      </c>
      <c r="P3" s="6" t="s">
        <v>1118</v>
      </c>
      <c r="Q3" s="6" t="s">
        <v>1403</v>
      </c>
      <c r="R3" s="6" t="s">
        <v>1406</v>
      </c>
      <c r="S3" s="2" t="s">
        <v>1411</v>
      </c>
      <c r="T3" s="2" t="s">
        <v>1416</v>
      </c>
      <c r="U3" s="2" t="s">
        <v>1422</v>
      </c>
    </row>
    <row r="4" spans="1:21" ht="53.25" customHeight="1">
      <c r="A4" s="2" t="s">
        <v>1052</v>
      </c>
      <c r="B4" s="2" t="s">
        <v>1059</v>
      </c>
      <c r="C4" s="2" t="s">
        <v>1037</v>
      </c>
      <c r="D4" s="2" t="s">
        <v>925</v>
      </c>
      <c r="E4" s="2" t="s">
        <v>956</v>
      </c>
      <c r="F4" s="2" t="s">
        <v>1096</v>
      </c>
      <c r="I4" s="2" t="s">
        <v>1078</v>
      </c>
      <c r="J4" s="2" t="s">
        <v>924</v>
      </c>
      <c r="K4" s="2" t="s">
        <v>1241</v>
      </c>
      <c r="L4" s="2" t="s">
        <v>1245</v>
      </c>
      <c r="N4" s="2" t="s">
        <v>1139</v>
      </c>
      <c r="O4" s="2" t="s">
        <v>965</v>
      </c>
      <c r="P4" s="6" t="s">
        <v>1119</v>
      </c>
      <c r="Q4" s="6"/>
      <c r="R4" s="6" t="s">
        <v>1407</v>
      </c>
      <c r="S4" s="2" t="s">
        <v>1412</v>
      </c>
      <c r="T4" s="2" t="s">
        <v>1415</v>
      </c>
      <c r="U4" s="2" t="s">
        <v>1423</v>
      </c>
    </row>
    <row r="5" spans="1:21" ht="39.9" customHeight="1">
      <c r="A5" s="2" t="s">
        <v>1053</v>
      </c>
      <c r="B5" s="2" t="s">
        <v>1055</v>
      </c>
      <c r="C5" s="2" t="s">
        <v>1038</v>
      </c>
      <c r="D5" s="2" t="s">
        <v>936</v>
      </c>
      <c r="E5" s="2" t="s">
        <v>957</v>
      </c>
      <c r="F5" s="2" t="s">
        <v>955</v>
      </c>
      <c r="I5" s="2" t="s">
        <v>956</v>
      </c>
      <c r="J5" s="2" t="s">
        <v>935</v>
      </c>
      <c r="K5" s="2" t="s">
        <v>937</v>
      </c>
      <c r="L5" s="2" t="s">
        <v>1244</v>
      </c>
      <c r="N5" s="2" t="s">
        <v>1007</v>
      </c>
      <c r="O5" s="2" t="s">
        <v>963</v>
      </c>
      <c r="P5" s="6" t="s">
        <v>1120</v>
      </c>
      <c r="Q5" s="6"/>
      <c r="R5" s="6" t="s">
        <v>1408</v>
      </c>
      <c r="S5" s="2" t="s">
        <v>1413</v>
      </c>
    </row>
    <row r="6" spans="1:21" ht="39.9" customHeight="1">
      <c r="A6" s="2" t="s">
        <v>1054</v>
      </c>
      <c r="B6" s="2" t="s">
        <v>1062</v>
      </c>
      <c r="D6" s="2" t="s">
        <v>935</v>
      </c>
      <c r="E6" s="2" t="s">
        <v>1241</v>
      </c>
      <c r="F6" s="2" t="s">
        <v>1083</v>
      </c>
      <c r="I6" s="2" t="s">
        <v>985</v>
      </c>
      <c r="J6" s="2" t="s">
        <v>1074</v>
      </c>
      <c r="K6" s="2" t="s">
        <v>1081</v>
      </c>
      <c r="L6" s="2" t="s">
        <v>1246</v>
      </c>
      <c r="N6" s="2" t="s">
        <v>1130</v>
      </c>
      <c r="O6" s="2" t="s">
        <v>967</v>
      </c>
      <c r="P6" s="6" t="s">
        <v>962</v>
      </c>
      <c r="Q6" s="6"/>
      <c r="R6" s="6"/>
    </row>
    <row r="7" spans="1:21" ht="39.9" customHeight="1">
      <c r="A7" s="2" t="s">
        <v>1060</v>
      </c>
      <c r="B7" s="2" t="s">
        <v>1061</v>
      </c>
      <c r="E7" s="2" t="s">
        <v>1034</v>
      </c>
      <c r="F7" s="2" t="s">
        <v>935</v>
      </c>
      <c r="I7" s="2" t="s">
        <v>1241</v>
      </c>
      <c r="J7" s="2" t="s">
        <v>1075</v>
      </c>
      <c r="L7" s="2" t="s">
        <v>1148</v>
      </c>
      <c r="N7" s="2" t="s">
        <v>1141</v>
      </c>
      <c r="O7" s="2" t="s">
        <v>968</v>
      </c>
      <c r="P7" s="6" t="s">
        <v>977</v>
      </c>
      <c r="Q7" s="6"/>
      <c r="R7" s="6"/>
    </row>
    <row r="8" spans="1:21" ht="39.9" customHeight="1">
      <c r="A8" s="2" t="s">
        <v>1059</v>
      </c>
      <c r="B8" s="2" t="s">
        <v>1058</v>
      </c>
      <c r="E8" s="2" t="s">
        <v>957</v>
      </c>
      <c r="I8" s="2" t="s">
        <v>1082</v>
      </c>
      <c r="J8" s="2" t="s">
        <v>1079</v>
      </c>
      <c r="L8" s="2" t="s">
        <v>1077</v>
      </c>
      <c r="N8" s="2" t="s">
        <v>989</v>
      </c>
      <c r="O8" s="2" t="s">
        <v>970</v>
      </c>
      <c r="P8" s="6" t="s">
        <v>1121</v>
      </c>
      <c r="Q8" s="6"/>
      <c r="R8" s="6"/>
    </row>
    <row r="9" spans="1:21" ht="39.9" customHeight="1">
      <c r="A9" s="2" t="s">
        <v>1056</v>
      </c>
      <c r="B9" s="2" t="s">
        <v>1057</v>
      </c>
      <c r="E9" s="2" t="s">
        <v>1039</v>
      </c>
      <c r="I9" s="2" t="s">
        <v>1083</v>
      </c>
      <c r="N9" s="2" t="s">
        <v>1009</v>
      </c>
      <c r="O9" s="2" t="s">
        <v>1241</v>
      </c>
      <c r="P9" s="6" t="s">
        <v>1122</v>
      </c>
      <c r="Q9" s="6"/>
      <c r="R9" s="6"/>
    </row>
    <row r="10" spans="1:21" ht="49.5" customHeight="1">
      <c r="A10" s="2" t="s">
        <v>1055</v>
      </c>
      <c r="E10" s="2" t="s">
        <v>953</v>
      </c>
      <c r="N10" s="2" t="s">
        <v>1137</v>
      </c>
      <c r="O10" s="2" t="s">
        <v>1041</v>
      </c>
      <c r="P10" s="6" t="s">
        <v>1123</v>
      </c>
      <c r="Q10" s="6"/>
      <c r="R10" s="6"/>
    </row>
    <row r="11" spans="1:21" ht="50.25" customHeight="1">
      <c r="A11" s="2" t="s">
        <v>933</v>
      </c>
      <c r="E11" s="2" t="s">
        <v>954</v>
      </c>
      <c r="N11" s="2" t="s">
        <v>1004</v>
      </c>
      <c r="O11" s="2" t="s">
        <v>853</v>
      </c>
      <c r="P11" s="6" t="s">
        <v>1124</v>
      </c>
      <c r="Q11" s="6"/>
      <c r="R11" s="6"/>
    </row>
    <row r="12" spans="1:21" ht="39.9" customHeight="1">
      <c r="A12" s="2" t="s">
        <v>1065</v>
      </c>
      <c r="E12" s="2" t="s">
        <v>1081</v>
      </c>
      <c r="N12" s="2" t="s">
        <v>995</v>
      </c>
      <c r="O12" s="2" t="s">
        <v>975</v>
      </c>
      <c r="P12" s="6" t="s">
        <v>969</v>
      </c>
      <c r="Q12" s="6"/>
      <c r="R12" s="6"/>
    </row>
    <row r="13" spans="1:21" ht="30.75" customHeight="1">
      <c r="A13" s="2" t="s">
        <v>953</v>
      </c>
      <c r="E13" s="2" t="s">
        <v>935</v>
      </c>
      <c r="N13" s="2" t="s">
        <v>1138</v>
      </c>
      <c r="O13" s="2" t="s">
        <v>973</v>
      </c>
      <c r="P13" s="6" t="s">
        <v>1261</v>
      </c>
      <c r="Q13" s="6"/>
      <c r="R13" s="6"/>
    </row>
    <row r="14" spans="1:21" ht="39.9" customHeight="1">
      <c r="A14" s="2" t="s">
        <v>954</v>
      </c>
      <c r="N14" s="2" t="s">
        <v>1008</v>
      </c>
      <c r="O14" s="2" t="s">
        <v>1042</v>
      </c>
      <c r="P14" s="6" t="s">
        <v>971</v>
      </c>
      <c r="Q14" s="6"/>
      <c r="R14" s="6"/>
    </row>
    <row r="15" spans="1:21" ht="39.9" customHeight="1">
      <c r="A15" s="2" t="s">
        <v>935</v>
      </c>
      <c r="N15" s="2" t="s">
        <v>1132</v>
      </c>
      <c r="O15" s="2" t="s">
        <v>1086</v>
      </c>
      <c r="P15" s="6" t="s">
        <v>1090</v>
      </c>
      <c r="Q15" s="6"/>
      <c r="R15" s="6"/>
    </row>
    <row r="16" spans="1:21" ht="39.9" customHeight="1">
      <c r="N16" s="2" t="s">
        <v>1006</v>
      </c>
      <c r="O16" s="2" t="s">
        <v>1087</v>
      </c>
      <c r="P16" s="6" t="s">
        <v>1125</v>
      </c>
      <c r="Q16" s="6"/>
      <c r="R16" s="6"/>
    </row>
    <row r="17" spans="14:18" ht="39.9" customHeight="1">
      <c r="N17" s="2" t="s">
        <v>1003</v>
      </c>
      <c r="O17" s="2" t="s">
        <v>1085</v>
      </c>
      <c r="P17" s="6" t="s">
        <v>1010</v>
      </c>
      <c r="Q17" s="6"/>
      <c r="R17" s="6"/>
    </row>
    <row r="18" spans="14:18" ht="39.9" customHeight="1">
      <c r="N18" s="2" t="s">
        <v>999</v>
      </c>
      <c r="O18" s="2" t="s">
        <v>1084</v>
      </c>
      <c r="P18" s="6" t="s">
        <v>1126</v>
      </c>
      <c r="Q18" s="6"/>
      <c r="R18" s="6"/>
    </row>
    <row r="19" spans="14:18" ht="39.9" customHeight="1">
      <c r="N19" s="2" t="s">
        <v>1094</v>
      </c>
      <c r="O19" s="2" t="s">
        <v>1089</v>
      </c>
      <c r="P19" s="6" t="s">
        <v>986</v>
      </c>
      <c r="Q19" s="6"/>
      <c r="R19" s="6"/>
    </row>
    <row r="20" spans="14:18" ht="39.9" customHeight="1">
      <c r="N20" s="2" t="s">
        <v>1093</v>
      </c>
      <c r="O20" s="2" t="s">
        <v>976</v>
      </c>
      <c r="P20" s="6" t="s">
        <v>966</v>
      </c>
      <c r="Q20" s="6"/>
      <c r="R20" s="6"/>
    </row>
    <row r="21" spans="14:18" ht="39.9" customHeight="1">
      <c r="N21" s="2" t="s">
        <v>1143</v>
      </c>
      <c r="O21" s="2" t="s">
        <v>987</v>
      </c>
      <c r="P21" s="6" t="s">
        <v>964</v>
      </c>
      <c r="Q21" s="6"/>
      <c r="R21" s="6"/>
    </row>
    <row r="22" spans="14:18" ht="39.9" customHeight="1">
      <c r="N22" s="2" t="s">
        <v>997</v>
      </c>
      <c r="O22" s="2" t="s">
        <v>988</v>
      </c>
      <c r="P22" s="6" t="s">
        <v>974</v>
      </c>
      <c r="Q22" s="6"/>
      <c r="R22" s="6"/>
    </row>
    <row r="23" spans="14:18" ht="39.9" customHeight="1">
      <c r="N23" s="2" t="s">
        <v>1144</v>
      </c>
      <c r="O23" s="2" t="s">
        <v>978</v>
      </c>
      <c r="P23" s="6" t="s">
        <v>972</v>
      </c>
      <c r="Q23" s="6"/>
      <c r="R23" s="6"/>
    </row>
    <row r="24" spans="14:18" ht="39.9" customHeight="1">
      <c r="N24" s="2" t="s">
        <v>1142</v>
      </c>
      <c r="O24" s="2" t="s">
        <v>956</v>
      </c>
      <c r="P24" s="6" t="s">
        <v>1129</v>
      </c>
      <c r="Q24" s="6"/>
      <c r="R24" s="6"/>
    </row>
    <row r="25" spans="14:18" ht="39.9" customHeight="1">
      <c r="N25" s="2" t="s">
        <v>1005</v>
      </c>
      <c r="O25" s="2" t="s">
        <v>985</v>
      </c>
      <c r="P25" s="6" t="s">
        <v>982</v>
      </c>
      <c r="Q25" s="6"/>
      <c r="R25" s="6"/>
    </row>
    <row r="26" spans="14:18" ht="39.9" customHeight="1">
      <c r="N26" s="2" t="s">
        <v>998</v>
      </c>
      <c r="O26" s="2" t="s">
        <v>983</v>
      </c>
      <c r="P26" s="6" t="s">
        <v>980</v>
      </c>
      <c r="Q26" s="6"/>
      <c r="R26" s="6"/>
    </row>
    <row r="27" spans="14:18" ht="39.9" customHeight="1">
      <c r="N27" s="2" t="s">
        <v>1133</v>
      </c>
      <c r="O27" s="2" t="s">
        <v>984</v>
      </c>
      <c r="P27" s="6" t="s">
        <v>1127</v>
      </c>
    </row>
    <row r="28" spans="14:18" ht="39.9" customHeight="1">
      <c r="N28" s="2" t="s">
        <v>990</v>
      </c>
      <c r="O28" s="2" t="s">
        <v>981</v>
      </c>
      <c r="P28" s="6" t="s">
        <v>1128</v>
      </c>
    </row>
    <row r="29" spans="14:18" ht="39.9" customHeight="1">
      <c r="N29" s="2" t="s">
        <v>1135</v>
      </c>
      <c r="O29" s="2" t="s">
        <v>1043</v>
      </c>
      <c r="P29" s="6"/>
    </row>
    <row r="30" spans="14:18" ht="39.9" customHeight="1">
      <c r="N30" s="2" t="s">
        <v>996</v>
      </c>
      <c r="O30" s="2" t="s">
        <v>979</v>
      </c>
      <c r="P30" s="6"/>
    </row>
    <row r="31" spans="14:18" ht="39.9" customHeight="1">
      <c r="N31" s="2" t="s">
        <v>1095</v>
      </c>
      <c r="O31" s="2" t="s">
        <v>1088</v>
      </c>
      <c r="P31" s="6"/>
    </row>
    <row r="32" spans="14:18" ht="39.9" customHeight="1">
      <c r="N32" s="2" t="s">
        <v>991</v>
      </c>
      <c r="O32" s="2" t="s">
        <v>935</v>
      </c>
    </row>
    <row r="33" spans="14:14" ht="39.9" customHeight="1">
      <c r="N33" s="2" t="s">
        <v>1001</v>
      </c>
    </row>
    <row r="34" spans="14:14" ht="39.9" customHeight="1">
      <c r="N34" s="2" t="s">
        <v>992</v>
      </c>
    </row>
    <row r="35" spans="14:14" ht="39.9" customHeight="1">
      <c r="N35" s="2" t="s">
        <v>993</v>
      </c>
    </row>
    <row r="36" spans="14:14" ht="39.9" customHeight="1">
      <c r="N36" s="2" t="s">
        <v>1000</v>
      </c>
    </row>
    <row r="37" spans="14:14" ht="39.9" customHeight="1">
      <c r="N37" s="2" t="s">
        <v>1140</v>
      </c>
    </row>
    <row r="38" spans="14:14" ht="39.9" customHeight="1">
      <c r="N38" s="2" t="s">
        <v>1136</v>
      </c>
    </row>
    <row r="39" spans="14:14" ht="39.9" customHeight="1">
      <c r="N39" s="2" t="s">
        <v>1134</v>
      </c>
    </row>
    <row r="40" spans="14:14" ht="39.9" customHeight="1">
      <c r="N40" s="2" t="s">
        <v>1131</v>
      </c>
    </row>
    <row r="41" spans="14:14" ht="39.9" customHeight="1">
      <c r="N41" s="2" t="s">
        <v>994</v>
      </c>
    </row>
  </sheetData>
  <autoFilter ref="A1:R41" xr:uid="{00000000-0009-0000-0000-000003000000}"/>
  <dataValidations count="4">
    <dataValidation type="list" allowBlank="1" showInputMessage="1" showErrorMessage="1" sqref="B3" xr:uid="{00000000-0002-0000-0300-000000000000}">
      <formula1>$H$2:$H$3</formula1>
    </dataValidation>
    <dataValidation type="list" allowBlank="1" showInputMessage="1" showErrorMessage="1" sqref="P1 P38:P1048576" xr:uid="{00000000-0002-0000-0300-000001000000}">
      <formula1>$P$2:$P$27</formula1>
    </dataValidation>
    <dataValidation type="list" allowBlank="1" showInputMessage="1" showErrorMessage="1" sqref="P32:P37" xr:uid="{00000000-0002-0000-0300-000002000000}">
      <formula1>$P$2:$P$37</formula1>
    </dataValidation>
    <dataValidation type="list" allowBlank="1" showInputMessage="1" showErrorMessage="1" sqref="P2:P31" xr:uid="{00000000-0002-0000-0300-000003000000}">
      <formula1>$P$2:$P$30</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dimension ref="A1:B49"/>
  <sheetViews>
    <sheetView zoomScale="80" zoomScaleNormal="80" workbookViewId="0">
      <selection sqref="A1:XFD1048576"/>
    </sheetView>
  </sheetViews>
  <sheetFormatPr baseColWidth="10" defaultRowHeight="14.4"/>
  <cols>
    <col min="1" max="1" width="57.109375" customWidth="1"/>
  </cols>
  <sheetData>
    <row r="1" spans="1:2">
      <c r="A1" s="3" t="s">
        <v>921</v>
      </c>
      <c r="B1" s="3" t="s">
        <v>934</v>
      </c>
    </row>
    <row r="2" spans="1:2">
      <c r="A2" s="4" t="s">
        <v>180</v>
      </c>
      <c r="B2" s="9" t="s">
        <v>1050</v>
      </c>
    </row>
    <row r="3" spans="1:2">
      <c r="A3" s="4" t="s">
        <v>190</v>
      </c>
      <c r="B3" s="9" t="s">
        <v>1050</v>
      </c>
    </row>
    <row r="4" spans="1:2">
      <c r="A4" s="4" t="s">
        <v>1064</v>
      </c>
      <c r="B4" s="9" t="s">
        <v>1050</v>
      </c>
    </row>
    <row r="5" spans="1:2">
      <c r="A5" s="4" t="s">
        <v>229</v>
      </c>
      <c r="B5" s="9" t="s">
        <v>1050</v>
      </c>
    </row>
    <row r="6" spans="1:2">
      <c r="A6" s="4" t="s">
        <v>246</v>
      </c>
      <c r="B6" s="9" t="s">
        <v>1050</v>
      </c>
    </row>
    <row r="7" spans="1:2">
      <c r="A7" s="4" t="s">
        <v>328</v>
      </c>
      <c r="B7" s="9" t="s">
        <v>1050</v>
      </c>
    </row>
    <row r="8" spans="1:2">
      <c r="A8" s="4" t="s">
        <v>1105</v>
      </c>
      <c r="B8" s="9" t="s">
        <v>1049</v>
      </c>
    </row>
    <row r="9" spans="1:2">
      <c r="A9" s="4" t="s">
        <v>1106</v>
      </c>
      <c r="B9" s="9" t="s">
        <v>1050</v>
      </c>
    </row>
    <row r="10" spans="1:2">
      <c r="A10" s="4" t="s">
        <v>915</v>
      </c>
      <c r="B10" s="9" t="s">
        <v>1049</v>
      </c>
    </row>
    <row r="11" spans="1:2">
      <c r="A11" s="4" t="s">
        <v>916</v>
      </c>
      <c r="B11" s="9" t="s">
        <v>1049</v>
      </c>
    </row>
    <row r="12" spans="1:2">
      <c r="A12" s="4" t="s">
        <v>457</v>
      </c>
      <c r="B12" s="9" t="s">
        <v>1050</v>
      </c>
    </row>
    <row r="13" spans="1:2">
      <c r="A13" s="4" t="s">
        <v>458</v>
      </c>
      <c r="B13" s="9" t="s">
        <v>1050</v>
      </c>
    </row>
    <row r="14" spans="1:2">
      <c r="A14" s="4" t="s">
        <v>459</v>
      </c>
      <c r="B14" s="9" t="s">
        <v>1050</v>
      </c>
    </row>
    <row r="15" spans="1:2">
      <c r="A15" s="4" t="s">
        <v>460</v>
      </c>
      <c r="B15" s="9" t="s">
        <v>1050</v>
      </c>
    </row>
    <row r="16" spans="1:2">
      <c r="A16" s="4" t="s">
        <v>1109</v>
      </c>
      <c r="B16" s="9" t="s">
        <v>1049</v>
      </c>
    </row>
    <row r="17" spans="1:2">
      <c r="A17" s="4" t="s">
        <v>571</v>
      </c>
      <c r="B17" s="9" t="s">
        <v>1050</v>
      </c>
    </row>
    <row r="18" spans="1:2">
      <c r="A18" s="4" t="s">
        <v>1092</v>
      </c>
      <c r="B18" s="9" t="s">
        <v>1050</v>
      </c>
    </row>
    <row r="19" spans="1:2">
      <c r="A19" s="4" t="s">
        <v>858</v>
      </c>
      <c r="B19" s="9" t="s">
        <v>1050</v>
      </c>
    </row>
    <row r="20" spans="1:2">
      <c r="A20" s="4" t="s">
        <v>1091</v>
      </c>
      <c r="B20" s="9" t="s">
        <v>1050</v>
      </c>
    </row>
    <row r="21" spans="1:2">
      <c r="A21" s="4" t="s">
        <v>675</v>
      </c>
      <c r="B21" s="9" t="s">
        <v>1050</v>
      </c>
    </row>
    <row r="22" spans="1:2">
      <c r="A22" s="4" t="s">
        <v>676</v>
      </c>
      <c r="B22" s="9" t="s">
        <v>1050</v>
      </c>
    </row>
    <row r="23" spans="1:2">
      <c r="A23" s="4" t="s">
        <v>724</v>
      </c>
      <c r="B23" s="9" t="s">
        <v>1050</v>
      </c>
    </row>
    <row r="24" spans="1:2">
      <c r="A24" s="4" t="s">
        <v>725</v>
      </c>
      <c r="B24" s="9" t="s">
        <v>1050</v>
      </c>
    </row>
    <row r="25" spans="1:2">
      <c r="A25" s="4" t="s">
        <v>917</v>
      </c>
      <c r="B25" s="9" t="s">
        <v>1049</v>
      </c>
    </row>
    <row r="26" spans="1:2">
      <c r="A26" s="4" t="s">
        <v>1110</v>
      </c>
      <c r="B26" s="9" t="s">
        <v>1050</v>
      </c>
    </row>
    <row r="27" spans="1:2">
      <c r="A27" s="4" t="s">
        <v>1111</v>
      </c>
      <c r="B27" s="9" t="s">
        <v>1050</v>
      </c>
    </row>
    <row r="28" spans="1:2">
      <c r="A28" s="4" t="s">
        <v>790</v>
      </c>
      <c r="B28" s="9" t="s">
        <v>1050</v>
      </c>
    </row>
    <row r="29" spans="1:2">
      <c r="A29" s="4" t="s">
        <v>846</v>
      </c>
      <c r="B29" s="2"/>
    </row>
    <row r="30" spans="1:2">
      <c r="A30" s="15" t="s">
        <v>1248</v>
      </c>
      <c r="B30" s="2"/>
    </row>
    <row r="31" spans="1:2">
      <c r="A31" s="15" t="s">
        <v>1249</v>
      </c>
      <c r="B31" s="2"/>
    </row>
    <row r="32" spans="1:2">
      <c r="A32" s="4" t="s">
        <v>1254</v>
      </c>
      <c r="B32" s="2"/>
    </row>
    <row r="33" spans="1:2">
      <c r="A33" s="4" t="s">
        <v>847</v>
      </c>
      <c r="B33" s="2"/>
    </row>
    <row r="34" spans="1:2">
      <c r="A34" s="15" t="s">
        <v>1250</v>
      </c>
      <c r="B34" s="2"/>
    </row>
    <row r="35" spans="1:2">
      <c r="A35" s="4" t="s">
        <v>1255</v>
      </c>
      <c r="B35" s="2"/>
    </row>
    <row r="36" spans="1:2">
      <c r="A36" s="4" t="s">
        <v>848</v>
      </c>
      <c r="B36" s="2"/>
    </row>
    <row r="37" spans="1:2">
      <c r="A37" s="4" t="s">
        <v>1256</v>
      </c>
      <c r="B37" s="2"/>
    </row>
    <row r="38" spans="1:2">
      <c r="A38" s="4" t="s">
        <v>849</v>
      </c>
      <c r="B38" s="2"/>
    </row>
    <row r="39" spans="1:2">
      <c r="A39" s="7" t="s">
        <v>1257</v>
      </c>
      <c r="B39" s="2"/>
    </row>
    <row r="40" spans="1:2">
      <c r="A40" s="4" t="s">
        <v>850</v>
      </c>
      <c r="B40" s="2"/>
    </row>
    <row r="41" spans="1:2">
      <c r="A41" s="14" t="s">
        <v>1258</v>
      </c>
    </row>
    <row r="42" spans="1:2">
      <c r="A42" s="5" t="s">
        <v>1253</v>
      </c>
      <c r="B42" s="2"/>
    </row>
    <row r="43" spans="1:2">
      <c r="A43" s="5" t="s">
        <v>1252</v>
      </c>
    </row>
    <row r="44" spans="1:2">
      <c r="A44" s="15" t="s">
        <v>1251</v>
      </c>
      <c r="B44" s="2"/>
    </row>
    <row r="45" spans="1:2">
      <c r="A45" s="14" t="s">
        <v>1259</v>
      </c>
    </row>
    <row r="46" spans="1:2">
      <c r="A46" s="4" t="s">
        <v>852</v>
      </c>
      <c r="B46" s="2"/>
    </row>
    <row r="47" spans="1:2">
      <c r="A47" s="14" t="s">
        <v>851</v>
      </c>
    </row>
    <row r="48" spans="1:2">
      <c r="A48" s="4" t="s">
        <v>853</v>
      </c>
      <c r="B48" s="2"/>
    </row>
    <row r="49" spans="1:1">
      <c r="A49" s="14" t="s">
        <v>949</v>
      </c>
    </row>
  </sheetData>
  <autoFilter ref="A1:B48" xr:uid="{00000000-0009-0000-0000-000004000000}"/>
  <sortState xmlns:xlrd2="http://schemas.microsoft.com/office/spreadsheetml/2017/richdata2" ref="A29:A48">
    <sortCondition ref="A29:A48"/>
  </sortState>
  <dataValidations count="2">
    <dataValidation type="list" allowBlank="1" showInputMessage="1" showErrorMessage="1" sqref="A49 A41 A47 A45" xr:uid="{00000000-0002-0000-0400-000000000000}">
      <formula1>$A$2:$A$48</formula1>
    </dataValidation>
    <dataValidation type="list" allowBlank="1" showInputMessage="1" showErrorMessage="1" sqref="A42:A43" xr:uid="{00000000-0002-0000-0400-000001000000}">
      <formula1>$A$2:$A$49</formula1>
    </dataValidation>
  </dataValidations>
  <pageMargins left="0.7" right="0.7" top="0.75" bottom="0.75" header="0.3" footer="0.3"/>
  <pageSetup paperSize="9"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54768-9613-4582-B278-E7A5079279BC}">
  <sheetPr codeName="Feuil8"/>
  <dimension ref="A1:C49"/>
  <sheetViews>
    <sheetView workbookViewId="0">
      <selection activeCell="A2" sqref="A2:A49"/>
    </sheetView>
  </sheetViews>
  <sheetFormatPr baseColWidth="10" defaultColWidth="11.44140625" defaultRowHeight="14.4"/>
  <cols>
    <col min="1" max="1" width="65.5546875" customWidth="1"/>
    <col min="2" max="2" width="11.5546875" customWidth="1"/>
  </cols>
  <sheetData>
    <row r="1" spans="1:3" ht="28.8">
      <c r="A1" s="52" t="s">
        <v>921</v>
      </c>
      <c r="B1" s="53" t="s">
        <v>1293</v>
      </c>
      <c r="C1" s="54" t="s">
        <v>934</v>
      </c>
    </row>
    <row r="2" spans="1:3">
      <c r="A2" s="55" t="s">
        <v>1351</v>
      </c>
      <c r="B2" s="56">
        <v>4</v>
      </c>
      <c r="C2" s="57" t="s">
        <v>1300</v>
      </c>
    </row>
    <row r="3" spans="1:3">
      <c r="A3" s="55" t="s">
        <v>861</v>
      </c>
      <c r="B3" s="56">
        <v>4</v>
      </c>
      <c r="C3" s="57" t="s">
        <v>1300</v>
      </c>
    </row>
    <row r="4" spans="1:3">
      <c r="A4" s="55" t="s">
        <v>1352</v>
      </c>
      <c r="B4" s="56">
        <v>7</v>
      </c>
      <c r="C4" s="57" t="s">
        <v>1300</v>
      </c>
    </row>
    <row r="5" spans="1:3">
      <c r="A5" s="55" t="s">
        <v>864</v>
      </c>
      <c r="B5" s="56">
        <v>4</v>
      </c>
      <c r="C5" s="57" t="s">
        <v>1300</v>
      </c>
    </row>
    <row r="6" spans="1:3">
      <c r="A6" s="55" t="s">
        <v>866</v>
      </c>
      <c r="B6" s="56">
        <v>1</v>
      </c>
      <c r="C6" s="57" t="s">
        <v>1300</v>
      </c>
    </row>
    <row r="7" spans="1:3">
      <c r="A7" s="55" t="s">
        <v>927</v>
      </c>
      <c r="B7" s="56">
        <v>5</v>
      </c>
      <c r="C7" s="57" t="s">
        <v>1300</v>
      </c>
    </row>
    <row r="8" spans="1:3">
      <c r="A8" s="55" t="s">
        <v>417</v>
      </c>
      <c r="B8" s="56">
        <v>7</v>
      </c>
      <c r="C8" s="57" t="s">
        <v>1302</v>
      </c>
    </row>
    <row r="9" spans="1:3">
      <c r="A9" s="55" t="s">
        <v>929</v>
      </c>
      <c r="B9" s="56">
        <v>7</v>
      </c>
      <c r="C9" s="57" t="s">
        <v>1300</v>
      </c>
    </row>
    <row r="10" spans="1:3">
      <c r="A10" s="55" t="s">
        <v>930</v>
      </c>
      <c r="B10" s="56">
        <v>2</v>
      </c>
      <c r="C10" s="57" t="s">
        <v>1302</v>
      </c>
    </row>
    <row r="11" spans="1:3">
      <c r="A11" s="55" t="s">
        <v>931</v>
      </c>
      <c r="B11" s="56">
        <v>2</v>
      </c>
      <c r="C11" s="57" t="s">
        <v>1302</v>
      </c>
    </row>
    <row r="12" spans="1:3">
      <c r="A12" s="55" t="s">
        <v>897</v>
      </c>
      <c r="B12" s="56">
        <v>2</v>
      </c>
      <c r="C12" s="57" t="s">
        <v>1300</v>
      </c>
    </row>
    <row r="13" spans="1:3">
      <c r="A13" s="55" t="s">
        <v>901</v>
      </c>
      <c r="B13" s="56">
        <v>2</v>
      </c>
      <c r="C13" s="57" t="s">
        <v>1300</v>
      </c>
    </row>
    <row r="14" spans="1:3">
      <c r="A14" s="55" t="s">
        <v>903</v>
      </c>
      <c r="B14" s="56">
        <v>2</v>
      </c>
      <c r="C14" s="57" t="s">
        <v>1300</v>
      </c>
    </row>
    <row r="15" spans="1:3">
      <c r="A15" s="55" t="s">
        <v>932</v>
      </c>
      <c r="B15" s="56">
        <v>2</v>
      </c>
      <c r="C15" s="57" t="s">
        <v>1300</v>
      </c>
    </row>
    <row r="16" spans="1:3">
      <c r="A16" s="55" t="s">
        <v>1362</v>
      </c>
      <c r="B16" s="56">
        <v>3</v>
      </c>
      <c r="C16" s="57" t="s">
        <v>1302</v>
      </c>
    </row>
    <row r="17" spans="1:3">
      <c r="A17" s="55" t="s">
        <v>926</v>
      </c>
      <c r="B17" s="56">
        <v>6</v>
      </c>
      <c r="C17" s="57" t="s">
        <v>1300</v>
      </c>
    </row>
    <row r="18" spans="1:3">
      <c r="A18" s="55" t="s">
        <v>889</v>
      </c>
      <c r="B18" s="56">
        <v>6</v>
      </c>
      <c r="C18" s="57" t="s">
        <v>1300</v>
      </c>
    </row>
    <row r="19" spans="1:3">
      <c r="A19" s="55" t="s">
        <v>887</v>
      </c>
      <c r="B19" s="56">
        <v>7</v>
      </c>
      <c r="C19" s="57" t="s">
        <v>1300</v>
      </c>
    </row>
    <row r="20" spans="1:3">
      <c r="A20" s="55" t="s">
        <v>1368</v>
      </c>
      <c r="B20" s="56">
        <v>3</v>
      </c>
      <c r="C20" s="57" t="s">
        <v>1300</v>
      </c>
    </row>
    <row r="21" spans="1:3">
      <c r="A21" s="55" t="s">
        <v>1369</v>
      </c>
      <c r="B21" s="56">
        <v>3</v>
      </c>
      <c r="C21" s="57" t="s">
        <v>1300</v>
      </c>
    </row>
    <row r="22" spans="1:3">
      <c r="A22" s="55" t="s">
        <v>723</v>
      </c>
      <c r="B22" s="56">
        <v>5</v>
      </c>
      <c r="C22" s="57" t="s">
        <v>1302</v>
      </c>
    </row>
    <row r="23" spans="1:3">
      <c r="A23" s="55" t="s">
        <v>882</v>
      </c>
      <c r="B23" s="56">
        <v>6</v>
      </c>
      <c r="C23" s="57" t="s">
        <v>1300</v>
      </c>
    </row>
    <row r="24" spans="1:3">
      <c r="A24" s="55" t="s">
        <v>881</v>
      </c>
      <c r="B24" s="56">
        <v>5</v>
      </c>
      <c r="C24" s="57" t="s">
        <v>1300</v>
      </c>
    </row>
    <row r="25" spans="1:3">
      <c r="A25" s="55" t="s">
        <v>877</v>
      </c>
      <c r="B25" s="56">
        <v>1</v>
      </c>
      <c r="C25" s="57" t="s">
        <v>1300</v>
      </c>
    </row>
    <row r="26" spans="1:3">
      <c r="A26" s="55" t="s">
        <v>1372</v>
      </c>
      <c r="B26" s="56">
        <v>1</v>
      </c>
      <c r="C26" s="57" t="s">
        <v>1300</v>
      </c>
    </row>
    <row r="27" spans="1:3">
      <c r="A27" s="55" t="s">
        <v>874</v>
      </c>
      <c r="B27" s="56">
        <v>6</v>
      </c>
      <c r="C27" s="57" t="s">
        <v>1300</v>
      </c>
    </row>
    <row r="28" spans="1:3">
      <c r="A28" s="55" t="s">
        <v>1399</v>
      </c>
      <c r="B28" s="56">
        <v>3</v>
      </c>
      <c r="C28" s="57" t="s">
        <v>1300</v>
      </c>
    </row>
    <row r="29" spans="1:3">
      <c r="A29" s="61" t="s">
        <v>846</v>
      </c>
      <c r="B29" s="59"/>
      <c r="C29" s="60"/>
    </row>
    <row r="30" spans="1:3">
      <c r="A30" s="61" t="s">
        <v>1248</v>
      </c>
      <c r="B30" s="59"/>
      <c r="C30" s="60"/>
    </row>
    <row r="31" spans="1:3">
      <c r="A31" s="61" t="s">
        <v>1249</v>
      </c>
      <c r="B31" s="59"/>
      <c r="C31" s="60"/>
    </row>
    <row r="32" spans="1:3">
      <c r="A32" s="61" t="s">
        <v>1254</v>
      </c>
      <c r="B32" s="59"/>
      <c r="C32" s="60"/>
    </row>
    <row r="33" spans="1:3">
      <c r="A33" s="61" t="s">
        <v>847</v>
      </c>
      <c r="B33" s="59"/>
      <c r="C33" s="60"/>
    </row>
    <row r="34" spans="1:3">
      <c r="A34" s="61" t="s">
        <v>1250</v>
      </c>
      <c r="B34" s="59"/>
      <c r="C34" s="60"/>
    </row>
    <row r="35" spans="1:3">
      <c r="A35" s="61" t="s">
        <v>1255</v>
      </c>
      <c r="B35" s="59"/>
      <c r="C35" s="60"/>
    </row>
    <row r="36" spans="1:3">
      <c r="A36" s="61" t="s">
        <v>848</v>
      </c>
      <c r="B36" s="59"/>
      <c r="C36" s="60"/>
    </row>
    <row r="37" spans="1:3">
      <c r="A37" s="61" t="s">
        <v>1256</v>
      </c>
      <c r="B37" s="59"/>
      <c r="C37" s="60"/>
    </row>
    <row r="38" spans="1:3">
      <c r="A38" s="61" t="s">
        <v>849</v>
      </c>
      <c r="B38" s="59"/>
      <c r="C38" s="60"/>
    </row>
    <row r="39" spans="1:3">
      <c r="A39" s="61" t="s">
        <v>1257</v>
      </c>
      <c r="B39" s="59"/>
      <c r="C39" s="60"/>
    </row>
    <row r="40" spans="1:3">
      <c r="A40" s="61" t="s">
        <v>850</v>
      </c>
      <c r="B40" s="59"/>
      <c r="C40" s="60"/>
    </row>
    <row r="41" spans="1:3">
      <c r="A41" s="61" t="s">
        <v>1258</v>
      </c>
      <c r="B41" s="59"/>
      <c r="C41" s="60"/>
    </row>
    <row r="42" spans="1:3">
      <c r="A42" s="61" t="s">
        <v>1253</v>
      </c>
      <c r="B42" s="59"/>
      <c r="C42" s="60"/>
    </row>
    <row r="43" spans="1:3">
      <c r="A43" s="61" t="s">
        <v>1252</v>
      </c>
      <c r="B43" s="62"/>
      <c r="C43" s="63"/>
    </row>
    <row r="44" spans="1:3">
      <c r="A44" s="61" t="s">
        <v>1251</v>
      </c>
      <c r="B44" s="59"/>
      <c r="C44" s="60"/>
    </row>
    <row r="45" spans="1:3">
      <c r="A45" s="61" t="s">
        <v>1259</v>
      </c>
      <c r="B45" s="59"/>
      <c r="C45" s="60"/>
    </row>
    <row r="46" spans="1:3">
      <c r="A46" s="61" t="s">
        <v>852</v>
      </c>
      <c r="B46" s="59"/>
      <c r="C46" s="60"/>
    </row>
    <row r="47" spans="1:3">
      <c r="A47" s="61" t="s">
        <v>851</v>
      </c>
      <c r="B47" s="59"/>
      <c r="C47" s="60"/>
    </row>
    <row r="48" spans="1:3">
      <c r="A48" s="61" t="s">
        <v>853</v>
      </c>
      <c r="B48" s="59"/>
      <c r="C48" s="60"/>
    </row>
    <row r="49" spans="1:3">
      <c r="A49" s="61" t="s">
        <v>949</v>
      </c>
      <c r="B49" s="59"/>
      <c r="C49" s="60"/>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C884C-0C3B-44AB-88D1-C2C31B3D6CE8}">
  <sheetPr codeName="Feuil9"/>
  <dimension ref="A1:V41"/>
  <sheetViews>
    <sheetView topLeftCell="N1" workbookViewId="0">
      <selection activeCell="R6" sqref="R6"/>
    </sheetView>
  </sheetViews>
  <sheetFormatPr baseColWidth="10" defaultColWidth="11.44140625" defaultRowHeight="13.2"/>
  <cols>
    <col min="1" max="1" width="19.6640625" style="2" customWidth="1"/>
    <col min="2" max="2" width="21.33203125" style="2" customWidth="1"/>
    <col min="3" max="3" width="16.44140625" style="2" customWidth="1"/>
    <col min="4" max="4" width="12.109375" style="2" customWidth="1"/>
    <col min="5" max="5" width="22.88671875" style="2" customWidth="1"/>
    <col min="6" max="6" width="24" style="2" customWidth="1"/>
    <col min="7" max="7" width="11.44140625" style="2"/>
    <col min="8" max="8" width="10.5546875" style="2" customWidth="1"/>
    <col min="9" max="10" width="22.109375" style="2" customWidth="1"/>
    <col min="11" max="11" width="29.88671875" style="2" customWidth="1"/>
    <col min="12" max="12" width="26.44140625" style="2" customWidth="1"/>
    <col min="13" max="13" width="37.6640625" style="2" customWidth="1"/>
    <col min="14" max="14" width="15.88671875" style="2" customWidth="1"/>
    <col min="15" max="15" width="16.109375" style="2" customWidth="1"/>
    <col min="16" max="16" width="22" style="2" customWidth="1"/>
    <col min="17" max="17" width="22.6640625" style="2" customWidth="1"/>
    <col min="18" max="18" width="22.88671875" style="2" customWidth="1"/>
    <col min="19" max="19" width="39.109375" style="2" customWidth="1"/>
    <col min="20" max="20" width="11.44140625" style="2"/>
    <col min="21" max="21" width="21.5546875" style="2" customWidth="1"/>
    <col min="22" max="22" width="15.5546875" style="2" customWidth="1"/>
    <col min="23" max="16384" width="11.44140625" style="2"/>
  </cols>
  <sheetData>
    <row r="1" spans="1:22" s="13" customFormat="1" ht="39.9" customHeight="1">
      <c r="A1" s="12" t="s">
        <v>1278</v>
      </c>
      <c r="B1" s="12" t="s">
        <v>942</v>
      </c>
      <c r="C1" s="12" t="s">
        <v>941</v>
      </c>
      <c r="D1" s="12" t="s">
        <v>943</v>
      </c>
      <c r="E1" s="11" t="s">
        <v>1279</v>
      </c>
      <c r="F1" s="12" t="s">
        <v>944</v>
      </c>
      <c r="G1" s="12" t="s">
        <v>940</v>
      </c>
      <c r="H1" s="12" t="s">
        <v>939</v>
      </c>
      <c r="I1" s="12" t="s">
        <v>1489</v>
      </c>
      <c r="J1" s="12" t="s">
        <v>1079</v>
      </c>
      <c r="K1" s="12" t="s">
        <v>1401</v>
      </c>
      <c r="L1" s="12" t="s">
        <v>1400</v>
      </c>
      <c r="M1" s="12" t="s">
        <v>960</v>
      </c>
      <c r="N1" s="12" t="s">
        <v>1402</v>
      </c>
      <c r="O1" s="12" t="s">
        <v>1404</v>
      </c>
      <c r="P1" s="12" t="s">
        <v>1410</v>
      </c>
      <c r="Q1" s="12" t="s">
        <v>1414</v>
      </c>
      <c r="R1" s="12" t="s">
        <v>1420</v>
      </c>
      <c r="S1" s="12" t="s">
        <v>1458</v>
      </c>
      <c r="T1" s="12" t="s">
        <v>1463</v>
      </c>
      <c r="U1" s="12" t="s">
        <v>1467</v>
      </c>
      <c r="V1" s="12" t="s">
        <v>1468</v>
      </c>
    </row>
    <row r="2" spans="1:22" ht="39.9" customHeight="1">
      <c r="A2" s="2" t="s">
        <v>923</v>
      </c>
      <c r="B2" s="2" t="s">
        <v>1052</v>
      </c>
      <c r="C2" s="2" t="s">
        <v>1035</v>
      </c>
      <c r="D2" s="2" t="s">
        <v>924</v>
      </c>
      <c r="E2" s="2" t="s">
        <v>958</v>
      </c>
      <c r="F2" s="2" t="s">
        <v>1097</v>
      </c>
      <c r="G2" s="2" t="s">
        <v>1047</v>
      </c>
      <c r="H2" s="2" t="s">
        <v>1050</v>
      </c>
      <c r="I2" s="2" t="s">
        <v>958</v>
      </c>
      <c r="J2" s="2" t="s">
        <v>922</v>
      </c>
      <c r="K2" s="2" t="s">
        <v>1239</v>
      </c>
      <c r="L2" s="2" t="s">
        <v>1242</v>
      </c>
      <c r="M2" s="6"/>
      <c r="N2" s="6" t="s">
        <v>1200</v>
      </c>
      <c r="O2" s="6" t="s">
        <v>1405</v>
      </c>
      <c r="P2" s="2" t="s">
        <v>1409</v>
      </c>
      <c r="Q2" s="2" t="s">
        <v>1417</v>
      </c>
      <c r="R2" s="2" t="s">
        <v>1421</v>
      </c>
      <c r="S2" s="2" t="s">
        <v>1459</v>
      </c>
      <c r="T2" s="2" t="s">
        <v>1464</v>
      </c>
      <c r="U2" s="2" t="s">
        <v>1156</v>
      </c>
    </row>
    <row r="3" spans="1:22" ht="39.9" customHeight="1">
      <c r="A3" s="2" t="s">
        <v>1051</v>
      </c>
      <c r="B3" s="2" t="s">
        <v>1054</v>
      </c>
      <c r="C3" s="2" t="s">
        <v>1036</v>
      </c>
      <c r="D3" s="2" t="s">
        <v>922</v>
      </c>
      <c r="E3" s="2" t="s">
        <v>959</v>
      </c>
      <c r="F3" s="2" t="s">
        <v>1514</v>
      </c>
      <c r="G3" s="2" t="s">
        <v>1048</v>
      </c>
      <c r="H3" s="2" t="s">
        <v>1049</v>
      </c>
      <c r="I3" s="2" t="s">
        <v>959</v>
      </c>
      <c r="J3" s="2" t="s">
        <v>925</v>
      </c>
      <c r="K3" s="2" t="s">
        <v>1240</v>
      </c>
      <c r="L3" s="2" t="s">
        <v>1243</v>
      </c>
      <c r="M3" s="6"/>
      <c r="N3" s="6" t="s">
        <v>1403</v>
      </c>
      <c r="O3" s="6" t="s">
        <v>1406</v>
      </c>
      <c r="P3" s="2" t="s">
        <v>1411</v>
      </c>
      <c r="Q3" s="2" t="s">
        <v>1416</v>
      </c>
      <c r="R3" s="2" t="s">
        <v>1422</v>
      </c>
      <c r="S3" s="2" t="s">
        <v>1460</v>
      </c>
      <c r="T3" s="2" t="s">
        <v>1403</v>
      </c>
      <c r="U3" s="2" t="s">
        <v>1170</v>
      </c>
    </row>
    <row r="4" spans="1:22" ht="53.25" customHeight="1">
      <c r="A4" s="2" t="s">
        <v>1052</v>
      </c>
      <c r="B4" s="2" t="s">
        <v>1059</v>
      </c>
      <c r="C4" s="2" t="s">
        <v>1037</v>
      </c>
      <c r="D4" s="2" t="s">
        <v>925</v>
      </c>
      <c r="E4" s="2" t="s">
        <v>956</v>
      </c>
      <c r="F4" s="2" t="s">
        <v>1096</v>
      </c>
      <c r="I4" s="2" t="s">
        <v>1078</v>
      </c>
      <c r="J4" s="2" t="s">
        <v>924</v>
      </c>
      <c r="K4" s="2" t="s">
        <v>1241</v>
      </c>
      <c r="L4" s="2" t="s">
        <v>1245</v>
      </c>
      <c r="M4" s="6"/>
      <c r="N4" s="6"/>
      <c r="O4" s="6" t="s">
        <v>1407</v>
      </c>
      <c r="P4" s="2" t="s">
        <v>1412</v>
      </c>
      <c r="Q4" s="2" t="s">
        <v>1415</v>
      </c>
      <c r="R4" s="2" t="s">
        <v>1423</v>
      </c>
      <c r="S4" s="2" t="s">
        <v>1461</v>
      </c>
      <c r="U4" s="2" t="s">
        <v>1152</v>
      </c>
    </row>
    <row r="5" spans="1:22" ht="39.9" customHeight="1">
      <c r="A5" s="2" t="s">
        <v>1053</v>
      </c>
      <c r="B5" s="2" t="s">
        <v>1055</v>
      </c>
      <c r="C5" s="2" t="s">
        <v>1038</v>
      </c>
      <c r="D5" s="2" t="s">
        <v>936</v>
      </c>
      <c r="E5" s="2" t="s">
        <v>957</v>
      </c>
      <c r="F5" s="2" t="s">
        <v>935</v>
      </c>
      <c r="I5" s="2" t="s">
        <v>1511</v>
      </c>
      <c r="J5" s="2" t="s">
        <v>935</v>
      </c>
      <c r="K5" s="2" t="s">
        <v>937</v>
      </c>
      <c r="L5" s="2" t="s">
        <v>1244</v>
      </c>
      <c r="M5" s="6"/>
      <c r="N5" s="6"/>
      <c r="O5" s="6" t="s">
        <v>1408</v>
      </c>
      <c r="P5" s="2" t="s">
        <v>1413</v>
      </c>
      <c r="Q5" s="2" t="s">
        <v>1403</v>
      </c>
      <c r="R5" s="2" t="s">
        <v>1524</v>
      </c>
      <c r="S5" s="2" t="s">
        <v>1462</v>
      </c>
      <c r="U5" s="2" t="s">
        <v>1161</v>
      </c>
    </row>
    <row r="6" spans="1:22" ht="39.9" customHeight="1">
      <c r="A6" s="2" t="s">
        <v>1054</v>
      </c>
      <c r="B6" s="2" t="s">
        <v>1062</v>
      </c>
      <c r="D6" s="2" t="s">
        <v>935</v>
      </c>
      <c r="E6" s="2" t="s">
        <v>954</v>
      </c>
      <c r="I6" s="2" t="s">
        <v>1490</v>
      </c>
      <c r="J6" s="2" t="s">
        <v>1074</v>
      </c>
      <c r="K6" s="2" t="s">
        <v>1081</v>
      </c>
      <c r="L6" s="2" t="s">
        <v>1246</v>
      </c>
      <c r="M6" s="6"/>
      <c r="N6" s="6"/>
      <c r="O6" s="6"/>
      <c r="S6" s="2" t="s">
        <v>1465</v>
      </c>
      <c r="U6" s="2" t="s">
        <v>1165</v>
      </c>
    </row>
    <row r="7" spans="1:22" ht="39.9" customHeight="1">
      <c r="A7" s="2" t="s">
        <v>1060</v>
      </c>
      <c r="B7" s="2" t="s">
        <v>1061</v>
      </c>
      <c r="E7" s="2" t="s">
        <v>1081</v>
      </c>
      <c r="J7" s="2" t="s">
        <v>1075</v>
      </c>
      <c r="L7" s="2" t="s">
        <v>1148</v>
      </c>
      <c r="M7" s="6"/>
      <c r="N7" s="6"/>
      <c r="O7" s="6"/>
      <c r="U7" s="2" t="s">
        <v>1154</v>
      </c>
    </row>
    <row r="8" spans="1:22" ht="39.9" customHeight="1">
      <c r="A8" s="2" t="s">
        <v>1059</v>
      </c>
      <c r="B8" s="2" t="s">
        <v>1058</v>
      </c>
      <c r="J8" s="2" t="s">
        <v>1079</v>
      </c>
      <c r="L8" s="2" t="s">
        <v>1077</v>
      </c>
      <c r="M8" s="6"/>
      <c r="N8" s="6"/>
      <c r="O8" s="6"/>
      <c r="U8" s="2" t="s">
        <v>1469</v>
      </c>
    </row>
    <row r="9" spans="1:22" ht="39.9" customHeight="1">
      <c r="A9" s="2" t="s">
        <v>1056</v>
      </c>
      <c r="B9" s="2" t="s">
        <v>1057</v>
      </c>
      <c r="M9" s="6"/>
      <c r="N9" s="6"/>
      <c r="O9" s="6"/>
      <c r="U9" s="2" t="s">
        <v>1470</v>
      </c>
    </row>
    <row r="10" spans="1:22" ht="49.5" customHeight="1">
      <c r="A10" s="2" t="s">
        <v>1055</v>
      </c>
      <c r="M10" s="6"/>
      <c r="N10" s="6"/>
      <c r="O10" s="6"/>
      <c r="U10" s="2" t="s">
        <v>1471</v>
      </c>
    </row>
    <row r="11" spans="1:22" ht="50.25" customHeight="1">
      <c r="A11" s="2" t="s">
        <v>933</v>
      </c>
      <c r="M11" s="6"/>
      <c r="N11" s="6"/>
      <c r="O11" s="6"/>
      <c r="U11" s="2" t="s">
        <v>1472</v>
      </c>
    </row>
    <row r="12" spans="1:22" ht="39.9" customHeight="1">
      <c r="A12" s="2" t="s">
        <v>1065</v>
      </c>
      <c r="M12" s="6"/>
      <c r="N12" s="6"/>
      <c r="O12" s="6"/>
      <c r="U12" s="2" t="s">
        <v>1473</v>
      </c>
    </row>
    <row r="13" spans="1:22" ht="30.75" customHeight="1">
      <c r="A13" s="2" t="s">
        <v>953</v>
      </c>
      <c r="M13" s="6"/>
      <c r="N13" s="6"/>
      <c r="O13" s="6"/>
      <c r="U13" s="2" t="s">
        <v>1176</v>
      </c>
    </row>
    <row r="14" spans="1:22" ht="39.9" customHeight="1">
      <c r="A14" s="2" t="s">
        <v>954</v>
      </c>
      <c r="M14" s="6"/>
      <c r="N14" s="6"/>
      <c r="O14" s="6"/>
      <c r="U14" s="2" t="s">
        <v>1474</v>
      </c>
    </row>
    <row r="15" spans="1:22" ht="39.9" customHeight="1">
      <c r="A15" s="2" t="s">
        <v>935</v>
      </c>
      <c r="M15" s="6"/>
      <c r="N15" s="6"/>
      <c r="O15" s="6"/>
      <c r="U15" s="2" t="s">
        <v>1475</v>
      </c>
    </row>
    <row r="16" spans="1:22" ht="39.9" customHeight="1">
      <c r="M16" s="6"/>
      <c r="N16" s="6"/>
      <c r="O16" s="6"/>
      <c r="U16" s="2" t="s">
        <v>1476</v>
      </c>
    </row>
    <row r="17" spans="13:21" ht="39.9" customHeight="1">
      <c r="M17" s="6"/>
      <c r="N17" s="6"/>
      <c r="O17" s="6"/>
      <c r="U17" s="2" t="s">
        <v>1175</v>
      </c>
    </row>
    <row r="18" spans="13:21" ht="39.9" customHeight="1">
      <c r="M18" s="6"/>
      <c r="N18" s="6"/>
      <c r="O18" s="6"/>
      <c r="U18" s="2" t="s">
        <v>1477</v>
      </c>
    </row>
    <row r="19" spans="13:21" ht="39.9" customHeight="1">
      <c r="M19" s="6"/>
      <c r="N19" s="6"/>
      <c r="O19" s="6"/>
      <c r="U19" s="2" t="s">
        <v>1478</v>
      </c>
    </row>
    <row r="20" spans="13:21" ht="39.9" customHeight="1">
      <c r="M20" s="6"/>
      <c r="N20" s="6"/>
      <c r="O20" s="6"/>
      <c r="U20" s="2" t="s">
        <v>1479</v>
      </c>
    </row>
    <row r="21" spans="13:21" ht="39.9" customHeight="1">
      <c r="M21" s="6"/>
      <c r="N21" s="6"/>
      <c r="O21" s="6"/>
      <c r="U21" s="2" t="s">
        <v>1167</v>
      </c>
    </row>
    <row r="22" spans="13:21" ht="39.9" customHeight="1">
      <c r="M22" s="6"/>
      <c r="N22" s="6"/>
      <c r="O22" s="6"/>
      <c r="U22" s="2" t="s">
        <v>1480</v>
      </c>
    </row>
    <row r="23" spans="13:21" ht="39.9" customHeight="1">
      <c r="M23" s="6"/>
      <c r="N23" s="6"/>
      <c r="O23" s="6"/>
      <c r="U23" s="2" t="s">
        <v>1481</v>
      </c>
    </row>
    <row r="24" spans="13:21" ht="39.9" customHeight="1">
      <c r="M24" s="6"/>
      <c r="N24" s="6"/>
      <c r="O24" s="6"/>
      <c r="U24" s="2" t="s">
        <v>1482</v>
      </c>
    </row>
    <row r="25" spans="13:21" ht="39.9" customHeight="1">
      <c r="M25" s="6"/>
      <c r="N25" s="6"/>
      <c r="O25" s="6"/>
      <c r="U25" s="2" t="s">
        <v>1483</v>
      </c>
    </row>
    <row r="26" spans="13:21" ht="39.9" customHeight="1">
      <c r="M26" s="6"/>
      <c r="N26" s="6"/>
      <c r="O26" s="6"/>
      <c r="U26" s="2" t="s">
        <v>1484</v>
      </c>
    </row>
    <row r="27" spans="13:21" ht="39.9" customHeight="1">
      <c r="M27" s="6"/>
      <c r="U27" s="2" t="s">
        <v>1485</v>
      </c>
    </row>
    <row r="28" spans="13:21" ht="39.9" customHeight="1">
      <c r="M28" s="6"/>
      <c r="U28" s="2" t="s">
        <v>1486</v>
      </c>
    </row>
    <row r="29" spans="13:21" ht="39.9" customHeight="1">
      <c r="M29" s="6"/>
      <c r="U29" s="2" t="s">
        <v>1487</v>
      </c>
    </row>
    <row r="30" spans="13:21" ht="39.9" customHeight="1">
      <c r="M30" s="6"/>
      <c r="U30" s="2" t="s">
        <v>1488</v>
      </c>
    </row>
    <row r="31" spans="13:21" ht="39.9" customHeight="1">
      <c r="M31" s="6"/>
    </row>
    <row r="32" spans="13:21" ht="39.9" customHeight="1"/>
    <row r="33" ht="39.9" customHeight="1"/>
    <row r="34" ht="39.9" customHeight="1"/>
    <row r="35" ht="39.9" customHeight="1"/>
    <row r="36" ht="39.9" customHeight="1"/>
    <row r="37" ht="39.9" customHeight="1"/>
    <row r="38" ht="39.9" customHeight="1"/>
    <row r="39" ht="39.9" customHeight="1"/>
    <row r="40" ht="39.9" customHeight="1"/>
    <row r="41" ht="39.9" customHeight="1"/>
  </sheetData>
  <dataValidations count="4">
    <dataValidation type="list" allowBlank="1" showInputMessage="1" showErrorMessage="1" sqref="M2:M31" xr:uid="{85E44702-5E25-464C-BD2F-B346A0CDC824}">
      <formula1>$M$2:$M$30</formula1>
    </dataValidation>
    <dataValidation type="list" allowBlank="1" showInputMessage="1" showErrorMessage="1" sqref="M32:M37" xr:uid="{8F004585-9AA1-4261-B51D-5180EF794532}">
      <formula1>$M$2:$M$37</formula1>
    </dataValidation>
    <dataValidation type="list" allowBlank="1" showInputMessage="1" showErrorMessage="1" sqref="M1 M38:M1048576" xr:uid="{6DBDA082-207E-4996-8AC3-A8E2C9E31570}">
      <formula1>$M$2:$M$27</formula1>
    </dataValidation>
    <dataValidation type="list" allowBlank="1" showInputMessage="1" showErrorMessage="1" sqref="B3" xr:uid="{B09EA529-A1CB-4A33-B5C2-9B29278D28E6}">
      <formula1>$H$2:$H$3</formula1>
    </dataValidation>
  </dataValidations>
  <pageMargins left="0.7" right="0.7" top="0.75" bottom="0.75" header="0.3" footer="0.3"/>
  <pageSetup paperSize="9" orientation="portrait" horizontalDpi="300" verticalDpi="300" r:id="rId1"/>
  <tableParts count="21">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986AF0-0A50-4691-AF73-566C2E3AB9F5}">
  <sheetPr codeName="Feuil13"/>
  <dimension ref="A1:A52"/>
  <sheetViews>
    <sheetView workbookViewId="0">
      <selection activeCell="A2" sqref="A2:A52"/>
    </sheetView>
  </sheetViews>
  <sheetFormatPr baseColWidth="10" defaultColWidth="11.44140625" defaultRowHeight="14.4"/>
  <cols>
    <col min="1" max="1" width="114.6640625" style="17" customWidth="1"/>
    <col min="2" max="16384" width="11.44140625" style="17"/>
  </cols>
  <sheetData>
    <row r="1" spans="1:1">
      <c r="A1" s="17" t="s">
        <v>1500</v>
      </c>
    </row>
    <row r="2" spans="1:1">
      <c r="A2" s="17" t="s">
        <v>1491</v>
      </c>
    </row>
    <row r="3" spans="1:1" ht="28.8">
      <c r="A3" s="17" t="s">
        <v>1169</v>
      </c>
    </row>
    <row r="4" spans="1:1">
      <c r="A4" s="17" t="s">
        <v>1504</v>
      </c>
    </row>
    <row r="5" spans="1:1">
      <c r="A5" s="17" t="s">
        <v>1173</v>
      </c>
    </row>
    <row r="6" spans="1:1">
      <c r="A6" s="17" t="s">
        <v>1178</v>
      </c>
    </row>
    <row r="7" spans="1:1">
      <c r="A7" s="17" t="s">
        <v>1181</v>
      </c>
    </row>
    <row r="8" spans="1:1" ht="28.8">
      <c r="A8" s="17" t="s">
        <v>1505</v>
      </c>
    </row>
    <row r="9" spans="1:1">
      <c r="A9" s="17" t="s">
        <v>1182</v>
      </c>
    </row>
    <row r="10" spans="1:1" ht="28.8">
      <c r="A10" s="17" t="s">
        <v>1187</v>
      </c>
    </row>
    <row r="11" spans="1:1">
      <c r="A11" s="17" t="s">
        <v>1501</v>
      </c>
    </row>
    <row r="12" spans="1:1">
      <c r="A12" s="17" t="s">
        <v>1492</v>
      </c>
    </row>
    <row r="13" spans="1:1">
      <c r="A13" s="17" t="s">
        <v>1493</v>
      </c>
    </row>
    <row r="14" spans="1:1" ht="28.8">
      <c r="A14" s="17" t="s">
        <v>1502</v>
      </c>
    </row>
    <row r="15" spans="1:1">
      <c r="A15" s="17" t="s">
        <v>1503</v>
      </c>
    </row>
    <row r="16" spans="1:1" ht="28.8">
      <c r="A16" s="17" t="s">
        <v>1191</v>
      </c>
    </row>
    <row r="17" spans="1:1" ht="28.8">
      <c r="A17" s="17" t="s">
        <v>1192</v>
      </c>
    </row>
    <row r="18" spans="1:1">
      <c r="A18" s="17" t="s">
        <v>1193</v>
      </c>
    </row>
    <row r="19" spans="1:1" ht="28.8">
      <c r="A19" s="17" t="s">
        <v>1195</v>
      </c>
    </row>
    <row r="20" spans="1:1">
      <c r="A20" s="17" t="s">
        <v>1509</v>
      </c>
    </row>
    <row r="21" spans="1:1" ht="28.8">
      <c r="A21" s="17" t="s">
        <v>1197</v>
      </c>
    </row>
    <row r="22" spans="1:1">
      <c r="A22" s="17" t="s">
        <v>1494</v>
      </c>
    </row>
    <row r="23" spans="1:1">
      <c r="A23" s="17" t="s">
        <v>1198</v>
      </c>
    </row>
    <row r="24" spans="1:1" ht="28.8">
      <c r="A24" s="17" t="s">
        <v>1199</v>
      </c>
    </row>
    <row r="25" spans="1:1" ht="28.8">
      <c r="A25" s="17" t="s">
        <v>1495</v>
      </c>
    </row>
    <row r="26" spans="1:1" ht="28.8">
      <c r="A26" s="17" t="s">
        <v>1510</v>
      </c>
    </row>
    <row r="27" spans="1:1" ht="28.8">
      <c r="A27" s="17" t="s">
        <v>1508</v>
      </c>
    </row>
    <row r="28" spans="1:1">
      <c r="A28" s="17" t="s">
        <v>1496</v>
      </c>
    </row>
    <row r="29" spans="1:1" ht="28.8">
      <c r="A29" s="17" t="s">
        <v>1497</v>
      </c>
    </row>
    <row r="30" spans="1:1" ht="28.8">
      <c r="A30" s="17" t="s">
        <v>1204</v>
      </c>
    </row>
    <row r="31" spans="1:1">
      <c r="A31" s="17" t="s">
        <v>1205</v>
      </c>
    </row>
    <row r="32" spans="1:1">
      <c r="A32" s="17" t="s">
        <v>1207</v>
      </c>
    </row>
    <row r="33" spans="1:1" ht="28.8">
      <c r="A33" s="17" t="s">
        <v>1208</v>
      </c>
    </row>
    <row r="34" spans="1:1" ht="28.8">
      <c r="A34" s="17" t="s">
        <v>1210</v>
      </c>
    </row>
    <row r="35" spans="1:1">
      <c r="A35" s="17" t="s">
        <v>1212</v>
      </c>
    </row>
    <row r="36" spans="1:1">
      <c r="A36" s="17" t="s">
        <v>1214</v>
      </c>
    </row>
    <row r="37" spans="1:1">
      <c r="A37" s="17" t="s">
        <v>1215</v>
      </c>
    </row>
    <row r="38" spans="1:1">
      <c r="A38" s="17" t="s">
        <v>1506</v>
      </c>
    </row>
    <row r="39" spans="1:1" ht="28.8">
      <c r="A39" s="17" t="s">
        <v>1217</v>
      </c>
    </row>
    <row r="40" spans="1:1" ht="28.8">
      <c r="A40" s="17" t="s">
        <v>1221</v>
      </c>
    </row>
    <row r="41" spans="1:1">
      <c r="A41" s="17" t="s">
        <v>1498</v>
      </c>
    </row>
    <row r="42" spans="1:1">
      <c r="A42" s="17" t="s">
        <v>1226</v>
      </c>
    </row>
    <row r="43" spans="1:1">
      <c r="A43" s="17" t="s">
        <v>1507</v>
      </c>
    </row>
    <row r="44" spans="1:1">
      <c r="A44" s="17" t="s">
        <v>1157</v>
      </c>
    </row>
    <row r="45" spans="1:1">
      <c r="A45" s="17" t="s">
        <v>1228</v>
      </c>
    </row>
    <row r="46" spans="1:1">
      <c r="A46" s="17" t="s">
        <v>1229</v>
      </c>
    </row>
    <row r="47" spans="1:1" ht="28.8">
      <c r="A47" s="17" t="s">
        <v>1231</v>
      </c>
    </row>
    <row r="48" spans="1:1" ht="28.8">
      <c r="A48" s="17" t="s">
        <v>1499</v>
      </c>
    </row>
    <row r="49" spans="1:1">
      <c r="A49" s="17" t="s">
        <v>1232</v>
      </c>
    </row>
    <row r="50" spans="1:1">
      <c r="A50" s="17" t="s">
        <v>1233</v>
      </c>
    </row>
    <row r="51" spans="1:1" ht="28.8">
      <c r="A51" s="17" t="s">
        <v>1234</v>
      </c>
    </row>
    <row r="52" spans="1:1" ht="28.8">
      <c r="A52" s="17" t="s">
        <v>1235</v>
      </c>
    </row>
  </sheetData>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D91485-4118-4D55-9BC0-DBC2F563C1DF}">
  <sheetPr codeName="Feuil10"/>
  <dimension ref="A1:B215"/>
  <sheetViews>
    <sheetView workbookViewId="0">
      <selection sqref="A1:A215"/>
    </sheetView>
  </sheetViews>
  <sheetFormatPr baseColWidth="10" defaultColWidth="11.44140625" defaultRowHeight="14.4"/>
  <cols>
    <col min="1" max="1" width="14.88671875" customWidth="1"/>
    <col min="2" max="2" width="15.109375" customWidth="1"/>
  </cols>
  <sheetData>
    <row r="1" spans="1:2">
      <c r="A1" s="68" t="s">
        <v>919</v>
      </c>
      <c r="B1" s="65" t="s">
        <v>1427</v>
      </c>
    </row>
    <row r="2" spans="1:2">
      <c r="A2" s="69" t="s">
        <v>149</v>
      </c>
      <c r="B2" s="57">
        <v>44170</v>
      </c>
    </row>
    <row r="3" spans="1:2">
      <c r="A3" s="69" t="s">
        <v>1428</v>
      </c>
      <c r="B3" s="57">
        <v>44140</v>
      </c>
    </row>
    <row r="4" spans="1:2">
      <c r="A4" s="69" t="s">
        <v>918</v>
      </c>
      <c r="B4" s="57">
        <v>44150</v>
      </c>
    </row>
    <row r="5" spans="1:2">
      <c r="A5" s="69" t="s">
        <v>1429</v>
      </c>
      <c r="B5" s="57">
        <v>44150</v>
      </c>
    </row>
    <row r="6" spans="1:2">
      <c r="A6" s="69" t="s">
        <v>96</v>
      </c>
      <c r="B6" s="57">
        <v>44410</v>
      </c>
    </row>
    <row r="7" spans="1:2">
      <c r="A7" s="69" t="s">
        <v>84</v>
      </c>
      <c r="B7" s="57">
        <v>44460</v>
      </c>
    </row>
    <row r="8" spans="1:2">
      <c r="A8" s="69" t="s">
        <v>166</v>
      </c>
      <c r="B8" s="57">
        <v>44115</v>
      </c>
    </row>
    <row r="9" spans="1:2">
      <c r="A9" s="69" t="s">
        <v>1430</v>
      </c>
      <c r="B9" s="57">
        <v>44740</v>
      </c>
    </row>
    <row r="10" spans="1:2">
      <c r="A10" s="69" t="s">
        <v>45</v>
      </c>
      <c r="B10" s="57">
        <v>44160</v>
      </c>
    </row>
    <row r="11" spans="1:2">
      <c r="A11" s="69" t="s">
        <v>66</v>
      </c>
      <c r="B11" s="57">
        <v>44130</v>
      </c>
    </row>
    <row r="12" spans="1:2">
      <c r="A12" s="69" t="s">
        <v>1431</v>
      </c>
      <c r="B12" s="57">
        <v>85710</v>
      </c>
    </row>
    <row r="13" spans="1:2">
      <c r="A13" s="69" t="s">
        <v>35</v>
      </c>
      <c r="B13" s="57">
        <v>44830</v>
      </c>
    </row>
    <row r="14" spans="1:2">
      <c r="A14" s="69" t="s">
        <v>147</v>
      </c>
      <c r="B14" s="57">
        <v>44260</v>
      </c>
    </row>
    <row r="15" spans="1:2">
      <c r="A15" s="69" t="s">
        <v>25</v>
      </c>
      <c r="B15" s="57">
        <v>44340</v>
      </c>
    </row>
    <row r="16" spans="1:2">
      <c r="A16" s="69" t="s">
        <v>71</v>
      </c>
      <c r="B16" s="57">
        <v>44190</v>
      </c>
    </row>
    <row r="17" spans="1:2">
      <c r="A17" s="69" t="s">
        <v>142</v>
      </c>
      <c r="B17" s="57">
        <v>44130</v>
      </c>
    </row>
    <row r="18" spans="1:2">
      <c r="A18" s="69" t="s">
        <v>823</v>
      </c>
      <c r="B18" s="57">
        <v>44830</v>
      </c>
    </row>
    <row r="19" spans="1:2">
      <c r="A19" s="69" t="s">
        <v>64</v>
      </c>
      <c r="B19" s="57">
        <v>44750</v>
      </c>
    </row>
    <row r="20" spans="1:2">
      <c r="A20" s="69" t="s">
        <v>107</v>
      </c>
      <c r="B20" s="57">
        <v>44470</v>
      </c>
    </row>
    <row r="21" spans="1:2">
      <c r="A21" s="69" t="s">
        <v>92</v>
      </c>
      <c r="B21" s="57">
        <v>44390</v>
      </c>
    </row>
    <row r="22" spans="1:2">
      <c r="A22" s="69" t="s">
        <v>859</v>
      </c>
      <c r="B22" s="57">
        <v>44140</v>
      </c>
    </row>
    <row r="23" spans="1:2">
      <c r="A23" s="69" t="s">
        <v>26</v>
      </c>
      <c r="B23" s="57">
        <v>44110</v>
      </c>
    </row>
    <row r="24" spans="1:2">
      <c r="A24" s="69" t="s">
        <v>167</v>
      </c>
      <c r="B24" s="57">
        <v>44320</v>
      </c>
    </row>
    <row r="25" spans="1:2">
      <c r="A25" s="69" t="s">
        <v>79</v>
      </c>
      <c r="B25" s="57">
        <v>44320</v>
      </c>
    </row>
    <row r="26" spans="1:2">
      <c r="A26" s="69" t="s">
        <v>161</v>
      </c>
      <c r="B26" s="57">
        <v>44640</v>
      </c>
    </row>
    <row r="27" spans="1:2">
      <c r="A27" s="69" t="s">
        <v>60</v>
      </c>
      <c r="B27" s="57">
        <v>44190</v>
      </c>
    </row>
    <row r="28" spans="1:2">
      <c r="A28" s="69" t="s">
        <v>121</v>
      </c>
      <c r="B28" s="57">
        <v>44290</v>
      </c>
    </row>
    <row r="29" spans="1:2">
      <c r="A29" s="69" t="s">
        <v>1201</v>
      </c>
      <c r="B29" s="57">
        <v>44650</v>
      </c>
    </row>
    <row r="30" spans="1:2">
      <c r="A30" s="69" t="s">
        <v>27</v>
      </c>
      <c r="B30" s="57">
        <v>44360</v>
      </c>
    </row>
    <row r="31" spans="1:2">
      <c r="A31" s="69" t="s">
        <v>56</v>
      </c>
      <c r="B31" s="57">
        <v>44560</v>
      </c>
    </row>
    <row r="32" spans="1:2">
      <c r="A32" s="69" t="s">
        <v>50</v>
      </c>
      <c r="B32" s="57">
        <v>44220</v>
      </c>
    </row>
    <row r="33" spans="1:2">
      <c r="A33" s="69" t="s">
        <v>81</v>
      </c>
      <c r="B33" s="57">
        <v>44521</v>
      </c>
    </row>
    <row r="34" spans="1:2">
      <c r="A34" s="69" t="s">
        <v>136</v>
      </c>
      <c r="B34" s="57">
        <v>44160</v>
      </c>
    </row>
    <row r="35" spans="1:2">
      <c r="A35" s="69" t="s">
        <v>110</v>
      </c>
      <c r="B35" s="57">
        <v>44590</v>
      </c>
    </row>
    <row r="36" spans="1:2">
      <c r="A36" s="69" t="s">
        <v>1202</v>
      </c>
      <c r="B36" s="57">
        <v>44450</v>
      </c>
    </row>
    <row r="37" spans="1:2">
      <c r="A37" s="69" t="s">
        <v>46</v>
      </c>
      <c r="B37" s="57">
        <v>44480</v>
      </c>
    </row>
    <row r="38" spans="1:2">
      <c r="A38" s="69" t="s">
        <v>120</v>
      </c>
      <c r="B38" s="57">
        <v>44530</v>
      </c>
    </row>
    <row r="39" spans="1:2">
      <c r="A39" s="69" t="s">
        <v>94</v>
      </c>
      <c r="B39" s="57">
        <v>44110</v>
      </c>
    </row>
    <row r="40" spans="1:2">
      <c r="A40" s="69" t="s">
        <v>153</v>
      </c>
      <c r="B40" s="57">
        <v>44130</v>
      </c>
    </row>
    <row r="41" spans="1:2">
      <c r="A41" s="69" t="s">
        <v>1432</v>
      </c>
      <c r="B41" s="57">
        <v>56130</v>
      </c>
    </row>
    <row r="42" spans="1:2">
      <c r="A42" s="69" t="s">
        <v>824</v>
      </c>
      <c r="B42" s="57">
        <v>44460</v>
      </c>
    </row>
    <row r="43" spans="1:2">
      <c r="A43" s="69" t="s">
        <v>68</v>
      </c>
      <c r="B43" s="57">
        <v>44660</v>
      </c>
    </row>
    <row r="44" spans="1:2">
      <c r="A44" s="69" t="s">
        <v>38</v>
      </c>
      <c r="B44" s="57">
        <v>44320</v>
      </c>
    </row>
    <row r="45" spans="1:2">
      <c r="A45" s="69" t="s">
        <v>112</v>
      </c>
      <c r="B45" s="57">
        <v>44140</v>
      </c>
    </row>
    <row r="46" spans="1:2">
      <c r="A46" s="69" t="s">
        <v>86</v>
      </c>
      <c r="B46" s="57">
        <v>44190</v>
      </c>
    </row>
    <row r="47" spans="1:2">
      <c r="A47" s="69" t="s">
        <v>82</v>
      </c>
      <c r="B47" s="57">
        <v>44190</v>
      </c>
    </row>
    <row r="48" spans="1:2">
      <c r="A48" s="69" t="s">
        <v>825</v>
      </c>
      <c r="B48" s="57">
        <v>44520</v>
      </c>
    </row>
    <row r="49" spans="1:2">
      <c r="A49" s="69" t="s">
        <v>860</v>
      </c>
      <c r="B49" s="57">
        <v>44119</v>
      </c>
    </row>
    <row r="50" spans="1:2">
      <c r="A50" s="69" t="s">
        <v>168</v>
      </c>
      <c r="B50" s="57">
        <v>44290</v>
      </c>
    </row>
    <row r="51" spans="1:2">
      <c r="A51" s="69" t="s">
        <v>29</v>
      </c>
      <c r="B51" s="57">
        <v>44530</v>
      </c>
    </row>
    <row r="52" spans="1:2">
      <c r="A52" s="69" t="s">
        <v>42</v>
      </c>
      <c r="B52" s="57">
        <v>44350</v>
      </c>
    </row>
    <row r="53" spans="1:2">
      <c r="A53" s="69" t="s">
        <v>171</v>
      </c>
      <c r="B53" s="57">
        <v>44115</v>
      </c>
    </row>
    <row r="54" spans="1:2">
      <c r="A54" s="69" t="s">
        <v>77</v>
      </c>
      <c r="B54" s="57">
        <v>44410</v>
      </c>
    </row>
    <row r="55" spans="1:2">
      <c r="A55" s="69" t="s">
        <v>74</v>
      </c>
      <c r="B55" s="57">
        <v>44810</v>
      </c>
    </row>
    <row r="56" spans="1:2">
      <c r="A56" s="69" t="s">
        <v>58</v>
      </c>
      <c r="B56" s="57">
        <v>44610</v>
      </c>
    </row>
    <row r="57" spans="1:2">
      <c r="A57" s="69" t="s">
        <v>76</v>
      </c>
      <c r="B57" s="57">
        <v>44520</v>
      </c>
    </row>
    <row r="58" spans="1:2">
      <c r="A58" s="69" t="s">
        <v>144</v>
      </c>
      <c r="B58" s="57">
        <v>44170</v>
      </c>
    </row>
    <row r="59" spans="1:2">
      <c r="A59" s="69" t="s">
        <v>1433</v>
      </c>
      <c r="B59" s="57">
        <v>35150</v>
      </c>
    </row>
    <row r="60" spans="1:2">
      <c r="A60" s="69" t="s">
        <v>1224</v>
      </c>
      <c r="B60" s="57">
        <v>44440</v>
      </c>
    </row>
    <row r="61" spans="1:2">
      <c r="A61" s="69" t="s">
        <v>826</v>
      </c>
      <c r="B61" s="57">
        <v>44670</v>
      </c>
    </row>
    <row r="62" spans="1:2">
      <c r="A62" s="69" t="s">
        <v>169</v>
      </c>
      <c r="B62" s="57">
        <v>44500</v>
      </c>
    </row>
    <row r="63" spans="1:2">
      <c r="A63" s="69" t="s">
        <v>170</v>
      </c>
      <c r="B63" s="57">
        <v>44760</v>
      </c>
    </row>
    <row r="64" spans="1:2">
      <c r="A64" s="69" t="s">
        <v>154</v>
      </c>
      <c r="B64" s="57">
        <v>44430</v>
      </c>
    </row>
    <row r="65" spans="1:2">
      <c r="A65" s="69" t="s">
        <v>126</v>
      </c>
      <c r="B65" s="57">
        <v>44410</v>
      </c>
    </row>
    <row r="66" spans="1:2">
      <c r="A66" s="69" t="s">
        <v>827</v>
      </c>
      <c r="B66" s="57">
        <v>44670</v>
      </c>
    </row>
    <row r="67" spans="1:2">
      <c r="A67" s="69" t="s">
        <v>61</v>
      </c>
      <c r="B67" s="57">
        <v>44330</v>
      </c>
    </row>
    <row r="68" spans="1:2">
      <c r="A68" s="69" t="s">
        <v>130</v>
      </c>
      <c r="B68" s="57">
        <v>44260</v>
      </c>
    </row>
    <row r="69" spans="1:2">
      <c r="A69" s="69" t="s">
        <v>1434</v>
      </c>
      <c r="B69" s="57">
        <v>44240</v>
      </c>
    </row>
    <row r="70" spans="1:2">
      <c r="A70" s="69" t="s">
        <v>828</v>
      </c>
      <c r="B70" s="57">
        <v>44810</v>
      </c>
    </row>
    <row r="71" spans="1:2">
      <c r="A71" s="69" t="s">
        <v>34</v>
      </c>
      <c r="B71" s="57">
        <v>44118</v>
      </c>
    </row>
    <row r="72" spans="1:2">
      <c r="A72" s="69" t="s">
        <v>111</v>
      </c>
      <c r="B72" s="57">
        <v>44170</v>
      </c>
    </row>
    <row r="73" spans="1:2">
      <c r="A73" s="69" t="s">
        <v>164</v>
      </c>
      <c r="B73" s="57">
        <v>44690</v>
      </c>
    </row>
    <row r="74" spans="1:2">
      <c r="A74" s="69" t="s">
        <v>123</v>
      </c>
      <c r="B74" s="57">
        <v>44310</v>
      </c>
    </row>
    <row r="75" spans="1:2">
      <c r="A75" s="69" t="s">
        <v>85</v>
      </c>
      <c r="B75" s="57">
        <v>44270</v>
      </c>
    </row>
    <row r="76" spans="1:2">
      <c r="A76" s="69" t="s">
        <v>172</v>
      </c>
      <c r="B76" s="57">
        <v>44520</v>
      </c>
    </row>
    <row r="77" spans="1:2">
      <c r="A77" s="69" t="s">
        <v>28</v>
      </c>
      <c r="B77" s="57">
        <v>44620</v>
      </c>
    </row>
    <row r="78" spans="1:2">
      <c r="A78" s="69" t="s">
        <v>1213</v>
      </c>
      <c r="B78" s="57">
        <v>44770</v>
      </c>
    </row>
    <row r="79" spans="1:2">
      <c r="A79" s="69" t="s">
        <v>152</v>
      </c>
      <c r="B79" s="57">
        <v>44140</v>
      </c>
    </row>
    <row r="80" spans="1:2">
      <c r="A80" s="69" t="s">
        <v>150</v>
      </c>
      <c r="B80" s="57">
        <v>44330</v>
      </c>
    </row>
    <row r="81" spans="1:2">
      <c r="A81" s="69" t="s">
        <v>127</v>
      </c>
      <c r="B81" s="57">
        <v>44430</v>
      </c>
    </row>
    <row r="82" spans="1:2">
      <c r="A82" s="69" t="s">
        <v>156</v>
      </c>
      <c r="B82" s="57">
        <v>44522</v>
      </c>
    </row>
    <row r="83" spans="1:2">
      <c r="A83" s="69" t="s">
        <v>78</v>
      </c>
      <c r="B83" s="57">
        <v>44420</v>
      </c>
    </row>
    <row r="84" spans="1:2">
      <c r="A84" s="69" t="s">
        <v>1435</v>
      </c>
      <c r="B84" s="57">
        <v>44260</v>
      </c>
    </row>
    <row r="85" spans="1:2">
      <c r="A85" s="69" t="s">
        <v>133</v>
      </c>
      <c r="B85" s="57">
        <v>44140</v>
      </c>
    </row>
    <row r="86" spans="1:2">
      <c r="A86" s="69" t="s">
        <v>80</v>
      </c>
      <c r="B86" s="57">
        <v>44850</v>
      </c>
    </row>
    <row r="87" spans="1:2">
      <c r="A87" s="69" t="s">
        <v>83</v>
      </c>
      <c r="B87" s="57">
        <v>44490</v>
      </c>
    </row>
    <row r="88" spans="1:2">
      <c r="A88" s="69" t="s">
        <v>119</v>
      </c>
      <c r="B88" s="57">
        <v>44130</v>
      </c>
    </row>
    <row r="89" spans="1:2">
      <c r="A89" s="69" t="s">
        <v>89</v>
      </c>
      <c r="B89" s="57">
        <v>44430</v>
      </c>
    </row>
    <row r="90" spans="1:2">
      <c r="A90" s="69" t="s">
        <v>139</v>
      </c>
      <c r="B90" s="57">
        <v>44430</v>
      </c>
    </row>
    <row r="91" spans="1:2">
      <c r="A91" s="69" t="s">
        <v>87</v>
      </c>
      <c r="B91" s="57">
        <v>44330</v>
      </c>
    </row>
    <row r="92" spans="1:2">
      <c r="A92" s="69" t="s">
        <v>49</v>
      </c>
      <c r="B92" s="57">
        <v>44640</v>
      </c>
    </row>
    <row r="93" spans="1:2">
      <c r="A93" s="69" t="s">
        <v>829</v>
      </c>
      <c r="B93" s="57">
        <v>44540</v>
      </c>
    </row>
    <row r="94" spans="1:2">
      <c r="A94" s="69" t="s">
        <v>102</v>
      </c>
      <c r="B94" s="57">
        <v>44510</v>
      </c>
    </row>
    <row r="95" spans="1:2">
      <c r="A95" s="69" t="s">
        <v>830</v>
      </c>
      <c r="B95" s="57">
        <v>44360</v>
      </c>
    </row>
    <row r="96" spans="1:2">
      <c r="A96" s="69" t="s">
        <v>75</v>
      </c>
      <c r="B96" s="57">
        <v>44650</v>
      </c>
    </row>
    <row r="97" spans="1:2">
      <c r="A97" s="69" t="s">
        <v>97</v>
      </c>
      <c r="B97" s="57">
        <v>44840</v>
      </c>
    </row>
    <row r="98" spans="1:2">
      <c r="A98" s="69" t="s">
        <v>143</v>
      </c>
      <c r="B98" s="57">
        <v>44390</v>
      </c>
    </row>
    <row r="99" spans="1:2">
      <c r="A99" s="69" t="s">
        <v>91</v>
      </c>
      <c r="B99" s="57">
        <v>44850</v>
      </c>
    </row>
    <row r="100" spans="1:2">
      <c r="A100" s="69" t="s">
        <v>41</v>
      </c>
      <c r="B100" s="57">
        <v>44370</v>
      </c>
    </row>
    <row r="101" spans="1:2">
      <c r="A101" s="69" t="s">
        <v>831</v>
      </c>
      <c r="B101" s="57">
        <v>44110</v>
      </c>
    </row>
    <row r="102" spans="1:2">
      <c r="A102" s="69" t="s">
        <v>98</v>
      </c>
      <c r="B102" s="57">
        <v>44590</v>
      </c>
    </row>
    <row r="103" spans="1:2">
      <c r="A103" s="69" t="s">
        <v>1172</v>
      </c>
      <c r="B103" s="57">
        <v>44270</v>
      </c>
    </row>
    <row r="104" spans="1:2">
      <c r="A104" s="69" t="s">
        <v>1189</v>
      </c>
      <c r="B104" s="57">
        <v>44690</v>
      </c>
    </row>
    <row r="105" spans="1:2">
      <c r="A105" s="69" t="s">
        <v>128</v>
      </c>
      <c r="B105" s="57">
        <v>44260</v>
      </c>
    </row>
    <row r="106" spans="1:2">
      <c r="A106" s="69" t="s">
        <v>1436</v>
      </c>
      <c r="B106" s="57">
        <v>44170</v>
      </c>
    </row>
    <row r="107" spans="1:2">
      <c r="A107" s="69" t="s">
        <v>832</v>
      </c>
      <c r="B107" s="57">
        <v>44290</v>
      </c>
    </row>
    <row r="108" spans="1:2">
      <c r="A108" s="69" t="s">
        <v>1437</v>
      </c>
      <c r="B108" s="57">
        <v>44470</v>
      </c>
    </row>
    <row r="109" spans="1:2">
      <c r="A109" s="69" t="s">
        <v>134</v>
      </c>
      <c r="B109" s="57">
        <v>44522</v>
      </c>
    </row>
    <row r="110" spans="1:2">
      <c r="A110" s="69" t="s">
        <v>833</v>
      </c>
      <c r="B110" s="57">
        <v>44420</v>
      </c>
    </row>
    <row r="111" spans="1:2">
      <c r="A111" s="69" t="s">
        <v>113</v>
      </c>
      <c r="B111" s="57">
        <v>44780</v>
      </c>
    </row>
    <row r="112" spans="1:2">
      <c r="A112" s="69" t="s">
        <v>155</v>
      </c>
      <c r="B112" s="57">
        <v>44520</v>
      </c>
    </row>
    <row r="113" spans="1:2">
      <c r="A113" s="69" t="s">
        <v>88</v>
      </c>
      <c r="B113" s="57">
        <v>44690</v>
      </c>
    </row>
    <row r="114" spans="1:2">
      <c r="A114" s="69" t="s">
        <v>93</v>
      </c>
      <c r="B114" s="57">
        <v>44140</v>
      </c>
    </row>
    <row r="115" spans="1:2">
      <c r="A115" s="69" t="s">
        <v>124</v>
      </c>
      <c r="B115" s="57">
        <v>44550</v>
      </c>
    </row>
    <row r="116" spans="1:2">
      <c r="A116" s="69" t="s">
        <v>104</v>
      </c>
      <c r="B116" s="57">
        <v>44370</v>
      </c>
    </row>
    <row r="117" spans="1:2">
      <c r="A117" s="69" t="s">
        <v>157</v>
      </c>
      <c r="B117" s="57">
        <v>44590</v>
      </c>
    </row>
    <row r="118" spans="1:2">
      <c r="A118" s="69" t="s">
        <v>109</v>
      </c>
      <c r="B118" s="57">
        <v>44850</v>
      </c>
    </row>
    <row r="119" spans="1:2">
      <c r="A119" s="69" t="s">
        <v>52</v>
      </c>
      <c r="B119" s="57">
        <v>44330</v>
      </c>
    </row>
    <row r="120" spans="1:2">
      <c r="A120" s="69" t="s">
        <v>23</v>
      </c>
      <c r="B120" s="57">
        <v>44000</v>
      </c>
    </row>
    <row r="121" spans="1:2">
      <c r="A121" s="69" t="s">
        <v>23</v>
      </c>
      <c r="B121" s="57">
        <v>44100</v>
      </c>
    </row>
    <row r="122" spans="1:2">
      <c r="A122" s="69" t="s">
        <v>23</v>
      </c>
      <c r="B122" s="57">
        <v>44200</v>
      </c>
    </row>
    <row r="123" spans="1:2">
      <c r="A123" s="69" t="s">
        <v>23</v>
      </c>
      <c r="B123" s="57">
        <v>44300</v>
      </c>
    </row>
    <row r="124" spans="1:2">
      <c r="A124" s="69" t="s">
        <v>1219</v>
      </c>
      <c r="B124" s="57">
        <v>44390</v>
      </c>
    </row>
    <row r="125" spans="1:2">
      <c r="A125" s="69" t="s">
        <v>59</v>
      </c>
      <c r="B125" s="57">
        <v>44130</v>
      </c>
    </row>
    <row r="126" spans="1:2">
      <c r="A126" s="69" t="s">
        <v>1438</v>
      </c>
      <c r="B126" s="57">
        <v>44110</v>
      </c>
    </row>
    <row r="127" spans="1:2">
      <c r="A127" s="69" t="s">
        <v>122</v>
      </c>
      <c r="B127" s="57">
        <v>44170</v>
      </c>
    </row>
    <row r="128" spans="1:2">
      <c r="A128" s="69" t="s">
        <v>53</v>
      </c>
      <c r="B128" s="57">
        <v>44700</v>
      </c>
    </row>
    <row r="129" spans="1:2">
      <c r="A129" s="69" t="s">
        <v>158</v>
      </c>
      <c r="B129" s="57">
        <v>44521</v>
      </c>
    </row>
    <row r="130" spans="1:2">
      <c r="A130" s="69" t="s">
        <v>47</v>
      </c>
      <c r="B130" s="57">
        <v>44560</v>
      </c>
    </row>
    <row r="131" spans="1:2">
      <c r="A131" s="69" t="s">
        <v>48</v>
      </c>
      <c r="B131" s="57">
        <v>44440</v>
      </c>
    </row>
    <row r="132" spans="1:2">
      <c r="A132" s="69" t="s">
        <v>151</v>
      </c>
      <c r="B132" s="57">
        <v>44270</v>
      </c>
    </row>
    <row r="133" spans="1:2">
      <c r="A133" s="69" t="s">
        <v>834</v>
      </c>
      <c r="B133" s="57">
        <v>44670</v>
      </c>
    </row>
    <row r="134" spans="1:2">
      <c r="A134" s="69" t="s">
        <v>165</v>
      </c>
      <c r="B134" s="57">
        <v>44390</v>
      </c>
    </row>
    <row r="135" spans="1:2">
      <c r="A135" s="69" t="s">
        <v>835</v>
      </c>
      <c r="B135" s="57">
        <v>44290</v>
      </c>
    </row>
    <row r="136" spans="1:2">
      <c r="A136" s="69" t="s">
        <v>1196</v>
      </c>
      <c r="B136" s="57">
        <v>44420</v>
      </c>
    </row>
    <row r="137" spans="1:2">
      <c r="A137" s="69" t="s">
        <v>39</v>
      </c>
      <c r="B137" s="57">
        <v>44630</v>
      </c>
    </row>
    <row r="138" spans="1:2">
      <c r="A138" s="69" t="s">
        <v>1190</v>
      </c>
      <c r="B138" s="57">
        <v>44860</v>
      </c>
    </row>
    <row r="139" spans="1:2">
      <c r="A139" s="69" t="s">
        <v>54</v>
      </c>
      <c r="B139" s="57">
        <v>44160</v>
      </c>
    </row>
    <row r="140" spans="1:2">
      <c r="A140" s="69" t="s">
        <v>55</v>
      </c>
      <c r="B140" s="57">
        <v>44210</v>
      </c>
    </row>
    <row r="141" spans="1:2">
      <c r="A141" s="69" t="s">
        <v>67</v>
      </c>
      <c r="B141" s="57">
        <v>44380</v>
      </c>
    </row>
    <row r="142" spans="1:2">
      <c r="A142" s="69" t="s">
        <v>1439</v>
      </c>
      <c r="B142" s="57">
        <v>44710</v>
      </c>
    </row>
    <row r="143" spans="1:2">
      <c r="A143" s="69" t="s">
        <v>173</v>
      </c>
      <c r="B143" s="57">
        <v>44522</v>
      </c>
    </row>
    <row r="144" spans="1:2">
      <c r="A144" s="69" t="s">
        <v>836</v>
      </c>
      <c r="B144" s="57">
        <v>44770</v>
      </c>
    </row>
    <row r="145" spans="1:2">
      <c r="A145" s="69" t="s">
        <v>36</v>
      </c>
      <c r="B145" s="57">
        <v>44260</v>
      </c>
    </row>
    <row r="146" spans="1:2">
      <c r="A146" s="69" t="s">
        <v>837</v>
      </c>
      <c r="B146" s="57">
        <v>44390</v>
      </c>
    </row>
    <row r="147" spans="1:2">
      <c r="A147" s="69" t="s">
        <v>90</v>
      </c>
      <c r="B147" s="57">
        <v>44750</v>
      </c>
    </row>
    <row r="148" spans="1:2">
      <c r="A148" s="69" t="s">
        <v>838</v>
      </c>
      <c r="B148" s="57">
        <v>44140</v>
      </c>
    </row>
    <row r="149" spans="1:2">
      <c r="A149" s="69" t="s">
        <v>30</v>
      </c>
      <c r="B149" s="57">
        <v>44400</v>
      </c>
    </row>
    <row r="150" spans="1:2">
      <c r="A150" s="69" t="s">
        <v>69</v>
      </c>
      <c r="B150" s="57">
        <v>44440</v>
      </c>
    </row>
    <row r="151" spans="1:2">
      <c r="A151" s="69" t="s">
        <v>163</v>
      </c>
      <c r="B151" s="57">
        <v>44640</v>
      </c>
    </row>
    <row r="152" spans="1:2">
      <c r="A152" s="69" t="s">
        <v>105</v>
      </c>
      <c r="B152" s="57">
        <v>44660</v>
      </c>
    </row>
    <row r="153" spans="1:2">
      <c r="A153" s="69" t="s">
        <v>839</v>
      </c>
      <c r="B153" s="57">
        <v>44660</v>
      </c>
    </row>
    <row r="154" spans="1:2">
      <c r="A154" s="69" t="s">
        <v>51</v>
      </c>
      <c r="B154" s="57">
        <v>44390</v>
      </c>
    </row>
    <row r="155" spans="1:2">
      <c r="A155" s="69" t="s">
        <v>840</v>
      </c>
      <c r="B155" s="57">
        <v>44880</v>
      </c>
    </row>
    <row r="156" spans="1:2">
      <c r="A156" s="69" t="s">
        <v>70</v>
      </c>
      <c r="B156" s="57">
        <v>44260</v>
      </c>
    </row>
    <row r="157" spans="1:2">
      <c r="A157" s="69" t="s">
        <v>72</v>
      </c>
      <c r="B157" s="57">
        <v>44530</v>
      </c>
    </row>
    <row r="158" spans="1:2">
      <c r="A158" s="69" t="s">
        <v>95</v>
      </c>
      <c r="B158" s="57">
        <v>44590</v>
      </c>
    </row>
    <row r="159" spans="1:2">
      <c r="A159" s="69" t="s">
        <v>62</v>
      </c>
      <c r="B159" s="57">
        <v>44110</v>
      </c>
    </row>
    <row r="160" spans="1:2">
      <c r="A160" s="69" t="s">
        <v>841</v>
      </c>
      <c r="B160" s="57">
        <v>44660</v>
      </c>
    </row>
    <row r="161" spans="1:2">
      <c r="A161" s="69" t="s">
        <v>1440</v>
      </c>
      <c r="B161" s="57">
        <v>44860</v>
      </c>
    </row>
    <row r="162" spans="1:2">
      <c r="A162" s="69" t="s">
        <v>43</v>
      </c>
      <c r="B162" s="57">
        <v>44117</v>
      </c>
    </row>
    <row r="163" spans="1:2">
      <c r="A163" s="69" t="s">
        <v>31</v>
      </c>
      <c r="B163" s="57">
        <v>44110</v>
      </c>
    </row>
    <row r="164" spans="1:2">
      <c r="A164" s="69" t="s">
        <v>100</v>
      </c>
      <c r="B164" s="57">
        <v>44250</v>
      </c>
    </row>
    <row r="165" spans="1:2">
      <c r="A165" s="69" t="s">
        <v>116</v>
      </c>
      <c r="B165" s="57">
        <v>44310</v>
      </c>
    </row>
    <row r="166" spans="1:2">
      <c r="A166" s="69" t="s">
        <v>138</v>
      </c>
      <c r="B166" s="57">
        <v>44270</v>
      </c>
    </row>
    <row r="167" spans="1:2">
      <c r="A167" s="69" t="s">
        <v>73</v>
      </c>
      <c r="B167" s="57">
        <v>44360</v>
      </c>
    </row>
    <row r="168" spans="1:2">
      <c r="A168" s="69" t="s">
        <v>1441</v>
      </c>
      <c r="B168" s="57">
        <v>44690</v>
      </c>
    </row>
    <row r="169" spans="1:2">
      <c r="A169" s="69" t="s">
        <v>117</v>
      </c>
      <c r="B169" s="57">
        <v>44530</v>
      </c>
    </row>
    <row r="170" spans="1:2">
      <c r="A170" s="69" t="s">
        <v>32</v>
      </c>
      <c r="B170" s="57">
        <v>44800</v>
      </c>
    </row>
    <row r="171" spans="1:2">
      <c r="A171" s="69" t="s">
        <v>1442</v>
      </c>
      <c r="B171" s="57">
        <v>44150</v>
      </c>
    </row>
    <row r="172" spans="1:2">
      <c r="A172" s="69" t="s">
        <v>141</v>
      </c>
      <c r="B172" s="57">
        <v>44680</v>
      </c>
    </row>
    <row r="173" spans="1:2">
      <c r="A173" s="69" t="s">
        <v>842</v>
      </c>
      <c r="B173" s="57">
        <v>44190</v>
      </c>
    </row>
    <row r="174" spans="1:2">
      <c r="A174" s="69" t="s">
        <v>148</v>
      </c>
      <c r="B174" s="57">
        <v>44640</v>
      </c>
    </row>
    <row r="175" spans="1:2">
      <c r="A175" s="69" t="s">
        <v>137</v>
      </c>
      <c r="B175" s="57">
        <v>44720</v>
      </c>
    </row>
    <row r="176" spans="1:2">
      <c r="A176" s="69" t="s">
        <v>114</v>
      </c>
      <c r="B176" s="57">
        <v>44450</v>
      </c>
    </row>
    <row r="177" spans="1:2">
      <c r="A177" s="69" t="s">
        <v>159</v>
      </c>
      <c r="B177" s="57">
        <v>44670</v>
      </c>
    </row>
    <row r="178" spans="1:2">
      <c r="A178" s="69" t="s">
        <v>160</v>
      </c>
      <c r="B178" s="57">
        <v>44710</v>
      </c>
    </row>
    <row r="179" spans="1:2">
      <c r="A179" s="69" t="s">
        <v>176</v>
      </c>
      <c r="B179" s="57">
        <v>44190</v>
      </c>
    </row>
    <row r="180" spans="1:2">
      <c r="A180" s="69" t="s">
        <v>146</v>
      </c>
      <c r="B180" s="57">
        <v>44310</v>
      </c>
    </row>
    <row r="181" spans="1:2">
      <c r="A181" s="69" t="s">
        <v>131</v>
      </c>
      <c r="B181" s="57">
        <v>44410</v>
      </c>
    </row>
    <row r="182" spans="1:2">
      <c r="A182" s="69" t="s">
        <v>101</v>
      </c>
      <c r="B182" s="57">
        <v>44550</v>
      </c>
    </row>
    <row r="183" spans="1:2">
      <c r="A183" s="69" t="s">
        <v>843</v>
      </c>
      <c r="B183" s="57">
        <v>44680</v>
      </c>
    </row>
    <row r="184" spans="1:2">
      <c r="A184" s="69" t="s">
        <v>175</v>
      </c>
      <c r="B184" s="57">
        <v>44850</v>
      </c>
    </row>
    <row r="185" spans="1:2">
      <c r="A185" s="69" t="s">
        <v>37</v>
      </c>
      <c r="B185" s="57">
        <v>44730</v>
      </c>
    </row>
    <row r="186" spans="1:2">
      <c r="A186" s="69" t="s">
        <v>106</v>
      </c>
      <c r="B186" s="57">
        <v>44350</v>
      </c>
    </row>
    <row r="187" spans="1:2">
      <c r="A187" s="69" t="s">
        <v>24</v>
      </c>
      <c r="B187" s="57">
        <v>44600</v>
      </c>
    </row>
    <row r="188" spans="1:2">
      <c r="A188" s="69" t="s">
        <v>140</v>
      </c>
      <c r="B188" s="57">
        <v>44460</v>
      </c>
    </row>
    <row r="189" spans="1:2">
      <c r="A189" s="69" t="s">
        <v>844</v>
      </c>
      <c r="B189" s="57">
        <v>44320</v>
      </c>
    </row>
    <row r="190" spans="1:2">
      <c r="A190" s="69" t="s">
        <v>115</v>
      </c>
      <c r="B190" s="57">
        <v>44310</v>
      </c>
    </row>
    <row r="191" spans="1:2">
      <c r="A191" s="69" t="s">
        <v>1179</v>
      </c>
      <c r="B191" s="57">
        <v>44230</v>
      </c>
    </row>
    <row r="192" spans="1:2">
      <c r="A192" s="69" t="s">
        <v>132</v>
      </c>
      <c r="B192" s="57">
        <v>44320</v>
      </c>
    </row>
    <row r="193" spans="1:2">
      <c r="A193" s="69" t="s">
        <v>108</v>
      </c>
      <c r="B193" s="57">
        <v>44590</v>
      </c>
    </row>
    <row r="194" spans="1:2">
      <c r="A194" s="69" t="s">
        <v>1443</v>
      </c>
      <c r="B194" s="57">
        <v>44160</v>
      </c>
    </row>
    <row r="195" spans="1:2">
      <c r="A195" s="69" t="s">
        <v>1163</v>
      </c>
      <c r="B195" s="57">
        <v>44980</v>
      </c>
    </row>
    <row r="196" spans="1:2">
      <c r="A196" s="69" t="s">
        <v>40</v>
      </c>
      <c r="B196" s="57">
        <v>44680</v>
      </c>
    </row>
    <row r="197" spans="1:2">
      <c r="A197" s="69" t="s">
        <v>125</v>
      </c>
      <c r="B197" s="57">
        <v>44160</v>
      </c>
    </row>
    <row r="198" spans="1:2">
      <c r="A198" s="69" t="s">
        <v>1444</v>
      </c>
      <c r="B198" s="57">
        <v>44240</v>
      </c>
    </row>
    <row r="199" spans="1:2">
      <c r="A199" s="69" t="s">
        <v>845</v>
      </c>
      <c r="B199" s="57">
        <v>44440</v>
      </c>
    </row>
    <row r="200" spans="1:2">
      <c r="A200" s="69" t="s">
        <v>1445</v>
      </c>
      <c r="B200" s="57">
        <v>44470</v>
      </c>
    </row>
    <row r="201" spans="1:2">
      <c r="A201" s="69" t="s">
        <v>118</v>
      </c>
      <c r="B201" s="57">
        <v>44650</v>
      </c>
    </row>
    <row r="202" spans="1:2">
      <c r="A202" s="69" t="s">
        <v>1446</v>
      </c>
      <c r="B202" s="57">
        <v>44440</v>
      </c>
    </row>
    <row r="203" spans="1:2">
      <c r="A203" s="69" t="s">
        <v>33</v>
      </c>
      <c r="B203" s="57">
        <v>44170</v>
      </c>
    </row>
    <row r="204" spans="1:2">
      <c r="A204" s="69" t="s">
        <v>65</v>
      </c>
      <c r="B204" s="57">
        <v>44119</v>
      </c>
    </row>
    <row r="205" spans="1:2">
      <c r="A205" s="69" t="s">
        <v>44</v>
      </c>
      <c r="B205" s="57">
        <v>44570</v>
      </c>
    </row>
    <row r="206" spans="1:2">
      <c r="A206" s="69" t="s">
        <v>1209</v>
      </c>
      <c r="B206" s="57">
        <v>44150</v>
      </c>
    </row>
    <row r="207" spans="1:2">
      <c r="A207" s="69" t="s">
        <v>135</v>
      </c>
      <c r="B207" s="57">
        <v>44330</v>
      </c>
    </row>
    <row r="208" spans="1:2">
      <c r="A208" s="69" t="s">
        <v>63</v>
      </c>
      <c r="B208" s="57">
        <v>44180</v>
      </c>
    </row>
    <row r="209" spans="1:2">
      <c r="A209" s="69" t="s">
        <v>99</v>
      </c>
      <c r="B209" s="57">
        <v>44170</v>
      </c>
    </row>
    <row r="210" spans="1:2">
      <c r="A210" s="69" t="s">
        <v>57</v>
      </c>
      <c r="B210" s="57">
        <v>44120</v>
      </c>
    </row>
    <row r="211" spans="1:2">
      <c r="A211" s="69" t="s">
        <v>103</v>
      </c>
      <c r="B211" s="57">
        <v>44116</v>
      </c>
    </row>
    <row r="212" spans="1:2">
      <c r="A212" s="69" t="s">
        <v>174</v>
      </c>
      <c r="B212" s="57">
        <v>44360</v>
      </c>
    </row>
    <row r="213" spans="1:2">
      <c r="A213" s="69" t="s">
        <v>162</v>
      </c>
      <c r="B213" s="57">
        <v>44580</v>
      </c>
    </row>
    <row r="214" spans="1:2">
      <c r="A214" s="69" t="s">
        <v>129</v>
      </c>
      <c r="B214" s="57">
        <v>44110</v>
      </c>
    </row>
    <row r="215" spans="1:2">
      <c r="A215" s="70" t="s">
        <v>145</v>
      </c>
      <c r="B215" s="67">
        <v>44640</v>
      </c>
    </row>
  </sheetData>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9692BD-80F3-428B-9F25-69C6B7CB534E}">
  <sheetPr codeName="Feuil11"/>
  <dimension ref="A1:H30"/>
  <sheetViews>
    <sheetView workbookViewId="0"/>
  </sheetViews>
  <sheetFormatPr baseColWidth="10" defaultColWidth="11.44140625" defaultRowHeight="14.4"/>
  <cols>
    <col min="1" max="1" width="31.5546875" customWidth="1"/>
    <col min="2" max="2" width="30" customWidth="1"/>
    <col min="3" max="3" width="15.6640625" bestFit="1" customWidth="1"/>
    <col min="4" max="4" width="30" bestFit="1" customWidth="1"/>
    <col min="5" max="5" width="32" bestFit="1" customWidth="1"/>
    <col min="6" max="6" width="40.88671875" bestFit="1" customWidth="1"/>
  </cols>
  <sheetData>
    <row r="1" spans="1:7" ht="24" thickBot="1">
      <c r="A1" s="71" t="s">
        <v>1447</v>
      </c>
      <c r="B1" s="71" t="s">
        <v>1448</v>
      </c>
      <c r="C1" s="71" t="s">
        <v>1449</v>
      </c>
      <c r="D1" s="71" t="s">
        <v>1450</v>
      </c>
      <c r="E1" s="71" t="s">
        <v>1451</v>
      </c>
      <c r="F1" s="71" t="s">
        <v>1452</v>
      </c>
    </row>
    <row r="2" spans="1:7" ht="16.2" thickBot="1">
      <c r="A2" s="72" t="s">
        <v>1453</v>
      </c>
      <c r="B2" s="73"/>
      <c r="C2" s="74"/>
      <c r="D2" s="75"/>
      <c r="E2" s="73"/>
      <c r="F2" s="76"/>
    </row>
    <row r="3" spans="1:7" ht="16.2" thickBot="1">
      <c r="A3" s="77" t="s">
        <v>1454</v>
      </c>
      <c r="B3" s="78"/>
      <c r="C3" s="79"/>
      <c r="D3" s="80"/>
      <c r="E3" s="78"/>
      <c r="F3" s="81"/>
    </row>
    <row r="4" spans="1:7" ht="16.2" thickBot="1">
      <c r="A4" s="72" t="s">
        <v>1177</v>
      </c>
      <c r="B4" s="73"/>
      <c r="C4" s="74"/>
      <c r="D4" s="82"/>
      <c r="E4" s="73"/>
      <c r="F4" s="76"/>
    </row>
    <row r="5" spans="1:7" ht="16.2" thickBot="1">
      <c r="A5" s="77" t="s">
        <v>1185</v>
      </c>
      <c r="B5" s="83"/>
      <c r="C5" s="79"/>
      <c r="D5" s="80"/>
      <c r="E5" s="78"/>
      <c r="F5" s="84"/>
    </row>
    <row r="6" spans="1:7" ht="16.2" thickBot="1">
      <c r="A6" s="72" t="s">
        <v>1151</v>
      </c>
      <c r="B6" s="73"/>
      <c r="C6" s="74"/>
      <c r="D6" s="75"/>
      <c r="E6" s="73"/>
      <c r="F6" s="85"/>
    </row>
    <row r="7" spans="1:7" ht="16.2" thickBot="1">
      <c r="A7" s="77" t="s">
        <v>1164</v>
      </c>
      <c r="B7" s="78"/>
      <c r="C7" s="79"/>
      <c r="D7" s="80"/>
      <c r="E7" s="78"/>
      <c r="F7" s="84"/>
    </row>
    <row r="8" spans="1:7" ht="16.2" thickBot="1">
      <c r="A8" s="72" t="s">
        <v>26</v>
      </c>
      <c r="B8" s="73"/>
      <c r="C8" s="74"/>
      <c r="D8" s="82"/>
      <c r="E8" s="73"/>
      <c r="F8" s="76"/>
    </row>
    <row r="9" spans="1:7" ht="16.2" thickBot="1">
      <c r="A9" s="77" t="s">
        <v>1174</v>
      </c>
      <c r="B9" s="78"/>
      <c r="C9" s="79"/>
      <c r="D9" s="80"/>
      <c r="E9" s="78"/>
      <c r="F9" s="81"/>
    </row>
    <row r="10" spans="1:7" ht="16.2" thickBot="1">
      <c r="A10" s="72" t="s">
        <v>1183</v>
      </c>
      <c r="B10" s="73"/>
      <c r="C10" s="74"/>
      <c r="D10" s="82"/>
      <c r="E10" s="73"/>
      <c r="F10" s="85"/>
    </row>
    <row r="11" spans="1:7" ht="16.2" thickBot="1">
      <c r="A11" s="77" t="s">
        <v>1158</v>
      </c>
      <c r="B11" s="78"/>
      <c r="C11" s="79"/>
      <c r="D11" s="86"/>
      <c r="E11" s="78"/>
      <c r="F11" s="81"/>
    </row>
    <row r="12" spans="1:7" ht="16.2" thickBot="1">
      <c r="A12" s="72" t="s">
        <v>1153</v>
      </c>
      <c r="B12" s="73"/>
      <c r="C12" s="74"/>
      <c r="D12" s="75"/>
      <c r="E12" s="73"/>
      <c r="F12" s="76"/>
    </row>
    <row r="13" spans="1:7" ht="16.2" thickBot="1">
      <c r="A13" s="72" t="s">
        <v>1153</v>
      </c>
      <c r="B13" s="73"/>
      <c r="C13" s="74"/>
      <c r="D13" s="75"/>
      <c r="E13" s="73"/>
      <c r="F13" s="76"/>
    </row>
    <row r="14" spans="1:7" ht="16.2" thickBot="1">
      <c r="A14" s="77" t="s">
        <v>1186</v>
      </c>
      <c r="B14" s="87"/>
      <c r="C14" s="79"/>
      <c r="D14" s="86"/>
      <c r="E14" s="78"/>
      <c r="F14" s="88"/>
    </row>
    <row r="15" spans="1:7" ht="16.2" thickBot="1">
      <c r="A15" s="72" t="s">
        <v>1149</v>
      </c>
      <c r="B15" s="73"/>
      <c r="C15" s="74"/>
      <c r="D15" s="75"/>
      <c r="E15" s="73"/>
      <c r="F15" s="89"/>
      <c r="G15" t="s">
        <v>1455</v>
      </c>
    </row>
    <row r="16" spans="1:7" ht="16.2" thickBot="1">
      <c r="A16" s="90" t="s">
        <v>1168</v>
      </c>
      <c r="B16" s="87"/>
      <c r="C16" s="91"/>
      <c r="D16" s="92"/>
      <c r="E16" s="87"/>
      <c r="F16" s="93"/>
    </row>
    <row r="17" spans="1:8" ht="16.2" thickBot="1">
      <c r="A17" s="72" t="s">
        <v>54</v>
      </c>
      <c r="B17" s="73"/>
      <c r="C17" s="74"/>
      <c r="D17" s="75"/>
      <c r="E17" s="73"/>
      <c r="F17" s="89"/>
    </row>
    <row r="18" spans="1:8" ht="16.2" thickBot="1">
      <c r="A18" s="90" t="s">
        <v>1150</v>
      </c>
      <c r="B18" s="94"/>
      <c r="C18" s="91"/>
      <c r="D18" s="92"/>
      <c r="E18" s="87"/>
      <c r="F18" s="95"/>
      <c r="H18" s="96"/>
    </row>
    <row r="19" spans="1:8" ht="16.2" thickBot="1">
      <c r="A19" s="97" t="s">
        <v>100</v>
      </c>
      <c r="B19" s="78"/>
      <c r="C19" s="98"/>
      <c r="D19" s="99"/>
      <c r="E19" s="100"/>
      <c r="F19" s="101"/>
    </row>
    <row r="20" spans="1:8" ht="16.2" thickBot="1">
      <c r="A20" s="72" t="s">
        <v>1171</v>
      </c>
      <c r="B20" s="73"/>
      <c r="C20" s="74"/>
      <c r="D20" s="75"/>
      <c r="E20" s="73"/>
      <c r="F20" s="85"/>
    </row>
    <row r="21" spans="1:8" ht="16.2" thickBot="1">
      <c r="A21" s="90" t="s">
        <v>1160</v>
      </c>
      <c r="B21" s="87"/>
      <c r="C21" s="91"/>
      <c r="D21" s="92"/>
      <c r="E21" s="87"/>
      <c r="F21" s="93"/>
    </row>
    <row r="22" spans="1:8" ht="16.2" thickBot="1">
      <c r="A22" s="72" t="s">
        <v>1155</v>
      </c>
      <c r="B22" s="73"/>
      <c r="C22" s="74"/>
      <c r="D22" s="75"/>
      <c r="E22" s="73"/>
      <c r="F22" s="102"/>
    </row>
    <row r="23" spans="1:8" ht="16.2" thickBot="1">
      <c r="A23" s="90" t="s">
        <v>115</v>
      </c>
      <c r="B23" s="94"/>
      <c r="C23" s="91"/>
      <c r="D23" s="92"/>
      <c r="E23" s="94"/>
      <c r="F23" s="103"/>
    </row>
    <row r="24" spans="1:8" ht="16.2" thickBot="1">
      <c r="A24" s="72" t="s">
        <v>40</v>
      </c>
      <c r="B24" s="104"/>
      <c r="C24" s="105"/>
      <c r="D24" s="106"/>
      <c r="E24" s="107"/>
      <c r="F24" s="108"/>
    </row>
    <row r="25" spans="1:8" ht="16.2" thickBot="1">
      <c r="A25" s="109" t="s">
        <v>1179</v>
      </c>
      <c r="B25" s="110"/>
      <c r="C25" s="111"/>
      <c r="D25" s="112"/>
      <c r="E25" s="113"/>
      <c r="F25" s="114"/>
    </row>
    <row r="26" spans="1:8" ht="16.2" thickBot="1">
      <c r="A26" s="115" t="s">
        <v>135</v>
      </c>
      <c r="B26" s="116"/>
      <c r="C26" s="117"/>
      <c r="D26" s="118"/>
      <c r="E26" s="119"/>
      <c r="F26" s="120"/>
    </row>
    <row r="27" spans="1:8" ht="16.2" thickBot="1">
      <c r="A27" s="121" t="s">
        <v>1456</v>
      </c>
      <c r="B27" s="122"/>
      <c r="C27" s="142"/>
      <c r="D27" s="143"/>
      <c r="E27" s="123"/>
      <c r="F27" s="124"/>
    </row>
    <row r="28" spans="1:8" ht="16.2" thickBot="1">
      <c r="A28" s="125" t="s">
        <v>1457</v>
      </c>
      <c r="B28" s="122"/>
      <c r="C28" s="142"/>
      <c r="D28" s="143"/>
      <c r="E28" s="123"/>
      <c r="F28" s="124"/>
    </row>
    <row r="30" spans="1:8">
      <c r="F30" s="126"/>
    </row>
  </sheetData>
  <mergeCells count="2">
    <mergeCell ref="C27:D27"/>
    <mergeCell ref="C28:D28"/>
  </mergeCell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98ABD82-933E-4FDD-9D73-7128AC34479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vt:i4>
      </vt:variant>
    </vt:vector>
  </HeadingPairs>
  <TitlesOfParts>
    <vt:vector size="12" baseType="lpstr">
      <vt:lpstr>Tableau de Bord</vt:lpstr>
      <vt:lpstr>Base CDO</vt:lpstr>
      <vt:lpstr>ETABL et SECT</vt:lpstr>
      <vt:lpstr>COMMUNES</vt:lpstr>
      <vt:lpstr>Divers</vt:lpstr>
      <vt:lpstr>Liste SEGPA</vt:lpstr>
      <vt:lpstr>SEGPA</vt:lpstr>
      <vt:lpstr>DIVERS VBA</vt:lpstr>
      <vt:lpstr>REFUS CDO</vt:lpstr>
      <vt:lpstr>COMMUNE VBA</vt:lpstr>
      <vt:lpstr>CIRCO VBA</vt:lpstr>
      <vt:lpstr>SEGPA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msaidou-rivalin</dc:creator>
  <cp:lastModifiedBy>patrice phishert</cp:lastModifiedBy>
  <cp:lastPrinted>2024-06-06T15:12:32Z</cp:lastPrinted>
  <dcterms:created xsi:type="dcterms:W3CDTF">2019-10-03T07:42:31Z</dcterms:created>
  <dcterms:modified xsi:type="dcterms:W3CDTF">2024-08-18T14:52:34Z</dcterms:modified>
</cp:coreProperties>
</file>