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EC9811EC-A944-4DE6-8508-77F5FE3B6E82}" xr6:coauthVersionLast="47" xr6:coauthVersionMax="47" xr10:uidLastSave="{00000000-0000-0000-0000-000000000000}"/>
  <bookViews>
    <workbookView xWindow="5130" yWindow="1980" windowWidth="21600" windowHeight="11295" activeTab="2" xr2:uid="{51DE3F88-DAF0-4C22-BB8E-D60D31AC3690}"/>
  </bookViews>
  <sheets>
    <sheet name="BDD références" sheetId="1" r:id="rId1"/>
    <sheet name="Mouvements stock" sheetId="2" r:id="rId2"/>
    <sheet name="Etat du stock" sheetId="5" r:id="rId3"/>
    <sheet name="Test" sheetId="4" r:id="rId4"/>
  </sheets>
  <definedNames>
    <definedName name="_xlcn.WorksheetConnection_Stocketiquettes.xlsmTab_mouv_stock1" hidden="1">Tab_mouv_stock[]</definedName>
    <definedName name="_xlcn.WorksheetConnection_Stocketiquettes.xlsmTab_ref1" hidden="1">Tab_ref[]</definedName>
    <definedName name="DonnéesExternes_1" localSheetId="2" hidden="1">'Etat du stock'!$A$3:$C$26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_ref" name="Tab_ref" connection="WorksheetConnection_Stock etiquettes.xlsm!Tab_ref"/>
          <x15:modelTable id="Tab_mouv_stock" name="Tab_mouv_stock" connection="WorksheetConnection_Stock etiquettes.xlsm!Tab_mouv_stock"/>
        </x15:modelTables>
        <x15:modelRelationships>
          <x15:modelRelationship fromTable="Tab_mouv_stock" fromColumn="Références" toTable="Tab_ref" toColumn="Références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7" i="5" l="1"/>
  <c r="C20" i="2"/>
  <c r="E25" i="1"/>
  <c r="E24" i="1"/>
  <c r="E5" i="1"/>
  <c r="E20" i="1"/>
  <c r="E21" i="1"/>
  <c r="E22" i="1"/>
  <c r="E23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6" i="1"/>
  <c r="E27" i="1"/>
  <c r="E4" i="1"/>
  <c r="C19" i="2"/>
  <c r="C18" i="2"/>
  <c r="C1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F17E9AF-AC89-4C32-892D-9D6615B00DBD}" keepAlive="1" name="Requête - Tab_mouv_stock" description="Connexion à la requête « Tab_mouv_stock » dans le classeur." type="5" refreshedVersion="8" background="1" refreshOnLoad="1" saveData="1">
    <dbPr connection="Provider=Microsoft.Mashup.OleDb.1;Data Source=$Workbook$;Location=Tab_mouv_stock;Extended Properties=&quot;&quot;" command="SELECT * FROM [Tab_mouv_stock]"/>
  </connection>
  <connection id="2" xr16:uid="{D6E8004E-6D59-4EF6-A7AC-F9E612422D94}" keepAlive="1" name="Requête - Tab_ref" description="Connexion à la requête « Tab_ref » dans le classeur." type="5" refreshedVersion="0" background="1">
    <dbPr connection="Provider=Microsoft.Mashup.OleDb.1;Data Source=$Workbook$;Location=Tab_ref;Extended Properties=&quot;&quot;" command="SELECT * FROM [Tab_ref]"/>
  </connection>
  <connection id="3" xr16:uid="{2D37BA07-65C4-484E-8C98-EFB5438DD19F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4" xr16:uid="{27DD0F93-FA67-45D4-BFE4-92FD9F6B2162}" name="WorksheetConnection_Stock etiquettes.xlsm!Tab_mouv_stock" type="102" refreshedVersion="8" minRefreshableVersion="5">
    <extLst>
      <ext xmlns:x15="http://schemas.microsoft.com/office/spreadsheetml/2010/11/main" uri="{DE250136-89BD-433C-8126-D09CA5730AF9}">
        <x15:connection id="Tab_mouv_stock">
          <x15:rangePr sourceName="_xlcn.WorksheetConnection_Stocketiquettes.xlsmTab_mouv_stock1"/>
        </x15:connection>
      </ext>
    </extLst>
  </connection>
  <connection id="5" xr16:uid="{394CB2DF-C4BB-4268-A99E-D282412FAF62}" name="WorksheetConnection_Stock etiquettes.xlsm!Tab_ref" type="102" refreshedVersion="8" minRefreshableVersion="5">
    <extLst>
      <ext xmlns:x15="http://schemas.microsoft.com/office/spreadsheetml/2010/11/main" uri="{DE250136-89BD-433C-8126-D09CA5730AF9}">
        <x15:connection id="Tab_ref">
          <x15:rangePr sourceName="_xlcn.WorksheetConnection_Stocketiquettes.xlsmTab_ref1"/>
        </x15:connection>
      </ext>
    </extLst>
  </connection>
</connections>
</file>

<file path=xl/sharedStrings.xml><?xml version="1.0" encoding="utf-8"?>
<sst xmlns="http://schemas.openxmlformats.org/spreadsheetml/2006/main" count="161" uniqueCount="55">
  <si>
    <t>Base de données références</t>
  </si>
  <si>
    <t>Mouvements du stock</t>
  </si>
  <si>
    <t>Etat du stock</t>
  </si>
  <si>
    <t>Références</t>
  </si>
  <si>
    <t>Date du mouvement</t>
  </si>
  <si>
    <t>Qté entrée</t>
  </si>
  <si>
    <t>Qté sortie</t>
  </si>
  <si>
    <t>Stock</t>
  </si>
  <si>
    <t>Type etiquette</t>
  </si>
  <si>
    <t>Marque</t>
  </si>
  <si>
    <t>Volume</t>
  </si>
  <si>
    <t>Parfum</t>
  </si>
  <si>
    <t>CE</t>
  </si>
  <si>
    <t>Juste</t>
  </si>
  <si>
    <t>1L</t>
  </si>
  <si>
    <t>Raisin Blanc</t>
  </si>
  <si>
    <t>Raisin Rouge</t>
  </si>
  <si>
    <t>Pêche Blanche</t>
  </si>
  <si>
    <t>Pêche de Vigne</t>
  </si>
  <si>
    <t>Pêche Jaune</t>
  </si>
  <si>
    <t>Abricot</t>
  </si>
  <si>
    <t>Ananas</t>
  </si>
  <si>
    <t>Fraise</t>
  </si>
  <si>
    <t>Orange</t>
  </si>
  <si>
    <t>Poire</t>
  </si>
  <si>
    <t>Pomme</t>
  </si>
  <si>
    <t>Tomate</t>
  </si>
  <si>
    <t>25cl</t>
  </si>
  <si>
    <t>Pauline</t>
  </si>
  <si>
    <t>E</t>
  </si>
  <si>
    <t>E Pauline 1L Poire</t>
  </si>
  <si>
    <t>E Pauline 1L Fraise</t>
  </si>
  <si>
    <t>E Pauline 1L Ananas</t>
  </si>
  <si>
    <t>E Pauline 1L Pêche de Vigne</t>
  </si>
  <si>
    <t>E Pauline 1L Orange</t>
  </si>
  <si>
    <t>E Pauline 1L Pêche Blanche</t>
  </si>
  <si>
    <t>E Pauline 1L Abricot</t>
  </si>
  <si>
    <t>E Pauline 1L Tomate</t>
  </si>
  <si>
    <t>E Pauline 1L Pêche Jaune</t>
  </si>
  <si>
    <t>E Pauline 1L Pomme</t>
  </si>
  <si>
    <t>E Juste 1L Raisin Blanc</t>
  </si>
  <si>
    <t>CE Juste 1L Raisin Blanc</t>
  </si>
  <si>
    <t>CE Juste 1L Raisin Rouge</t>
  </si>
  <si>
    <t>CE Juste 25cl Raisin Blanc</t>
  </si>
  <si>
    <t>CE Pauline 25cl Raisin Rouge</t>
  </si>
  <si>
    <t>E Juste 1L Raisin Rouge</t>
  </si>
  <si>
    <t>E Juste 25cl Raisin Blanc</t>
  </si>
  <si>
    <t>E Juste 25cl Raisin Rouge</t>
  </si>
  <si>
    <t>E Pauline 1L Raisin Blanc</t>
  </si>
  <si>
    <t>E Pauline 1L Raisin Rouge</t>
  </si>
  <si>
    <t>E Pauline 25cl Raisin Blanc</t>
  </si>
  <si>
    <t>E Pauline 25cl Raisin Rouge</t>
  </si>
  <si>
    <t>CE Pauline 25cl Raisin Blanc</t>
  </si>
  <si>
    <t>seuil d'alerte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</si>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</sst>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,000"/>
  </numFmts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65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3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19">
    <dxf>
      <numFmt numFmtId="165" formatCode="0,000"/>
    </dxf>
    <dxf>
      <numFmt numFmtId="165" formatCode="0,000"/>
    </dxf>
    <dxf>
      <numFmt numFmtId="165" formatCode="0,000"/>
    </dxf>
    <dxf>
      <numFmt numFmtId="165" formatCode="0,000"/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0" formatCode="General"/>
    </dxf>
    <dxf>
      <numFmt numFmtId="165" formatCode="0,000"/>
    </dxf>
    <dxf>
      <numFmt numFmtId="165" formatCode="0,000"/>
    </dxf>
    <dxf>
      <numFmt numFmtId="164" formatCode="dd/mm/yy;@"/>
      <alignment horizontal="center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powerPivotData" Target="model/item.data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connectionId="1" xr16:uid="{D6D5FB26-C0B3-4D20-A3EE-BD3E63354A39}" autoFormatId="16" applyNumberFormats="0" applyBorderFormats="0" applyFontFormats="0" applyPatternFormats="0" applyAlignmentFormats="0" applyWidthHeightFormats="0">
  <queryTableRefresh nextId="4">
    <queryTableFields count="3">
      <queryTableField id="1" name="Références" tableColumnId="1"/>
      <queryTableField id="2" name="Stock" tableColumnId="2"/>
      <queryTableField id="3" name="seuil d'alerte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18570A6-5F3C-4E8D-A8C5-A066C442A27D}" name="Tab_ref" displayName="Tab_ref" ref="A3:F27" totalsRowShown="0" dataDxfId="18">
  <autoFilter ref="A3:F27" xr:uid="{618570A6-5F3C-4E8D-A8C5-A066C442A27D}"/>
  <sortState xmlns:xlrd2="http://schemas.microsoft.com/office/spreadsheetml/2017/richdata2" ref="A4:F27">
    <sortCondition ref="C3:C27"/>
  </sortState>
  <tableColumns count="6">
    <tableColumn id="2" xr3:uid="{F600231D-F9E9-4FD2-AD92-409BBA780A7C}" name="Type etiquette" dataDxfId="17"/>
    <tableColumn id="3" xr3:uid="{02925C31-0D94-4BE5-82B8-12423093DBCE}" name="Marque" dataDxfId="16"/>
    <tableColumn id="4" xr3:uid="{0BFB0F8C-90C3-4CA0-97DB-ABC0B05B5095}" name="Volume" dataDxfId="15"/>
    <tableColumn id="5" xr3:uid="{DFBF756E-F8DA-49C3-BC40-59A78C720380}" name="Parfum" dataDxfId="14"/>
    <tableColumn id="1" xr3:uid="{6B2B37F5-0D8F-4555-B511-2A3C79D4D277}" name="Références" dataDxfId="13">
      <calculatedColumnFormula>CONCATENATE(Tab_ref[[#This Row],[Type etiquette]]," ",Tab_ref[[#This Row],[Marque]]," ",Tab_ref[[#This Row],[Volume]]," ",Tab_ref[[#This Row],[Parfum]])</calculatedColumnFormula>
    </tableColumn>
    <tableColumn id="6" xr3:uid="{C45D57C4-9568-4BA2-BDD6-1318ECC6F673}" name="seuil d'alerte" dataDxfId="12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F2198B5-85A3-4B7C-914F-9BC40B7A2C02}" name="Tab_mouv_stock" displayName="Tab_mouv_stock" ref="A3:D28" totalsRowShown="0" headerRowDxfId="11">
  <autoFilter ref="A3:D28" xr:uid="{DF2198B5-85A3-4B7C-914F-9BC40B7A2C02}"/>
  <tableColumns count="4">
    <tableColumn id="1" xr3:uid="{D4DAA845-777B-4051-953F-B3AFF802740F}" name="Date du mouvement" dataDxfId="10"/>
    <tableColumn id="2" xr3:uid="{0923111D-B713-4957-8C1F-45C6002ABC3F}" name="Références"/>
    <tableColumn id="3" xr3:uid="{A2AB1011-F3D9-466B-AC7E-DA09DA57C7BC}" name="Qté entrée" dataDxfId="9"/>
    <tableColumn id="4" xr3:uid="{83847F5F-061E-4718-A0BD-B0FDA0925A8E}" name="Qté sortie" dataDxfId="8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69E073-E34A-4610-BD87-C997F49D536F}" name="Tab_mouv_stock_2" displayName="Tab_mouv_stock_2" ref="A3:C27" tableType="queryTable" totalsRowCount="1">
  <autoFilter ref="A3:C26" xr:uid="{A769E073-E34A-4610-BD87-C997F49D536F}">
    <filterColumn colId="0" hiddenButton="1"/>
    <filterColumn colId="1" hiddenButton="1"/>
    <filterColumn colId="2" hiddenButton="1"/>
  </autoFilter>
  <tableColumns count="3">
    <tableColumn id="1" xr3:uid="{D597C5FF-B41B-48D4-8504-668B0987AC47}" uniqueName="1" name="Références" totalsRowLabel="Total" queryTableFieldId="1" dataDxfId="7"/>
    <tableColumn id="2" xr3:uid="{56420C14-A20B-4590-93EB-ABED33010064}" uniqueName="2" name="Stock" totalsRowFunction="sum" queryTableFieldId="2" dataDxfId="3" totalsRowDxfId="2"/>
    <tableColumn id="3" xr3:uid="{6512E82A-0EC9-4104-BF77-5EAFAB792303}" uniqueName="3" name="seuil d'alerte" queryTableFieldId="3" dataDxfId="1" totalsRow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34385-AF16-4A34-AEE0-DAD72E9B56A1}">
  <dimension ref="A1:F27"/>
  <sheetViews>
    <sheetView workbookViewId="0">
      <selection activeCell="A3" sqref="A3"/>
    </sheetView>
  </sheetViews>
  <sheetFormatPr baseColWidth="10" defaultRowHeight="15" x14ac:dyDescent="0.25"/>
  <cols>
    <col min="1" max="1" width="15.42578125" bestFit="1" customWidth="1"/>
    <col min="2" max="2" width="9.85546875" bestFit="1" customWidth="1"/>
    <col min="3" max="3" width="9.7109375" bestFit="1" customWidth="1"/>
    <col min="4" max="4" width="13.28515625" bestFit="1" customWidth="1"/>
    <col min="5" max="5" width="24.28515625" bestFit="1" customWidth="1"/>
  </cols>
  <sheetData>
    <row r="1" spans="1:6" ht="28.9" customHeight="1" thickBot="1" x14ac:dyDescent="0.3">
      <c r="A1" s="7" t="s">
        <v>0</v>
      </c>
      <c r="B1" s="8"/>
      <c r="C1" s="8"/>
      <c r="D1" s="8"/>
      <c r="E1" s="8"/>
      <c r="F1" s="9"/>
    </row>
    <row r="3" spans="1:6" x14ac:dyDescent="0.25">
      <c r="A3" t="s">
        <v>8</v>
      </c>
      <c r="B3" t="s">
        <v>9</v>
      </c>
      <c r="C3" t="s">
        <v>10</v>
      </c>
      <c r="D3" t="s">
        <v>11</v>
      </c>
      <c r="E3" t="s">
        <v>3</v>
      </c>
      <c r="F3" t="s">
        <v>53</v>
      </c>
    </row>
    <row r="4" spans="1:6" x14ac:dyDescent="0.25">
      <c r="A4" s="4" t="s">
        <v>12</v>
      </c>
      <c r="B4" s="4" t="s">
        <v>13</v>
      </c>
      <c r="C4" s="4" t="s">
        <v>14</v>
      </c>
      <c r="D4" s="4" t="s">
        <v>15</v>
      </c>
      <c r="E4" s="5" t="str">
        <f>CONCATENATE(Tab_ref[[#This Row],[Type etiquette]]," ",Tab_ref[[#This Row],[Marque]]," ",Tab_ref[[#This Row],[Volume]]," ",Tab_ref[[#This Row],[Parfum]])</f>
        <v>CE Juste 1L Raisin Blanc</v>
      </c>
      <c r="F4" s="6">
        <v>10000</v>
      </c>
    </row>
    <row r="5" spans="1:6" x14ac:dyDescent="0.25">
      <c r="A5" s="4" t="s">
        <v>12</v>
      </c>
      <c r="B5" s="4" t="s">
        <v>13</v>
      </c>
      <c r="C5" s="4" t="s">
        <v>14</v>
      </c>
      <c r="D5" s="4" t="s">
        <v>16</v>
      </c>
      <c r="E5" s="5" t="str">
        <f>CONCATENATE(Tab_ref[[#This Row],[Type etiquette]]," ",Tab_ref[[#This Row],[Marque]]," ",Tab_ref[[#This Row],[Volume]]," ",Tab_ref[[#This Row],[Parfum]])</f>
        <v>CE Juste 1L Raisin Rouge</v>
      </c>
      <c r="F5" s="6">
        <v>10000</v>
      </c>
    </row>
    <row r="6" spans="1:6" x14ac:dyDescent="0.25">
      <c r="A6" s="4" t="s">
        <v>29</v>
      </c>
      <c r="B6" s="4" t="s">
        <v>13</v>
      </c>
      <c r="C6" s="4" t="s">
        <v>14</v>
      </c>
      <c r="D6" s="4" t="s">
        <v>15</v>
      </c>
      <c r="E6" s="5" t="str">
        <f>CONCATENATE(Tab_ref[[#This Row],[Type etiquette]]," ",Tab_ref[[#This Row],[Marque]]," ",Tab_ref[[#This Row],[Volume]]," ",Tab_ref[[#This Row],[Parfum]])</f>
        <v>E Juste 1L Raisin Blanc</v>
      </c>
      <c r="F6" s="6">
        <v>10000</v>
      </c>
    </row>
    <row r="7" spans="1:6" x14ac:dyDescent="0.25">
      <c r="A7" s="4" t="s">
        <v>29</v>
      </c>
      <c r="B7" s="4" t="s">
        <v>13</v>
      </c>
      <c r="C7" s="4" t="s">
        <v>14</v>
      </c>
      <c r="D7" s="4" t="s">
        <v>16</v>
      </c>
      <c r="E7" s="5" t="str">
        <f>CONCATENATE(Tab_ref[[#This Row],[Type etiquette]]," ",Tab_ref[[#This Row],[Marque]]," ",Tab_ref[[#This Row],[Volume]]," ",Tab_ref[[#This Row],[Parfum]])</f>
        <v>E Juste 1L Raisin Rouge</v>
      </c>
      <c r="F7" s="6">
        <v>10000</v>
      </c>
    </row>
    <row r="8" spans="1:6" x14ac:dyDescent="0.25">
      <c r="A8" s="4" t="s">
        <v>29</v>
      </c>
      <c r="B8" s="4" t="s">
        <v>28</v>
      </c>
      <c r="C8" s="4" t="s">
        <v>14</v>
      </c>
      <c r="D8" s="4" t="s">
        <v>20</v>
      </c>
      <c r="E8" s="5" t="str">
        <f>CONCATENATE(Tab_ref[[#This Row],[Type etiquette]]," ",Tab_ref[[#This Row],[Marque]]," ",Tab_ref[[#This Row],[Volume]]," ",Tab_ref[[#This Row],[Parfum]])</f>
        <v>E Pauline 1L Abricot</v>
      </c>
      <c r="F8" s="6">
        <v>10000</v>
      </c>
    </row>
    <row r="9" spans="1:6" x14ac:dyDescent="0.25">
      <c r="A9" s="4" t="s">
        <v>29</v>
      </c>
      <c r="B9" s="4" t="s">
        <v>28</v>
      </c>
      <c r="C9" s="4" t="s">
        <v>14</v>
      </c>
      <c r="D9" s="4" t="s">
        <v>21</v>
      </c>
      <c r="E9" s="5" t="str">
        <f>CONCATENATE(Tab_ref[[#This Row],[Type etiquette]]," ",Tab_ref[[#This Row],[Marque]]," ",Tab_ref[[#This Row],[Volume]]," ",Tab_ref[[#This Row],[Parfum]])</f>
        <v>E Pauline 1L Ananas</v>
      </c>
      <c r="F9" s="6">
        <v>10000</v>
      </c>
    </row>
    <row r="10" spans="1:6" x14ac:dyDescent="0.25">
      <c r="A10" s="4" t="s">
        <v>29</v>
      </c>
      <c r="B10" s="4" t="s">
        <v>28</v>
      </c>
      <c r="C10" s="4" t="s">
        <v>14</v>
      </c>
      <c r="D10" s="4" t="s">
        <v>22</v>
      </c>
      <c r="E10" s="5" t="str">
        <f>CONCATENATE(Tab_ref[[#This Row],[Type etiquette]]," ",Tab_ref[[#This Row],[Marque]]," ",Tab_ref[[#This Row],[Volume]]," ",Tab_ref[[#This Row],[Parfum]])</f>
        <v>E Pauline 1L Fraise</v>
      </c>
      <c r="F10" s="6">
        <v>10000</v>
      </c>
    </row>
    <row r="11" spans="1:6" x14ac:dyDescent="0.25">
      <c r="A11" s="4" t="s">
        <v>29</v>
      </c>
      <c r="B11" s="4" t="s">
        <v>28</v>
      </c>
      <c r="C11" s="4" t="s">
        <v>14</v>
      </c>
      <c r="D11" s="4" t="s">
        <v>23</v>
      </c>
      <c r="E11" s="5" t="str">
        <f>CONCATENATE(Tab_ref[[#This Row],[Type etiquette]]," ",Tab_ref[[#This Row],[Marque]]," ",Tab_ref[[#This Row],[Volume]]," ",Tab_ref[[#This Row],[Parfum]])</f>
        <v>E Pauline 1L Orange</v>
      </c>
      <c r="F11" s="6">
        <v>10000</v>
      </c>
    </row>
    <row r="12" spans="1:6" x14ac:dyDescent="0.25">
      <c r="A12" s="4" t="s">
        <v>29</v>
      </c>
      <c r="B12" s="4" t="s">
        <v>28</v>
      </c>
      <c r="C12" s="4" t="s">
        <v>14</v>
      </c>
      <c r="D12" s="4" t="s">
        <v>17</v>
      </c>
      <c r="E12" s="5" t="str">
        <f>CONCATENATE(Tab_ref[[#This Row],[Type etiquette]]," ",Tab_ref[[#This Row],[Marque]]," ",Tab_ref[[#This Row],[Volume]]," ",Tab_ref[[#This Row],[Parfum]])</f>
        <v>E Pauline 1L Pêche Blanche</v>
      </c>
      <c r="F12" s="6">
        <v>10000</v>
      </c>
    </row>
    <row r="13" spans="1:6" x14ac:dyDescent="0.25">
      <c r="A13" s="4" t="s">
        <v>29</v>
      </c>
      <c r="B13" s="4" t="s">
        <v>28</v>
      </c>
      <c r="C13" s="4" t="s">
        <v>14</v>
      </c>
      <c r="D13" s="4" t="s">
        <v>18</v>
      </c>
      <c r="E13" s="5" t="str">
        <f>CONCATENATE(Tab_ref[[#This Row],[Type etiquette]]," ",Tab_ref[[#This Row],[Marque]]," ",Tab_ref[[#This Row],[Volume]]," ",Tab_ref[[#This Row],[Parfum]])</f>
        <v>E Pauline 1L Pêche de Vigne</v>
      </c>
      <c r="F13" s="6">
        <v>10000</v>
      </c>
    </row>
    <row r="14" spans="1:6" x14ac:dyDescent="0.25">
      <c r="A14" s="4" t="s">
        <v>29</v>
      </c>
      <c r="B14" s="4" t="s">
        <v>28</v>
      </c>
      <c r="C14" s="4" t="s">
        <v>14</v>
      </c>
      <c r="D14" s="4" t="s">
        <v>19</v>
      </c>
      <c r="E14" s="5" t="str">
        <f>CONCATENATE(Tab_ref[[#This Row],[Type etiquette]]," ",Tab_ref[[#This Row],[Marque]]," ",Tab_ref[[#This Row],[Volume]]," ",Tab_ref[[#This Row],[Parfum]])</f>
        <v>E Pauline 1L Pêche Jaune</v>
      </c>
      <c r="F14" s="6">
        <v>10000</v>
      </c>
    </row>
    <row r="15" spans="1:6" x14ac:dyDescent="0.25">
      <c r="A15" s="4" t="s">
        <v>29</v>
      </c>
      <c r="B15" s="4" t="s">
        <v>28</v>
      </c>
      <c r="C15" s="4" t="s">
        <v>14</v>
      </c>
      <c r="D15" s="4" t="s">
        <v>24</v>
      </c>
      <c r="E15" s="5" t="str">
        <f>CONCATENATE(Tab_ref[[#This Row],[Type etiquette]]," ",Tab_ref[[#This Row],[Marque]]," ",Tab_ref[[#This Row],[Volume]]," ",Tab_ref[[#This Row],[Parfum]])</f>
        <v>E Pauline 1L Poire</v>
      </c>
      <c r="F15" s="6">
        <v>10000</v>
      </c>
    </row>
    <row r="16" spans="1:6" x14ac:dyDescent="0.25">
      <c r="A16" s="4" t="s">
        <v>29</v>
      </c>
      <c r="B16" s="4" t="s">
        <v>28</v>
      </c>
      <c r="C16" s="4" t="s">
        <v>14</v>
      </c>
      <c r="D16" s="4" t="s">
        <v>25</v>
      </c>
      <c r="E16" s="5" t="str">
        <f>CONCATENATE(Tab_ref[[#This Row],[Type etiquette]]," ",Tab_ref[[#This Row],[Marque]]," ",Tab_ref[[#This Row],[Volume]]," ",Tab_ref[[#This Row],[Parfum]])</f>
        <v>E Pauline 1L Pomme</v>
      </c>
      <c r="F16" s="6">
        <v>10000</v>
      </c>
    </row>
    <row r="17" spans="1:6" x14ac:dyDescent="0.25">
      <c r="A17" s="4" t="s">
        <v>29</v>
      </c>
      <c r="B17" s="4" t="s">
        <v>28</v>
      </c>
      <c r="C17" s="4" t="s">
        <v>14</v>
      </c>
      <c r="D17" s="4" t="s">
        <v>15</v>
      </c>
      <c r="E17" s="5" t="str">
        <f>CONCATENATE(Tab_ref[[#This Row],[Type etiquette]]," ",Tab_ref[[#This Row],[Marque]]," ",Tab_ref[[#This Row],[Volume]]," ",Tab_ref[[#This Row],[Parfum]])</f>
        <v>E Pauline 1L Raisin Blanc</v>
      </c>
      <c r="F17" s="6">
        <v>10000</v>
      </c>
    </row>
    <row r="18" spans="1:6" x14ac:dyDescent="0.25">
      <c r="A18" s="4" t="s">
        <v>29</v>
      </c>
      <c r="B18" s="4" t="s">
        <v>28</v>
      </c>
      <c r="C18" s="4" t="s">
        <v>14</v>
      </c>
      <c r="D18" s="4" t="s">
        <v>16</v>
      </c>
      <c r="E18" s="5" t="str">
        <f>CONCATENATE(Tab_ref[[#This Row],[Type etiquette]]," ",Tab_ref[[#This Row],[Marque]]," ",Tab_ref[[#This Row],[Volume]]," ",Tab_ref[[#This Row],[Parfum]])</f>
        <v>E Pauline 1L Raisin Rouge</v>
      </c>
      <c r="F18" s="6">
        <v>10000</v>
      </c>
    </row>
    <row r="19" spans="1:6" x14ac:dyDescent="0.25">
      <c r="A19" s="4" t="s">
        <v>29</v>
      </c>
      <c r="B19" s="4" t="s">
        <v>28</v>
      </c>
      <c r="C19" s="4" t="s">
        <v>14</v>
      </c>
      <c r="D19" s="4" t="s">
        <v>26</v>
      </c>
      <c r="E19" s="5" t="str">
        <f>CONCATENATE(Tab_ref[[#This Row],[Type etiquette]]," ",Tab_ref[[#This Row],[Marque]]," ",Tab_ref[[#This Row],[Volume]]," ",Tab_ref[[#This Row],[Parfum]])</f>
        <v>E Pauline 1L Tomate</v>
      </c>
      <c r="F19" s="6">
        <v>10000</v>
      </c>
    </row>
    <row r="20" spans="1:6" x14ac:dyDescent="0.25">
      <c r="A20" s="4" t="s">
        <v>12</v>
      </c>
      <c r="B20" s="4" t="s">
        <v>13</v>
      </c>
      <c r="C20" s="4" t="s">
        <v>27</v>
      </c>
      <c r="D20" s="4" t="s">
        <v>15</v>
      </c>
      <c r="E20" s="5" t="str">
        <f>CONCATENATE(Tab_ref[[#This Row],[Type etiquette]]," ",Tab_ref[[#This Row],[Marque]]," ",Tab_ref[[#This Row],[Volume]]," ",Tab_ref[[#This Row],[Parfum]])</f>
        <v>CE Juste 25cl Raisin Blanc</v>
      </c>
      <c r="F20" s="6">
        <v>5000</v>
      </c>
    </row>
    <row r="21" spans="1:6" x14ac:dyDescent="0.25">
      <c r="A21" s="4" t="s">
        <v>12</v>
      </c>
      <c r="B21" s="4" t="s">
        <v>13</v>
      </c>
      <c r="C21" s="4" t="s">
        <v>27</v>
      </c>
      <c r="D21" s="4" t="s">
        <v>16</v>
      </c>
      <c r="E21" s="5" t="str">
        <f>CONCATENATE(Tab_ref[[#This Row],[Type etiquette]]," ",Tab_ref[[#This Row],[Marque]]," ",Tab_ref[[#This Row],[Volume]]," ",Tab_ref[[#This Row],[Parfum]])</f>
        <v>CE Juste 25cl Raisin Rouge</v>
      </c>
      <c r="F21" s="6">
        <v>5000</v>
      </c>
    </row>
    <row r="22" spans="1:6" x14ac:dyDescent="0.25">
      <c r="A22" s="4" t="s">
        <v>12</v>
      </c>
      <c r="B22" s="4" t="s">
        <v>28</v>
      </c>
      <c r="C22" s="4" t="s">
        <v>27</v>
      </c>
      <c r="D22" s="4" t="s">
        <v>15</v>
      </c>
      <c r="E22" s="5" t="str">
        <f>CONCATENATE(Tab_ref[[#This Row],[Type etiquette]]," ",Tab_ref[[#This Row],[Marque]]," ",Tab_ref[[#This Row],[Volume]]," ",Tab_ref[[#This Row],[Parfum]])</f>
        <v>CE Pauline 25cl Raisin Blanc</v>
      </c>
      <c r="F22" s="6">
        <v>5000</v>
      </c>
    </row>
    <row r="23" spans="1:6" x14ac:dyDescent="0.25">
      <c r="A23" s="4" t="s">
        <v>12</v>
      </c>
      <c r="B23" s="4" t="s">
        <v>28</v>
      </c>
      <c r="C23" s="4" t="s">
        <v>27</v>
      </c>
      <c r="D23" s="4" t="s">
        <v>16</v>
      </c>
      <c r="E23" s="5" t="str">
        <f>CONCATENATE(Tab_ref[[#This Row],[Type etiquette]]," ",Tab_ref[[#This Row],[Marque]]," ",Tab_ref[[#This Row],[Volume]]," ",Tab_ref[[#This Row],[Parfum]])</f>
        <v>CE Pauline 25cl Raisin Rouge</v>
      </c>
      <c r="F23" s="6">
        <v>5000</v>
      </c>
    </row>
    <row r="24" spans="1:6" x14ac:dyDescent="0.25">
      <c r="A24" s="4" t="s">
        <v>29</v>
      </c>
      <c r="B24" s="4" t="s">
        <v>13</v>
      </c>
      <c r="C24" s="4" t="s">
        <v>27</v>
      </c>
      <c r="D24" s="4" t="s">
        <v>15</v>
      </c>
      <c r="E24" s="5" t="str">
        <f>CONCATENATE(Tab_ref[[#This Row],[Type etiquette]]," ",Tab_ref[[#This Row],[Marque]]," ",Tab_ref[[#This Row],[Volume]]," ",Tab_ref[[#This Row],[Parfum]])</f>
        <v>E Juste 25cl Raisin Blanc</v>
      </c>
      <c r="F24" s="6">
        <v>5000</v>
      </c>
    </row>
    <row r="25" spans="1:6" x14ac:dyDescent="0.25">
      <c r="A25" s="4" t="s">
        <v>29</v>
      </c>
      <c r="B25" s="4" t="s">
        <v>13</v>
      </c>
      <c r="C25" s="4" t="s">
        <v>27</v>
      </c>
      <c r="D25" s="4" t="s">
        <v>16</v>
      </c>
      <c r="E25" s="5" t="str">
        <f>CONCATENATE(Tab_ref[[#This Row],[Type etiquette]]," ",Tab_ref[[#This Row],[Marque]]," ",Tab_ref[[#This Row],[Volume]]," ",Tab_ref[[#This Row],[Parfum]])</f>
        <v>E Juste 25cl Raisin Rouge</v>
      </c>
      <c r="F25" s="6">
        <v>5000</v>
      </c>
    </row>
    <row r="26" spans="1:6" x14ac:dyDescent="0.25">
      <c r="A26" s="4" t="s">
        <v>29</v>
      </c>
      <c r="B26" s="4" t="s">
        <v>28</v>
      </c>
      <c r="C26" s="4" t="s">
        <v>27</v>
      </c>
      <c r="D26" s="4" t="s">
        <v>15</v>
      </c>
      <c r="E26" s="5" t="str">
        <f>CONCATENATE(Tab_ref[[#This Row],[Type etiquette]]," ",Tab_ref[[#This Row],[Marque]]," ",Tab_ref[[#This Row],[Volume]]," ",Tab_ref[[#This Row],[Parfum]])</f>
        <v>E Pauline 25cl Raisin Blanc</v>
      </c>
      <c r="F26" s="6">
        <v>5000</v>
      </c>
    </row>
    <row r="27" spans="1:6" x14ac:dyDescent="0.25">
      <c r="A27" s="4" t="s">
        <v>29</v>
      </c>
      <c r="B27" s="4" t="s">
        <v>28</v>
      </c>
      <c r="C27" s="4" t="s">
        <v>27</v>
      </c>
      <c r="D27" s="4" t="s">
        <v>16</v>
      </c>
      <c r="E27" s="5" t="str">
        <f>CONCATENATE(Tab_ref[[#This Row],[Type etiquette]]," ",Tab_ref[[#This Row],[Marque]]," ",Tab_ref[[#This Row],[Volume]]," ",Tab_ref[[#This Row],[Parfum]])</f>
        <v>E Pauline 25cl Raisin Rouge</v>
      </c>
      <c r="F27" s="6">
        <v>5000</v>
      </c>
    </row>
  </sheetData>
  <mergeCells count="1">
    <mergeCell ref="A1:F1"/>
  </mergeCells>
  <dataValidations count="3">
    <dataValidation type="list" allowBlank="1" showInputMessage="1" showErrorMessage="1" sqref="A4:A27" xr:uid="{A1601C7D-6585-4144-BDB0-2CC9DAF34580}">
      <formula1>"CE,E"</formula1>
    </dataValidation>
    <dataValidation type="list" allowBlank="1" showInputMessage="1" showErrorMessage="1" sqref="B4:B27" xr:uid="{557D1BEC-6D52-474B-ABB5-C5E749D227F1}">
      <formula1>"Adamance,Juste,Pauline"</formula1>
    </dataValidation>
    <dataValidation type="list" allowBlank="1" showInputMessage="1" showErrorMessage="1" sqref="C4:C27" xr:uid="{305267FE-5B00-4FAE-9DCD-DC428DD46117}">
      <formula1>"25cl,75cl,1L"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94C564-2AFB-4933-BEEA-D5931347206E}">
  <dimension ref="A1:E28"/>
  <sheetViews>
    <sheetView workbookViewId="0">
      <selection sqref="A1:E1"/>
    </sheetView>
  </sheetViews>
  <sheetFormatPr baseColWidth="10" defaultRowHeight="15" x14ac:dyDescent="0.25"/>
  <cols>
    <col min="1" max="1" width="20.7109375" bestFit="1" customWidth="1"/>
    <col min="2" max="2" width="23.5703125" bestFit="1" customWidth="1"/>
    <col min="3" max="3" width="11.7109375" customWidth="1"/>
  </cols>
  <sheetData>
    <row r="1" spans="1:5" ht="28.9" customHeight="1" thickBot="1" x14ac:dyDescent="0.3">
      <c r="A1" s="7" t="s">
        <v>1</v>
      </c>
      <c r="B1" s="8"/>
      <c r="C1" s="8"/>
      <c r="D1" s="8"/>
      <c r="E1" s="9"/>
    </row>
    <row r="3" spans="1:5" x14ac:dyDescent="0.25">
      <c r="A3" s="2" t="s">
        <v>4</v>
      </c>
      <c r="B3" s="2" t="s">
        <v>3</v>
      </c>
      <c r="C3" s="2" t="s">
        <v>5</v>
      </c>
      <c r="D3" s="2" t="s">
        <v>6</v>
      </c>
    </row>
    <row r="4" spans="1:5" x14ac:dyDescent="0.25">
      <c r="A4" s="1">
        <v>44789</v>
      </c>
      <c r="B4" t="s">
        <v>30</v>
      </c>
      <c r="C4" s="3">
        <v>12000</v>
      </c>
      <c r="D4" s="3"/>
    </row>
    <row r="5" spans="1:5" x14ac:dyDescent="0.25">
      <c r="A5" s="1">
        <v>44789</v>
      </c>
      <c r="B5" t="s">
        <v>31</v>
      </c>
      <c r="C5" s="3">
        <v>33000</v>
      </c>
      <c r="D5" s="3"/>
    </row>
    <row r="6" spans="1:5" x14ac:dyDescent="0.25">
      <c r="A6" s="1">
        <v>44789</v>
      </c>
      <c r="B6" t="s">
        <v>32</v>
      </c>
      <c r="C6" s="3">
        <v>30000</v>
      </c>
      <c r="D6" s="3"/>
    </row>
    <row r="7" spans="1:5" x14ac:dyDescent="0.25">
      <c r="A7" s="1">
        <v>44789</v>
      </c>
      <c r="B7" t="s">
        <v>33</v>
      </c>
      <c r="C7" s="3">
        <v>17500</v>
      </c>
      <c r="D7" s="3"/>
    </row>
    <row r="8" spans="1:5" x14ac:dyDescent="0.25">
      <c r="A8" s="1">
        <v>44789</v>
      </c>
      <c r="B8" t="s">
        <v>34</v>
      </c>
      <c r="C8" s="3">
        <v>27500</v>
      </c>
      <c r="D8" s="3"/>
    </row>
    <row r="9" spans="1:5" x14ac:dyDescent="0.25">
      <c r="A9" s="1">
        <v>44789</v>
      </c>
      <c r="B9" t="s">
        <v>35</v>
      </c>
      <c r="C9" s="3">
        <v>20000</v>
      </c>
      <c r="D9" s="3"/>
    </row>
    <row r="10" spans="1:5" x14ac:dyDescent="0.25">
      <c r="A10" s="1">
        <v>44789</v>
      </c>
      <c r="B10" t="s">
        <v>36</v>
      </c>
      <c r="C10" s="3">
        <v>14000</v>
      </c>
      <c r="D10" s="3"/>
    </row>
    <row r="11" spans="1:5" x14ac:dyDescent="0.25">
      <c r="A11" s="1">
        <v>44789</v>
      </c>
      <c r="B11" t="s">
        <v>37</v>
      </c>
      <c r="C11" s="3">
        <v>32300</v>
      </c>
      <c r="D11" s="3"/>
    </row>
    <row r="12" spans="1:5" x14ac:dyDescent="0.25">
      <c r="A12" s="1">
        <v>44789</v>
      </c>
      <c r="B12" t="s">
        <v>38</v>
      </c>
      <c r="C12" s="3">
        <v>20000</v>
      </c>
      <c r="D12" s="3"/>
    </row>
    <row r="13" spans="1:5" x14ac:dyDescent="0.25">
      <c r="A13" s="1">
        <v>44789</v>
      </c>
      <c r="B13" t="s">
        <v>39</v>
      </c>
      <c r="C13" s="3">
        <v>0</v>
      </c>
      <c r="D13" s="3"/>
    </row>
    <row r="14" spans="1:5" x14ac:dyDescent="0.25">
      <c r="A14" s="1">
        <v>44790</v>
      </c>
      <c r="B14" t="s">
        <v>41</v>
      </c>
      <c r="C14" s="3">
        <f>2600+2600+1000</f>
        <v>6200</v>
      </c>
      <c r="D14" s="3"/>
    </row>
    <row r="15" spans="1:5" x14ac:dyDescent="0.25">
      <c r="A15" s="1">
        <v>44790</v>
      </c>
      <c r="B15" t="s">
        <v>42</v>
      </c>
      <c r="C15" s="3">
        <v>6200</v>
      </c>
      <c r="D15" s="3"/>
    </row>
    <row r="16" spans="1:5" x14ac:dyDescent="0.25">
      <c r="A16" s="1">
        <v>44790</v>
      </c>
      <c r="B16" t="s">
        <v>43</v>
      </c>
      <c r="C16" s="3">
        <v>7000</v>
      </c>
      <c r="D16" s="3"/>
    </row>
    <row r="17" spans="1:4" x14ac:dyDescent="0.25">
      <c r="A17" s="1">
        <v>44790</v>
      </c>
      <c r="B17" t="s">
        <v>44</v>
      </c>
      <c r="C17" s="3">
        <v>7000</v>
      </c>
      <c r="D17" s="3"/>
    </row>
    <row r="18" spans="1:4" x14ac:dyDescent="0.25">
      <c r="A18" s="1">
        <v>44790</v>
      </c>
      <c r="B18" t="s">
        <v>40</v>
      </c>
      <c r="C18" s="3">
        <f>1500+1000+1400+1000+1000</f>
        <v>5900</v>
      </c>
      <c r="D18" s="3"/>
    </row>
    <row r="19" spans="1:4" x14ac:dyDescent="0.25">
      <c r="A19" s="1">
        <v>44790</v>
      </c>
      <c r="B19" t="s">
        <v>45</v>
      </c>
      <c r="C19" s="3">
        <f>1100+2600+2600</f>
        <v>6300</v>
      </c>
      <c r="D19" s="3"/>
    </row>
    <row r="20" spans="1:4" x14ac:dyDescent="0.25">
      <c r="A20" s="1">
        <v>44790</v>
      </c>
      <c r="B20" t="s">
        <v>46</v>
      </c>
      <c r="C20" s="3">
        <f>1400*5</f>
        <v>7000</v>
      </c>
      <c r="D20" s="3"/>
    </row>
    <row r="21" spans="1:4" x14ac:dyDescent="0.25">
      <c r="A21" s="1">
        <v>44790</v>
      </c>
      <c r="B21" t="s">
        <v>47</v>
      </c>
      <c r="C21" s="3">
        <v>7000</v>
      </c>
      <c r="D21" s="3"/>
    </row>
    <row r="22" spans="1:4" x14ac:dyDescent="0.25">
      <c r="A22" s="1">
        <v>44790</v>
      </c>
      <c r="B22" t="s">
        <v>48</v>
      </c>
      <c r="C22" s="3">
        <v>32000</v>
      </c>
      <c r="D22" s="3"/>
    </row>
    <row r="23" spans="1:4" x14ac:dyDescent="0.25">
      <c r="A23" s="1">
        <v>44790</v>
      </c>
      <c r="B23" t="s">
        <v>49</v>
      </c>
      <c r="C23" s="3">
        <v>32000</v>
      </c>
      <c r="D23" s="3"/>
    </row>
    <row r="24" spans="1:4" x14ac:dyDescent="0.25">
      <c r="A24" s="1">
        <v>44790</v>
      </c>
      <c r="B24" t="s">
        <v>50</v>
      </c>
      <c r="C24" s="3">
        <v>7000</v>
      </c>
      <c r="D24" s="3"/>
    </row>
    <row r="25" spans="1:4" x14ac:dyDescent="0.25">
      <c r="A25" s="1">
        <v>44790</v>
      </c>
      <c r="B25" t="s">
        <v>51</v>
      </c>
      <c r="C25" s="3">
        <v>7000</v>
      </c>
      <c r="D25" s="3"/>
    </row>
    <row r="26" spans="1:4" x14ac:dyDescent="0.25">
      <c r="A26" s="1">
        <v>44790</v>
      </c>
      <c r="B26" t="s">
        <v>52</v>
      </c>
      <c r="C26" s="3">
        <v>7000</v>
      </c>
      <c r="D26" s="3"/>
    </row>
    <row r="27" spans="1:4" x14ac:dyDescent="0.25">
      <c r="A27" s="1">
        <v>44790</v>
      </c>
      <c r="B27" t="s">
        <v>44</v>
      </c>
      <c r="C27" s="3">
        <v>7000</v>
      </c>
      <c r="D27" s="3"/>
    </row>
    <row r="28" spans="1:4" x14ac:dyDescent="0.25">
      <c r="A28" s="1">
        <v>44790</v>
      </c>
      <c r="B28" t="s">
        <v>48</v>
      </c>
      <c r="C28" s="3"/>
      <c r="D28" s="3"/>
    </row>
  </sheetData>
  <mergeCells count="1">
    <mergeCell ref="A1:E1"/>
  </mergeCell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C9C6FB3-4C81-4E89-BB07-3C1C2369EF59}">
          <x14:formula1>
            <xm:f>'BDD références'!$E$4:$E$1048576</xm:f>
          </x14:formula1>
          <xm:sqref>B4:B28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BF8F01-353C-4C3C-A396-0326A42127CD}">
  <dimension ref="A1:F27"/>
  <sheetViews>
    <sheetView tabSelected="1" workbookViewId="0">
      <selection activeCell="A3" sqref="A3"/>
    </sheetView>
  </sheetViews>
  <sheetFormatPr baseColWidth="10" defaultRowHeight="15" x14ac:dyDescent="0.25"/>
  <cols>
    <col min="1" max="1" width="26.140625" bestFit="1" customWidth="1"/>
    <col min="2" max="2" width="8" style="3" bestFit="1" customWidth="1"/>
    <col min="3" max="3" width="15" style="3" bestFit="1" customWidth="1"/>
  </cols>
  <sheetData>
    <row r="1" spans="1:6" ht="28.9" customHeight="1" thickBot="1" x14ac:dyDescent="0.3">
      <c r="A1" s="7" t="s">
        <v>2</v>
      </c>
      <c r="B1" s="8"/>
      <c r="C1" s="8"/>
      <c r="D1" s="8"/>
      <c r="E1" s="8"/>
      <c r="F1" s="9"/>
    </row>
    <row r="3" spans="1:6" x14ac:dyDescent="0.25">
      <c r="A3" t="s">
        <v>3</v>
      </c>
      <c r="B3" s="3" t="s">
        <v>7</v>
      </c>
      <c r="C3" s="3" t="s">
        <v>53</v>
      </c>
    </row>
    <row r="4" spans="1:6" x14ac:dyDescent="0.25">
      <c r="A4" s="10" t="s">
        <v>30</v>
      </c>
      <c r="B4" s="3">
        <v>12000</v>
      </c>
      <c r="C4" s="3">
        <v>10000</v>
      </c>
    </row>
    <row r="5" spans="1:6" x14ac:dyDescent="0.25">
      <c r="A5" s="10" t="s">
        <v>41</v>
      </c>
      <c r="B5" s="3">
        <v>6200</v>
      </c>
      <c r="C5" s="3">
        <v>10000</v>
      </c>
    </row>
    <row r="6" spans="1:6" x14ac:dyDescent="0.25">
      <c r="A6" s="10" t="s">
        <v>31</v>
      </c>
      <c r="B6" s="3">
        <v>33000</v>
      </c>
      <c r="C6" s="3">
        <v>10000</v>
      </c>
    </row>
    <row r="7" spans="1:6" x14ac:dyDescent="0.25">
      <c r="A7" s="10" t="s">
        <v>42</v>
      </c>
      <c r="B7" s="3">
        <v>6200</v>
      </c>
      <c r="C7" s="3">
        <v>10000</v>
      </c>
    </row>
    <row r="8" spans="1:6" x14ac:dyDescent="0.25">
      <c r="A8" s="10" t="s">
        <v>32</v>
      </c>
      <c r="B8" s="3">
        <v>30000</v>
      </c>
      <c r="C8" s="3">
        <v>10000</v>
      </c>
    </row>
    <row r="9" spans="1:6" x14ac:dyDescent="0.25">
      <c r="A9" s="10" t="s">
        <v>40</v>
      </c>
      <c r="B9" s="3">
        <v>5900</v>
      </c>
      <c r="C9" s="3">
        <v>10000</v>
      </c>
    </row>
    <row r="10" spans="1:6" x14ac:dyDescent="0.25">
      <c r="A10" s="10" t="s">
        <v>33</v>
      </c>
      <c r="B10" s="3">
        <v>17500</v>
      </c>
      <c r="C10" s="3">
        <v>10000</v>
      </c>
    </row>
    <row r="11" spans="1:6" x14ac:dyDescent="0.25">
      <c r="A11" s="10" t="s">
        <v>45</v>
      </c>
      <c r="B11" s="3">
        <v>6300</v>
      </c>
      <c r="C11" s="3">
        <v>10000</v>
      </c>
    </row>
    <row r="12" spans="1:6" x14ac:dyDescent="0.25">
      <c r="A12" s="10" t="s">
        <v>34</v>
      </c>
      <c r="B12" s="3">
        <v>27500</v>
      </c>
      <c r="C12" s="3">
        <v>10000</v>
      </c>
    </row>
    <row r="13" spans="1:6" x14ac:dyDescent="0.25">
      <c r="A13" s="10" t="s">
        <v>36</v>
      </c>
      <c r="B13" s="3">
        <v>14000</v>
      </c>
      <c r="C13" s="3">
        <v>10000</v>
      </c>
    </row>
    <row r="14" spans="1:6" x14ac:dyDescent="0.25">
      <c r="A14" s="10" t="s">
        <v>35</v>
      </c>
      <c r="B14" s="3">
        <v>20000</v>
      </c>
      <c r="C14" s="3">
        <v>10000</v>
      </c>
    </row>
    <row r="15" spans="1:6" x14ac:dyDescent="0.25">
      <c r="A15" s="10" t="s">
        <v>37</v>
      </c>
      <c r="B15" s="3">
        <v>32300</v>
      </c>
      <c r="C15" s="3">
        <v>10000</v>
      </c>
    </row>
    <row r="16" spans="1:6" x14ac:dyDescent="0.25">
      <c r="A16" s="10" t="s">
        <v>38</v>
      </c>
      <c r="B16" s="3">
        <v>20000</v>
      </c>
      <c r="C16" s="3">
        <v>10000</v>
      </c>
    </row>
    <row r="17" spans="1:3" x14ac:dyDescent="0.25">
      <c r="A17" s="10" t="s">
        <v>39</v>
      </c>
      <c r="B17" s="3">
        <v>0</v>
      </c>
      <c r="C17" s="3">
        <v>10000</v>
      </c>
    </row>
    <row r="18" spans="1:3" x14ac:dyDescent="0.25">
      <c r="A18" s="10" t="s">
        <v>43</v>
      </c>
      <c r="B18" s="3">
        <v>7000</v>
      </c>
      <c r="C18" s="3">
        <v>5000</v>
      </c>
    </row>
    <row r="19" spans="1:3" x14ac:dyDescent="0.25">
      <c r="A19" s="10" t="s">
        <v>44</v>
      </c>
      <c r="B19" s="3">
        <v>14000</v>
      </c>
      <c r="C19" s="3">
        <v>5000</v>
      </c>
    </row>
    <row r="20" spans="1:3" x14ac:dyDescent="0.25">
      <c r="A20" s="10" t="s">
        <v>48</v>
      </c>
      <c r="B20" s="3">
        <v>32000</v>
      </c>
      <c r="C20" s="3">
        <v>10000</v>
      </c>
    </row>
    <row r="21" spans="1:3" x14ac:dyDescent="0.25">
      <c r="A21" s="10" t="s">
        <v>49</v>
      </c>
      <c r="B21" s="3">
        <v>32000</v>
      </c>
      <c r="C21" s="3">
        <v>10000</v>
      </c>
    </row>
    <row r="22" spans="1:3" x14ac:dyDescent="0.25">
      <c r="A22" s="10" t="s">
        <v>46</v>
      </c>
      <c r="B22" s="3">
        <v>7000</v>
      </c>
      <c r="C22" s="3">
        <v>5000</v>
      </c>
    </row>
    <row r="23" spans="1:3" x14ac:dyDescent="0.25">
      <c r="A23" s="10" t="s">
        <v>47</v>
      </c>
      <c r="B23" s="3">
        <v>7000</v>
      </c>
      <c r="C23" s="3">
        <v>5000</v>
      </c>
    </row>
    <row r="24" spans="1:3" x14ac:dyDescent="0.25">
      <c r="A24" s="10" t="s">
        <v>52</v>
      </c>
      <c r="B24" s="3">
        <v>7000</v>
      </c>
      <c r="C24" s="3">
        <v>5000</v>
      </c>
    </row>
    <row r="25" spans="1:3" x14ac:dyDescent="0.25">
      <c r="A25" s="10" t="s">
        <v>50</v>
      </c>
      <c r="B25" s="3">
        <v>7000</v>
      </c>
      <c r="C25" s="3">
        <v>5000</v>
      </c>
    </row>
    <row r="26" spans="1:3" x14ac:dyDescent="0.25">
      <c r="A26" s="10" t="s">
        <v>51</v>
      </c>
      <c r="B26" s="3">
        <v>7000</v>
      </c>
      <c r="C26" s="3">
        <v>5000</v>
      </c>
    </row>
    <row r="27" spans="1:3" x14ac:dyDescent="0.25">
      <c r="A27" t="s">
        <v>54</v>
      </c>
      <c r="B27" s="3">
        <f>SUBTOTAL(109,Tab_mouv_stock_2[Stock])</f>
        <v>350900</v>
      </c>
    </row>
  </sheetData>
  <mergeCells count="1">
    <mergeCell ref="A1:F1"/>
  </mergeCells>
  <conditionalFormatting sqref="B1:B26 B28:B1048576">
    <cfRule type="expression" priority="1" stopIfTrue="1">
      <formula>ISBLANK($B1)</formula>
    </cfRule>
    <cfRule type="expression" dxfId="6" priority="2">
      <formula>$B1&lt;$C1</formula>
    </cfRule>
    <cfRule type="expression" dxfId="5" priority="3">
      <formula>$B1&lt;=$C1*1.2</formula>
    </cfRule>
    <cfRule type="expression" dxfId="4" priority="4">
      <formula>$B1&gt;$C1*1.2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D8F9B9-8AF4-4240-B215-F1071B42EA52}"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7193B6C-C664-49B5-9DEE-13C30C21ED3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 références</vt:lpstr>
      <vt:lpstr>Mouvements stock</vt:lpstr>
      <vt:lpstr>Etat du stock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Johana MALLEVAL</dc:creator>
  <cp:lastModifiedBy>patrice</cp:lastModifiedBy>
  <cp:lastPrinted>2022-08-17T13:48:49Z</cp:lastPrinted>
  <dcterms:created xsi:type="dcterms:W3CDTF">2022-08-17T11:10:09Z</dcterms:created>
  <dcterms:modified xsi:type="dcterms:W3CDTF">2022-08-18T09:41:08Z</dcterms:modified>
</cp:coreProperties>
</file>