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6D9DD9B-4DA9-41CC-AFDB-99B06452A0C0}" xr6:coauthVersionLast="46" xr6:coauthVersionMax="46" xr10:uidLastSave="{00000000-0000-0000-0000-000000000000}"/>
  <bookViews>
    <workbookView xWindow="1950" yWindow="1950" windowWidth="25695" windowHeight="15705" activeTab="1" xr2:uid="{C5D8BFC8-BF92-4379-B998-749B736D6D6D}"/>
  </bookViews>
  <sheets>
    <sheet name="Personnes" sheetId="1" r:id="rId1"/>
    <sheet name="Personnes à charge" sheetId="2" r:id="rId2"/>
  </sheets>
  <externalReferences>
    <externalReference r:id="rId3"/>
  </externalReferences>
  <definedNames>
    <definedName name="tranches_âge1">'[1]Tranches âge'!$B$1:$H$2</definedName>
    <definedName name="tranches_âge2">'[1]Tranches âge'!$B$4:$F$5</definedName>
    <definedName name="Type_de_formation">[1]!Type_formation[Type formation]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5" i="2"/>
  <c r="C4" i="2"/>
  <c r="C3" i="2"/>
  <c r="B6" i="2"/>
  <c r="B5" i="2"/>
  <c r="B4" i="2"/>
  <c r="B3" i="2"/>
  <c r="F4" i="1"/>
  <c r="F3" i="1"/>
</calcChain>
</file>

<file path=xl/sharedStrings.xml><?xml version="1.0" encoding="utf-8"?>
<sst xmlns="http://schemas.openxmlformats.org/spreadsheetml/2006/main" count="48" uniqueCount="35">
  <si>
    <t>IDENTITÉ</t>
  </si>
  <si>
    <t>COORDONNÉES</t>
  </si>
  <si>
    <t>Identifiant</t>
  </si>
  <si>
    <t>Nom</t>
  </si>
  <si>
    <t>Patronyme</t>
  </si>
  <si>
    <t>Prénom</t>
  </si>
  <si>
    <t>Date naissance</t>
  </si>
  <si>
    <t>Age</t>
  </si>
  <si>
    <t>Sexe</t>
  </si>
  <si>
    <t>Adresse</t>
  </si>
  <si>
    <t>Code postal</t>
  </si>
  <si>
    <t>Commune</t>
  </si>
  <si>
    <t/>
  </si>
  <si>
    <t>Homme</t>
  </si>
  <si>
    <t>paris</t>
  </si>
  <si>
    <t>Femme</t>
  </si>
  <si>
    <t>37 rue Myrha</t>
  </si>
  <si>
    <t>75018</t>
  </si>
  <si>
    <t>Paris</t>
  </si>
  <si>
    <t>INSCRIT</t>
  </si>
  <si>
    <t>PERSONNE A CHARGE</t>
  </si>
  <si>
    <t>Personne à charge</t>
  </si>
  <si>
    <t>Nom Personne</t>
  </si>
  <si>
    <t>Prénom Personne</t>
  </si>
  <si>
    <t>Enfant</t>
  </si>
  <si>
    <t>BERNARD</t>
  </si>
  <si>
    <t>Yves</t>
  </si>
  <si>
    <t>MOREAU</t>
  </si>
  <si>
    <t>DUVERNE</t>
  </si>
  <si>
    <t>Nathalie</t>
  </si>
  <si>
    <t xml:space="preserve">16 rue Mathieu </t>
  </si>
  <si>
    <t>André</t>
  </si>
  <si>
    <t>Sylvie</t>
  </si>
  <si>
    <t>Yann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</si>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</sst>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1" fillId="2" borderId="0" xfId="0" applyNumberFormat="1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14" fontId="0" fillId="2" borderId="0" xfId="0" applyNumberFormat="1" applyFill="1" applyAlignment="1">
      <alignment horizontal="centerContinuous"/>
    </xf>
    <xf numFmtId="1" fontId="0" fillId="2" borderId="0" xfId="0" applyNumberFormat="1" applyFill="1" applyAlignment="1">
      <alignment horizontal="centerContinuous"/>
    </xf>
    <xf numFmtId="0" fontId="1" fillId="3" borderId="0" xfId="0" applyFont="1" applyFill="1" applyAlignment="1">
      <alignment horizontal="centerContinuous"/>
    </xf>
    <xf numFmtId="0" fontId="1" fillId="2" borderId="0" xfId="0" applyFont="1" applyFill="1" applyAlignment="1">
      <alignment horizontal="centerContinuous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1" fillId="4" borderId="0" xfId="0" applyNumberFormat="1" applyFont="1" applyFill="1" applyAlignment="1">
      <alignment horizontal="centerContinuous"/>
    </xf>
    <xf numFmtId="0" fontId="0" fillId="4" borderId="0" xfId="0" applyFill="1" applyAlignment="1">
      <alignment horizontal="centerContinuous"/>
    </xf>
    <xf numFmtId="14" fontId="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1"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color theme="0" tint="-0.499984740745262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trice/Excel/AGO/Suivi%20Formation/formations_BD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s"/>
      <sheetName val="Personnes à charge"/>
      <sheetName val="Inscriptions"/>
      <sheetName val="Situation professionnelle"/>
      <sheetName val="Suivi"/>
      <sheetName val="Absences participant"/>
      <sheetName val="Présences session"/>
      <sheetName val="Durées session"/>
      <sheetName val="Paramètres session"/>
      <sheetName val="Tranches âge"/>
      <sheetName val="Stats1"/>
      <sheetName val="formations_BDD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>
        <row r="1">
          <cell r="B1">
            <v>0</v>
          </cell>
          <cell r="C1">
            <v>16</v>
          </cell>
          <cell r="D1">
            <v>17</v>
          </cell>
          <cell r="E1">
            <v>18</v>
          </cell>
          <cell r="F1">
            <v>25</v>
          </cell>
          <cell r="G1">
            <v>26</v>
          </cell>
          <cell r="H1">
            <v>65</v>
          </cell>
        </row>
        <row r="2">
          <cell r="B2" t="str">
            <v>moins 16 ans</v>
          </cell>
          <cell r="C2" t="str">
            <v>16_17</v>
          </cell>
          <cell r="D2" t="str">
            <v>16_17</v>
          </cell>
          <cell r="E2" t="str">
            <v>18_25</v>
          </cell>
          <cell r="F2" t="str">
            <v>18_25</v>
          </cell>
          <cell r="G2" t="str">
            <v>26_64</v>
          </cell>
          <cell r="H2" t="str">
            <v>65 et plus</v>
          </cell>
        </row>
        <row r="4">
          <cell r="B4">
            <v>0</v>
          </cell>
          <cell r="C4">
            <v>18</v>
          </cell>
          <cell r="D4">
            <v>26</v>
          </cell>
          <cell r="E4">
            <v>45</v>
          </cell>
          <cell r="F4">
            <v>61</v>
          </cell>
        </row>
        <row r="5">
          <cell r="B5" t="str">
            <v>moins 18 ans</v>
          </cell>
          <cell r="C5" t="str">
            <v>18_25</v>
          </cell>
          <cell r="D5" t="str">
            <v>26_44</v>
          </cell>
          <cell r="E5" t="str">
            <v>45_60</v>
          </cell>
          <cell r="F5" t="str">
            <v>61 et plus</v>
          </cell>
        </row>
      </sheetData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5D90E7-E0C8-4DA0-868C-5F9D90D1418E}" name="Inscrits" displayName="Inscrits" ref="A2:I4" totalsRowShown="0" headerRowDxfId="20" dataDxfId="19">
  <autoFilter ref="A2:I4" xr:uid="{00000000-0009-0000-0100-000002000000}"/>
  <tableColumns count="9">
    <tableColumn id="1" xr3:uid="{62A9F654-7968-457C-BF68-60941AAAA801}" name="Identifiant" dataDxfId="18"/>
    <tableColumn id="2" xr3:uid="{40808461-A853-4138-955C-181C674103AE}" name="Nom" dataDxfId="17"/>
    <tableColumn id="3" xr3:uid="{06565831-E94B-4655-B752-253CC06F371D}" name="Patronyme" dataDxfId="16"/>
    <tableColumn id="4" xr3:uid="{E9A7DD8E-968A-4096-B4C7-7C4CD09F9E1B}" name="Prénom" dataDxfId="15"/>
    <tableColumn id="5" xr3:uid="{78691646-87B5-4A12-8DF7-0566D836DB44}" name="Date naissance" dataDxfId="14"/>
    <tableColumn id="6" xr3:uid="{BF6B3BC8-1465-4331-87C2-E518855395EC}" name="Age" dataDxfId="13">
      <calculatedColumnFormula>ROUNDDOWN((TODAY()-Inscrits[Date naissance])/365.25,0)</calculatedColumnFormula>
    </tableColumn>
    <tableColumn id="11" xr3:uid="{F7DC9E78-5EE1-44AB-96FA-7DC3EB72A69E}" name="Adresse" dataDxfId="12"/>
    <tableColumn id="37" xr3:uid="{88FF51EC-0A0E-4A2F-A33F-48EB4D5FC8BF}" name="Code postal" dataDxfId="11"/>
    <tableColumn id="36" xr3:uid="{4FCE5BC7-2AD9-4B6D-908B-B0A21E8121FC}" name="Commune" dataDxfId="10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941157-CFE9-44DC-8542-774CD752805E}" name="Personnes_à_charge" displayName="Personnes_à_charge" ref="A2:H6" totalsRowShown="0" headerRowDxfId="9" dataDxfId="8">
  <autoFilter ref="A2:H6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4E444AD-1799-4374-8C2C-91C9AF10A467}" name="Identifiant" dataDxfId="7"/>
    <tableColumn id="2" xr3:uid="{151BCFC0-5579-4335-9E67-CC065C6AD719}" name="Nom" dataDxfId="6">
      <calculatedColumnFormula>VLOOKUP(Personnes_à_charge[Identifiant],Inscrits[],COLUMN(Inscrits[Nom]),FALSE)</calculatedColumnFormula>
    </tableColumn>
    <tableColumn id="3" xr3:uid="{D470916E-AF10-4F2D-AB19-BB0802E818DB}" name="Prénom" dataDxfId="5">
      <calculatedColumnFormula>VLOOKUP(Personnes_à_charge[Identifiant],Inscrits[],COLUMN(Inscrits[Prénom]),FALSE)</calculatedColumnFormula>
    </tableColumn>
    <tableColumn id="4" xr3:uid="{AAE81D54-E93B-4C39-80F2-A26F4BADD39F}" name="Personne à charge" dataDxfId="4"/>
    <tableColumn id="5" xr3:uid="{47935B6D-B477-41C0-964E-49AE4B7C20B2}" name="Nom Personne" dataDxfId="3"/>
    <tableColumn id="6" xr3:uid="{8130ED31-FC33-46A4-9FD1-C31569DB85B3}" name="Prénom Personne" dataDxfId="2"/>
    <tableColumn id="7" xr3:uid="{3FA5EB8C-F80C-4751-AA74-CAA2522AA77B}" name="Date naissance" dataDxfId="1"/>
    <tableColumn id="9" xr3:uid="{F7DAB68F-2E5A-4593-A61D-09C03E6BFA4E}" name="Sexe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0935B-7328-40F6-9E06-D47DA6D64FEB}">
  <sheetPr codeName="Feuil1">
    <tabColor rgb="FFFFFF00"/>
  </sheetPr>
  <dimension ref="A1:I4"/>
  <sheetViews>
    <sheetView workbookViewId="0">
      <pane ySplit="2" topLeftCell="A3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1" max="1" width="12.5703125" style="15" customWidth="1"/>
    <col min="2" max="2" width="16.7109375" style="16" customWidth="1"/>
    <col min="3" max="3" width="18.7109375" style="16" customWidth="1"/>
    <col min="4" max="4" width="12.42578125" style="16" customWidth="1"/>
    <col min="5" max="5" width="12.42578125" style="17" customWidth="1"/>
    <col min="6" max="6" width="9.7109375" style="15" customWidth="1"/>
    <col min="7" max="7" width="26.5703125" style="16" customWidth="1"/>
    <col min="8" max="8" width="12" style="16" customWidth="1"/>
    <col min="9" max="9" width="20.7109375" style="16" customWidth="1"/>
  </cols>
  <sheetData>
    <row r="1" spans="1:9" ht="21" x14ac:dyDescent="0.35">
      <c r="A1" s="1" t="s">
        <v>0</v>
      </c>
      <c r="B1" s="2"/>
      <c r="C1" s="2"/>
      <c r="D1" s="2"/>
      <c r="E1" s="3"/>
      <c r="F1" s="4"/>
      <c r="G1" s="5" t="s">
        <v>1</v>
      </c>
      <c r="H1" s="5"/>
      <c r="I1" s="5"/>
    </row>
    <row r="2" spans="1:9" ht="60" customHeight="1" x14ac:dyDescent="0.25">
      <c r="A2" s="7" t="s">
        <v>2</v>
      </c>
      <c r="B2" s="8" t="s">
        <v>3</v>
      </c>
      <c r="C2" s="8" t="s">
        <v>4</v>
      </c>
      <c r="D2" s="8" t="s">
        <v>5</v>
      </c>
      <c r="E2" s="9" t="s">
        <v>6</v>
      </c>
      <c r="F2" s="10" t="s">
        <v>7</v>
      </c>
      <c r="G2" s="8" t="s">
        <v>9</v>
      </c>
      <c r="H2" s="11" t="s">
        <v>10</v>
      </c>
      <c r="I2" s="8" t="s">
        <v>11</v>
      </c>
    </row>
    <row r="3" spans="1:9" ht="47.25" customHeight="1" x14ac:dyDescent="0.25">
      <c r="A3" s="14">
        <v>2019001</v>
      </c>
      <c r="B3" s="12" t="s">
        <v>25</v>
      </c>
      <c r="C3" s="12" t="s">
        <v>12</v>
      </c>
      <c r="D3" s="12" t="s">
        <v>26</v>
      </c>
      <c r="E3" s="13">
        <v>29571</v>
      </c>
      <c r="F3" s="14">
        <f ca="1">ROUNDDOWN((TODAY()-Inscrits[Date naissance])/365.25,0)</f>
        <v>40</v>
      </c>
      <c r="G3" s="12" t="s">
        <v>30</v>
      </c>
      <c r="H3" s="12">
        <v>75018</v>
      </c>
      <c r="I3" s="12" t="s">
        <v>14</v>
      </c>
    </row>
    <row r="4" spans="1:9" x14ac:dyDescent="0.25">
      <c r="A4" s="14">
        <v>2019002</v>
      </c>
      <c r="B4" s="12" t="s">
        <v>27</v>
      </c>
      <c r="C4" s="12" t="s">
        <v>28</v>
      </c>
      <c r="D4" s="12" t="s">
        <v>29</v>
      </c>
      <c r="E4" s="13">
        <v>28773</v>
      </c>
      <c r="F4" s="14">
        <f ca="1">ROUNDDOWN((TODAY()-Inscrits[Date naissance])/365.25,0)</f>
        <v>42</v>
      </c>
      <c r="G4" s="12" t="s">
        <v>16</v>
      </c>
      <c r="H4" s="12" t="s">
        <v>17</v>
      </c>
      <c r="I4" s="12" t="s">
        <v>18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C6AFD-333B-4E13-B8D4-05E6A3BFC4A5}">
  <sheetPr codeName="Feuil2">
    <tabColor rgb="FFFFFF00"/>
  </sheetPr>
  <dimension ref="A1:H6"/>
  <sheetViews>
    <sheetView tabSelected="1" workbookViewId="0">
      <pane ySplit="2" topLeftCell="A3" activePane="bottomLeft" state="frozen"/>
      <selection activeCell="A2" sqref="A2"/>
      <selection pane="bottomLeft" activeCell="B3" sqref="B3"/>
    </sheetView>
  </sheetViews>
  <sheetFormatPr baseColWidth="10" defaultRowHeight="15" x14ac:dyDescent="0.25"/>
  <cols>
    <col min="1" max="1" width="12.5703125" style="15" customWidth="1"/>
    <col min="2" max="2" width="18.28515625" style="16" customWidth="1"/>
    <col min="3" max="3" width="19.5703125" style="16" customWidth="1"/>
    <col min="4" max="4" width="15.5703125" style="16" customWidth="1"/>
    <col min="5" max="6" width="16" style="16" customWidth="1"/>
    <col min="7" max="7" width="13.140625" style="17" customWidth="1"/>
    <col min="8" max="8" width="8.28515625" style="16" customWidth="1"/>
  </cols>
  <sheetData>
    <row r="1" spans="1:8" ht="21" x14ac:dyDescent="0.35">
      <c r="A1" s="18" t="s">
        <v>19</v>
      </c>
      <c r="B1" s="19"/>
      <c r="C1" s="19"/>
      <c r="D1" s="6" t="s">
        <v>20</v>
      </c>
      <c r="E1" s="2"/>
      <c r="F1" s="2"/>
      <c r="G1" s="3"/>
      <c r="H1" s="2"/>
    </row>
    <row r="2" spans="1:8" ht="30" x14ac:dyDescent="0.25">
      <c r="A2" s="7" t="s">
        <v>2</v>
      </c>
      <c r="B2" s="8" t="s">
        <v>3</v>
      </c>
      <c r="C2" s="8" t="s">
        <v>5</v>
      </c>
      <c r="D2" s="20" t="s">
        <v>21</v>
      </c>
      <c r="E2" s="20" t="s">
        <v>22</v>
      </c>
      <c r="F2" s="20" t="s">
        <v>23</v>
      </c>
      <c r="G2" s="9" t="s">
        <v>6</v>
      </c>
      <c r="H2" s="8" t="s">
        <v>8</v>
      </c>
    </row>
    <row r="3" spans="1:8" ht="19.5" customHeight="1" x14ac:dyDescent="0.25">
      <c r="A3" s="14">
        <v>2019002</v>
      </c>
      <c r="B3" s="12" t="str">
        <f>VLOOKUP(Personnes_à_charge[Identifiant],Inscrits[],COLUMN(Inscrits[Nom]),FALSE)</f>
        <v>MOREAU</v>
      </c>
      <c r="C3" s="12" t="str">
        <f>VLOOKUP(Personnes_à_charge[Identifiant],Inscrits[],COLUMN(Inscrits[Prénom]),FALSE)</f>
        <v>Nathalie</v>
      </c>
      <c r="D3" s="13" t="s">
        <v>24</v>
      </c>
      <c r="E3" s="13" t="s">
        <v>27</v>
      </c>
      <c r="F3" s="13" t="s">
        <v>31</v>
      </c>
      <c r="G3" s="13">
        <v>36648</v>
      </c>
      <c r="H3" s="12" t="s">
        <v>13</v>
      </c>
    </row>
    <row r="4" spans="1:8" ht="19.5" customHeight="1" x14ac:dyDescent="0.25">
      <c r="A4" s="14">
        <v>2019002</v>
      </c>
      <c r="B4" s="12" t="str">
        <f>VLOOKUP(Personnes_à_charge[Identifiant],Inscrits[],COLUMN(Inscrits[Nom]),FALSE)</f>
        <v>MOREAU</v>
      </c>
      <c r="C4" s="12" t="str">
        <f>VLOOKUP(Personnes_à_charge[Identifiant],Inscrits[],COLUMN(Inscrits[Prénom]),FALSE)</f>
        <v>Nathalie</v>
      </c>
      <c r="D4" s="13" t="s">
        <v>24</v>
      </c>
      <c r="E4" s="13" t="s">
        <v>27</v>
      </c>
      <c r="F4" s="13" t="s">
        <v>32</v>
      </c>
      <c r="G4" s="13">
        <v>38235</v>
      </c>
      <c r="H4" s="12" t="s">
        <v>15</v>
      </c>
    </row>
    <row r="5" spans="1:8" ht="19.5" customHeight="1" x14ac:dyDescent="0.25">
      <c r="A5" s="14">
        <v>2019002</v>
      </c>
      <c r="B5" s="12" t="str">
        <f>VLOOKUP(Personnes_à_charge[Identifiant],Inscrits[],COLUMN(Inscrits[Nom]),FALSE)</f>
        <v>MOREAU</v>
      </c>
      <c r="C5" s="12" t="str">
        <f>VLOOKUP(Personnes_à_charge[Identifiant],Inscrits[],COLUMN(Inscrits[Prénom]),FALSE)</f>
        <v>Nathalie</v>
      </c>
      <c r="D5" s="13" t="s">
        <v>24</v>
      </c>
      <c r="E5" s="13" t="s">
        <v>27</v>
      </c>
      <c r="F5" s="13" t="s">
        <v>33</v>
      </c>
      <c r="G5" s="13">
        <v>38786</v>
      </c>
      <c r="H5" s="12" t="s">
        <v>13</v>
      </c>
    </row>
    <row r="6" spans="1:8" ht="19.5" customHeight="1" x14ac:dyDescent="0.25">
      <c r="A6" s="14">
        <v>2019002</v>
      </c>
      <c r="B6" s="12" t="str">
        <f>VLOOKUP(Personnes_à_charge[Identifiant],Inscrits[],COLUMN(Inscrits[Nom]),FALSE)</f>
        <v>MOREAU</v>
      </c>
      <c r="C6" s="12" t="str">
        <f>VLOOKUP(Personnes_à_charge[Identifiant],Inscrits[],COLUMN(Inscrits[Prénom]),FALSE)</f>
        <v>Nathalie</v>
      </c>
      <c r="D6" s="13" t="s">
        <v>24</v>
      </c>
      <c r="E6" s="13" t="s">
        <v>27</v>
      </c>
      <c r="F6" s="13" t="s">
        <v>34</v>
      </c>
      <c r="G6" s="13">
        <v>43023</v>
      </c>
      <c r="H6" s="12" t="s">
        <v>13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Personnes</vt:lpstr>
      <vt:lpstr>Personnes à charge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2021-02-07T17:41:20Z</dcterms:created>
  <dcterms:modified xsi:type="dcterms:W3CDTF">2021-02-07T18:34:54Z</dcterms:modified>
</cp:coreProperties>
</file>