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065" windowHeight="10245" activeTab="4"/>
  </bookViews>
  <sheets>
    <sheet name="Clients" sheetId="1" r:id="rId1"/>
    <sheet name="DentC" sheetId="2" r:id="rId2"/>
    <sheet name="Tarifs" sheetId="3" r:id="rId3"/>
    <sheet name="Commandes" sheetId="4" r:id="rId4"/>
    <sheet name="Facturation" sheetId="5" r:id="rId5"/>
    <sheet name="Facture" sheetId="6" r:id="rId6"/>
    <sheet name="Transfert" sheetId="7" r:id="rId7"/>
  </sheets>
  <definedNames>
    <definedName name="_xlnm._FilterDatabase" localSheetId="4" hidden="1">Facturation!$A$2:$N$35</definedName>
  </definedNames>
  <calcPr calcId="152511"/>
</workbook>
</file>

<file path=xl/calcChain.xml><?xml version="1.0" encoding="utf-8"?>
<calcChain xmlns="http://schemas.openxmlformats.org/spreadsheetml/2006/main">
  <c r="N4" i="5" l="1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34" i="5"/>
  <c r="N35" i="5"/>
  <c r="N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34" i="5"/>
  <c r="L35" i="5"/>
  <c r="L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34" i="5"/>
  <c r="K35" i="5"/>
  <c r="K3" i="5"/>
  <c r="J3" i="7" l="1"/>
  <c r="J2" i="7"/>
  <c r="J6" i="7" l="1"/>
  <c r="F6" i="7"/>
  <c r="I3" i="7"/>
  <c r="I4" i="7" s="1"/>
  <c r="I5" i="7" s="1"/>
  <c r="I6" i="7" s="1"/>
  <c r="F3" i="7"/>
  <c r="F4" i="7" s="1"/>
  <c r="K4" i="7"/>
  <c r="B43" i="6"/>
  <c r="J35" i="5"/>
  <c r="J34" i="5"/>
  <c r="J7" i="5"/>
  <c r="J22" i="5" l="1"/>
  <c r="J4" i="5"/>
  <c r="J6" i="5"/>
  <c r="J9" i="5"/>
  <c r="J11" i="5"/>
  <c r="J12" i="5"/>
  <c r="J14" i="5"/>
  <c r="J19" i="5"/>
  <c r="J3" i="5"/>
  <c r="J5" i="5"/>
  <c r="J8" i="5"/>
  <c r="J10" i="5"/>
  <c r="J13" i="5"/>
  <c r="J15" i="5"/>
  <c r="J16" i="5"/>
  <c r="J17" i="5"/>
  <c r="J18" i="5"/>
  <c r="J20" i="5"/>
  <c r="F5" i="7"/>
  <c r="D43" i="6"/>
  <c r="F43" i="6" s="1"/>
</calcChain>
</file>

<file path=xl/sharedStrings.xml><?xml version="1.0" encoding="utf-8"?>
<sst xmlns="http://schemas.openxmlformats.org/spreadsheetml/2006/main" count="569" uniqueCount="245">
  <si>
    <t>ECHEANCE CLIENT</t>
  </si>
  <si>
    <t>MAIL</t>
  </si>
  <si>
    <t>ADRESSE</t>
  </si>
  <si>
    <t>N°</t>
  </si>
  <si>
    <t>CLIENT</t>
  </si>
  <si>
    <t>CODE CLIENT</t>
  </si>
  <si>
    <t>DELAI (J)</t>
  </si>
  <si>
    <t>FIN DE MOIS</t>
  </si>
  <si>
    <t>LE</t>
  </si>
  <si>
    <t>ADRESSE 1</t>
  </si>
  <si>
    <t>ADRESSE 2</t>
  </si>
  <si>
    <t>CP</t>
  </si>
  <si>
    <t>VILLE</t>
  </si>
  <si>
    <t>OUI</t>
  </si>
  <si>
    <t>NIORT</t>
  </si>
  <si>
    <t>QUIMPER</t>
  </si>
  <si>
    <t>1DURAND</t>
  </si>
  <si>
    <t>NICE</t>
  </si>
  <si>
    <t>BP 2035</t>
  </si>
  <si>
    <t>TOUL</t>
  </si>
  <si>
    <t>CODES</t>
  </si>
  <si>
    <t>GAMME</t>
  </si>
  <si>
    <t>QUANTITE</t>
  </si>
  <si>
    <t>PU</t>
  </si>
  <si>
    <t>FORMAT</t>
  </si>
  <si>
    <t>R°</t>
  </si>
  <si>
    <t>V°</t>
  </si>
  <si>
    <t>R°/V°</t>
  </si>
  <si>
    <t>PELL R°</t>
  </si>
  <si>
    <t>PELL V°</t>
  </si>
  <si>
    <t>PELL R°V°</t>
  </si>
  <si>
    <t>COMPTA</t>
  </si>
  <si>
    <t>FF-CS-1000</t>
  </si>
  <si>
    <t>FF-CS-2000</t>
  </si>
  <si>
    <t>FF-CS-500</t>
  </si>
  <si>
    <t>FF-TSR-2000</t>
  </si>
  <si>
    <t>X</t>
  </si>
  <si>
    <t>FF-TSR-500</t>
  </si>
  <si>
    <t>VEN</t>
  </si>
  <si>
    <t>D</t>
  </si>
  <si>
    <t>FF-AR-PR-1000</t>
  </si>
  <si>
    <t>FF-AR-PR-200</t>
  </si>
  <si>
    <t>FF-AR-PR-2000</t>
  </si>
  <si>
    <t>FF-AR-PR-500</t>
  </si>
  <si>
    <t>FF-ARV-PR-1000</t>
  </si>
  <si>
    <t>FF-ARV-PR-2000</t>
  </si>
  <si>
    <t>FF-ARV-PR-500</t>
  </si>
  <si>
    <t>FF-ARV-PRV-1000</t>
  </si>
  <si>
    <t>FF-ARV-PRV-2000</t>
  </si>
  <si>
    <t>FF-ARV-PRV-3000</t>
  </si>
  <si>
    <t>FF-ARV-PRV-500</t>
  </si>
  <si>
    <t>FF-CS-3000</t>
  </si>
  <si>
    <t>FF-CS-5000</t>
  </si>
  <si>
    <t>FF-LS-1000</t>
  </si>
  <si>
    <t>FF-LS-2000</t>
  </si>
  <si>
    <t>FF-LS-3000</t>
  </si>
  <si>
    <t>FF-LS-500</t>
  </si>
  <si>
    <t>FF-PS-1000</t>
  </si>
  <si>
    <t>FF-PS-500</t>
  </si>
  <si>
    <t>FF-TCPRV-500</t>
  </si>
  <si>
    <t>FF-TSR-1000</t>
  </si>
  <si>
    <t>FF-TSR-200</t>
  </si>
  <si>
    <t>FF-TSRV-1000</t>
  </si>
  <si>
    <t>FF-TSRV-200</t>
  </si>
  <si>
    <t>FF-TSRV-2000</t>
  </si>
  <si>
    <t>FF-TSRV-500</t>
  </si>
  <si>
    <t>MAQ</t>
  </si>
  <si>
    <t>REM-EXCEPT</t>
  </si>
  <si>
    <t>REM-PROMO-10%</t>
  </si>
  <si>
    <t>XDIVERS</t>
  </si>
  <si>
    <t>N° CDE</t>
  </si>
  <si>
    <t>DATE</t>
  </si>
  <si>
    <t>COMMANDE</t>
  </si>
  <si>
    <t>QTE</t>
  </si>
  <si>
    <t>N° PLANCHE</t>
  </si>
  <si>
    <t>DEC</t>
  </si>
  <si>
    <t>DELAI</t>
  </si>
  <si>
    <t>DATE LIV</t>
  </si>
  <si>
    <t>CODE FACT</t>
  </si>
  <si>
    <t>RO</t>
  </si>
  <si>
    <t>PC1060</t>
  </si>
  <si>
    <t>DR</t>
  </si>
  <si>
    <t>2 x 500</t>
  </si>
  <si>
    <t>DATE FACT</t>
  </si>
  <si>
    <t>MONTANT</t>
  </si>
  <si>
    <t>N° FACT</t>
  </si>
  <si>
    <t>PL785B</t>
  </si>
  <si>
    <t>FACTURE</t>
  </si>
  <si>
    <t>NUMERO</t>
  </si>
  <si>
    <t>MODE DE REGLEMENT</t>
  </si>
  <si>
    <t>ECHEANCE</t>
  </si>
  <si>
    <t>Mail Client :</t>
  </si>
  <si>
    <t>CHEQUE A RECEPTION</t>
  </si>
  <si>
    <t>CODE</t>
  </si>
  <si>
    <t>REFERENCE</t>
  </si>
  <si>
    <t>DESIGNATION</t>
  </si>
  <si>
    <t>PRIX HT</t>
  </si>
  <si>
    <t>TOTAL HT</t>
  </si>
  <si>
    <t>TVA</t>
  </si>
  <si>
    <t>NET A PAYER</t>
  </si>
  <si>
    <t>€</t>
  </si>
  <si>
    <t>Réserve de Propriété : nous nous réservons la propriété des marchandises jusqu'au complet paiement du prix par l'acheteur</t>
  </si>
  <si>
    <t>Notre droit de revendication porte aussi bien sur les marchandises que sur leur prix si elles ont déjà été revendues.</t>
  </si>
  <si>
    <t>(Loi du 12/05/1980)</t>
  </si>
  <si>
    <t>JAL</t>
  </si>
  <si>
    <t>D/C</t>
  </si>
  <si>
    <t>COMPTE</t>
  </si>
  <si>
    <t>LIBELLE</t>
  </si>
  <si>
    <t>Contrôle</t>
  </si>
  <si>
    <t>C</t>
  </si>
  <si>
    <t>CLIENT FINAL</t>
  </si>
  <si>
    <t/>
  </si>
  <si>
    <t>CPTE COMPTA</t>
  </si>
  <si>
    <t>NOM CLIENT</t>
  </si>
  <si>
    <t>&lt;NOM CLIENT&gt;</t>
  </si>
  <si>
    <t>&lt;ADRESSE 1&gt;</t>
  </si>
  <si>
    <t>&lt;ADRESSE 2&gt;</t>
  </si>
  <si>
    <t>&lt;CP&gt; &lt;VILLE&gt;</t>
  </si>
  <si>
    <t>&lt;N°FACTURE&gt;</t>
  </si>
  <si>
    <t>&lt;DATE FACT&gt;</t>
  </si>
  <si>
    <t>&lt;DATE ECHEANCE&gt;</t>
  </si>
  <si>
    <t>&lt;MAIL CLIENT&gt;</t>
  </si>
  <si>
    <t>&lt;CODE FACTURATION&gt;</t>
  </si>
  <si>
    <t>&lt;N° PLANCHE&gt;</t>
  </si>
  <si>
    <t>&lt;DETAIL COMMANDE&gt;</t>
  </si>
  <si>
    <t>&lt;QTE&gt;</t>
  </si>
  <si>
    <t>&lt;MONTANT&gt;</t>
  </si>
  <si>
    <t>AP31</t>
  </si>
  <si>
    <t>1AP31</t>
  </si>
  <si>
    <t xml:space="preserve">IMPASSE DU </t>
  </si>
  <si>
    <t>LORIENT</t>
  </si>
  <si>
    <t>CON IMP</t>
  </si>
  <si>
    <t>1CONIMP</t>
  </si>
  <si>
    <t>7 RUE MOZART</t>
  </si>
  <si>
    <t>RENNES</t>
  </si>
  <si>
    <t>DPC OM</t>
  </si>
  <si>
    <t>1DPCOM</t>
  </si>
  <si>
    <t>DELPHINE</t>
  </si>
  <si>
    <t>REU DES OISEAUX</t>
  </si>
  <si>
    <t>PARIS</t>
  </si>
  <si>
    <t>EPON</t>
  </si>
  <si>
    <t>1EPON</t>
  </si>
  <si>
    <t>MATHIEU</t>
  </si>
  <si>
    <t>10 RUE MARTIN</t>
  </si>
  <si>
    <t>ST ETIENNE</t>
  </si>
  <si>
    <t>JET</t>
  </si>
  <si>
    <t>1JET</t>
  </si>
  <si>
    <t>ZA DES ACTIVITES</t>
  </si>
  <si>
    <t>CLERMONT FERRAND</t>
  </si>
  <si>
    <t>LHOPITAM</t>
  </si>
  <si>
    <t>1AUGE</t>
  </si>
  <si>
    <t>10 AVENUE BREST</t>
  </si>
  <si>
    <t>LANNION</t>
  </si>
  <si>
    <t>MICHELE</t>
  </si>
  <si>
    <t>30 RUE DES ACACIAS</t>
  </si>
  <si>
    <t>OIEL SARL</t>
  </si>
  <si>
    <t>1SERI</t>
  </si>
  <si>
    <t>LIEU DIT DES SABOTS</t>
  </si>
  <si>
    <t>BORDEAUX</t>
  </si>
  <si>
    <t>7 RUE DE GRATTE</t>
  </si>
  <si>
    <t>PUB H</t>
  </si>
  <si>
    <t>1PUBH</t>
  </si>
  <si>
    <t>QUEG EURL</t>
  </si>
  <si>
    <t>1QUEGSARL</t>
  </si>
  <si>
    <t>1 CHEMIN DES LILAS</t>
  </si>
  <si>
    <t>LD KIK</t>
  </si>
  <si>
    <t>SER LIM</t>
  </si>
  <si>
    <t>1SERLIM</t>
  </si>
  <si>
    <t>PLACE AIR</t>
  </si>
  <si>
    <t>BP 35</t>
  </si>
  <si>
    <t>SPRAT</t>
  </si>
  <si>
    <t>1SPRAT</t>
  </si>
  <si>
    <t>7 RUE DE LIEGE</t>
  </si>
  <si>
    <t>LA SOMME</t>
  </si>
  <si>
    <t>ZI AVENTURE</t>
  </si>
  <si>
    <t>RUE DU TRAVAIL</t>
  </si>
  <si>
    <t>LD SOLEIL</t>
  </si>
  <si>
    <t>TELE</t>
  </si>
  <si>
    <t>1TELE</t>
  </si>
  <si>
    <t>1TOUL</t>
  </si>
  <si>
    <t>TOUL SA</t>
  </si>
  <si>
    <t>essai1@gmail.com</t>
  </si>
  <si>
    <t>essai2@gmail.com</t>
  </si>
  <si>
    <t>essai3@gmail.com</t>
  </si>
  <si>
    <t>essai4@gmail.com</t>
  </si>
  <si>
    <t>essai@gmail.com</t>
  </si>
  <si>
    <t>essai5@gmail.com</t>
  </si>
  <si>
    <t>essai6@gmail.com</t>
  </si>
  <si>
    <t>essai7@gmail.com</t>
  </si>
  <si>
    <t>essai8@gmail.com</t>
  </si>
  <si>
    <t>essai9@gmail.com</t>
  </si>
  <si>
    <t>essai10@gmail.com</t>
  </si>
  <si>
    <t>essai11@gmail.com</t>
  </si>
  <si>
    <t>essai12@gmail.com</t>
  </si>
  <si>
    <t>DENT - C</t>
  </si>
  <si>
    <t>13x20</t>
  </si>
  <si>
    <t>AV</t>
  </si>
  <si>
    <t>CL</t>
  </si>
  <si>
    <t>PR</t>
  </si>
  <si>
    <t>TR</t>
  </si>
  <si>
    <t>13x3</t>
  </si>
  <si>
    <t>1x5</t>
  </si>
  <si>
    <t>2x8</t>
  </si>
  <si>
    <t>R</t>
  </si>
  <si>
    <t>V</t>
  </si>
  <si>
    <t>R/V</t>
  </si>
  <si>
    <t>PV</t>
  </si>
  <si>
    <t>PRV</t>
  </si>
  <si>
    <t>COMMANDES PUB</t>
  </si>
  <si>
    <t>TG</t>
  </si>
  <si>
    <t>LE PETIT</t>
  </si>
  <si>
    <t>TUI T</t>
  </si>
  <si>
    <t>KEV</t>
  </si>
  <si>
    <t>MONT</t>
  </si>
  <si>
    <t>ROAN</t>
  </si>
  <si>
    <t>1DENTC</t>
  </si>
  <si>
    <t>essai0@gmail.com</t>
  </si>
  <si>
    <t>FRERES</t>
  </si>
  <si>
    <t>SEUL</t>
  </si>
  <si>
    <t>HOTEL</t>
  </si>
  <si>
    <t>AGENCE</t>
  </si>
  <si>
    <t>DOCTEUR</t>
  </si>
  <si>
    <t>EXFILE</t>
  </si>
  <si>
    <t>WEST</t>
  </si>
  <si>
    <t>BM MIN</t>
  </si>
  <si>
    <t>PIZZ</t>
  </si>
  <si>
    <t>TAXI</t>
  </si>
  <si>
    <t>PORT</t>
  </si>
  <si>
    <t>SELON</t>
  </si>
  <si>
    <t>FID</t>
  </si>
  <si>
    <t>CARTE</t>
  </si>
  <si>
    <t>FL10x15-500</t>
  </si>
  <si>
    <t>FL21x297-1000</t>
  </si>
  <si>
    <t>FL21x297-10000</t>
  </si>
  <si>
    <t>FL21x297-2000</t>
  </si>
  <si>
    <t>FL21x297-5000</t>
  </si>
  <si>
    <t>FL</t>
  </si>
  <si>
    <t>PP154</t>
  </si>
  <si>
    <t>PT242</t>
  </si>
  <si>
    <t>COURS</t>
  </si>
  <si>
    <t>STAGES</t>
  </si>
  <si>
    <t>HERV</t>
  </si>
  <si>
    <t>MENUIS</t>
  </si>
  <si>
    <t>PUB SEPTEMBRE 2016</t>
  </si>
  <si>
    <t>FACTURATION PUB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</si>
</sst>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0000"/>
    <numFmt numFmtId="165" formatCode="_-* #,##0\ _€_-;\-* #,##0\ _€_-;_-* &quot;-&quot;??\ _€_-;_-@_-"/>
    <numFmt numFmtId="166" formatCode="###\ ##0.00"/>
    <numFmt numFmtId="167" formatCode="00000000"/>
  </numFmts>
  <fonts count="16" x14ac:knownFonts="1">
    <font>
      <sz val="10"/>
      <color theme="1"/>
      <name val="Comic Sans MS"/>
      <family val="2"/>
    </font>
    <font>
      <sz val="10"/>
      <color theme="1"/>
      <name val="Comic Sans MS"/>
      <family val="2"/>
    </font>
    <font>
      <sz val="10"/>
      <color theme="0"/>
      <name val="Comic Sans MS"/>
      <family val="2"/>
    </font>
    <font>
      <b/>
      <sz val="12"/>
      <color theme="1"/>
      <name val="Comic Sans MS"/>
      <family val="4"/>
    </font>
    <font>
      <b/>
      <sz val="24"/>
      <color theme="5" tint="-0.249977111117893"/>
      <name val="Comic Sans MS"/>
      <family val="4"/>
    </font>
    <font>
      <b/>
      <sz val="10"/>
      <color theme="1"/>
      <name val="Comic Sans MS"/>
      <family val="4"/>
    </font>
    <font>
      <sz val="10"/>
      <color theme="1"/>
      <name val="Book Antiqua"/>
      <family val="1"/>
    </font>
    <font>
      <b/>
      <sz val="24"/>
      <color theme="1"/>
      <name val="Book Antiqua"/>
      <family val="1"/>
    </font>
    <font>
      <sz val="10"/>
      <color indexed="56"/>
      <name val="Comic Sans MS"/>
      <family val="2"/>
    </font>
    <font>
      <b/>
      <sz val="10"/>
      <color theme="0"/>
      <name val="Comic Sans MS"/>
      <family val="4"/>
    </font>
    <font>
      <sz val="10"/>
      <color rgb="FF000000"/>
      <name val="Comic Sans MS"/>
      <family val="4"/>
    </font>
    <font>
      <sz val="10"/>
      <color rgb="FFFF0000"/>
      <name val="Comic Sans MS"/>
      <family val="2"/>
    </font>
    <font>
      <b/>
      <sz val="12"/>
      <color rgb="FFFF0000"/>
      <name val="Comic Sans MS"/>
      <family val="4"/>
    </font>
    <font>
      <sz val="12"/>
      <color rgb="FFFF0000"/>
      <name val="Comic Sans MS"/>
      <family val="4"/>
    </font>
    <font>
      <b/>
      <sz val="10"/>
      <color rgb="FFFF0000"/>
      <name val="Comic Sans MS"/>
      <family val="4"/>
    </font>
    <font>
      <u/>
      <sz val="10"/>
      <color theme="10"/>
      <name val="Comic Sans MS"/>
      <family val="2"/>
    </font>
  </fonts>
  <fills count="12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18">
    <xf numFmtId="0" fontId="0" fillId="0" borderId="0" xfId="0"/>
    <xf numFmtId="164" fontId="0" fillId="0" borderId="0" xfId="0" applyNumberFormat="1"/>
    <xf numFmtId="0" fontId="0" fillId="0" borderId="5" xfId="0" applyBorder="1" applyAlignment="1">
      <alignment horizontal="center"/>
    </xf>
    <xf numFmtId="0" fontId="0" fillId="0" borderId="0" xfId="0" applyFill="1"/>
    <xf numFmtId="49" fontId="0" fillId="2" borderId="0" xfId="0" applyNumberFormat="1" applyFill="1" applyBorder="1"/>
    <xf numFmtId="0" fontId="0" fillId="3" borderId="0" xfId="0" applyFill="1" applyAlignment="1">
      <alignment horizontal="center"/>
    </xf>
    <xf numFmtId="165" fontId="0" fillId="3" borderId="0" xfId="1" applyNumberFormat="1" applyFont="1" applyFill="1" applyAlignment="1">
      <alignment horizontal="center"/>
    </xf>
    <xf numFmtId="166" fontId="0" fillId="3" borderId="0" xfId="0" applyNumberFormat="1" applyFill="1" applyAlignment="1">
      <alignment horizontal="center"/>
    </xf>
    <xf numFmtId="0" fontId="0" fillId="4" borderId="10" xfId="0" applyFill="1" applyBorder="1"/>
    <xf numFmtId="165" fontId="0" fillId="4" borderId="10" xfId="1" applyNumberFormat="1" applyFont="1" applyFill="1" applyBorder="1"/>
    <xf numFmtId="43" fontId="0" fillId="4" borderId="10" xfId="1" applyFont="1" applyFill="1" applyBorder="1"/>
    <xf numFmtId="166" fontId="0" fillId="4" borderId="10" xfId="0" applyNumberFormat="1" applyFill="1" applyBorder="1"/>
    <xf numFmtId="21" fontId="0" fillId="0" borderId="0" xfId="0" applyNumberFormat="1"/>
    <xf numFmtId="166" fontId="0" fillId="0" borderId="0" xfId="0" applyNumberFormat="1"/>
    <xf numFmtId="0" fontId="0" fillId="0" borderId="10" xfId="0" applyBorder="1"/>
    <xf numFmtId="0" fontId="0" fillId="0" borderId="11" xfId="0" applyBorder="1"/>
    <xf numFmtId="165" fontId="0" fillId="0" borderId="0" xfId="1" applyNumberFormat="1" applyFont="1"/>
    <xf numFmtId="0" fontId="0" fillId="5" borderId="6" xfId="0" applyFill="1" applyBorder="1"/>
    <xf numFmtId="165" fontId="0" fillId="5" borderId="6" xfId="1" applyNumberFormat="1" applyFont="1" applyFill="1" applyBorder="1"/>
    <xf numFmtId="43" fontId="0" fillId="5" borderId="6" xfId="1" applyFont="1" applyFill="1" applyBorder="1"/>
    <xf numFmtId="0" fontId="0" fillId="5" borderId="10" xfId="0" applyFill="1" applyBorder="1"/>
    <xf numFmtId="165" fontId="0" fillId="5" borderId="10" xfId="1" applyNumberFormat="1" applyFont="1" applyFill="1" applyBorder="1"/>
    <xf numFmtId="43" fontId="0" fillId="5" borderId="10" xfId="1" applyFont="1" applyFill="1" applyBorder="1"/>
    <xf numFmtId="0" fontId="0" fillId="6" borderId="10" xfId="0" applyFill="1" applyBorder="1"/>
    <xf numFmtId="165" fontId="0" fillId="6" borderId="10" xfId="1" applyNumberFormat="1" applyFont="1" applyFill="1" applyBorder="1"/>
    <xf numFmtId="43" fontId="0" fillId="6" borderId="10" xfId="1" applyFont="1" applyFill="1" applyBorder="1"/>
    <xf numFmtId="165" fontId="0" fillId="0" borderId="10" xfId="1" applyNumberFormat="1" applyFont="1" applyBorder="1"/>
    <xf numFmtId="43" fontId="0" fillId="0" borderId="10" xfId="1" applyFont="1" applyBorder="1"/>
    <xf numFmtId="0" fontId="2" fillId="7" borderId="10" xfId="0" applyFont="1" applyFill="1" applyBorder="1"/>
    <xf numFmtId="165" fontId="2" fillId="7" borderId="10" xfId="1" applyNumberFormat="1" applyFont="1" applyFill="1" applyBorder="1"/>
    <xf numFmtId="43" fontId="2" fillId="7" borderId="10" xfId="1" applyFont="1" applyFill="1" applyBorder="1"/>
    <xf numFmtId="0" fontId="0" fillId="8" borderId="10" xfId="0" applyFill="1" applyBorder="1"/>
    <xf numFmtId="165" fontId="0" fillId="8" borderId="10" xfId="1" applyNumberFormat="1" applyFont="1" applyFill="1" applyBorder="1"/>
    <xf numFmtId="43" fontId="0" fillId="8" borderId="10" xfId="1" applyFont="1" applyFill="1" applyBorder="1"/>
    <xf numFmtId="0" fontId="0" fillId="0" borderId="10" xfId="0" applyFill="1" applyBorder="1"/>
    <xf numFmtId="165" fontId="0" fillId="0" borderId="11" xfId="1" applyNumberFormat="1" applyFont="1" applyBorder="1"/>
    <xf numFmtId="0" fontId="0" fillId="10" borderId="5" xfId="0" applyFill="1" applyBorder="1" applyAlignment="1">
      <alignment horizontal="center"/>
    </xf>
    <xf numFmtId="14" fontId="0" fillId="10" borderId="5" xfId="0" applyNumberFormat="1" applyFill="1" applyBorder="1" applyAlignment="1">
      <alignment horizontal="center"/>
    </xf>
    <xf numFmtId="0" fontId="0" fillId="0" borderId="0" xfId="0" applyAlignment="1"/>
    <xf numFmtId="14" fontId="0" fillId="0" borderId="0" xfId="0" applyNumberFormat="1"/>
    <xf numFmtId="0" fontId="0" fillId="5" borderId="12" xfId="0" applyFill="1" applyBorder="1"/>
    <xf numFmtId="0" fontId="0" fillId="6" borderId="12" xfId="0" applyFill="1" applyBorder="1"/>
    <xf numFmtId="0" fontId="2" fillId="7" borderId="12" xfId="0" applyFont="1" applyFill="1" applyBorder="1"/>
    <xf numFmtId="0" fontId="0" fillId="8" borderId="12" xfId="0" applyFill="1" applyBorder="1"/>
    <xf numFmtId="0" fontId="0" fillId="0" borderId="12" xfId="0" applyBorder="1"/>
    <xf numFmtId="43" fontId="0" fillId="0" borderId="0" xfId="1" applyFont="1"/>
    <xf numFmtId="14" fontId="0" fillId="0" borderId="12" xfId="0" applyNumberFormat="1" applyBorder="1"/>
    <xf numFmtId="43" fontId="0" fillId="0" borderId="12" xfId="1" applyFont="1" applyBorder="1"/>
    <xf numFmtId="14" fontId="0" fillId="5" borderId="12" xfId="0" applyNumberFormat="1" applyFill="1" applyBorder="1"/>
    <xf numFmtId="14" fontId="0" fillId="6" borderId="12" xfId="0" applyNumberFormat="1" applyFill="1" applyBorder="1"/>
    <xf numFmtId="14" fontId="2" fillId="7" borderId="12" xfId="0" applyNumberFormat="1" applyFont="1" applyFill="1" applyBorder="1"/>
    <xf numFmtId="14" fontId="0" fillId="8" borderId="12" xfId="0" applyNumberFormat="1" applyFill="1" applyBorder="1"/>
    <xf numFmtId="43" fontId="0" fillId="10" borderId="5" xfId="1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5" fillId="10" borderId="5" xfId="0" applyFont="1" applyFill="1" applyBorder="1" applyAlignment="1">
      <alignment horizontal="center"/>
    </xf>
    <xf numFmtId="0" fontId="5" fillId="10" borderId="1" xfId="0" applyFont="1" applyFill="1" applyBorder="1"/>
    <xf numFmtId="0" fontId="0" fillId="10" borderId="2" xfId="0" applyFill="1" applyBorder="1"/>
    <xf numFmtId="0" fontId="0" fillId="10" borderId="3" xfId="0" applyFill="1" applyBorder="1"/>
    <xf numFmtId="43" fontId="0" fillId="0" borderId="11" xfId="1" applyFont="1" applyBorder="1"/>
    <xf numFmtId="0" fontId="5" fillId="10" borderId="1" xfId="0" applyFont="1" applyFill="1" applyBorder="1" applyAlignment="1">
      <alignment horizontal="center"/>
    </xf>
    <xf numFmtId="9" fontId="5" fillId="0" borderId="3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167" fontId="0" fillId="2" borderId="0" xfId="0" applyNumberFormat="1" applyFill="1"/>
    <xf numFmtId="166" fontId="0" fillId="10" borderId="0" xfId="1" applyNumberFormat="1" applyFont="1" applyFill="1"/>
    <xf numFmtId="2" fontId="0" fillId="4" borderId="0" xfId="0" applyNumberFormat="1" applyFill="1"/>
    <xf numFmtId="167" fontId="0" fillId="0" borderId="0" xfId="0" applyNumberFormat="1"/>
    <xf numFmtId="166" fontId="0" fillId="0" borderId="0" xfId="1" applyNumberFormat="1" applyFont="1"/>
    <xf numFmtId="166" fontId="8" fillId="0" borderId="0" xfId="0" applyNumberFormat="1" applyFont="1" applyFill="1" applyBorder="1"/>
    <xf numFmtId="0" fontId="0" fillId="3" borderId="5" xfId="0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0" fontId="0" fillId="3" borderId="12" xfId="0" applyFill="1" applyBorder="1"/>
    <xf numFmtId="14" fontId="0" fillId="3" borderId="12" xfId="0" applyNumberFormat="1" applyFill="1" applyBorder="1"/>
    <xf numFmtId="0" fontId="0" fillId="3" borderId="12" xfId="0" applyFill="1" applyBorder="1" applyAlignment="1"/>
    <xf numFmtId="14" fontId="9" fillId="11" borderId="0" xfId="0" applyNumberFormat="1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2" borderId="0" xfId="0" applyFill="1" applyBorder="1"/>
    <xf numFmtId="49" fontId="0" fillId="0" borderId="0" xfId="0" applyNumberFormat="1" applyBorder="1"/>
    <xf numFmtId="0" fontId="3" fillId="0" borderId="6" xfId="0" applyFont="1" applyBorder="1"/>
    <xf numFmtId="0" fontId="0" fillId="0" borderId="11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0" fontId="11" fillId="10" borderId="2" xfId="0" applyFont="1" applyFill="1" applyBorder="1"/>
    <xf numFmtId="0" fontId="11" fillId="0" borderId="6" xfId="0" applyFont="1" applyBorder="1"/>
    <xf numFmtId="43" fontId="11" fillId="0" borderId="6" xfId="1" applyFont="1" applyBorder="1"/>
    <xf numFmtId="0" fontId="11" fillId="0" borderId="10" xfId="0" applyFont="1" applyBorder="1"/>
    <xf numFmtId="43" fontId="11" fillId="0" borderId="10" xfId="1" applyFont="1" applyBorder="1"/>
    <xf numFmtId="0" fontId="15" fillId="0" borderId="0" xfId="2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9" borderId="0" xfId="0" applyFont="1" applyFill="1" applyAlignment="1">
      <alignment horizontal="center"/>
    </xf>
    <xf numFmtId="43" fontId="5" fillId="0" borderId="1" xfId="1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43" fontId="5" fillId="0" borderId="1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3" fontId="3" fillId="0" borderId="1" xfId="0" applyNumberFormat="1" applyFont="1" applyBorder="1" applyAlignment="1">
      <alignment horizontal="center"/>
    </xf>
    <xf numFmtId="43" fontId="3" fillId="0" borderId="3" xfId="0" applyNumberFormat="1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5" fillId="10" borderId="1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11" fillId="0" borderId="13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12" fillId="3" borderId="0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left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0</xdr:row>
          <xdr:rowOff>85725</xdr:rowOff>
        </xdr:from>
        <xdr:to>
          <xdr:col>3</xdr:col>
          <xdr:colOff>2105025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TEST Transfert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3</xdr:row>
      <xdr:rowOff>38100</xdr:rowOff>
    </xdr:from>
    <xdr:to>
      <xdr:col>12</xdr:col>
      <xdr:colOff>333375</xdr:colOff>
      <xdr:row>5</xdr:row>
      <xdr:rowOff>47625</xdr:rowOff>
    </xdr:to>
    <xdr:sp macro="[0]!lister" textlink="">
      <xdr:nvSpPr>
        <xdr:cNvPr id="2" name="Rectangle à coins arrondis 1"/>
        <xdr:cNvSpPr/>
      </xdr:nvSpPr>
      <xdr:spPr>
        <a:xfrm>
          <a:off x="9601200" y="609600"/>
          <a:ext cx="1114425" cy="390525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LISTER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7@gmail.com" TargetMode="External"/><Relationship Id="rId13" Type="http://schemas.openxmlformats.org/officeDocument/2006/relationships/hyperlink" Target="mailto:essai12@gmail.com" TargetMode="External"/><Relationship Id="rId3" Type="http://schemas.openxmlformats.org/officeDocument/2006/relationships/hyperlink" Target="mailto:essai3@gmail.com" TargetMode="External"/><Relationship Id="rId7" Type="http://schemas.openxmlformats.org/officeDocument/2006/relationships/hyperlink" Target="mailto:essai6@gmail.com" TargetMode="External"/><Relationship Id="rId12" Type="http://schemas.openxmlformats.org/officeDocument/2006/relationships/hyperlink" Target="mailto:essai11@gmail.com" TargetMode="External"/><Relationship Id="rId2" Type="http://schemas.openxmlformats.org/officeDocument/2006/relationships/hyperlink" Target="mailto:essai2@gmail.com" TargetMode="External"/><Relationship Id="rId1" Type="http://schemas.openxmlformats.org/officeDocument/2006/relationships/hyperlink" Target="mailto:essai1@gmail.com" TargetMode="External"/><Relationship Id="rId6" Type="http://schemas.openxmlformats.org/officeDocument/2006/relationships/hyperlink" Target="mailto:essai5@gmail.com" TargetMode="External"/><Relationship Id="rId11" Type="http://schemas.openxmlformats.org/officeDocument/2006/relationships/hyperlink" Target="mailto:essai10@gmail.com" TargetMode="External"/><Relationship Id="rId5" Type="http://schemas.openxmlformats.org/officeDocument/2006/relationships/hyperlink" Target="mailto:essai@gmail.com" TargetMode="External"/><Relationship Id="rId10" Type="http://schemas.openxmlformats.org/officeDocument/2006/relationships/hyperlink" Target="mailto:essai9@gmail.com" TargetMode="External"/><Relationship Id="rId4" Type="http://schemas.openxmlformats.org/officeDocument/2006/relationships/hyperlink" Target="mailto:essai4@gmail.com" TargetMode="External"/><Relationship Id="rId9" Type="http://schemas.openxmlformats.org/officeDocument/2006/relationships/hyperlink" Target="mailto:essai8@gmail.com" TargetMode="External"/><Relationship Id="rId14" Type="http://schemas.openxmlformats.org/officeDocument/2006/relationships/hyperlink" Target="mailto:essai0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79998168889431442"/>
  </sheetPr>
  <dimension ref="A1:L37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baseColWidth="10" defaultRowHeight="15" x14ac:dyDescent="0.3"/>
  <cols>
    <col min="1" max="1" width="4.75" style="76" bestFit="1" customWidth="1"/>
    <col min="2" max="2" width="38.125" style="76" bestFit="1" customWidth="1"/>
    <col min="3" max="3" width="18.75" style="76" bestFit="1" customWidth="1"/>
    <col min="4" max="4" width="8.75" style="76" bestFit="1" customWidth="1"/>
    <col min="5" max="5" width="11.75" style="76" bestFit="1" customWidth="1"/>
    <col min="6" max="6" width="2.875" style="76" bestFit="1" customWidth="1"/>
    <col min="12" max="12" width="11" style="1"/>
  </cols>
  <sheetData>
    <row r="1" spans="1:11" ht="19.5" x14ac:dyDescent="0.4">
      <c r="D1" s="91" t="s">
        <v>0</v>
      </c>
      <c r="E1" s="92"/>
      <c r="F1" s="93"/>
      <c r="G1" s="80" t="s">
        <v>1</v>
      </c>
      <c r="H1" s="91" t="s">
        <v>2</v>
      </c>
      <c r="I1" s="92"/>
      <c r="J1" s="92"/>
      <c r="K1" s="93"/>
    </row>
    <row r="2" spans="1:11" x14ac:dyDescent="0.3">
      <c r="A2" s="77" t="s">
        <v>3</v>
      </c>
      <c r="B2" s="2" t="s">
        <v>113</v>
      </c>
      <c r="C2" s="2" t="s">
        <v>5</v>
      </c>
      <c r="D2" s="2" t="s">
        <v>6</v>
      </c>
      <c r="E2" s="2" t="s">
        <v>7</v>
      </c>
      <c r="F2" s="2" t="s">
        <v>8</v>
      </c>
      <c r="G2" s="81"/>
      <c r="H2" s="2" t="s">
        <v>9</v>
      </c>
      <c r="I2" s="2" t="s">
        <v>10</v>
      </c>
      <c r="J2" s="82" t="s">
        <v>11</v>
      </c>
      <c r="K2" s="2" t="s">
        <v>12</v>
      </c>
    </row>
    <row r="3" spans="1:11" x14ac:dyDescent="0.3">
      <c r="A3" s="76">
        <v>0</v>
      </c>
      <c r="B3" s="4"/>
      <c r="C3" s="4"/>
      <c r="D3" s="78"/>
      <c r="E3" s="78"/>
      <c r="F3" s="78"/>
      <c r="J3" s="1"/>
    </row>
    <row r="4" spans="1:11" x14ac:dyDescent="0.3">
      <c r="A4" s="78">
        <v>21</v>
      </c>
      <c r="B4" s="4" t="s">
        <v>127</v>
      </c>
      <c r="C4" s="4" t="s">
        <v>128</v>
      </c>
      <c r="D4" s="78">
        <v>15</v>
      </c>
      <c r="E4" s="4"/>
      <c r="F4" s="78"/>
      <c r="G4" s="90" t="s">
        <v>181</v>
      </c>
      <c r="H4" t="s">
        <v>129</v>
      </c>
      <c r="J4" s="1">
        <v>56100</v>
      </c>
      <c r="K4" t="s">
        <v>130</v>
      </c>
    </row>
    <row r="5" spans="1:11" x14ac:dyDescent="0.3">
      <c r="A5" s="78">
        <v>89</v>
      </c>
      <c r="B5" s="4" t="s">
        <v>131</v>
      </c>
      <c r="C5" s="4" t="s">
        <v>132</v>
      </c>
      <c r="D5" s="78">
        <v>45</v>
      </c>
      <c r="E5" s="4"/>
      <c r="F5" s="78"/>
      <c r="G5" s="90" t="s">
        <v>182</v>
      </c>
      <c r="H5" t="s">
        <v>133</v>
      </c>
      <c r="J5" s="1">
        <v>35000</v>
      </c>
      <c r="K5" t="s">
        <v>134</v>
      </c>
    </row>
    <row r="6" spans="1:11" x14ac:dyDescent="0.3">
      <c r="A6" s="78">
        <v>13</v>
      </c>
      <c r="B6" s="4" t="s">
        <v>194</v>
      </c>
      <c r="C6" s="4" t="s">
        <v>215</v>
      </c>
      <c r="D6" s="78">
        <v>15</v>
      </c>
      <c r="E6" s="4"/>
      <c r="F6" s="78"/>
      <c r="G6" s="90" t="s">
        <v>216</v>
      </c>
      <c r="J6" s="1"/>
    </row>
    <row r="7" spans="1:11" x14ac:dyDescent="0.3">
      <c r="A7" s="78">
        <v>120</v>
      </c>
      <c r="B7" s="4" t="s">
        <v>135</v>
      </c>
      <c r="C7" s="4" t="s">
        <v>136</v>
      </c>
      <c r="D7" s="78">
        <v>15</v>
      </c>
      <c r="E7" s="4"/>
      <c r="F7" s="78"/>
      <c r="G7" s="90" t="s">
        <v>183</v>
      </c>
      <c r="H7" t="s">
        <v>137</v>
      </c>
      <c r="I7" t="s">
        <v>138</v>
      </c>
      <c r="J7" s="1">
        <v>75000</v>
      </c>
      <c r="K7" t="s">
        <v>139</v>
      </c>
    </row>
    <row r="8" spans="1:11" x14ac:dyDescent="0.3">
      <c r="A8" s="78">
        <v>132</v>
      </c>
      <c r="B8" s="4" t="s">
        <v>140</v>
      </c>
      <c r="C8" s="4" t="s">
        <v>141</v>
      </c>
      <c r="D8" s="78">
        <v>15</v>
      </c>
      <c r="E8" s="4"/>
      <c r="F8" s="78"/>
      <c r="G8" s="90" t="s">
        <v>184</v>
      </c>
      <c r="H8" t="s">
        <v>142</v>
      </c>
      <c r="I8" t="s">
        <v>143</v>
      </c>
      <c r="J8" s="1">
        <v>42000</v>
      </c>
      <c r="K8" t="s">
        <v>144</v>
      </c>
    </row>
    <row r="9" spans="1:11" x14ac:dyDescent="0.3">
      <c r="A9" s="78">
        <v>183</v>
      </c>
      <c r="B9" s="4" t="s">
        <v>145</v>
      </c>
      <c r="C9" s="4" t="s">
        <v>146</v>
      </c>
      <c r="D9" s="78"/>
      <c r="E9" s="4" t="s">
        <v>13</v>
      </c>
      <c r="F9" s="78">
        <v>15</v>
      </c>
      <c r="G9" s="90" t="s">
        <v>185</v>
      </c>
      <c r="H9" t="s">
        <v>147</v>
      </c>
      <c r="J9" s="1">
        <v>63000</v>
      </c>
      <c r="K9" t="s">
        <v>148</v>
      </c>
    </row>
    <row r="10" spans="1:11" x14ac:dyDescent="0.3">
      <c r="A10" s="78">
        <v>45</v>
      </c>
      <c r="B10" s="4" t="s">
        <v>149</v>
      </c>
      <c r="C10" s="4" t="s">
        <v>150</v>
      </c>
      <c r="D10" s="78">
        <v>30</v>
      </c>
      <c r="E10" s="4" t="s">
        <v>13</v>
      </c>
      <c r="F10" s="78"/>
      <c r="G10" s="90" t="s">
        <v>186</v>
      </c>
      <c r="H10" t="s">
        <v>151</v>
      </c>
      <c r="J10" s="1">
        <v>22300</v>
      </c>
      <c r="K10" t="s">
        <v>152</v>
      </c>
    </row>
    <row r="11" spans="1:11" x14ac:dyDescent="0.3">
      <c r="A11" s="78">
        <v>123</v>
      </c>
      <c r="B11" s="4" t="s">
        <v>153</v>
      </c>
      <c r="C11" s="4" t="s">
        <v>16</v>
      </c>
      <c r="D11" s="78"/>
      <c r="E11" s="4" t="s">
        <v>13</v>
      </c>
      <c r="F11" s="78">
        <v>15</v>
      </c>
      <c r="G11" s="90" t="s">
        <v>187</v>
      </c>
      <c r="H11" t="s">
        <v>154</v>
      </c>
      <c r="J11" s="1">
        <v>35000</v>
      </c>
      <c r="K11" t="s">
        <v>134</v>
      </c>
    </row>
    <row r="12" spans="1:11" x14ac:dyDescent="0.3">
      <c r="A12" s="78">
        <v>309</v>
      </c>
      <c r="B12" s="4" t="s">
        <v>155</v>
      </c>
      <c r="C12" s="4" t="s">
        <v>156</v>
      </c>
      <c r="D12" s="78">
        <v>15</v>
      </c>
      <c r="E12" s="4"/>
      <c r="F12" s="78"/>
      <c r="G12" s="90" t="s">
        <v>188</v>
      </c>
      <c r="H12" t="s">
        <v>157</v>
      </c>
      <c r="J12" s="1">
        <v>6100</v>
      </c>
      <c r="K12" t="s">
        <v>17</v>
      </c>
    </row>
    <row r="13" spans="1:11" x14ac:dyDescent="0.3">
      <c r="A13" s="78">
        <v>166</v>
      </c>
      <c r="B13" s="4" t="s">
        <v>160</v>
      </c>
      <c r="C13" s="4" t="s">
        <v>161</v>
      </c>
      <c r="D13" s="78">
        <v>15</v>
      </c>
      <c r="E13" s="4"/>
      <c r="F13" s="78"/>
      <c r="G13" s="90" t="s">
        <v>189</v>
      </c>
      <c r="H13" t="s">
        <v>159</v>
      </c>
      <c r="J13" s="1">
        <v>33000</v>
      </c>
      <c r="K13" t="s">
        <v>158</v>
      </c>
    </row>
    <row r="14" spans="1:11" x14ac:dyDescent="0.3">
      <c r="A14" s="78">
        <v>280</v>
      </c>
      <c r="B14" s="4" t="s">
        <v>162</v>
      </c>
      <c r="C14" s="4" t="s">
        <v>163</v>
      </c>
      <c r="D14" s="78">
        <v>15</v>
      </c>
      <c r="E14" s="4"/>
      <c r="F14" s="78"/>
      <c r="G14" s="90" t="s">
        <v>190</v>
      </c>
      <c r="H14" t="s">
        <v>164</v>
      </c>
      <c r="I14" t="s">
        <v>165</v>
      </c>
      <c r="J14" s="1">
        <v>42000</v>
      </c>
      <c r="K14" t="s">
        <v>144</v>
      </c>
    </row>
    <row r="15" spans="1:11" x14ac:dyDescent="0.3">
      <c r="A15" s="78">
        <v>308</v>
      </c>
      <c r="B15" s="4" t="s">
        <v>166</v>
      </c>
      <c r="C15" s="4" t="s">
        <v>167</v>
      </c>
      <c r="D15" s="78">
        <v>30</v>
      </c>
      <c r="E15" s="4" t="s">
        <v>13</v>
      </c>
      <c r="F15" s="78"/>
      <c r="G15" s="90" t="s">
        <v>191</v>
      </c>
      <c r="H15" t="s">
        <v>168</v>
      </c>
      <c r="I15" t="s">
        <v>169</v>
      </c>
      <c r="J15" s="1">
        <v>29000</v>
      </c>
      <c r="K15" t="s">
        <v>15</v>
      </c>
    </row>
    <row r="16" spans="1:11" x14ac:dyDescent="0.3">
      <c r="A16" s="78">
        <v>325</v>
      </c>
      <c r="B16" s="4" t="s">
        <v>170</v>
      </c>
      <c r="C16" s="4" t="s">
        <v>171</v>
      </c>
      <c r="D16" s="78"/>
      <c r="E16" s="4" t="s">
        <v>13</v>
      </c>
      <c r="F16" s="78">
        <v>45</v>
      </c>
      <c r="G16" s="90" t="s">
        <v>192</v>
      </c>
      <c r="H16" t="s">
        <v>172</v>
      </c>
      <c r="I16" t="s">
        <v>18</v>
      </c>
      <c r="J16" s="1">
        <v>75000</v>
      </c>
      <c r="K16" t="s">
        <v>139</v>
      </c>
    </row>
    <row r="17" spans="1:11" x14ac:dyDescent="0.3">
      <c r="A17" s="78">
        <v>334</v>
      </c>
      <c r="B17" s="4" t="s">
        <v>177</v>
      </c>
      <c r="C17" s="4" t="s">
        <v>178</v>
      </c>
      <c r="D17" s="78">
        <v>15</v>
      </c>
      <c r="E17" s="4"/>
      <c r="F17" s="78"/>
      <c r="G17" s="90" t="s">
        <v>193</v>
      </c>
      <c r="H17" t="s">
        <v>174</v>
      </c>
      <c r="I17" t="s">
        <v>175</v>
      </c>
      <c r="J17" s="1">
        <v>80000</v>
      </c>
      <c r="K17" t="s">
        <v>173</v>
      </c>
    </row>
    <row r="18" spans="1:11" x14ac:dyDescent="0.3">
      <c r="A18" s="78">
        <v>339</v>
      </c>
      <c r="B18" s="4" t="s">
        <v>180</v>
      </c>
      <c r="C18" s="4" t="s">
        <v>179</v>
      </c>
      <c r="D18" s="78">
        <v>60</v>
      </c>
      <c r="E18" s="4" t="s">
        <v>13</v>
      </c>
      <c r="F18" s="78"/>
      <c r="H18" t="s">
        <v>176</v>
      </c>
      <c r="J18" s="1">
        <v>79000</v>
      </c>
      <c r="K18" t="s">
        <v>14</v>
      </c>
    </row>
    <row r="19" spans="1:11" x14ac:dyDescent="0.3">
      <c r="B19" s="79"/>
      <c r="C19" s="79"/>
      <c r="D19" s="79"/>
    </row>
    <row r="20" spans="1:11" x14ac:dyDescent="0.3">
      <c r="B20" s="79"/>
      <c r="C20" s="79"/>
      <c r="D20" s="79"/>
    </row>
    <row r="21" spans="1:11" x14ac:dyDescent="0.3">
      <c r="B21" s="79"/>
      <c r="C21" s="79"/>
      <c r="D21" s="79"/>
    </row>
    <row r="22" spans="1:11" x14ac:dyDescent="0.3">
      <c r="B22" s="79"/>
      <c r="C22" s="79"/>
      <c r="D22" s="79"/>
    </row>
    <row r="23" spans="1:11" x14ac:dyDescent="0.3">
      <c r="B23" s="79"/>
      <c r="C23" s="79"/>
      <c r="D23" s="79"/>
    </row>
    <row r="24" spans="1:11" x14ac:dyDescent="0.3">
      <c r="B24" s="79"/>
      <c r="C24" s="79"/>
      <c r="D24" s="79"/>
    </row>
    <row r="25" spans="1:11" x14ac:dyDescent="0.3">
      <c r="B25" s="79"/>
      <c r="C25" s="79"/>
      <c r="D25" s="79"/>
    </row>
    <row r="26" spans="1:11" x14ac:dyDescent="0.3">
      <c r="B26" s="79"/>
      <c r="C26" s="79"/>
      <c r="D26" s="79"/>
    </row>
    <row r="27" spans="1:11" x14ac:dyDescent="0.3">
      <c r="B27" s="79"/>
      <c r="C27" s="79"/>
      <c r="D27" s="79"/>
    </row>
    <row r="28" spans="1:11" x14ac:dyDescent="0.3">
      <c r="B28" s="79"/>
      <c r="C28" s="79"/>
      <c r="D28" s="79"/>
    </row>
    <row r="29" spans="1:11" x14ac:dyDescent="0.3">
      <c r="B29" s="79"/>
      <c r="C29" s="79"/>
      <c r="D29" s="79"/>
    </row>
    <row r="30" spans="1:11" x14ac:dyDescent="0.3">
      <c r="B30" s="79"/>
      <c r="C30" s="79"/>
      <c r="D30" s="79"/>
    </row>
    <row r="31" spans="1:11" x14ac:dyDescent="0.3">
      <c r="B31" s="79"/>
      <c r="C31" s="79"/>
      <c r="D31" s="79"/>
    </row>
    <row r="32" spans="1:11" x14ac:dyDescent="0.3">
      <c r="B32" s="79"/>
      <c r="C32" s="79"/>
      <c r="D32" s="79"/>
    </row>
    <row r="33" spans="2:4" x14ac:dyDescent="0.3">
      <c r="B33" s="79"/>
      <c r="C33" s="79"/>
      <c r="D33" s="79"/>
    </row>
    <row r="34" spans="2:4" x14ac:dyDescent="0.3">
      <c r="B34" s="79"/>
      <c r="C34" s="79"/>
      <c r="D34" s="79"/>
    </row>
    <row r="35" spans="2:4" x14ac:dyDescent="0.3">
      <c r="B35" s="79"/>
      <c r="C35" s="79"/>
      <c r="D35" s="79"/>
    </row>
    <row r="36" spans="2:4" x14ac:dyDescent="0.3">
      <c r="B36" s="79"/>
      <c r="C36" s="79"/>
      <c r="D36" s="79"/>
    </row>
    <row r="37" spans="2:4" x14ac:dyDescent="0.3">
      <c r="B37" s="79"/>
      <c r="C37" s="79"/>
      <c r="D37" s="79"/>
    </row>
    <row r="38" spans="2:4" x14ac:dyDescent="0.3">
      <c r="B38" s="79"/>
      <c r="C38" s="79"/>
      <c r="D38" s="79"/>
    </row>
    <row r="39" spans="2:4" x14ac:dyDescent="0.3">
      <c r="B39" s="79"/>
      <c r="C39" s="79"/>
      <c r="D39" s="79"/>
    </row>
    <row r="40" spans="2:4" x14ac:dyDescent="0.3">
      <c r="B40" s="79"/>
      <c r="C40" s="79"/>
      <c r="D40" s="79"/>
    </row>
    <row r="41" spans="2:4" x14ac:dyDescent="0.3">
      <c r="B41" s="79"/>
      <c r="C41" s="79"/>
      <c r="D41" s="79"/>
    </row>
    <row r="42" spans="2:4" x14ac:dyDescent="0.3">
      <c r="B42" s="79"/>
      <c r="C42" s="79"/>
      <c r="D42" s="79"/>
    </row>
    <row r="43" spans="2:4" x14ac:dyDescent="0.3">
      <c r="B43" s="79"/>
      <c r="C43" s="79"/>
      <c r="D43" s="79"/>
    </row>
    <row r="44" spans="2:4" x14ac:dyDescent="0.3">
      <c r="B44" s="79"/>
      <c r="C44" s="79"/>
      <c r="D44" s="79"/>
    </row>
    <row r="45" spans="2:4" x14ac:dyDescent="0.3">
      <c r="B45" s="79"/>
      <c r="C45" s="79"/>
      <c r="D45" s="79"/>
    </row>
    <row r="46" spans="2:4" x14ac:dyDescent="0.3">
      <c r="B46" s="79"/>
      <c r="C46" s="79"/>
      <c r="D46" s="79"/>
    </row>
    <row r="47" spans="2:4" x14ac:dyDescent="0.3">
      <c r="B47" s="79"/>
      <c r="C47" s="79"/>
      <c r="D47" s="79"/>
    </row>
    <row r="48" spans="2:4" x14ac:dyDescent="0.3">
      <c r="B48" s="79"/>
      <c r="C48" s="79"/>
      <c r="D48" s="79"/>
    </row>
    <row r="49" spans="2:4" x14ac:dyDescent="0.3">
      <c r="B49" s="79"/>
      <c r="C49" s="79"/>
      <c r="D49" s="79"/>
    </row>
    <row r="50" spans="2:4" x14ac:dyDescent="0.3">
      <c r="B50" s="79"/>
      <c r="C50" s="79"/>
      <c r="D50" s="79"/>
    </row>
    <row r="51" spans="2:4" x14ac:dyDescent="0.3">
      <c r="B51" s="79"/>
      <c r="C51" s="79"/>
      <c r="D51" s="79"/>
    </row>
    <row r="52" spans="2:4" x14ac:dyDescent="0.3">
      <c r="B52" s="79"/>
      <c r="C52" s="79"/>
      <c r="D52" s="79"/>
    </row>
    <row r="53" spans="2:4" x14ac:dyDescent="0.3">
      <c r="B53" s="79"/>
      <c r="C53" s="79"/>
      <c r="D53" s="79"/>
    </row>
    <row r="54" spans="2:4" x14ac:dyDescent="0.3">
      <c r="B54" s="79"/>
      <c r="C54" s="79"/>
      <c r="D54" s="79"/>
    </row>
    <row r="55" spans="2:4" x14ac:dyDescent="0.3">
      <c r="B55" s="79"/>
      <c r="C55" s="79"/>
      <c r="D55" s="79"/>
    </row>
    <row r="56" spans="2:4" x14ac:dyDescent="0.3">
      <c r="B56" s="79"/>
      <c r="C56" s="79"/>
      <c r="D56" s="79"/>
    </row>
    <row r="57" spans="2:4" x14ac:dyDescent="0.3">
      <c r="B57" s="79"/>
      <c r="C57" s="79"/>
      <c r="D57" s="79"/>
    </row>
    <row r="58" spans="2:4" x14ac:dyDescent="0.3">
      <c r="B58" s="79"/>
      <c r="C58" s="79"/>
      <c r="D58" s="79"/>
    </row>
    <row r="59" spans="2:4" x14ac:dyDescent="0.3">
      <c r="B59" s="79"/>
      <c r="C59" s="79"/>
      <c r="D59" s="79"/>
    </row>
    <row r="60" spans="2:4" x14ac:dyDescent="0.3">
      <c r="B60" s="79"/>
      <c r="C60" s="79"/>
      <c r="D60" s="79"/>
    </row>
    <row r="61" spans="2:4" x14ac:dyDescent="0.3">
      <c r="B61" s="79"/>
      <c r="C61" s="79"/>
      <c r="D61" s="79"/>
    </row>
    <row r="62" spans="2:4" x14ac:dyDescent="0.3">
      <c r="B62" s="79"/>
      <c r="C62" s="79"/>
      <c r="D62" s="79"/>
    </row>
    <row r="63" spans="2:4" x14ac:dyDescent="0.3">
      <c r="B63" s="79"/>
      <c r="C63" s="79"/>
      <c r="D63" s="79"/>
    </row>
    <row r="64" spans="2:4" x14ac:dyDescent="0.3">
      <c r="B64" s="79"/>
      <c r="C64" s="79"/>
      <c r="D64" s="79"/>
    </row>
    <row r="65" spans="2:12" x14ac:dyDescent="0.3">
      <c r="B65" s="79"/>
      <c r="C65" s="79"/>
      <c r="D65" s="79"/>
    </row>
    <row r="66" spans="2:12" x14ac:dyDescent="0.3">
      <c r="B66" s="79"/>
      <c r="C66" s="79"/>
      <c r="D66" s="79"/>
    </row>
    <row r="67" spans="2:12" x14ac:dyDescent="0.3">
      <c r="B67" s="79"/>
      <c r="C67" s="79"/>
      <c r="D67" s="79"/>
    </row>
    <row r="68" spans="2:12" x14ac:dyDescent="0.3">
      <c r="B68" s="79"/>
      <c r="C68" s="79"/>
      <c r="D68" s="79"/>
      <c r="L68"/>
    </row>
    <row r="69" spans="2:12" x14ac:dyDescent="0.3">
      <c r="B69" s="79"/>
      <c r="C69" s="79"/>
      <c r="D69" s="79"/>
      <c r="L69"/>
    </row>
    <row r="70" spans="2:12" x14ac:dyDescent="0.3">
      <c r="B70" s="79"/>
      <c r="C70" s="79"/>
      <c r="D70" s="79"/>
      <c r="L70"/>
    </row>
    <row r="71" spans="2:12" x14ac:dyDescent="0.3">
      <c r="B71" s="79"/>
      <c r="C71" s="79"/>
      <c r="D71" s="79"/>
      <c r="L71"/>
    </row>
    <row r="72" spans="2:12" x14ac:dyDescent="0.3">
      <c r="B72" s="79"/>
      <c r="C72" s="79"/>
      <c r="D72" s="79"/>
      <c r="L72"/>
    </row>
    <row r="73" spans="2:12" x14ac:dyDescent="0.3">
      <c r="B73" s="79"/>
      <c r="C73" s="79"/>
      <c r="D73" s="79"/>
      <c r="L73"/>
    </row>
    <row r="74" spans="2:12" x14ac:dyDescent="0.3">
      <c r="B74" s="79"/>
      <c r="C74" s="79"/>
      <c r="D74" s="79"/>
      <c r="L74"/>
    </row>
    <row r="75" spans="2:12" x14ac:dyDescent="0.3">
      <c r="B75" s="79"/>
      <c r="C75" s="79"/>
      <c r="D75" s="79"/>
      <c r="L75"/>
    </row>
    <row r="76" spans="2:12" x14ac:dyDescent="0.3">
      <c r="B76" s="79"/>
      <c r="C76" s="79"/>
      <c r="D76" s="79"/>
      <c r="L76"/>
    </row>
    <row r="77" spans="2:12" x14ac:dyDescent="0.3">
      <c r="B77" s="79"/>
      <c r="C77" s="79"/>
      <c r="D77" s="79"/>
      <c r="L77"/>
    </row>
    <row r="78" spans="2:12" x14ac:dyDescent="0.3">
      <c r="B78" s="79"/>
      <c r="C78" s="79"/>
      <c r="D78" s="79"/>
      <c r="L78"/>
    </row>
    <row r="79" spans="2:12" x14ac:dyDescent="0.3">
      <c r="B79" s="79"/>
      <c r="C79" s="79"/>
      <c r="D79" s="79"/>
      <c r="L79"/>
    </row>
    <row r="80" spans="2:12" x14ac:dyDescent="0.3">
      <c r="B80" s="79"/>
      <c r="C80" s="79"/>
      <c r="D80" s="79"/>
      <c r="L80"/>
    </row>
    <row r="81" spans="2:12" x14ac:dyDescent="0.3">
      <c r="B81" s="79"/>
      <c r="C81" s="79"/>
      <c r="D81" s="79"/>
      <c r="L81"/>
    </row>
    <row r="82" spans="2:12" x14ac:dyDescent="0.3">
      <c r="B82" s="79"/>
      <c r="C82" s="79"/>
      <c r="D82" s="79"/>
      <c r="L82"/>
    </row>
    <row r="83" spans="2:12" x14ac:dyDescent="0.3">
      <c r="B83" s="79"/>
      <c r="C83" s="79"/>
      <c r="D83" s="79"/>
      <c r="L83"/>
    </row>
    <row r="84" spans="2:12" x14ac:dyDescent="0.3">
      <c r="B84" s="79"/>
      <c r="C84" s="79"/>
      <c r="D84" s="79"/>
      <c r="L84"/>
    </row>
    <row r="85" spans="2:12" x14ac:dyDescent="0.3">
      <c r="B85" s="79"/>
      <c r="C85" s="79"/>
      <c r="D85" s="79"/>
      <c r="L85"/>
    </row>
    <row r="86" spans="2:12" x14ac:dyDescent="0.3">
      <c r="B86" s="79"/>
      <c r="C86" s="79"/>
      <c r="D86" s="79"/>
      <c r="L86"/>
    </row>
    <row r="87" spans="2:12" x14ac:dyDescent="0.3">
      <c r="B87" s="79"/>
      <c r="C87" s="79"/>
      <c r="D87" s="79"/>
      <c r="L87"/>
    </row>
    <row r="88" spans="2:12" x14ac:dyDescent="0.3">
      <c r="B88" s="79"/>
      <c r="C88" s="79"/>
      <c r="D88" s="79"/>
      <c r="L88"/>
    </row>
    <row r="89" spans="2:12" x14ac:dyDescent="0.3">
      <c r="B89" s="79"/>
      <c r="C89" s="79"/>
      <c r="D89" s="79"/>
      <c r="L89"/>
    </row>
    <row r="90" spans="2:12" x14ac:dyDescent="0.3">
      <c r="B90" s="79"/>
      <c r="C90" s="79"/>
      <c r="D90" s="79"/>
      <c r="L90"/>
    </row>
    <row r="91" spans="2:12" x14ac:dyDescent="0.3">
      <c r="B91" s="79"/>
      <c r="C91" s="79"/>
      <c r="D91" s="79"/>
      <c r="L91"/>
    </row>
    <row r="92" spans="2:12" x14ac:dyDescent="0.3">
      <c r="B92" s="79"/>
      <c r="C92" s="79"/>
      <c r="D92" s="79"/>
      <c r="L92"/>
    </row>
    <row r="93" spans="2:12" x14ac:dyDescent="0.3">
      <c r="B93" s="79"/>
      <c r="C93" s="79"/>
      <c r="D93" s="79"/>
      <c r="L93"/>
    </row>
    <row r="94" spans="2:12" x14ac:dyDescent="0.3">
      <c r="B94" s="79"/>
      <c r="C94" s="79"/>
      <c r="D94" s="79"/>
      <c r="L94"/>
    </row>
    <row r="95" spans="2:12" x14ac:dyDescent="0.3">
      <c r="B95" s="79"/>
      <c r="C95" s="79"/>
      <c r="D95" s="79"/>
      <c r="L95"/>
    </row>
    <row r="96" spans="2:12" x14ac:dyDescent="0.3">
      <c r="B96" s="79"/>
      <c r="C96" s="79"/>
      <c r="D96" s="79"/>
      <c r="L96"/>
    </row>
    <row r="97" spans="2:12" x14ac:dyDescent="0.3">
      <c r="B97" s="79"/>
      <c r="C97" s="79"/>
      <c r="D97" s="79"/>
      <c r="L97"/>
    </row>
    <row r="98" spans="2:12" x14ac:dyDescent="0.3">
      <c r="B98" s="79"/>
      <c r="C98" s="79"/>
      <c r="D98" s="79"/>
      <c r="L98"/>
    </row>
    <row r="99" spans="2:12" x14ac:dyDescent="0.3">
      <c r="B99" s="79"/>
      <c r="C99" s="79"/>
      <c r="D99" s="79"/>
      <c r="L99"/>
    </row>
    <row r="100" spans="2:12" x14ac:dyDescent="0.3">
      <c r="B100" s="79"/>
      <c r="C100" s="79"/>
      <c r="D100" s="79"/>
      <c r="L100"/>
    </row>
    <row r="101" spans="2:12" x14ac:dyDescent="0.3">
      <c r="B101" s="79"/>
      <c r="C101" s="79"/>
      <c r="D101" s="79"/>
      <c r="L101"/>
    </row>
    <row r="102" spans="2:12" x14ac:dyDescent="0.3">
      <c r="B102" s="79"/>
      <c r="C102" s="79"/>
      <c r="D102" s="79"/>
      <c r="L102"/>
    </row>
    <row r="103" spans="2:12" x14ac:dyDescent="0.3">
      <c r="B103" s="79"/>
      <c r="C103" s="79"/>
      <c r="D103" s="79"/>
      <c r="L103"/>
    </row>
    <row r="104" spans="2:12" x14ac:dyDescent="0.3">
      <c r="B104" s="79"/>
      <c r="C104" s="79"/>
      <c r="D104" s="79"/>
      <c r="L104"/>
    </row>
    <row r="105" spans="2:12" x14ac:dyDescent="0.3">
      <c r="B105" s="79"/>
      <c r="C105" s="79"/>
      <c r="D105" s="79"/>
      <c r="L105"/>
    </row>
    <row r="106" spans="2:12" x14ac:dyDescent="0.3">
      <c r="B106" s="79"/>
      <c r="C106" s="79"/>
      <c r="D106" s="79"/>
      <c r="L106"/>
    </row>
    <row r="107" spans="2:12" x14ac:dyDescent="0.3">
      <c r="B107" s="79"/>
      <c r="C107" s="79"/>
      <c r="D107" s="79"/>
      <c r="L107"/>
    </row>
    <row r="108" spans="2:12" x14ac:dyDescent="0.3">
      <c r="B108" s="79"/>
      <c r="C108" s="79"/>
      <c r="D108" s="79"/>
      <c r="L108"/>
    </row>
    <row r="109" spans="2:12" x14ac:dyDescent="0.3">
      <c r="B109" s="79"/>
      <c r="C109" s="79"/>
      <c r="D109" s="79"/>
      <c r="L109"/>
    </row>
    <row r="110" spans="2:12" x14ac:dyDescent="0.3">
      <c r="B110" s="79"/>
      <c r="C110" s="79"/>
      <c r="D110" s="79"/>
      <c r="L110"/>
    </row>
    <row r="111" spans="2:12" x14ac:dyDescent="0.3">
      <c r="B111" s="79"/>
      <c r="C111" s="79"/>
      <c r="D111" s="79"/>
      <c r="L111"/>
    </row>
    <row r="112" spans="2:12" x14ac:dyDescent="0.3">
      <c r="B112" s="79"/>
      <c r="C112" s="79"/>
      <c r="D112" s="79"/>
      <c r="L112"/>
    </row>
    <row r="113" spans="2:12" x14ac:dyDescent="0.3">
      <c r="B113" s="79"/>
      <c r="C113" s="79"/>
      <c r="D113" s="79"/>
      <c r="L113"/>
    </row>
    <row r="114" spans="2:12" x14ac:dyDescent="0.3">
      <c r="B114" s="79"/>
      <c r="C114" s="79"/>
      <c r="D114" s="79"/>
      <c r="L114"/>
    </row>
    <row r="115" spans="2:12" x14ac:dyDescent="0.3">
      <c r="B115" s="79"/>
      <c r="C115" s="79"/>
      <c r="D115" s="79"/>
      <c r="L115"/>
    </row>
    <row r="116" spans="2:12" x14ac:dyDescent="0.3">
      <c r="B116" s="79"/>
      <c r="C116" s="79"/>
      <c r="D116" s="79"/>
      <c r="L116"/>
    </row>
    <row r="117" spans="2:12" x14ac:dyDescent="0.3">
      <c r="B117" s="79"/>
      <c r="C117" s="79"/>
      <c r="D117" s="79"/>
      <c r="L117"/>
    </row>
    <row r="118" spans="2:12" x14ac:dyDescent="0.3">
      <c r="B118" s="79"/>
      <c r="C118" s="79"/>
      <c r="D118" s="79"/>
      <c r="L118"/>
    </row>
    <row r="119" spans="2:12" x14ac:dyDescent="0.3">
      <c r="B119" s="79"/>
      <c r="C119" s="79"/>
      <c r="D119" s="79"/>
      <c r="L119"/>
    </row>
    <row r="120" spans="2:12" x14ac:dyDescent="0.3">
      <c r="B120" s="79"/>
      <c r="C120" s="79"/>
      <c r="D120" s="79"/>
      <c r="L120"/>
    </row>
    <row r="121" spans="2:12" x14ac:dyDescent="0.3">
      <c r="B121" s="79"/>
      <c r="C121" s="79"/>
      <c r="D121" s="79"/>
      <c r="L121"/>
    </row>
    <row r="122" spans="2:12" x14ac:dyDescent="0.3">
      <c r="B122" s="79"/>
      <c r="C122" s="79"/>
      <c r="D122" s="79"/>
      <c r="L122"/>
    </row>
    <row r="123" spans="2:12" x14ac:dyDescent="0.3">
      <c r="B123" s="79"/>
      <c r="C123" s="79"/>
      <c r="D123" s="79"/>
      <c r="L123"/>
    </row>
    <row r="124" spans="2:12" x14ac:dyDescent="0.3">
      <c r="B124" s="79"/>
      <c r="C124" s="79"/>
      <c r="D124" s="79"/>
      <c r="L124"/>
    </row>
    <row r="125" spans="2:12" x14ac:dyDescent="0.3">
      <c r="B125" s="79"/>
      <c r="C125" s="79"/>
      <c r="D125" s="79"/>
      <c r="L125"/>
    </row>
    <row r="126" spans="2:12" x14ac:dyDescent="0.3">
      <c r="B126" s="79"/>
      <c r="C126" s="79"/>
      <c r="D126" s="79"/>
      <c r="L126"/>
    </row>
    <row r="127" spans="2:12" x14ac:dyDescent="0.3">
      <c r="B127" s="79"/>
      <c r="C127" s="79"/>
      <c r="D127" s="79"/>
      <c r="L127"/>
    </row>
    <row r="128" spans="2:12" x14ac:dyDescent="0.3">
      <c r="B128" s="79"/>
      <c r="C128" s="79"/>
      <c r="D128" s="79"/>
      <c r="L128"/>
    </row>
    <row r="129" spans="2:12" x14ac:dyDescent="0.3">
      <c r="B129" s="79"/>
      <c r="C129" s="79"/>
      <c r="D129" s="79"/>
      <c r="L129"/>
    </row>
    <row r="130" spans="2:12" x14ac:dyDescent="0.3">
      <c r="B130" s="79"/>
      <c r="C130" s="79"/>
      <c r="D130" s="79"/>
      <c r="L130"/>
    </row>
    <row r="131" spans="2:12" x14ac:dyDescent="0.3">
      <c r="B131" s="79"/>
      <c r="C131" s="79"/>
      <c r="D131" s="79"/>
      <c r="L131"/>
    </row>
    <row r="132" spans="2:12" x14ac:dyDescent="0.3">
      <c r="B132" s="79"/>
      <c r="C132" s="79"/>
      <c r="D132" s="79"/>
      <c r="L132"/>
    </row>
    <row r="133" spans="2:12" x14ac:dyDescent="0.3">
      <c r="B133" s="79"/>
      <c r="C133" s="79"/>
      <c r="D133" s="79"/>
      <c r="L133"/>
    </row>
    <row r="134" spans="2:12" x14ac:dyDescent="0.3">
      <c r="B134" s="79"/>
      <c r="C134" s="79"/>
      <c r="D134" s="79"/>
      <c r="L134"/>
    </row>
    <row r="135" spans="2:12" x14ac:dyDescent="0.3">
      <c r="B135" s="79"/>
      <c r="C135" s="79"/>
      <c r="D135" s="79"/>
      <c r="L135"/>
    </row>
    <row r="136" spans="2:12" x14ac:dyDescent="0.3">
      <c r="B136" s="79"/>
      <c r="C136" s="79"/>
      <c r="D136" s="79"/>
      <c r="L136"/>
    </row>
    <row r="137" spans="2:12" x14ac:dyDescent="0.3">
      <c r="B137" s="79"/>
      <c r="C137" s="79"/>
      <c r="D137" s="79"/>
      <c r="L137"/>
    </row>
    <row r="138" spans="2:12" x14ac:dyDescent="0.3">
      <c r="B138" s="79"/>
      <c r="C138" s="79"/>
      <c r="D138" s="79"/>
      <c r="L138"/>
    </row>
    <row r="139" spans="2:12" x14ac:dyDescent="0.3">
      <c r="B139" s="79"/>
      <c r="C139" s="79"/>
      <c r="D139" s="79"/>
      <c r="L139"/>
    </row>
    <row r="140" spans="2:12" x14ac:dyDescent="0.3">
      <c r="B140" s="79"/>
      <c r="C140" s="79"/>
      <c r="D140" s="79"/>
      <c r="L140"/>
    </row>
    <row r="141" spans="2:12" x14ac:dyDescent="0.3">
      <c r="B141" s="79"/>
      <c r="C141" s="79"/>
      <c r="D141" s="79"/>
      <c r="L141"/>
    </row>
    <row r="142" spans="2:12" x14ac:dyDescent="0.3">
      <c r="B142" s="79"/>
      <c r="C142" s="79"/>
      <c r="D142" s="79"/>
      <c r="L142"/>
    </row>
    <row r="143" spans="2:12" x14ac:dyDescent="0.3">
      <c r="B143" s="79"/>
      <c r="C143" s="79"/>
      <c r="D143" s="79"/>
      <c r="L143"/>
    </row>
    <row r="144" spans="2:12" x14ac:dyDescent="0.3">
      <c r="B144" s="79"/>
      <c r="C144" s="79"/>
      <c r="D144" s="79"/>
      <c r="L144"/>
    </row>
    <row r="145" spans="2:12" x14ac:dyDescent="0.3">
      <c r="B145" s="79"/>
      <c r="C145" s="79"/>
      <c r="D145" s="79"/>
      <c r="L145"/>
    </row>
    <row r="146" spans="2:12" x14ac:dyDescent="0.3">
      <c r="B146" s="79"/>
      <c r="C146" s="79"/>
      <c r="D146" s="79"/>
      <c r="L146"/>
    </row>
    <row r="147" spans="2:12" x14ac:dyDescent="0.3">
      <c r="B147" s="79"/>
      <c r="C147" s="79"/>
      <c r="D147" s="79"/>
      <c r="L147"/>
    </row>
    <row r="148" spans="2:12" x14ac:dyDescent="0.3">
      <c r="B148" s="79"/>
      <c r="C148" s="79"/>
      <c r="D148" s="79"/>
      <c r="L148"/>
    </row>
    <row r="149" spans="2:12" x14ac:dyDescent="0.3">
      <c r="B149" s="79"/>
      <c r="C149" s="79"/>
      <c r="D149" s="79"/>
      <c r="L149"/>
    </row>
    <row r="150" spans="2:12" x14ac:dyDescent="0.3">
      <c r="B150" s="79"/>
      <c r="C150" s="79"/>
      <c r="D150" s="79"/>
      <c r="L150"/>
    </row>
    <row r="151" spans="2:12" x14ac:dyDescent="0.3">
      <c r="B151" s="79"/>
      <c r="C151" s="79"/>
      <c r="D151" s="79"/>
      <c r="L151"/>
    </row>
    <row r="152" spans="2:12" x14ac:dyDescent="0.3">
      <c r="B152" s="79"/>
      <c r="C152" s="79"/>
      <c r="D152" s="79"/>
      <c r="L152"/>
    </row>
    <row r="153" spans="2:12" x14ac:dyDescent="0.3">
      <c r="B153" s="79"/>
      <c r="C153" s="79"/>
      <c r="D153" s="79"/>
      <c r="L153"/>
    </row>
    <row r="154" spans="2:12" x14ac:dyDescent="0.3">
      <c r="B154" s="79"/>
      <c r="C154" s="79"/>
      <c r="D154" s="79"/>
      <c r="L154"/>
    </row>
    <row r="155" spans="2:12" x14ac:dyDescent="0.3">
      <c r="B155" s="79"/>
      <c r="C155" s="79"/>
      <c r="D155" s="79"/>
      <c r="L155"/>
    </row>
    <row r="156" spans="2:12" x14ac:dyDescent="0.3">
      <c r="B156" s="79"/>
      <c r="C156" s="79"/>
      <c r="D156" s="79"/>
      <c r="L156"/>
    </row>
    <row r="157" spans="2:12" x14ac:dyDescent="0.3">
      <c r="B157" s="79"/>
      <c r="C157" s="79"/>
      <c r="D157" s="79"/>
      <c r="L157"/>
    </row>
    <row r="158" spans="2:12" x14ac:dyDescent="0.3">
      <c r="B158" s="79"/>
      <c r="C158" s="79"/>
      <c r="D158" s="79"/>
      <c r="L158"/>
    </row>
    <row r="159" spans="2:12" x14ac:dyDescent="0.3">
      <c r="B159" s="79"/>
      <c r="C159" s="79"/>
      <c r="D159" s="79"/>
      <c r="L159"/>
    </row>
    <row r="160" spans="2:12" x14ac:dyDescent="0.3">
      <c r="B160" s="79"/>
      <c r="C160" s="79"/>
      <c r="D160" s="79"/>
      <c r="L160"/>
    </row>
    <row r="161" spans="2:12" x14ac:dyDescent="0.3">
      <c r="B161" s="79"/>
      <c r="C161" s="79"/>
      <c r="D161" s="79"/>
      <c r="L161"/>
    </row>
    <row r="162" spans="2:12" x14ac:dyDescent="0.3">
      <c r="B162" s="79"/>
      <c r="C162" s="79"/>
      <c r="D162" s="79"/>
      <c r="L162"/>
    </row>
    <row r="163" spans="2:12" x14ac:dyDescent="0.3">
      <c r="B163" s="79"/>
      <c r="C163" s="79"/>
      <c r="D163" s="79"/>
      <c r="L163"/>
    </row>
    <row r="164" spans="2:12" x14ac:dyDescent="0.3">
      <c r="B164" s="79"/>
      <c r="C164" s="79"/>
      <c r="D164" s="79"/>
      <c r="L164"/>
    </row>
    <row r="165" spans="2:12" x14ac:dyDescent="0.3">
      <c r="B165" s="79"/>
      <c r="C165" s="79"/>
      <c r="D165" s="79"/>
      <c r="L165"/>
    </row>
    <row r="166" spans="2:12" x14ac:dyDescent="0.3">
      <c r="B166" s="79"/>
      <c r="C166" s="79"/>
      <c r="D166" s="79"/>
      <c r="L166"/>
    </row>
    <row r="167" spans="2:12" x14ac:dyDescent="0.3">
      <c r="B167" s="79"/>
      <c r="C167" s="79"/>
      <c r="D167" s="79"/>
      <c r="L167"/>
    </row>
    <row r="168" spans="2:12" x14ac:dyDescent="0.3">
      <c r="B168" s="79"/>
      <c r="C168" s="79"/>
      <c r="D168" s="79"/>
      <c r="L168"/>
    </row>
    <row r="169" spans="2:12" x14ac:dyDescent="0.3">
      <c r="B169" s="79"/>
      <c r="C169" s="79"/>
      <c r="D169" s="79"/>
      <c r="L169"/>
    </row>
    <row r="170" spans="2:12" x14ac:dyDescent="0.3">
      <c r="B170" s="79"/>
      <c r="C170" s="79"/>
      <c r="D170" s="79"/>
      <c r="L170"/>
    </row>
    <row r="171" spans="2:12" x14ac:dyDescent="0.3">
      <c r="B171" s="79"/>
      <c r="C171" s="79"/>
      <c r="D171" s="79"/>
      <c r="L171"/>
    </row>
    <row r="172" spans="2:12" x14ac:dyDescent="0.3">
      <c r="B172" s="79"/>
      <c r="C172" s="79"/>
      <c r="D172" s="79"/>
      <c r="L172"/>
    </row>
    <row r="173" spans="2:12" x14ac:dyDescent="0.3">
      <c r="B173" s="79"/>
      <c r="C173" s="79"/>
      <c r="D173" s="79"/>
      <c r="L173"/>
    </row>
    <row r="174" spans="2:12" x14ac:dyDescent="0.3">
      <c r="B174" s="79"/>
      <c r="C174" s="79"/>
      <c r="D174" s="79"/>
      <c r="L174"/>
    </row>
    <row r="175" spans="2:12" x14ac:dyDescent="0.3">
      <c r="B175" s="79"/>
      <c r="C175" s="79"/>
      <c r="D175" s="79"/>
      <c r="L175"/>
    </row>
    <row r="176" spans="2:12" x14ac:dyDescent="0.3">
      <c r="B176" s="79"/>
      <c r="C176" s="79"/>
      <c r="D176" s="79"/>
      <c r="L176"/>
    </row>
    <row r="177" spans="2:12" x14ac:dyDescent="0.3">
      <c r="B177" s="79"/>
      <c r="C177" s="79"/>
      <c r="D177" s="79"/>
      <c r="L177"/>
    </row>
    <row r="178" spans="2:12" x14ac:dyDescent="0.3">
      <c r="B178" s="79"/>
      <c r="C178" s="79"/>
      <c r="D178" s="79"/>
      <c r="L178"/>
    </row>
    <row r="179" spans="2:12" x14ac:dyDescent="0.3">
      <c r="B179" s="79"/>
      <c r="C179" s="79"/>
      <c r="D179" s="79"/>
      <c r="L179"/>
    </row>
    <row r="180" spans="2:12" x14ac:dyDescent="0.3">
      <c r="B180" s="79"/>
      <c r="C180" s="79"/>
      <c r="D180" s="79"/>
      <c r="L180"/>
    </row>
    <row r="181" spans="2:12" x14ac:dyDescent="0.3">
      <c r="B181" s="79"/>
      <c r="C181" s="79"/>
      <c r="D181" s="79"/>
      <c r="L181"/>
    </row>
    <row r="182" spans="2:12" x14ac:dyDescent="0.3">
      <c r="B182" s="79"/>
      <c r="C182" s="79"/>
      <c r="D182" s="79"/>
      <c r="L182"/>
    </row>
    <row r="183" spans="2:12" x14ac:dyDescent="0.3">
      <c r="B183" s="79"/>
      <c r="C183" s="79"/>
      <c r="D183" s="79"/>
      <c r="L183"/>
    </row>
    <row r="184" spans="2:12" x14ac:dyDescent="0.3">
      <c r="B184" s="79"/>
      <c r="C184" s="79"/>
      <c r="D184" s="79"/>
      <c r="L184"/>
    </row>
    <row r="185" spans="2:12" x14ac:dyDescent="0.3">
      <c r="B185" s="79"/>
      <c r="C185" s="79"/>
      <c r="D185" s="79"/>
      <c r="L185"/>
    </row>
    <row r="186" spans="2:12" x14ac:dyDescent="0.3">
      <c r="B186" s="79"/>
      <c r="C186" s="79"/>
      <c r="D186" s="79"/>
      <c r="L186"/>
    </row>
    <row r="187" spans="2:12" x14ac:dyDescent="0.3">
      <c r="B187" s="79"/>
      <c r="C187" s="79"/>
      <c r="D187" s="79"/>
      <c r="L187"/>
    </row>
    <row r="188" spans="2:12" x14ac:dyDescent="0.3">
      <c r="B188" s="79"/>
      <c r="C188" s="79"/>
      <c r="D188" s="79"/>
      <c r="L188"/>
    </row>
    <row r="189" spans="2:12" x14ac:dyDescent="0.3">
      <c r="B189" s="79"/>
      <c r="C189" s="79"/>
      <c r="D189" s="79"/>
      <c r="L189"/>
    </row>
    <row r="190" spans="2:12" x14ac:dyDescent="0.3">
      <c r="B190" s="79"/>
      <c r="C190" s="79"/>
      <c r="D190" s="79"/>
      <c r="L190"/>
    </row>
    <row r="191" spans="2:12" x14ac:dyDescent="0.3">
      <c r="B191" s="79"/>
      <c r="C191" s="79"/>
      <c r="D191" s="79"/>
      <c r="L191"/>
    </row>
    <row r="192" spans="2:12" x14ac:dyDescent="0.3">
      <c r="B192" s="79"/>
      <c r="C192" s="79"/>
      <c r="D192" s="79"/>
      <c r="L192"/>
    </row>
    <row r="193" spans="2:12" x14ac:dyDescent="0.3">
      <c r="B193" s="79"/>
      <c r="C193" s="79"/>
      <c r="D193" s="79"/>
      <c r="L193"/>
    </row>
    <row r="194" spans="2:12" x14ac:dyDescent="0.3">
      <c r="B194" s="79"/>
      <c r="C194" s="79"/>
      <c r="D194" s="79"/>
      <c r="L194"/>
    </row>
    <row r="195" spans="2:12" x14ac:dyDescent="0.3">
      <c r="B195" s="79"/>
      <c r="C195" s="79"/>
      <c r="D195" s="79"/>
      <c r="L195"/>
    </row>
    <row r="196" spans="2:12" x14ac:dyDescent="0.3">
      <c r="B196" s="79"/>
      <c r="C196" s="79"/>
      <c r="D196" s="79"/>
      <c r="L196"/>
    </row>
    <row r="197" spans="2:12" x14ac:dyDescent="0.3">
      <c r="B197" s="79"/>
      <c r="C197" s="79"/>
      <c r="D197" s="79"/>
      <c r="L197"/>
    </row>
    <row r="198" spans="2:12" x14ac:dyDescent="0.3">
      <c r="B198" s="79"/>
      <c r="C198" s="79"/>
      <c r="D198" s="79"/>
      <c r="L198"/>
    </row>
    <row r="199" spans="2:12" x14ac:dyDescent="0.3">
      <c r="B199" s="79"/>
      <c r="C199" s="79"/>
      <c r="D199" s="79"/>
      <c r="L199"/>
    </row>
    <row r="200" spans="2:12" x14ac:dyDescent="0.3">
      <c r="B200" s="79"/>
      <c r="C200" s="79"/>
      <c r="D200" s="79"/>
      <c r="L200"/>
    </row>
    <row r="201" spans="2:12" x14ac:dyDescent="0.3">
      <c r="B201" s="79"/>
      <c r="C201" s="79"/>
      <c r="D201" s="79"/>
      <c r="L201"/>
    </row>
    <row r="202" spans="2:12" x14ac:dyDescent="0.3">
      <c r="B202" s="79"/>
      <c r="C202" s="79"/>
      <c r="D202" s="79"/>
      <c r="L202"/>
    </row>
    <row r="203" spans="2:12" x14ac:dyDescent="0.3">
      <c r="B203" s="79"/>
      <c r="C203" s="79"/>
      <c r="D203" s="79"/>
      <c r="L203"/>
    </row>
    <row r="204" spans="2:12" x14ac:dyDescent="0.3">
      <c r="B204" s="79"/>
      <c r="C204" s="79"/>
      <c r="D204" s="79"/>
      <c r="L204"/>
    </row>
    <row r="205" spans="2:12" x14ac:dyDescent="0.3">
      <c r="B205" s="79"/>
      <c r="C205" s="79"/>
      <c r="D205" s="79"/>
      <c r="L205"/>
    </row>
    <row r="206" spans="2:12" x14ac:dyDescent="0.3">
      <c r="B206" s="79"/>
      <c r="C206" s="79"/>
      <c r="D206" s="79"/>
      <c r="L206"/>
    </row>
    <row r="207" spans="2:12" x14ac:dyDescent="0.3">
      <c r="B207" s="79"/>
      <c r="C207" s="79"/>
      <c r="D207" s="79"/>
      <c r="L207"/>
    </row>
    <row r="208" spans="2:12" x14ac:dyDescent="0.3">
      <c r="B208" s="79"/>
      <c r="C208" s="79"/>
      <c r="D208" s="79"/>
      <c r="L208"/>
    </row>
    <row r="209" spans="2:12" x14ac:dyDescent="0.3">
      <c r="B209" s="79"/>
      <c r="C209" s="79"/>
      <c r="D209" s="79"/>
      <c r="L209"/>
    </row>
    <row r="210" spans="2:12" x14ac:dyDescent="0.3">
      <c r="B210" s="79"/>
      <c r="C210" s="79"/>
      <c r="D210" s="79"/>
      <c r="L210"/>
    </row>
    <row r="211" spans="2:12" x14ac:dyDescent="0.3">
      <c r="B211" s="79"/>
      <c r="C211" s="79"/>
      <c r="D211" s="79"/>
      <c r="L211"/>
    </row>
    <row r="212" spans="2:12" x14ac:dyDescent="0.3">
      <c r="B212" s="79"/>
      <c r="C212" s="79"/>
      <c r="D212" s="79"/>
      <c r="L212"/>
    </row>
    <row r="213" spans="2:12" x14ac:dyDescent="0.3">
      <c r="B213" s="79"/>
      <c r="C213" s="79"/>
      <c r="D213" s="79"/>
      <c r="L213"/>
    </row>
    <row r="214" spans="2:12" x14ac:dyDescent="0.3">
      <c r="B214" s="79"/>
      <c r="C214" s="79"/>
      <c r="D214" s="79"/>
      <c r="L214"/>
    </row>
    <row r="215" spans="2:12" x14ac:dyDescent="0.3">
      <c r="B215" s="79"/>
      <c r="C215" s="79"/>
      <c r="D215" s="79"/>
      <c r="L215"/>
    </row>
    <row r="216" spans="2:12" x14ac:dyDescent="0.3">
      <c r="B216" s="79"/>
      <c r="C216" s="79"/>
      <c r="D216" s="79"/>
      <c r="L216"/>
    </row>
    <row r="217" spans="2:12" x14ac:dyDescent="0.3">
      <c r="B217" s="79"/>
      <c r="C217" s="79"/>
      <c r="D217" s="79"/>
      <c r="L217"/>
    </row>
    <row r="218" spans="2:12" x14ac:dyDescent="0.3">
      <c r="B218" s="79"/>
      <c r="C218" s="79"/>
      <c r="D218" s="79"/>
      <c r="L218"/>
    </row>
    <row r="219" spans="2:12" x14ac:dyDescent="0.3">
      <c r="B219" s="79"/>
      <c r="C219" s="79"/>
      <c r="D219" s="79"/>
      <c r="L219"/>
    </row>
    <row r="220" spans="2:12" x14ac:dyDescent="0.3">
      <c r="B220" s="79"/>
      <c r="C220" s="79"/>
      <c r="D220" s="79"/>
      <c r="L220"/>
    </row>
    <row r="221" spans="2:12" x14ac:dyDescent="0.3">
      <c r="B221" s="79"/>
      <c r="C221" s="79"/>
      <c r="D221" s="79"/>
      <c r="L221"/>
    </row>
    <row r="222" spans="2:12" x14ac:dyDescent="0.3">
      <c r="B222" s="79"/>
      <c r="C222" s="79"/>
      <c r="D222" s="79"/>
      <c r="L222"/>
    </row>
    <row r="223" spans="2:12" x14ac:dyDescent="0.3">
      <c r="B223" s="79"/>
      <c r="C223" s="79"/>
      <c r="D223" s="79"/>
      <c r="L223"/>
    </row>
    <row r="224" spans="2:12" x14ac:dyDescent="0.3">
      <c r="B224" s="79"/>
      <c r="C224" s="79"/>
      <c r="D224" s="79"/>
      <c r="L224"/>
    </row>
    <row r="225" spans="2:12" x14ac:dyDescent="0.3">
      <c r="B225" s="79"/>
      <c r="C225" s="79"/>
      <c r="D225" s="79"/>
      <c r="L225"/>
    </row>
    <row r="226" spans="2:12" x14ac:dyDescent="0.3">
      <c r="B226" s="79"/>
      <c r="C226" s="79"/>
      <c r="D226" s="79"/>
      <c r="L226"/>
    </row>
    <row r="227" spans="2:12" x14ac:dyDescent="0.3">
      <c r="B227" s="79"/>
      <c r="C227" s="79"/>
      <c r="D227" s="79"/>
      <c r="L227"/>
    </row>
    <row r="228" spans="2:12" x14ac:dyDescent="0.3">
      <c r="B228" s="79"/>
      <c r="C228" s="79"/>
      <c r="D228" s="79"/>
      <c r="L228"/>
    </row>
    <row r="229" spans="2:12" x14ac:dyDescent="0.3">
      <c r="B229" s="79"/>
      <c r="C229" s="79"/>
      <c r="D229" s="79"/>
      <c r="L229"/>
    </row>
    <row r="230" spans="2:12" x14ac:dyDescent="0.3">
      <c r="B230" s="79"/>
      <c r="C230" s="79"/>
      <c r="D230" s="79"/>
      <c r="L230"/>
    </row>
    <row r="231" spans="2:12" x14ac:dyDescent="0.3">
      <c r="B231" s="79"/>
      <c r="C231" s="79"/>
      <c r="D231" s="79"/>
      <c r="L231"/>
    </row>
    <row r="232" spans="2:12" x14ac:dyDescent="0.3">
      <c r="B232" s="79"/>
      <c r="C232" s="79"/>
      <c r="D232" s="79"/>
      <c r="L232"/>
    </row>
    <row r="233" spans="2:12" x14ac:dyDescent="0.3">
      <c r="B233" s="79"/>
      <c r="C233" s="79"/>
      <c r="D233" s="79"/>
      <c r="L233"/>
    </row>
    <row r="234" spans="2:12" x14ac:dyDescent="0.3">
      <c r="B234" s="79"/>
      <c r="C234" s="79"/>
      <c r="D234" s="79"/>
      <c r="L234"/>
    </row>
    <row r="235" spans="2:12" x14ac:dyDescent="0.3">
      <c r="B235" s="79"/>
      <c r="C235" s="79"/>
      <c r="D235" s="79"/>
      <c r="L235"/>
    </row>
    <row r="236" spans="2:12" x14ac:dyDescent="0.3">
      <c r="B236" s="79"/>
      <c r="C236" s="79"/>
      <c r="D236" s="79"/>
      <c r="L236"/>
    </row>
    <row r="237" spans="2:12" x14ac:dyDescent="0.3">
      <c r="B237" s="79"/>
      <c r="C237" s="79"/>
      <c r="D237" s="79"/>
      <c r="L237"/>
    </row>
    <row r="238" spans="2:12" x14ac:dyDescent="0.3">
      <c r="B238" s="79"/>
      <c r="C238" s="79"/>
      <c r="D238" s="79"/>
      <c r="L238"/>
    </row>
    <row r="239" spans="2:12" x14ac:dyDescent="0.3">
      <c r="B239" s="79"/>
      <c r="C239" s="79"/>
      <c r="D239" s="79"/>
      <c r="L239"/>
    </row>
    <row r="240" spans="2:12" x14ac:dyDescent="0.3">
      <c r="B240" s="79"/>
      <c r="C240" s="79"/>
      <c r="D240" s="79"/>
      <c r="L240"/>
    </row>
    <row r="241" spans="2:12" x14ac:dyDescent="0.3">
      <c r="B241" s="79"/>
      <c r="C241" s="79"/>
      <c r="D241" s="79"/>
      <c r="L241"/>
    </row>
    <row r="242" spans="2:12" x14ac:dyDescent="0.3">
      <c r="B242" s="79"/>
      <c r="C242" s="79"/>
      <c r="D242" s="79"/>
      <c r="L242"/>
    </row>
    <row r="243" spans="2:12" x14ac:dyDescent="0.3">
      <c r="B243" s="79"/>
      <c r="C243" s="79"/>
      <c r="D243" s="79"/>
      <c r="L243"/>
    </row>
    <row r="244" spans="2:12" x14ac:dyDescent="0.3">
      <c r="B244" s="79"/>
      <c r="C244" s="79"/>
      <c r="D244" s="79"/>
      <c r="L244"/>
    </row>
    <row r="245" spans="2:12" x14ac:dyDescent="0.3">
      <c r="B245" s="79"/>
      <c r="C245" s="79"/>
      <c r="D245" s="79"/>
      <c r="L245"/>
    </row>
    <row r="246" spans="2:12" x14ac:dyDescent="0.3">
      <c r="B246" s="79"/>
      <c r="C246" s="79"/>
      <c r="D246" s="79"/>
      <c r="L246"/>
    </row>
    <row r="247" spans="2:12" x14ac:dyDescent="0.3">
      <c r="B247" s="79"/>
      <c r="C247" s="79"/>
      <c r="D247" s="79"/>
      <c r="L247"/>
    </row>
    <row r="248" spans="2:12" x14ac:dyDescent="0.3">
      <c r="B248" s="79"/>
      <c r="C248" s="79"/>
      <c r="D248" s="79"/>
      <c r="L248"/>
    </row>
    <row r="249" spans="2:12" x14ac:dyDescent="0.3">
      <c r="B249" s="79"/>
      <c r="C249" s="79"/>
      <c r="D249" s="79"/>
      <c r="L249"/>
    </row>
    <row r="250" spans="2:12" x14ac:dyDescent="0.3">
      <c r="B250" s="79"/>
      <c r="C250" s="79"/>
      <c r="D250" s="79"/>
      <c r="L250"/>
    </row>
    <row r="251" spans="2:12" x14ac:dyDescent="0.3">
      <c r="B251" s="79"/>
      <c r="C251" s="79"/>
      <c r="D251" s="79"/>
      <c r="L251"/>
    </row>
    <row r="252" spans="2:12" x14ac:dyDescent="0.3">
      <c r="B252" s="79"/>
      <c r="C252" s="79"/>
      <c r="D252" s="79"/>
      <c r="L252"/>
    </row>
    <row r="253" spans="2:12" x14ac:dyDescent="0.3">
      <c r="B253" s="79"/>
      <c r="C253" s="79"/>
      <c r="D253" s="79"/>
      <c r="L253"/>
    </row>
    <row r="254" spans="2:12" x14ac:dyDescent="0.3">
      <c r="B254" s="79"/>
      <c r="C254" s="79"/>
      <c r="D254" s="79"/>
      <c r="L254"/>
    </row>
    <row r="255" spans="2:12" x14ac:dyDescent="0.3">
      <c r="B255" s="79"/>
      <c r="C255" s="79"/>
      <c r="D255" s="79"/>
      <c r="L255"/>
    </row>
    <row r="256" spans="2:12" x14ac:dyDescent="0.3">
      <c r="B256" s="79"/>
      <c r="C256" s="79"/>
      <c r="D256" s="79"/>
      <c r="L256"/>
    </row>
    <row r="257" spans="2:12" x14ac:dyDescent="0.3">
      <c r="B257" s="79"/>
      <c r="C257" s="79"/>
      <c r="D257" s="79"/>
      <c r="L257"/>
    </row>
    <row r="258" spans="2:12" x14ac:dyDescent="0.3">
      <c r="B258" s="79"/>
      <c r="C258" s="79"/>
      <c r="D258" s="79"/>
      <c r="L258"/>
    </row>
    <row r="259" spans="2:12" x14ac:dyDescent="0.3">
      <c r="B259" s="79"/>
      <c r="C259" s="79"/>
      <c r="D259" s="79"/>
      <c r="L259"/>
    </row>
    <row r="260" spans="2:12" x14ac:dyDescent="0.3">
      <c r="B260" s="79"/>
      <c r="C260" s="79"/>
      <c r="D260" s="79"/>
      <c r="L260"/>
    </row>
    <row r="261" spans="2:12" x14ac:dyDescent="0.3">
      <c r="B261" s="79"/>
      <c r="C261" s="79"/>
      <c r="D261" s="79"/>
      <c r="L261"/>
    </row>
    <row r="262" spans="2:12" x14ac:dyDescent="0.3">
      <c r="B262" s="79"/>
      <c r="C262" s="79"/>
      <c r="D262" s="79"/>
      <c r="L262"/>
    </row>
    <row r="263" spans="2:12" x14ac:dyDescent="0.3">
      <c r="B263" s="79"/>
      <c r="C263" s="79"/>
      <c r="D263" s="79"/>
      <c r="L263"/>
    </row>
    <row r="264" spans="2:12" x14ac:dyDescent="0.3">
      <c r="B264" s="79"/>
      <c r="C264" s="79"/>
      <c r="D264" s="79"/>
      <c r="L264"/>
    </row>
    <row r="265" spans="2:12" x14ac:dyDescent="0.3">
      <c r="B265" s="79"/>
      <c r="C265" s="79"/>
      <c r="D265" s="79"/>
      <c r="L265"/>
    </row>
    <row r="266" spans="2:12" x14ac:dyDescent="0.3">
      <c r="B266" s="79"/>
      <c r="C266" s="79"/>
      <c r="D266" s="79"/>
      <c r="L266"/>
    </row>
    <row r="267" spans="2:12" x14ac:dyDescent="0.3">
      <c r="B267" s="79"/>
      <c r="C267" s="79"/>
      <c r="D267" s="79"/>
      <c r="L267"/>
    </row>
    <row r="268" spans="2:12" x14ac:dyDescent="0.3">
      <c r="B268" s="79"/>
      <c r="C268" s="79"/>
      <c r="D268" s="79"/>
      <c r="L268"/>
    </row>
    <row r="269" spans="2:12" x14ac:dyDescent="0.3">
      <c r="B269" s="79"/>
      <c r="C269" s="79"/>
      <c r="D269" s="79"/>
      <c r="L269"/>
    </row>
    <row r="270" spans="2:12" x14ac:dyDescent="0.3">
      <c r="B270" s="79"/>
      <c r="C270" s="79"/>
      <c r="D270" s="79"/>
      <c r="L270"/>
    </row>
    <row r="271" spans="2:12" x14ac:dyDescent="0.3">
      <c r="B271" s="79"/>
      <c r="C271" s="79"/>
      <c r="D271" s="79"/>
      <c r="L271"/>
    </row>
    <row r="272" spans="2:12" x14ac:dyDescent="0.3">
      <c r="B272" s="79"/>
      <c r="C272" s="79"/>
      <c r="D272" s="79"/>
      <c r="L272"/>
    </row>
    <row r="273" spans="2:12" x14ac:dyDescent="0.3">
      <c r="B273" s="79"/>
      <c r="C273" s="79"/>
      <c r="D273" s="79"/>
      <c r="L273"/>
    </row>
    <row r="274" spans="2:12" x14ac:dyDescent="0.3">
      <c r="B274" s="79"/>
      <c r="C274" s="79"/>
      <c r="D274" s="79"/>
      <c r="L274"/>
    </row>
    <row r="275" spans="2:12" x14ac:dyDescent="0.3">
      <c r="B275" s="79"/>
      <c r="C275" s="79"/>
      <c r="D275" s="79"/>
      <c r="L275"/>
    </row>
    <row r="276" spans="2:12" x14ac:dyDescent="0.3">
      <c r="B276" s="79"/>
      <c r="C276" s="79"/>
      <c r="D276" s="79"/>
      <c r="L276"/>
    </row>
    <row r="277" spans="2:12" x14ac:dyDescent="0.3">
      <c r="B277" s="79"/>
      <c r="C277" s="79"/>
      <c r="D277" s="79"/>
      <c r="L277"/>
    </row>
    <row r="278" spans="2:12" x14ac:dyDescent="0.3">
      <c r="B278" s="79"/>
      <c r="C278" s="79"/>
      <c r="D278" s="79"/>
      <c r="L278"/>
    </row>
    <row r="279" spans="2:12" x14ac:dyDescent="0.3">
      <c r="B279" s="79"/>
      <c r="C279" s="79"/>
      <c r="D279" s="79"/>
      <c r="L279"/>
    </row>
    <row r="280" spans="2:12" x14ac:dyDescent="0.3">
      <c r="B280" s="79"/>
      <c r="C280" s="79"/>
      <c r="D280" s="79"/>
      <c r="L280"/>
    </row>
    <row r="281" spans="2:12" x14ac:dyDescent="0.3">
      <c r="B281" s="79"/>
      <c r="C281" s="79"/>
      <c r="D281" s="79"/>
      <c r="L281"/>
    </row>
    <row r="282" spans="2:12" x14ac:dyDescent="0.3">
      <c r="B282" s="79"/>
      <c r="C282" s="79"/>
      <c r="D282" s="79"/>
      <c r="L282"/>
    </row>
    <row r="283" spans="2:12" x14ac:dyDescent="0.3">
      <c r="B283" s="79"/>
      <c r="C283" s="79"/>
      <c r="D283" s="79"/>
      <c r="L283"/>
    </row>
    <row r="284" spans="2:12" x14ac:dyDescent="0.3">
      <c r="B284" s="79"/>
      <c r="C284" s="79"/>
      <c r="D284" s="79"/>
      <c r="L284"/>
    </row>
    <row r="285" spans="2:12" x14ac:dyDescent="0.3">
      <c r="B285" s="79"/>
      <c r="C285" s="79"/>
      <c r="D285" s="79"/>
      <c r="L285"/>
    </row>
    <row r="286" spans="2:12" x14ac:dyDescent="0.3">
      <c r="B286" s="79"/>
      <c r="C286" s="79"/>
      <c r="D286" s="79"/>
      <c r="L286"/>
    </row>
    <row r="287" spans="2:12" x14ac:dyDescent="0.3">
      <c r="B287" s="79"/>
      <c r="C287" s="79"/>
      <c r="D287" s="79"/>
      <c r="L287"/>
    </row>
    <row r="288" spans="2:12" x14ac:dyDescent="0.3">
      <c r="B288" s="79"/>
      <c r="C288" s="79"/>
      <c r="D288" s="79"/>
      <c r="L288"/>
    </row>
    <row r="289" spans="2:12" x14ac:dyDescent="0.3">
      <c r="B289" s="79"/>
      <c r="C289" s="79"/>
      <c r="D289" s="79"/>
      <c r="L289"/>
    </row>
    <row r="290" spans="2:12" x14ac:dyDescent="0.3">
      <c r="B290" s="79"/>
      <c r="C290" s="79"/>
      <c r="D290" s="79"/>
      <c r="L290"/>
    </row>
    <row r="291" spans="2:12" x14ac:dyDescent="0.3">
      <c r="B291" s="79"/>
      <c r="C291" s="79"/>
      <c r="D291" s="79"/>
      <c r="L291"/>
    </row>
    <row r="292" spans="2:12" x14ac:dyDescent="0.3">
      <c r="B292" s="79"/>
      <c r="C292" s="79"/>
      <c r="D292" s="79"/>
      <c r="L292"/>
    </row>
    <row r="293" spans="2:12" x14ac:dyDescent="0.3">
      <c r="B293" s="79"/>
      <c r="C293" s="79"/>
      <c r="D293" s="79"/>
      <c r="L293"/>
    </row>
    <row r="294" spans="2:12" x14ac:dyDescent="0.3">
      <c r="B294" s="79"/>
      <c r="C294" s="79"/>
      <c r="D294" s="79"/>
      <c r="L294"/>
    </row>
    <row r="295" spans="2:12" x14ac:dyDescent="0.3">
      <c r="B295" s="79"/>
      <c r="C295" s="79"/>
      <c r="D295" s="79"/>
      <c r="L295"/>
    </row>
    <row r="296" spans="2:12" x14ac:dyDescent="0.3">
      <c r="B296" s="79"/>
      <c r="C296" s="79"/>
      <c r="D296" s="79"/>
      <c r="L296"/>
    </row>
    <row r="297" spans="2:12" x14ac:dyDescent="0.3">
      <c r="B297" s="79"/>
      <c r="C297" s="79"/>
      <c r="D297" s="79"/>
      <c r="L297"/>
    </row>
    <row r="298" spans="2:12" x14ac:dyDescent="0.3">
      <c r="B298" s="79"/>
      <c r="C298" s="79"/>
      <c r="D298" s="79"/>
      <c r="L298"/>
    </row>
    <row r="299" spans="2:12" x14ac:dyDescent="0.3">
      <c r="B299" s="79"/>
      <c r="C299" s="79"/>
      <c r="D299" s="79"/>
      <c r="L299"/>
    </row>
    <row r="300" spans="2:12" x14ac:dyDescent="0.3">
      <c r="B300" s="79"/>
      <c r="C300" s="79"/>
      <c r="D300" s="79"/>
      <c r="L300"/>
    </row>
    <row r="301" spans="2:12" x14ac:dyDescent="0.3">
      <c r="B301" s="79"/>
      <c r="C301" s="79"/>
      <c r="D301" s="79"/>
      <c r="L301"/>
    </row>
    <row r="302" spans="2:12" x14ac:dyDescent="0.3">
      <c r="B302" s="79"/>
      <c r="C302" s="79"/>
      <c r="D302" s="79"/>
      <c r="L302"/>
    </row>
    <row r="303" spans="2:12" x14ac:dyDescent="0.3">
      <c r="B303" s="79"/>
      <c r="C303" s="79"/>
      <c r="D303" s="79"/>
      <c r="L303"/>
    </row>
    <row r="304" spans="2:12" x14ac:dyDescent="0.3">
      <c r="B304" s="79"/>
      <c r="C304" s="79"/>
      <c r="D304" s="79"/>
      <c r="L304"/>
    </row>
    <row r="305" spans="2:12" x14ac:dyDescent="0.3">
      <c r="B305" s="79"/>
      <c r="C305" s="79"/>
      <c r="D305" s="79"/>
      <c r="L305"/>
    </row>
    <row r="306" spans="2:12" x14ac:dyDescent="0.3">
      <c r="B306" s="79"/>
      <c r="C306" s="79"/>
      <c r="D306" s="79"/>
      <c r="L306"/>
    </row>
    <row r="307" spans="2:12" x14ac:dyDescent="0.3">
      <c r="B307" s="79"/>
      <c r="C307" s="79"/>
      <c r="D307" s="79"/>
      <c r="L307"/>
    </row>
    <row r="308" spans="2:12" x14ac:dyDescent="0.3">
      <c r="B308" s="79"/>
      <c r="C308" s="79"/>
      <c r="D308" s="79"/>
      <c r="L308"/>
    </row>
    <row r="309" spans="2:12" x14ac:dyDescent="0.3">
      <c r="B309" s="79"/>
      <c r="C309" s="79"/>
      <c r="D309" s="79"/>
      <c r="L309"/>
    </row>
    <row r="310" spans="2:12" x14ac:dyDescent="0.3">
      <c r="B310" s="79"/>
      <c r="C310" s="79"/>
      <c r="D310" s="79"/>
      <c r="L310"/>
    </row>
    <row r="311" spans="2:12" x14ac:dyDescent="0.3">
      <c r="B311" s="79"/>
      <c r="C311" s="79"/>
      <c r="D311" s="79"/>
      <c r="L311"/>
    </row>
    <row r="312" spans="2:12" x14ac:dyDescent="0.3">
      <c r="B312" s="79"/>
      <c r="C312" s="79"/>
      <c r="D312" s="79"/>
      <c r="L312"/>
    </row>
    <row r="313" spans="2:12" x14ac:dyDescent="0.3">
      <c r="B313" s="79"/>
      <c r="C313" s="79"/>
      <c r="D313" s="79"/>
      <c r="L313"/>
    </row>
    <row r="314" spans="2:12" x14ac:dyDescent="0.3">
      <c r="B314" s="79"/>
      <c r="C314" s="79"/>
      <c r="D314" s="79"/>
      <c r="L314"/>
    </row>
    <row r="315" spans="2:12" x14ac:dyDescent="0.3">
      <c r="B315" s="79"/>
      <c r="C315" s="79"/>
      <c r="D315" s="79"/>
      <c r="L315"/>
    </row>
    <row r="316" spans="2:12" x14ac:dyDescent="0.3">
      <c r="B316" s="79"/>
      <c r="C316" s="79"/>
      <c r="D316" s="79"/>
      <c r="L316"/>
    </row>
    <row r="317" spans="2:12" x14ac:dyDescent="0.3">
      <c r="B317" s="79"/>
      <c r="C317" s="79"/>
      <c r="D317" s="79"/>
      <c r="L317"/>
    </row>
    <row r="318" spans="2:12" x14ac:dyDescent="0.3">
      <c r="B318" s="79"/>
      <c r="C318" s="79"/>
      <c r="D318" s="79"/>
      <c r="L318"/>
    </row>
    <row r="319" spans="2:12" x14ac:dyDescent="0.3">
      <c r="B319" s="79"/>
      <c r="C319" s="79"/>
      <c r="D319" s="79"/>
      <c r="L319"/>
    </row>
    <row r="320" spans="2:12" x14ac:dyDescent="0.3">
      <c r="B320" s="79"/>
      <c r="C320" s="79"/>
      <c r="D320" s="79"/>
      <c r="L320"/>
    </row>
    <row r="321" spans="2:12" x14ac:dyDescent="0.3">
      <c r="B321" s="79"/>
      <c r="C321" s="79"/>
      <c r="D321" s="79"/>
      <c r="L321"/>
    </row>
    <row r="322" spans="2:12" x14ac:dyDescent="0.3">
      <c r="B322" s="79"/>
      <c r="C322" s="79"/>
      <c r="D322" s="79"/>
      <c r="L322"/>
    </row>
    <row r="323" spans="2:12" x14ac:dyDescent="0.3">
      <c r="B323" s="79"/>
      <c r="C323" s="79"/>
      <c r="D323" s="79"/>
      <c r="L323"/>
    </row>
    <row r="324" spans="2:12" x14ac:dyDescent="0.3">
      <c r="B324" s="79"/>
      <c r="C324" s="79"/>
      <c r="D324" s="79"/>
      <c r="L324"/>
    </row>
    <row r="325" spans="2:12" x14ac:dyDescent="0.3">
      <c r="B325" s="79"/>
      <c r="C325" s="79"/>
      <c r="D325" s="79"/>
      <c r="L325"/>
    </row>
    <row r="326" spans="2:12" x14ac:dyDescent="0.3">
      <c r="B326" s="79"/>
      <c r="C326" s="79"/>
      <c r="D326" s="79"/>
      <c r="L326"/>
    </row>
    <row r="327" spans="2:12" x14ac:dyDescent="0.3">
      <c r="B327" s="79"/>
      <c r="C327" s="79"/>
      <c r="D327" s="79"/>
      <c r="L327"/>
    </row>
    <row r="328" spans="2:12" x14ac:dyDescent="0.3">
      <c r="B328" s="79"/>
      <c r="C328" s="79"/>
      <c r="D328" s="79"/>
      <c r="L328"/>
    </row>
    <row r="329" spans="2:12" x14ac:dyDescent="0.3">
      <c r="B329" s="79"/>
      <c r="C329" s="79"/>
      <c r="D329" s="79"/>
      <c r="L329"/>
    </row>
    <row r="330" spans="2:12" x14ac:dyDescent="0.3">
      <c r="B330" s="79"/>
      <c r="C330" s="79"/>
      <c r="D330" s="79"/>
      <c r="L330"/>
    </row>
    <row r="331" spans="2:12" x14ac:dyDescent="0.3">
      <c r="B331" s="79"/>
      <c r="C331" s="79"/>
      <c r="D331" s="79"/>
      <c r="L331"/>
    </row>
    <row r="332" spans="2:12" x14ac:dyDescent="0.3">
      <c r="B332" s="79"/>
      <c r="C332" s="79"/>
      <c r="D332" s="79"/>
      <c r="L332"/>
    </row>
    <row r="333" spans="2:12" x14ac:dyDescent="0.3">
      <c r="B333" s="79"/>
      <c r="C333" s="79"/>
      <c r="D333" s="79"/>
      <c r="L333"/>
    </row>
    <row r="334" spans="2:12" x14ac:dyDescent="0.3">
      <c r="B334" s="79"/>
      <c r="C334" s="79"/>
      <c r="D334" s="79"/>
      <c r="L334"/>
    </row>
    <row r="335" spans="2:12" x14ac:dyDescent="0.3">
      <c r="B335" s="79"/>
      <c r="C335" s="79"/>
      <c r="D335" s="79"/>
      <c r="L335"/>
    </row>
    <row r="336" spans="2:12" x14ac:dyDescent="0.3">
      <c r="B336" s="79"/>
      <c r="C336" s="79"/>
      <c r="D336" s="79"/>
      <c r="L336"/>
    </row>
    <row r="337" spans="2:12" x14ac:dyDescent="0.3">
      <c r="B337" s="79"/>
      <c r="C337" s="79"/>
      <c r="D337" s="79"/>
      <c r="L337"/>
    </row>
    <row r="338" spans="2:12" x14ac:dyDescent="0.3">
      <c r="B338" s="79"/>
      <c r="C338" s="79"/>
      <c r="D338" s="79"/>
      <c r="L338"/>
    </row>
    <row r="339" spans="2:12" x14ac:dyDescent="0.3">
      <c r="B339" s="79"/>
      <c r="C339" s="79"/>
      <c r="D339" s="79"/>
      <c r="L339"/>
    </row>
    <row r="340" spans="2:12" x14ac:dyDescent="0.3">
      <c r="B340" s="79"/>
      <c r="C340" s="79"/>
      <c r="D340" s="79"/>
      <c r="L340"/>
    </row>
    <row r="341" spans="2:12" x14ac:dyDescent="0.3">
      <c r="B341" s="79"/>
      <c r="C341" s="79"/>
      <c r="D341" s="79"/>
      <c r="L341"/>
    </row>
    <row r="342" spans="2:12" x14ac:dyDescent="0.3">
      <c r="B342" s="79"/>
      <c r="C342" s="79"/>
      <c r="D342" s="79"/>
      <c r="L342"/>
    </row>
    <row r="343" spans="2:12" x14ac:dyDescent="0.3">
      <c r="B343" s="79"/>
      <c r="C343" s="79"/>
      <c r="D343" s="79"/>
      <c r="L343"/>
    </row>
    <row r="344" spans="2:12" x14ac:dyDescent="0.3">
      <c r="B344" s="79"/>
      <c r="C344" s="79"/>
      <c r="D344" s="79"/>
      <c r="L344"/>
    </row>
    <row r="345" spans="2:12" x14ac:dyDescent="0.3">
      <c r="B345" s="79"/>
      <c r="C345" s="79"/>
      <c r="D345" s="79"/>
      <c r="L345"/>
    </row>
    <row r="346" spans="2:12" x14ac:dyDescent="0.3">
      <c r="B346" s="79"/>
      <c r="C346" s="79"/>
      <c r="D346" s="79"/>
      <c r="L346"/>
    </row>
    <row r="347" spans="2:12" x14ac:dyDescent="0.3">
      <c r="B347" s="79"/>
      <c r="C347" s="79"/>
      <c r="D347" s="79"/>
      <c r="L347"/>
    </row>
    <row r="348" spans="2:12" x14ac:dyDescent="0.3">
      <c r="B348" s="79"/>
      <c r="C348" s="79"/>
      <c r="D348" s="79"/>
      <c r="L348"/>
    </row>
    <row r="349" spans="2:12" x14ac:dyDescent="0.3">
      <c r="B349" s="79"/>
      <c r="C349" s="79"/>
      <c r="D349" s="79"/>
      <c r="L349"/>
    </row>
    <row r="350" spans="2:12" x14ac:dyDescent="0.3">
      <c r="B350" s="79"/>
      <c r="C350" s="79"/>
      <c r="D350" s="79"/>
      <c r="L350"/>
    </row>
    <row r="351" spans="2:12" x14ac:dyDescent="0.3">
      <c r="B351" s="79"/>
      <c r="C351" s="79"/>
      <c r="D351" s="79"/>
      <c r="L351"/>
    </row>
    <row r="352" spans="2:12" x14ac:dyDescent="0.3">
      <c r="B352" s="79"/>
      <c r="C352" s="79"/>
      <c r="D352" s="79"/>
      <c r="L352"/>
    </row>
    <row r="353" spans="2:12" x14ac:dyDescent="0.3">
      <c r="B353" s="79"/>
      <c r="C353" s="79"/>
      <c r="D353" s="79"/>
      <c r="L353"/>
    </row>
    <row r="354" spans="2:12" x14ac:dyDescent="0.3">
      <c r="B354" s="79"/>
      <c r="C354" s="79"/>
      <c r="D354" s="79"/>
      <c r="L354"/>
    </row>
    <row r="355" spans="2:12" x14ac:dyDescent="0.3">
      <c r="B355" s="79"/>
      <c r="C355" s="79"/>
      <c r="D355" s="79"/>
      <c r="L355"/>
    </row>
    <row r="356" spans="2:12" x14ac:dyDescent="0.3">
      <c r="B356" s="79"/>
      <c r="C356" s="79"/>
      <c r="D356" s="79"/>
      <c r="L356"/>
    </row>
    <row r="357" spans="2:12" x14ac:dyDescent="0.3">
      <c r="B357" s="79"/>
      <c r="C357" s="79"/>
      <c r="D357" s="79"/>
      <c r="L357"/>
    </row>
    <row r="358" spans="2:12" x14ac:dyDescent="0.3">
      <c r="B358" s="79"/>
      <c r="C358" s="79"/>
      <c r="D358" s="79"/>
      <c r="L358"/>
    </row>
    <row r="359" spans="2:12" x14ac:dyDescent="0.3">
      <c r="B359" s="79"/>
      <c r="C359" s="79"/>
      <c r="D359" s="79"/>
      <c r="L359"/>
    </row>
    <row r="360" spans="2:12" x14ac:dyDescent="0.3">
      <c r="B360" s="79"/>
      <c r="C360" s="79"/>
      <c r="D360" s="79"/>
      <c r="L360"/>
    </row>
    <row r="361" spans="2:12" x14ac:dyDescent="0.3">
      <c r="B361" s="79"/>
      <c r="C361" s="79"/>
      <c r="D361" s="79"/>
      <c r="L361"/>
    </row>
    <row r="362" spans="2:12" x14ac:dyDescent="0.3">
      <c r="B362" s="79"/>
      <c r="C362" s="79"/>
      <c r="D362" s="79"/>
      <c r="L362"/>
    </row>
    <row r="363" spans="2:12" x14ac:dyDescent="0.3">
      <c r="B363" s="79"/>
      <c r="C363" s="79"/>
      <c r="D363" s="79"/>
      <c r="L363"/>
    </row>
    <row r="364" spans="2:12" x14ac:dyDescent="0.3">
      <c r="B364" s="79"/>
      <c r="C364" s="79"/>
      <c r="D364" s="79"/>
      <c r="L364"/>
    </row>
    <row r="365" spans="2:12" x14ac:dyDescent="0.3">
      <c r="B365" s="79"/>
      <c r="C365" s="79"/>
      <c r="D365" s="79"/>
      <c r="L365"/>
    </row>
    <row r="366" spans="2:12" x14ac:dyDescent="0.3">
      <c r="B366" s="79"/>
      <c r="C366" s="79"/>
      <c r="D366" s="79"/>
      <c r="L366"/>
    </row>
    <row r="367" spans="2:12" x14ac:dyDescent="0.3">
      <c r="B367" s="79"/>
      <c r="C367" s="79"/>
      <c r="D367" s="79"/>
      <c r="L367"/>
    </row>
    <row r="368" spans="2:12" x14ac:dyDescent="0.3">
      <c r="B368" s="79"/>
      <c r="C368" s="79"/>
      <c r="D368" s="79"/>
      <c r="L368"/>
    </row>
    <row r="369" spans="2:12" x14ac:dyDescent="0.3">
      <c r="B369" s="79"/>
      <c r="C369" s="79"/>
      <c r="D369" s="79"/>
      <c r="L369"/>
    </row>
    <row r="370" spans="2:12" x14ac:dyDescent="0.3">
      <c r="B370" s="79"/>
      <c r="C370" s="79"/>
      <c r="D370" s="79"/>
      <c r="L370"/>
    </row>
    <row r="371" spans="2:12" x14ac:dyDescent="0.3">
      <c r="B371" s="79"/>
      <c r="C371" s="79"/>
      <c r="D371" s="79"/>
      <c r="L371"/>
    </row>
    <row r="372" spans="2:12" x14ac:dyDescent="0.3">
      <c r="B372" s="79"/>
      <c r="C372" s="79"/>
      <c r="D372" s="79"/>
      <c r="L372"/>
    </row>
    <row r="373" spans="2:12" x14ac:dyDescent="0.3">
      <c r="B373" s="79"/>
      <c r="C373" s="79"/>
      <c r="D373" s="79"/>
      <c r="L373"/>
    </row>
    <row r="374" spans="2:12" x14ac:dyDescent="0.3">
      <c r="B374" s="79"/>
      <c r="C374" s="79"/>
      <c r="D374" s="79"/>
      <c r="L374"/>
    </row>
  </sheetData>
  <mergeCells count="2">
    <mergeCell ref="D1:F1"/>
    <mergeCell ref="H1:K1"/>
  </mergeCells>
  <hyperlinks>
    <hyperlink ref="G4" r:id="rId1"/>
    <hyperlink ref="G5" r:id="rId2"/>
    <hyperlink ref="G7" r:id="rId3"/>
    <hyperlink ref="G8" r:id="rId4"/>
    <hyperlink ref="G9" r:id="rId5"/>
    <hyperlink ref="G10" r:id="rId6"/>
    <hyperlink ref="G11" r:id="rId7"/>
    <hyperlink ref="G12" r:id="rId8"/>
    <hyperlink ref="G13" r:id="rId9"/>
    <hyperlink ref="G14" r:id="rId10"/>
    <hyperlink ref="G15" r:id="rId11"/>
    <hyperlink ref="G16" r:id="rId12"/>
    <hyperlink ref="G17" r:id="rId13"/>
    <hyperlink ref="G6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79998168889431442"/>
  </sheetPr>
  <dimension ref="A1:L200"/>
  <sheetViews>
    <sheetView workbookViewId="0">
      <selection activeCell="A2" sqref="A2"/>
    </sheetView>
  </sheetViews>
  <sheetFormatPr baseColWidth="10" defaultRowHeight="15" x14ac:dyDescent="0.3"/>
  <cols>
    <col min="1" max="1" width="18" bestFit="1" customWidth="1"/>
    <col min="2" max="2" width="12.75" bestFit="1" customWidth="1"/>
    <col min="3" max="3" width="12" style="16" customWidth="1"/>
    <col min="5" max="5" width="9.25" customWidth="1"/>
    <col min="6" max="7" width="4.75" bestFit="1" customWidth="1"/>
    <col min="8" max="8" width="7.375" bestFit="1" customWidth="1"/>
    <col min="9" max="9" width="9.125" style="13" bestFit="1" customWidth="1"/>
    <col min="10" max="10" width="9.125" bestFit="1" customWidth="1"/>
    <col min="11" max="11" width="10.75" bestFit="1" customWidth="1"/>
  </cols>
  <sheetData>
    <row r="1" spans="1:12" x14ac:dyDescent="0.3">
      <c r="A1" s="5" t="s">
        <v>20</v>
      </c>
      <c r="B1" s="5" t="s">
        <v>21</v>
      </c>
      <c r="C1" s="6" t="s">
        <v>22</v>
      </c>
      <c r="D1" s="5" t="s">
        <v>23</v>
      </c>
      <c r="E1" s="5" t="s">
        <v>24</v>
      </c>
      <c r="F1" s="5" t="s">
        <v>25</v>
      </c>
      <c r="G1" s="5" t="s">
        <v>26</v>
      </c>
      <c r="H1" s="5" t="s">
        <v>27</v>
      </c>
      <c r="I1" s="7" t="s">
        <v>28</v>
      </c>
      <c r="J1" s="5" t="s">
        <v>29</v>
      </c>
      <c r="K1" s="5" t="s">
        <v>30</v>
      </c>
      <c r="L1" s="5" t="s">
        <v>31</v>
      </c>
    </row>
    <row r="2" spans="1:12" x14ac:dyDescent="0.3">
      <c r="A2" s="8" t="s">
        <v>32</v>
      </c>
      <c r="B2" s="8" t="s">
        <v>194</v>
      </c>
      <c r="C2" s="9">
        <v>1000</v>
      </c>
      <c r="D2" s="10">
        <v>8</v>
      </c>
      <c r="E2" s="8" t="s">
        <v>195</v>
      </c>
      <c r="F2" s="8"/>
      <c r="G2" s="8"/>
      <c r="H2" s="8"/>
      <c r="I2" s="11"/>
      <c r="J2" s="8"/>
      <c r="K2" s="8"/>
      <c r="L2" s="8">
        <v>70160000</v>
      </c>
    </row>
    <row r="3" spans="1:12" x14ac:dyDescent="0.3">
      <c r="A3" s="8" t="s">
        <v>33</v>
      </c>
      <c r="B3" s="8" t="s">
        <v>194</v>
      </c>
      <c r="C3" s="9">
        <v>2000</v>
      </c>
      <c r="D3" s="10">
        <v>10.83</v>
      </c>
      <c r="E3" s="8" t="s">
        <v>195</v>
      </c>
      <c r="F3" s="8"/>
      <c r="G3" s="8"/>
      <c r="H3" s="8"/>
      <c r="I3" s="11"/>
      <c r="J3" s="8"/>
      <c r="K3" s="8"/>
      <c r="L3" s="8">
        <v>70160000</v>
      </c>
    </row>
    <row r="4" spans="1:12" x14ac:dyDescent="0.3">
      <c r="A4" s="8" t="s">
        <v>34</v>
      </c>
      <c r="B4" s="8" t="s">
        <v>194</v>
      </c>
      <c r="C4" s="9">
        <v>500</v>
      </c>
      <c r="D4" s="10">
        <v>7.5</v>
      </c>
      <c r="E4" s="8" t="s">
        <v>195</v>
      </c>
      <c r="F4" s="8"/>
      <c r="G4" s="8"/>
      <c r="H4" s="8"/>
      <c r="I4" s="11"/>
      <c r="J4" s="8"/>
      <c r="K4" s="8"/>
      <c r="L4" s="8">
        <v>70160000</v>
      </c>
    </row>
    <row r="5" spans="1:12" x14ac:dyDescent="0.3">
      <c r="A5" s="8" t="s">
        <v>35</v>
      </c>
      <c r="B5" s="8" t="s">
        <v>194</v>
      </c>
      <c r="C5" s="9">
        <v>2000</v>
      </c>
      <c r="D5" s="10">
        <v>10</v>
      </c>
      <c r="E5" s="8" t="s">
        <v>195</v>
      </c>
      <c r="F5" s="8" t="s">
        <v>36</v>
      </c>
      <c r="G5" s="8"/>
      <c r="H5" s="8"/>
      <c r="I5" s="11"/>
      <c r="J5" s="8"/>
      <c r="K5" s="8"/>
      <c r="L5" s="8">
        <v>70160100</v>
      </c>
    </row>
    <row r="6" spans="1:12" x14ac:dyDescent="0.3">
      <c r="A6" s="8" t="s">
        <v>37</v>
      </c>
      <c r="B6" s="8" t="s">
        <v>194</v>
      </c>
      <c r="C6" s="9">
        <v>500</v>
      </c>
      <c r="D6" s="10">
        <v>70</v>
      </c>
      <c r="E6" s="8" t="s">
        <v>195</v>
      </c>
      <c r="F6" s="8" t="s">
        <v>36</v>
      </c>
      <c r="G6" s="8"/>
      <c r="H6" s="8"/>
      <c r="I6" s="11"/>
      <c r="J6" s="8"/>
      <c r="K6" s="8"/>
      <c r="L6" s="8">
        <v>70160100</v>
      </c>
    </row>
    <row r="7" spans="1:12" x14ac:dyDescent="0.3">
      <c r="C7"/>
      <c r="E7" s="12"/>
      <c r="K7" s="14"/>
      <c r="L7" s="14"/>
    </row>
    <row r="8" spans="1:12" x14ac:dyDescent="0.3">
      <c r="C8"/>
      <c r="K8" s="14"/>
      <c r="L8" s="14"/>
    </row>
    <row r="9" spans="1:12" x14ac:dyDescent="0.3">
      <c r="C9"/>
      <c r="K9" s="14"/>
      <c r="L9" s="14"/>
    </row>
    <row r="10" spans="1:12" x14ac:dyDescent="0.3">
      <c r="C10"/>
      <c r="K10" s="14"/>
      <c r="L10" s="14"/>
    </row>
    <row r="11" spans="1:12" x14ac:dyDescent="0.3">
      <c r="C11"/>
      <c r="K11" s="15"/>
      <c r="L11" s="15"/>
    </row>
    <row r="12" spans="1:12" x14ac:dyDescent="0.3">
      <c r="C12"/>
    </row>
    <row r="13" spans="1:12" x14ac:dyDescent="0.3">
      <c r="C13"/>
    </row>
    <row r="14" spans="1:12" x14ac:dyDescent="0.3">
      <c r="C14"/>
    </row>
    <row r="15" spans="1:12" x14ac:dyDescent="0.3">
      <c r="C15"/>
    </row>
    <row r="16" spans="1:12" x14ac:dyDescent="0.3">
      <c r="C16"/>
    </row>
    <row r="17" spans="3:3" x14ac:dyDescent="0.3">
      <c r="C17"/>
    </row>
    <row r="18" spans="3:3" x14ac:dyDescent="0.3">
      <c r="C18"/>
    </row>
    <row r="19" spans="3:3" x14ac:dyDescent="0.3">
      <c r="C19"/>
    </row>
    <row r="20" spans="3:3" x14ac:dyDescent="0.3">
      <c r="C20"/>
    </row>
    <row r="21" spans="3:3" x14ac:dyDescent="0.3">
      <c r="C21"/>
    </row>
    <row r="22" spans="3:3" x14ac:dyDescent="0.3">
      <c r="C22"/>
    </row>
    <row r="23" spans="3:3" x14ac:dyDescent="0.3">
      <c r="C23"/>
    </row>
    <row r="24" spans="3:3" x14ac:dyDescent="0.3">
      <c r="C24"/>
    </row>
    <row r="25" spans="3:3" x14ac:dyDescent="0.3">
      <c r="C25"/>
    </row>
    <row r="26" spans="3:3" x14ac:dyDescent="0.3">
      <c r="C26"/>
    </row>
    <row r="27" spans="3:3" x14ac:dyDescent="0.3">
      <c r="C27"/>
    </row>
    <row r="28" spans="3:3" x14ac:dyDescent="0.3">
      <c r="C28"/>
    </row>
    <row r="29" spans="3:3" x14ac:dyDescent="0.3">
      <c r="C29"/>
    </row>
    <row r="30" spans="3:3" x14ac:dyDescent="0.3">
      <c r="C30"/>
    </row>
    <row r="31" spans="3:3" x14ac:dyDescent="0.3">
      <c r="C31"/>
    </row>
    <row r="32" spans="3:3" x14ac:dyDescent="0.3">
      <c r="C32"/>
    </row>
    <row r="33" spans="3:3" x14ac:dyDescent="0.3">
      <c r="C33"/>
    </row>
    <row r="34" spans="3:3" x14ac:dyDescent="0.3">
      <c r="C34"/>
    </row>
    <row r="35" spans="3:3" x14ac:dyDescent="0.3">
      <c r="C35"/>
    </row>
    <row r="36" spans="3:3" x14ac:dyDescent="0.3">
      <c r="C36"/>
    </row>
    <row r="37" spans="3:3" x14ac:dyDescent="0.3">
      <c r="C37"/>
    </row>
    <row r="38" spans="3:3" x14ac:dyDescent="0.3">
      <c r="C38"/>
    </row>
    <row r="39" spans="3:3" x14ac:dyDescent="0.3">
      <c r="C39"/>
    </row>
    <row r="40" spans="3:3" x14ac:dyDescent="0.3">
      <c r="C40"/>
    </row>
    <row r="41" spans="3:3" x14ac:dyDescent="0.3">
      <c r="C41"/>
    </row>
    <row r="42" spans="3:3" x14ac:dyDescent="0.3">
      <c r="C42"/>
    </row>
    <row r="43" spans="3:3" x14ac:dyDescent="0.3">
      <c r="C43"/>
    </row>
    <row r="44" spans="3:3" x14ac:dyDescent="0.3">
      <c r="C44"/>
    </row>
    <row r="45" spans="3:3" x14ac:dyDescent="0.3">
      <c r="C45"/>
    </row>
    <row r="46" spans="3:3" x14ac:dyDescent="0.3">
      <c r="C46"/>
    </row>
    <row r="47" spans="3:3" x14ac:dyDescent="0.3">
      <c r="C47"/>
    </row>
    <row r="48" spans="3:3" x14ac:dyDescent="0.3">
      <c r="C48"/>
    </row>
    <row r="49" spans="3:3" x14ac:dyDescent="0.3">
      <c r="C49"/>
    </row>
    <row r="50" spans="3:3" x14ac:dyDescent="0.3">
      <c r="C50"/>
    </row>
    <row r="51" spans="3:3" x14ac:dyDescent="0.3">
      <c r="C51"/>
    </row>
    <row r="52" spans="3:3" x14ac:dyDescent="0.3">
      <c r="C52"/>
    </row>
    <row r="53" spans="3:3" x14ac:dyDescent="0.3">
      <c r="C53"/>
    </row>
    <row r="54" spans="3:3" x14ac:dyDescent="0.3">
      <c r="C54"/>
    </row>
    <row r="55" spans="3:3" x14ac:dyDescent="0.3">
      <c r="C55"/>
    </row>
    <row r="56" spans="3:3" x14ac:dyDescent="0.3">
      <c r="C56"/>
    </row>
    <row r="57" spans="3:3" x14ac:dyDescent="0.3">
      <c r="C57"/>
    </row>
    <row r="58" spans="3:3" x14ac:dyDescent="0.3">
      <c r="C58"/>
    </row>
    <row r="59" spans="3:3" x14ac:dyDescent="0.3">
      <c r="C59"/>
    </row>
    <row r="60" spans="3:3" x14ac:dyDescent="0.3">
      <c r="C60"/>
    </row>
    <row r="61" spans="3:3" x14ac:dyDescent="0.3">
      <c r="C61"/>
    </row>
    <row r="62" spans="3:3" x14ac:dyDescent="0.3">
      <c r="C62"/>
    </row>
    <row r="63" spans="3:3" x14ac:dyDescent="0.3">
      <c r="C63"/>
    </row>
    <row r="64" spans="3:3" x14ac:dyDescent="0.3">
      <c r="C64"/>
    </row>
    <row r="65" spans="3:3" x14ac:dyDescent="0.3">
      <c r="C65"/>
    </row>
    <row r="66" spans="3:3" x14ac:dyDescent="0.3">
      <c r="C66"/>
    </row>
    <row r="67" spans="3:3" x14ac:dyDescent="0.3">
      <c r="C67"/>
    </row>
    <row r="68" spans="3:3" x14ac:dyDescent="0.3">
      <c r="C68"/>
    </row>
    <row r="69" spans="3:3" x14ac:dyDescent="0.3">
      <c r="C69"/>
    </row>
    <row r="70" spans="3:3" x14ac:dyDescent="0.3">
      <c r="C70"/>
    </row>
    <row r="71" spans="3:3" x14ac:dyDescent="0.3">
      <c r="C71"/>
    </row>
    <row r="72" spans="3:3" x14ac:dyDescent="0.3">
      <c r="C72"/>
    </row>
    <row r="73" spans="3:3" x14ac:dyDescent="0.3">
      <c r="C73"/>
    </row>
    <row r="74" spans="3:3" x14ac:dyDescent="0.3">
      <c r="C74"/>
    </row>
    <row r="75" spans="3:3" x14ac:dyDescent="0.3">
      <c r="C75"/>
    </row>
    <row r="76" spans="3:3" x14ac:dyDescent="0.3">
      <c r="C76"/>
    </row>
    <row r="77" spans="3:3" x14ac:dyDescent="0.3">
      <c r="C77"/>
    </row>
    <row r="78" spans="3:3" x14ac:dyDescent="0.3">
      <c r="C78"/>
    </row>
    <row r="79" spans="3:3" x14ac:dyDescent="0.3">
      <c r="C79"/>
    </row>
    <row r="80" spans="3:3" x14ac:dyDescent="0.3">
      <c r="C80"/>
    </row>
    <row r="81" spans="3:3" x14ac:dyDescent="0.3">
      <c r="C81"/>
    </row>
    <row r="82" spans="3:3" x14ac:dyDescent="0.3">
      <c r="C82"/>
    </row>
    <row r="83" spans="3:3" x14ac:dyDescent="0.3">
      <c r="C83"/>
    </row>
    <row r="84" spans="3:3" x14ac:dyDescent="0.3">
      <c r="C84"/>
    </row>
    <row r="85" spans="3:3" x14ac:dyDescent="0.3">
      <c r="C85"/>
    </row>
    <row r="86" spans="3:3" x14ac:dyDescent="0.3">
      <c r="C86"/>
    </row>
    <row r="87" spans="3:3" x14ac:dyDescent="0.3">
      <c r="C87"/>
    </row>
    <row r="88" spans="3:3" x14ac:dyDescent="0.3">
      <c r="C88"/>
    </row>
    <row r="89" spans="3:3" x14ac:dyDescent="0.3">
      <c r="C89"/>
    </row>
    <row r="90" spans="3:3" x14ac:dyDescent="0.3">
      <c r="C90"/>
    </row>
    <row r="91" spans="3:3" x14ac:dyDescent="0.3">
      <c r="C91"/>
    </row>
    <row r="92" spans="3:3" x14ac:dyDescent="0.3">
      <c r="C92"/>
    </row>
    <row r="93" spans="3:3" x14ac:dyDescent="0.3">
      <c r="C93"/>
    </row>
    <row r="94" spans="3:3" x14ac:dyDescent="0.3">
      <c r="C94"/>
    </row>
    <row r="95" spans="3:3" x14ac:dyDescent="0.3">
      <c r="C95"/>
    </row>
    <row r="96" spans="3:3" x14ac:dyDescent="0.3">
      <c r="C96"/>
    </row>
    <row r="97" spans="3:3" x14ac:dyDescent="0.3">
      <c r="C97"/>
    </row>
    <row r="98" spans="3:3" x14ac:dyDescent="0.3">
      <c r="C98"/>
    </row>
    <row r="99" spans="3:3" x14ac:dyDescent="0.3">
      <c r="C99"/>
    </row>
    <row r="100" spans="3:3" x14ac:dyDescent="0.3">
      <c r="C100"/>
    </row>
    <row r="101" spans="3:3" x14ac:dyDescent="0.3">
      <c r="C101"/>
    </row>
    <row r="102" spans="3:3" x14ac:dyDescent="0.3">
      <c r="C102"/>
    </row>
    <row r="103" spans="3:3" x14ac:dyDescent="0.3">
      <c r="C103"/>
    </row>
    <row r="104" spans="3:3" x14ac:dyDescent="0.3">
      <c r="C104"/>
    </row>
    <row r="105" spans="3:3" x14ac:dyDescent="0.3">
      <c r="C105"/>
    </row>
    <row r="106" spans="3:3" x14ac:dyDescent="0.3">
      <c r="C106"/>
    </row>
    <row r="107" spans="3:3" x14ac:dyDescent="0.3">
      <c r="C107"/>
    </row>
    <row r="108" spans="3:3" x14ac:dyDescent="0.3">
      <c r="C108"/>
    </row>
    <row r="109" spans="3:3" x14ac:dyDescent="0.3">
      <c r="C109"/>
    </row>
    <row r="110" spans="3:3" x14ac:dyDescent="0.3">
      <c r="C110"/>
    </row>
    <row r="111" spans="3:3" x14ac:dyDescent="0.3">
      <c r="C111"/>
    </row>
    <row r="112" spans="3:3" x14ac:dyDescent="0.3">
      <c r="C112"/>
    </row>
    <row r="113" spans="3:3" x14ac:dyDescent="0.3">
      <c r="C113"/>
    </row>
    <row r="114" spans="3:3" x14ac:dyDescent="0.3">
      <c r="C114"/>
    </row>
    <row r="115" spans="3:3" x14ac:dyDescent="0.3">
      <c r="C115"/>
    </row>
    <row r="116" spans="3:3" x14ac:dyDescent="0.3">
      <c r="C116"/>
    </row>
    <row r="117" spans="3:3" x14ac:dyDescent="0.3">
      <c r="C117"/>
    </row>
    <row r="118" spans="3:3" x14ac:dyDescent="0.3">
      <c r="C118"/>
    </row>
    <row r="119" spans="3:3" x14ac:dyDescent="0.3">
      <c r="C119"/>
    </row>
    <row r="120" spans="3:3" x14ac:dyDescent="0.3">
      <c r="C120"/>
    </row>
    <row r="121" spans="3:3" x14ac:dyDescent="0.3">
      <c r="C121"/>
    </row>
    <row r="122" spans="3:3" x14ac:dyDescent="0.3">
      <c r="C122"/>
    </row>
    <row r="123" spans="3:3" x14ac:dyDescent="0.3">
      <c r="C123"/>
    </row>
    <row r="124" spans="3:3" x14ac:dyDescent="0.3">
      <c r="C124"/>
    </row>
    <row r="125" spans="3:3" x14ac:dyDescent="0.3">
      <c r="C125"/>
    </row>
    <row r="126" spans="3:3" x14ac:dyDescent="0.3">
      <c r="C126"/>
    </row>
    <row r="127" spans="3:3" x14ac:dyDescent="0.3">
      <c r="C127"/>
    </row>
    <row r="128" spans="3:3" x14ac:dyDescent="0.3">
      <c r="C128"/>
    </row>
    <row r="129" spans="3:3" x14ac:dyDescent="0.3">
      <c r="C129"/>
    </row>
    <row r="130" spans="3:3" x14ac:dyDescent="0.3">
      <c r="C130"/>
    </row>
    <row r="131" spans="3:3" x14ac:dyDescent="0.3">
      <c r="C131"/>
    </row>
    <row r="132" spans="3:3" x14ac:dyDescent="0.3">
      <c r="C132"/>
    </row>
    <row r="133" spans="3:3" x14ac:dyDescent="0.3">
      <c r="C133"/>
    </row>
    <row r="134" spans="3:3" x14ac:dyDescent="0.3">
      <c r="C134"/>
    </row>
    <row r="135" spans="3:3" x14ac:dyDescent="0.3">
      <c r="C135"/>
    </row>
    <row r="136" spans="3:3" x14ac:dyDescent="0.3">
      <c r="C136"/>
    </row>
    <row r="137" spans="3:3" x14ac:dyDescent="0.3">
      <c r="C137"/>
    </row>
    <row r="138" spans="3:3" x14ac:dyDescent="0.3">
      <c r="C138"/>
    </row>
    <row r="139" spans="3:3" x14ac:dyDescent="0.3">
      <c r="C139"/>
    </row>
    <row r="140" spans="3:3" x14ac:dyDescent="0.3">
      <c r="C140"/>
    </row>
    <row r="141" spans="3:3" x14ac:dyDescent="0.3">
      <c r="C141"/>
    </row>
    <row r="142" spans="3:3" x14ac:dyDescent="0.3">
      <c r="C142"/>
    </row>
    <row r="143" spans="3:3" x14ac:dyDescent="0.3">
      <c r="C143"/>
    </row>
    <row r="144" spans="3:3" x14ac:dyDescent="0.3">
      <c r="C144"/>
    </row>
    <row r="145" spans="3:3" x14ac:dyDescent="0.3">
      <c r="C145"/>
    </row>
    <row r="146" spans="3:3" x14ac:dyDescent="0.3">
      <c r="C146"/>
    </row>
    <row r="147" spans="3:3" x14ac:dyDescent="0.3">
      <c r="C147"/>
    </row>
    <row r="148" spans="3:3" x14ac:dyDescent="0.3">
      <c r="C148"/>
    </row>
    <row r="149" spans="3:3" x14ac:dyDescent="0.3">
      <c r="C149"/>
    </row>
    <row r="150" spans="3:3" x14ac:dyDescent="0.3">
      <c r="C150"/>
    </row>
    <row r="151" spans="3:3" x14ac:dyDescent="0.3">
      <c r="C151"/>
    </row>
    <row r="152" spans="3:3" x14ac:dyDescent="0.3">
      <c r="C152"/>
    </row>
    <row r="153" spans="3:3" x14ac:dyDescent="0.3">
      <c r="C153"/>
    </row>
    <row r="154" spans="3:3" x14ac:dyDescent="0.3">
      <c r="C154"/>
    </row>
    <row r="155" spans="3:3" x14ac:dyDescent="0.3">
      <c r="C155"/>
    </row>
    <row r="156" spans="3:3" x14ac:dyDescent="0.3">
      <c r="C156"/>
    </row>
    <row r="157" spans="3:3" x14ac:dyDescent="0.3">
      <c r="C157"/>
    </row>
    <row r="158" spans="3:3" x14ac:dyDescent="0.3">
      <c r="C158"/>
    </row>
    <row r="159" spans="3:3" x14ac:dyDescent="0.3">
      <c r="C159"/>
    </row>
    <row r="160" spans="3:3" x14ac:dyDescent="0.3">
      <c r="C160"/>
    </row>
    <row r="161" spans="3:3" x14ac:dyDescent="0.3">
      <c r="C161"/>
    </row>
    <row r="162" spans="3:3" x14ac:dyDescent="0.3">
      <c r="C162"/>
    </row>
    <row r="163" spans="3:3" x14ac:dyDescent="0.3">
      <c r="C163"/>
    </row>
    <row r="164" spans="3:3" x14ac:dyDescent="0.3">
      <c r="C164"/>
    </row>
    <row r="165" spans="3:3" x14ac:dyDescent="0.3">
      <c r="C165"/>
    </row>
    <row r="166" spans="3:3" x14ac:dyDescent="0.3">
      <c r="C166"/>
    </row>
    <row r="167" spans="3:3" x14ac:dyDescent="0.3">
      <c r="C167"/>
    </row>
    <row r="168" spans="3:3" x14ac:dyDescent="0.3">
      <c r="C168"/>
    </row>
    <row r="169" spans="3:3" x14ac:dyDescent="0.3">
      <c r="C169"/>
    </row>
    <row r="170" spans="3:3" x14ac:dyDescent="0.3">
      <c r="C170"/>
    </row>
    <row r="171" spans="3:3" x14ac:dyDescent="0.3">
      <c r="C171"/>
    </row>
    <row r="172" spans="3:3" x14ac:dyDescent="0.3">
      <c r="C172"/>
    </row>
    <row r="173" spans="3:3" x14ac:dyDescent="0.3">
      <c r="C173"/>
    </row>
    <row r="174" spans="3:3" x14ac:dyDescent="0.3">
      <c r="C174"/>
    </row>
    <row r="175" spans="3:3" x14ac:dyDescent="0.3">
      <c r="C175"/>
    </row>
    <row r="176" spans="3:3" x14ac:dyDescent="0.3">
      <c r="C176"/>
    </row>
    <row r="177" spans="3:3" x14ac:dyDescent="0.3">
      <c r="C177"/>
    </row>
    <row r="178" spans="3:3" x14ac:dyDescent="0.3">
      <c r="C178"/>
    </row>
    <row r="179" spans="3:3" x14ac:dyDescent="0.3">
      <c r="C179"/>
    </row>
    <row r="180" spans="3:3" x14ac:dyDescent="0.3">
      <c r="C180"/>
    </row>
    <row r="181" spans="3:3" x14ac:dyDescent="0.3">
      <c r="C181"/>
    </row>
    <row r="182" spans="3:3" x14ac:dyDescent="0.3">
      <c r="C182"/>
    </row>
    <row r="183" spans="3:3" x14ac:dyDescent="0.3">
      <c r="C183"/>
    </row>
    <row r="184" spans="3:3" x14ac:dyDescent="0.3">
      <c r="C184"/>
    </row>
    <row r="185" spans="3:3" x14ac:dyDescent="0.3">
      <c r="C185"/>
    </row>
    <row r="186" spans="3:3" x14ac:dyDescent="0.3">
      <c r="C186"/>
    </row>
    <row r="187" spans="3:3" x14ac:dyDescent="0.3">
      <c r="C187"/>
    </row>
    <row r="188" spans="3:3" x14ac:dyDescent="0.3">
      <c r="C188"/>
    </row>
    <row r="189" spans="3:3" x14ac:dyDescent="0.3">
      <c r="C189"/>
    </row>
    <row r="190" spans="3:3" x14ac:dyDescent="0.3">
      <c r="C190"/>
    </row>
    <row r="191" spans="3:3" x14ac:dyDescent="0.3">
      <c r="C191"/>
    </row>
    <row r="192" spans="3:3" x14ac:dyDescent="0.3">
      <c r="C192"/>
    </row>
    <row r="193" spans="3:3" x14ac:dyDescent="0.3">
      <c r="C193"/>
    </row>
    <row r="194" spans="3:3" x14ac:dyDescent="0.3">
      <c r="C194"/>
    </row>
    <row r="195" spans="3:3" x14ac:dyDescent="0.3">
      <c r="C195"/>
    </row>
    <row r="196" spans="3:3" x14ac:dyDescent="0.3">
      <c r="C196"/>
    </row>
    <row r="197" spans="3:3" x14ac:dyDescent="0.3">
      <c r="C197"/>
    </row>
    <row r="198" spans="3:3" x14ac:dyDescent="0.3">
      <c r="C198"/>
    </row>
    <row r="199" spans="3:3" x14ac:dyDescent="0.3">
      <c r="C199"/>
    </row>
    <row r="200" spans="3:3" x14ac:dyDescent="0.3">
      <c r="C200"/>
    </row>
  </sheetData>
  <sortState ref="A7:I7">
    <sortCondition ref="C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79998168889431442"/>
  </sheetPr>
  <dimension ref="A1:L41"/>
  <sheetViews>
    <sheetView zoomScale="95" zoomScaleNormal="95" workbookViewId="0">
      <pane xSplit="1" ySplit="1" topLeftCell="B8" activePane="bottomRight" state="frozen"/>
      <selection pane="topRight" activeCell="B1" sqref="B1"/>
      <selection pane="bottomLeft" activeCell="A2" sqref="A2"/>
      <selection pane="bottomRight" activeCell="A39" sqref="A39"/>
    </sheetView>
  </sheetViews>
  <sheetFormatPr baseColWidth="10" defaultRowHeight="15" x14ac:dyDescent="0.3"/>
  <cols>
    <col min="1" max="1" width="18" bestFit="1" customWidth="1"/>
    <col min="2" max="2" width="12.75" bestFit="1" customWidth="1"/>
    <col min="3" max="3" width="12" style="16" customWidth="1"/>
    <col min="5" max="5" width="9.25" customWidth="1"/>
    <col min="6" max="7" width="4.75" bestFit="1" customWidth="1"/>
    <col min="8" max="8" width="7.375" bestFit="1" customWidth="1"/>
    <col min="9" max="10" width="9.125" bestFit="1" customWidth="1"/>
    <col min="11" max="11" width="10.75" bestFit="1" customWidth="1"/>
    <col min="12" max="12" width="18.625" bestFit="1" customWidth="1"/>
  </cols>
  <sheetData>
    <row r="1" spans="1:12" x14ac:dyDescent="0.3">
      <c r="A1" s="5" t="s">
        <v>20</v>
      </c>
      <c r="B1" s="5" t="s">
        <v>21</v>
      </c>
      <c r="C1" s="6" t="s">
        <v>22</v>
      </c>
      <c r="D1" s="5" t="s">
        <v>23</v>
      </c>
      <c r="E1" s="5" t="s">
        <v>24</v>
      </c>
      <c r="F1" s="5" t="s">
        <v>203</v>
      </c>
      <c r="G1" s="5" t="s">
        <v>204</v>
      </c>
      <c r="H1" s="5" t="s">
        <v>205</v>
      </c>
      <c r="I1" s="5" t="s">
        <v>198</v>
      </c>
      <c r="J1" s="5" t="s">
        <v>206</v>
      </c>
      <c r="K1" s="5" t="s">
        <v>207</v>
      </c>
      <c r="L1" s="5" t="s">
        <v>31</v>
      </c>
    </row>
    <row r="2" spans="1:12" x14ac:dyDescent="0.3">
      <c r="A2" s="17" t="s">
        <v>40</v>
      </c>
      <c r="B2" s="17" t="s">
        <v>196</v>
      </c>
      <c r="C2" s="18">
        <v>1000</v>
      </c>
      <c r="D2" s="19">
        <v>2.8</v>
      </c>
      <c r="E2" s="17"/>
      <c r="F2" s="17" t="s">
        <v>36</v>
      </c>
      <c r="G2" s="17"/>
      <c r="H2" s="17"/>
      <c r="I2" s="17" t="s">
        <v>36</v>
      </c>
      <c r="J2" s="17"/>
      <c r="K2" s="17"/>
      <c r="L2" s="17">
        <v>70160000</v>
      </c>
    </row>
    <row r="3" spans="1:12" x14ac:dyDescent="0.3">
      <c r="A3" s="20" t="s">
        <v>41</v>
      </c>
      <c r="B3" s="20" t="s">
        <v>196</v>
      </c>
      <c r="C3" s="21">
        <v>200</v>
      </c>
      <c r="D3" s="22">
        <v>2.4</v>
      </c>
      <c r="E3" s="20"/>
      <c r="F3" s="20" t="s">
        <v>36</v>
      </c>
      <c r="G3" s="20"/>
      <c r="H3" s="20"/>
      <c r="I3" s="20" t="s">
        <v>36</v>
      </c>
      <c r="J3" s="20"/>
      <c r="K3" s="20"/>
      <c r="L3" s="20">
        <v>70160000</v>
      </c>
    </row>
    <row r="4" spans="1:12" x14ac:dyDescent="0.3">
      <c r="A4" s="20" t="s">
        <v>42</v>
      </c>
      <c r="B4" s="20" t="s">
        <v>196</v>
      </c>
      <c r="C4" s="21">
        <v>2000</v>
      </c>
      <c r="D4" s="22">
        <v>5</v>
      </c>
      <c r="E4" s="20"/>
      <c r="F4" s="20" t="s">
        <v>36</v>
      </c>
      <c r="G4" s="20"/>
      <c r="H4" s="20"/>
      <c r="I4" s="20" t="s">
        <v>36</v>
      </c>
      <c r="J4" s="20"/>
      <c r="K4" s="20"/>
      <c r="L4" s="20">
        <v>70160000</v>
      </c>
    </row>
    <row r="5" spans="1:12" x14ac:dyDescent="0.3">
      <c r="A5" s="20" t="s">
        <v>43</v>
      </c>
      <c r="B5" s="20" t="s">
        <v>196</v>
      </c>
      <c r="C5" s="21">
        <v>500</v>
      </c>
      <c r="D5" s="22">
        <v>2.4</v>
      </c>
      <c r="E5" s="20"/>
      <c r="F5" s="20" t="s">
        <v>36</v>
      </c>
      <c r="G5" s="20"/>
      <c r="H5" s="20"/>
      <c r="I5" s="20" t="s">
        <v>36</v>
      </c>
      <c r="J5" s="20"/>
      <c r="K5" s="20"/>
      <c r="L5" s="20">
        <v>70160000</v>
      </c>
    </row>
    <row r="6" spans="1:12" x14ac:dyDescent="0.3">
      <c r="A6" s="20" t="s">
        <v>44</v>
      </c>
      <c r="B6" s="20" t="s">
        <v>196</v>
      </c>
      <c r="C6" s="21">
        <v>1000</v>
      </c>
      <c r="D6" s="22">
        <v>3</v>
      </c>
      <c r="E6" s="20"/>
      <c r="F6" s="20"/>
      <c r="G6" s="20"/>
      <c r="H6" s="20" t="s">
        <v>36</v>
      </c>
      <c r="I6" s="20" t="s">
        <v>36</v>
      </c>
      <c r="J6" s="20"/>
      <c r="K6" s="20"/>
      <c r="L6" s="20">
        <v>70160000</v>
      </c>
    </row>
    <row r="7" spans="1:12" x14ac:dyDescent="0.3">
      <c r="A7" s="20" t="s">
        <v>45</v>
      </c>
      <c r="B7" s="20" t="s">
        <v>196</v>
      </c>
      <c r="C7" s="21">
        <v>2000</v>
      </c>
      <c r="D7" s="22">
        <v>5</v>
      </c>
      <c r="E7" s="20"/>
      <c r="F7" s="20"/>
      <c r="G7" s="20"/>
      <c r="H7" s="20" t="s">
        <v>36</v>
      </c>
      <c r="I7" s="20" t="s">
        <v>36</v>
      </c>
      <c r="J7" s="20"/>
      <c r="K7" s="20"/>
      <c r="L7" s="20">
        <v>70160000</v>
      </c>
    </row>
    <row r="8" spans="1:12" x14ac:dyDescent="0.3">
      <c r="A8" s="20" t="s">
        <v>46</v>
      </c>
      <c r="B8" s="20" t="s">
        <v>196</v>
      </c>
      <c r="C8" s="21">
        <v>500</v>
      </c>
      <c r="D8" s="22">
        <v>3</v>
      </c>
      <c r="E8" s="20"/>
      <c r="F8" s="20"/>
      <c r="G8" s="20"/>
      <c r="H8" s="20" t="s">
        <v>36</v>
      </c>
      <c r="I8" s="20" t="s">
        <v>36</v>
      </c>
      <c r="J8" s="20"/>
      <c r="K8" s="20"/>
      <c r="L8" s="20">
        <v>70160000</v>
      </c>
    </row>
    <row r="9" spans="1:12" x14ac:dyDescent="0.3">
      <c r="A9" s="20" t="s">
        <v>47</v>
      </c>
      <c r="B9" s="20" t="s">
        <v>196</v>
      </c>
      <c r="C9" s="21">
        <v>1000</v>
      </c>
      <c r="D9" s="22">
        <v>4.4000000000000004</v>
      </c>
      <c r="E9" s="20"/>
      <c r="F9" s="20"/>
      <c r="G9" s="20"/>
      <c r="H9" s="20" t="s">
        <v>36</v>
      </c>
      <c r="I9" s="20"/>
      <c r="J9" s="20"/>
      <c r="K9" s="20" t="s">
        <v>36</v>
      </c>
      <c r="L9" s="20">
        <v>70160000</v>
      </c>
    </row>
    <row r="10" spans="1:12" x14ac:dyDescent="0.3">
      <c r="A10" s="20" t="s">
        <v>48</v>
      </c>
      <c r="B10" s="20" t="s">
        <v>196</v>
      </c>
      <c r="C10" s="21">
        <v>2000</v>
      </c>
      <c r="D10" s="22">
        <v>8</v>
      </c>
      <c r="E10" s="20"/>
      <c r="F10" s="20"/>
      <c r="G10" s="20"/>
      <c r="H10" s="20" t="s">
        <v>36</v>
      </c>
      <c r="I10" s="20"/>
      <c r="J10" s="20"/>
      <c r="K10" s="20" t="s">
        <v>36</v>
      </c>
      <c r="L10" s="20">
        <v>70160000</v>
      </c>
    </row>
    <row r="11" spans="1:12" x14ac:dyDescent="0.3">
      <c r="A11" s="20" t="s">
        <v>49</v>
      </c>
      <c r="B11" s="20" t="s">
        <v>196</v>
      </c>
      <c r="C11" s="21">
        <v>3000</v>
      </c>
      <c r="D11" s="22">
        <v>10</v>
      </c>
      <c r="E11" s="20"/>
      <c r="F11" s="20"/>
      <c r="G11" s="20"/>
      <c r="H11" s="20" t="s">
        <v>36</v>
      </c>
      <c r="I11" s="20"/>
      <c r="J11" s="20"/>
      <c r="K11" s="20" t="s">
        <v>36</v>
      </c>
      <c r="L11" s="20">
        <v>70160000</v>
      </c>
    </row>
    <row r="12" spans="1:12" x14ac:dyDescent="0.3">
      <c r="A12" s="20" t="s">
        <v>50</v>
      </c>
      <c r="B12" s="20" t="s">
        <v>196</v>
      </c>
      <c r="C12" s="21">
        <v>500</v>
      </c>
      <c r="D12" s="22">
        <v>4.5</v>
      </c>
      <c r="E12" s="20"/>
      <c r="F12" s="20"/>
      <c r="G12" s="20"/>
      <c r="H12" s="20" t="s">
        <v>36</v>
      </c>
      <c r="I12" s="20"/>
      <c r="J12" s="20"/>
      <c r="K12" s="20" t="s">
        <v>36</v>
      </c>
      <c r="L12" s="20">
        <v>70160000</v>
      </c>
    </row>
    <row r="13" spans="1:12" x14ac:dyDescent="0.3">
      <c r="A13" s="23" t="s">
        <v>32</v>
      </c>
      <c r="B13" s="23" t="s">
        <v>197</v>
      </c>
      <c r="C13" s="24">
        <v>1000</v>
      </c>
      <c r="D13" s="25">
        <v>5.5</v>
      </c>
      <c r="E13" s="23" t="s">
        <v>200</v>
      </c>
      <c r="F13" s="23"/>
      <c r="G13" s="23"/>
      <c r="H13" s="23"/>
      <c r="I13" s="23"/>
      <c r="J13" s="23"/>
      <c r="K13" s="23"/>
      <c r="L13" s="23">
        <v>70160000</v>
      </c>
    </row>
    <row r="14" spans="1:12" x14ac:dyDescent="0.3">
      <c r="A14" s="23" t="s">
        <v>33</v>
      </c>
      <c r="B14" s="23" t="s">
        <v>197</v>
      </c>
      <c r="C14" s="24">
        <v>2000</v>
      </c>
      <c r="D14" s="25">
        <v>10</v>
      </c>
      <c r="E14" s="23" t="s">
        <v>200</v>
      </c>
      <c r="F14" s="23"/>
      <c r="G14" s="23"/>
      <c r="H14" s="23"/>
      <c r="I14" s="23"/>
      <c r="J14" s="23"/>
      <c r="K14" s="23"/>
      <c r="L14" s="23">
        <v>70160000</v>
      </c>
    </row>
    <row r="15" spans="1:12" x14ac:dyDescent="0.3">
      <c r="A15" s="23" t="s">
        <v>51</v>
      </c>
      <c r="B15" s="23" t="s">
        <v>197</v>
      </c>
      <c r="C15" s="24">
        <v>3000</v>
      </c>
      <c r="D15" s="25">
        <v>13</v>
      </c>
      <c r="E15" s="23" t="s">
        <v>200</v>
      </c>
      <c r="F15" s="23"/>
      <c r="G15" s="23"/>
      <c r="H15" s="23"/>
      <c r="I15" s="23"/>
      <c r="J15" s="23"/>
      <c r="K15" s="23"/>
      <c r="L15" s="23">
        <v>70160000</v>
      </c>
    </row>
    <row r="16" spans="1:12" x14ac:dyDescent="0.3">
      <c r="A16" s="23" t="s">
        <v>52</v>
      </c>
      <c r="B16" s="23" t="s">
        <v>197</v>
      </c>
      <c r="C16" s="24">
        <v>5000</v>
      </c>
      <c r="D16" s="25">
        <v>21</v>
      </c>
      <c r="E16" s="23" t="s">
        <v>200</v>
      </c>
      <c r="F16" s="23"/>
      <c r="G16" s="23"/>
      <c r="H16" s="23"/>
      <c r="I16" s="23"/>
      <c r="J16" s="23"/>
      <c r="K16" s="23"/>
      <c r="L16" s="23">
        <v>70160000</v>
      </c>
    </row>
    <row r="17" spans="1:12" x14ac:dyDescent="0.3">
      <c r="A17" s="14" t="s">
        <v>53</v>
      </c>
      <c r="B17" s="14"/>
      <c r="C17" s="26">
        <v>1000</v>
      </c>
      <c r="D17" s="27">
        <v>6</v>
      </c>
      <c r="E17" s="14" t="s">
        <v>200</v>
      </c>
      <c r="F17" s="14"/>
      <c r="G17" s="14"/>
      <c r="H17" s="14"/>
      <c r="I17" s="14"/>
      <c r="J17" s="14"/>
      <c r="K17" s="14"/>
      <c r="L17" s="14">
        <v>70160000</v>
      </c>
    </row>
    <row r="18" spans="1:12" x14ac:dyDescent="0.3">
      <c r="A18" s="14" t="s">
        <v>54</v>
      </c>
      <c r="B18" s="14"/>
      <c r="C18" s="26">
        <v>2000</v>
      </c>
      <c r="D18" s="27">
        <v>11</v>
      </c>
      <c r="E18" s="14" t="s">
        <v>200</v>
      </c>
      <c r="F18" s="14"/>
      <c r="G18" s="14"/>
      <c r="H18" s="14"/>
      <c r="I18" s="14"/>
      <c r="J18" s="14"/>
      <c r="K18" s="14"/>
      <c r="L18" s="14">
        <v>70160000</v>
      </c>
    </row>
    <row r="19" spans="1:12" x14ac:dyDescent="0.3">
      <c r="A19" s="14" t="s">
        <v>55</v>
      </c>
      <c r="B19" s="14"/>
      <c r="C19" s="26">
        <v>3000</v>
      </c>
      <c r="D19" s="27">
        <v>13</v>
      </c>
      <c r="E19" s="14" t="s">
        <v>200</v>
      </c>
      <c r="F19" s="14"/>
      <c r="G19" s="14"/>
      <c r="H19" s="14"/>
      <c r="I19" s="14"/>
      <c r="J19" s="14"/>
      <c r="K19" s="14"/>
      <c r="L19" s="14">
        <v>70160000</v>
      </c>
    </row>
    <row r="20" spans="1:12" x14ac:dyDescent="0.3">
      <c r="A20" s="14" t="s">
        <v>56</v>
      </c>
      <c r="B20" s="14"/>
      <c r="C20" s="26">
        <v>500</v>
      </c>
      <c r="D20" s="27">
        <v>6.1</v>
      </c>
      <c r="E20" s="14" t="s">
        <v>200</v>
      </c>
      <c r="F20" s="14"/>
      <c r="G20" s="14"/>
      <c r="H20" s="14"/>
      <c r="I20" s="14"/>
      <c r="J20" s="14"/>
      <c r="K20" s="14"/>
      <c r="L20" s="14">
        <v>70160000</v>
      </c>
    </row>
    <row r="21" spans="1:12" x14ac:dyDescent="0.3">
      <c r="A21" s="14" t="s">
        <v>57</v>
      </c>
      <c r="B21" s="14" t="s">
        <v>198</v>
      </c>
      <c r="C21" s="26">
        <v>1000</v>
      </c>
      <c r="D21" s="27">
        <v>7</v>
      </c>
      <c r="E21" s="14" t="s">
        <v>200</v>
      </c>
      <c r="F21" s="14"/>
      <c r="G21" s="14"/>
      <c r="H21" s="14"/>
      <c r="I21" s="14"/>
      <c r="J21" s="14"/>
      <c r="K21" s="14"/>
      <c r="L21" s="14">
        <v>70160000</v>
      </c>
    </row>
    <row r="22" spans="1:12" x14ac:dyDescent="0.3">
      <c r="A22" s="14" t="s">
        <v>58</v>
      </c>
      <c r="B22" s="14" t="s">
        <v>198</v>
      </c>
      <c r="C22" s="26">
        <v>500</v>
      </c>
      <c r="D22" s="27">
        <v>7.5</v>
      </c>
      <c r="E22" s="14" t="s">
        <v>200</v>
      </c>
      <c r="F22" s="14"/>
      <c r="G22" s="14"/>
      <c r="H22" s="14"/>
      <c r="I22" s="14"/>
      <c r="J22" s="14"/>
      <c r="K22" s="14"/>
      <c r="L22" s="14">
        <v>70160000</v>
      </c>
    </row>
    <row r="23" spans="1:12" x14ac:dyDescent="0.3">
      <c r="A23" s="28" t="s">
        <v>59</v>
      </c>
      <c r="B23" s="28" t="s">
        <v>199</v>
      </c>
      <c r="C23" s="29">
        <v>500</v>
      </c>
      <c r="D23" s="30">
        <v>9</v>
      </c>
      <c r="E23" s="28" t="s">
        <v>200</v>
      </c>
      <c r="F23" s="28"/>
      <c r="G23" s="28"/>
      <c r="H23" s="28"/>
      <c r="I23" s="28"/>
      <c r="J23" s="28"/>
      <c r="K23" s="28" t="s">
        <v>36</v>
      </c>
      <c r="L23" s="28">
        <v>70160100</v>
      </c>
    </row>
    <row r="24" spans="1:12" x14ac:dyDescent="0.3">
      <c r="A24" s="28" t="s">
        <v>60</v>
      </c>
      <c r="B24" s="28" t="s">
        <v>199</v>
      </c>
      <c r="C24" s="29">
        <v>1000</v>
      </c>
      <c r="D24" s="30">
        <v>3</v>
      </c>
      <c r="E24" s="28" t="s">
        <v>200</v>
      </c>
      <c r="F24" s="28" t="s">
        <v>36</v>
      </c>
      <c r="G24" s="28"/>
      <c r="H24" s="28"/>
      <c r="I24" s="28"/>
      <c r="J24" s="28"/>
      <c r="K24" s="28"/>
      <c r="L24" s="28">
        <v>70160100</v>
      </c>
    </row>
    <row r="25" spans="1:12" x14ac:dyDescent="0.3">
      <c r="A25" s="28" t="s">
        <v>61</v>
      </c>
      <c r="B25" s="28" t="s">
        <v>199</v>
      </c>
      <c r="C25" s="29">
        <v>200</v>
      </c>
      <c r="D25" s="30">
        <v>2.5</v>
      </c>
      <c r="E25" s="28" t="s">
        <v>200</v>
      </c>
      <c r="F25" s="28" t="s">
        <v>36</v>
      </c>
      <c r="G25" s="28"/>
      <c r="H25" s="28"/>
      <c r="I25" s="28"/>
      <c r="J25" s="28"/>
      <c r="K25" s="28"/>
      <c r="L25" s="28">
        <v>70160100</v>
      </c>
    </row>
    <row r="26" spans="1:12" x14ac:dyDescent="0.3">
      <c r="A26" s="28" t="s">
        <v>35</v>
      </c>
      <c r="B26" s="28" t="s">
        <v>199</v>
      </c>
      <c r="C26" s="29">
        <v>2000</v>
      </c>
      <c r="D26" s="30">
        <v>7</v>
      </c>
      <c r="E26" s="28" t="s">
        <v>200</v>
      </c>
      <c r="F26" s="28" t="s">
        <v>36</v>
      </c>
      <c r="G26" s="28"/>
      <c r="H26" s="28"/>
      <c r="I26" s="28"/>
      <c r="J26" s="28"/>
      <c r="K26" s="28"/>
      <c r="L26" s="28">
        <v>70160100</v>
      </c>
    </row>
    <row r="27" spans="1:12" x14ac:dyDescent="0.3">
      <c r="A27" s="28" t="s">
        <v>37</v>
      </c>
      <c r="B27" s="28" t="s">
        <v>199</v>
      </c>
      <c r="C27" s="29">
        <v>500</v>
      </c>
      <c r="D27" s="30">
        <v>1</v>
      </c>
      <c r="E27" s="28" t="s">
        <v>200</v>
      </c>
      <c r="F27" s="28" t="s">
        <v>36</v>
      </c>
      <c r="G27" s="28"/>
      <c r="H27" s="28"/>
      <c r="I27" s="28"/>
      <c r="J27" s="28"/>
      <c r="K27" s="28"/>
      <c r="L27" s="28">
        <v>70160100</v>
      </c>
    </row>
    <row r="28" spans="1:12" x14ac:dyDescent="0.3">
      <c r="A28" s="28" t="s">
        <v>62</v>
      </c>
      <c r="B28" s="28" t="s">
        <v>199</v>
      </c>
      <c r="C28" s="29">
        <v>1000</v>
      </c>
      <c r="D28" s="30">
        <v>3.5</v>
      </c>
      <c r="E28" s="28" t="s">
        <v>200</v>
      </c>
      <c r="F28" s="28"/>
      <c r="G28" s="28"/>
      <c r="H28" s="28" t="s">
        <v>36</v>
      </c>
      <c r="I28" s="28"/>
      <c r="J28" s="28"/>
      <c r="K28" s="28"/>
      <c r="L28" s="28">
        <v>70160100</v>
      </c>
    </row>
    <row r="29" spans="1:12" x14ac:dyDescent="0.3">
      <c r="A29" s="28" t="s">
        <v>63</v>
      </c>
      <c r="B29" s="28" t="s">
        <v>199</v>
      </c>
      <c r="C29" s="29">
        <v>200</v>
      </c>
      <c r="D29" s="30">
        <v>2.9</v>
      </c>
      <c r="E29" s="28" t="s">
        <v>200</v>
      </c>
      <c r="F29" s="28"/>
      <c r="G29" s="28"/>
      <c r="H29" s="28" t="s">
        <v>36</v>
      </c>
      <c r="I29" s="28"/>
      <c r="J29" s="28"/>
      <c r="K29" s="28"/>
      <c r="L29" s="28">
        <v>70160100</v>
      </c>
    </row>
    <row r="30" spans="1:12" x14ac:dyDescent="0.3">
      <c r="A30" s="28" t="s">
        <v>64</v>
      </c>
      <c r="B30" s="28" t="s">
        <v>199</v>
      </c>
      <c r="C30" s="29">
        <v>2000</v>
      </c>
      <c r="D30" s="30">
        <v>61</v>
      </c>
      <c r="E30" s="28" t="s">
        <v>200</v>
      </c>
      <c r="F30" s="28"/>
      <c r="G30" s="28"/>
      <c r="H30" s="28" t="s">
        <v>36</v>
      </c>
      <c r="I30" s="28"/>
      <c r="J30" s="28"/>
      <c r="K30" s="28"/>
      <c r="L30" s="28">
        <v>70160100</v>
      </c>
    </row>
    <row r="31" spans="1:12" x14ac:dyDescent="0.3">
      <c r="A31" s="28" t="s">
        <v>65</v>
      </c>
      <c r="B31" s="28" t="s">
        <v>199</v>
      </c>
      <c r="C31" s="29">
        <v>500</v>
      </c>
      <c r="D31" s="30">
        <v>32</v>
      </c>
      <c r="E31" s="28" t="s">
        <v>200</v>
      </c>
      <c r="F31" s="28"/>
      <c r="G31" s="28"/>
      <c r="H31" s="28" t="s">
        <v>36</v>
      </c>
      <c r="I31" s="28"/>
      <c r="J31" s="28"/>
      <c r="K31" s="28"/>
      <c r="L31" s="28">
        <v>70160100</v>
      </c>
    </row>
    <row r="32" spans="1:12" x14ac:dyDescent="0.3">
      <c r="A32" s="31" t="s">
        <v>231</v>
      </c>
      <c r="B32" s="31"/>
      <c r="C32" s="32">
        <v>500</v>
      </c>
      <c r="D32" s="33">
        <v>4</v>
      </c>
      <c r="E32" s="31" t="s">
        <v>201</v>
      </c>
      <c r="F32" s="31"/>
      <c r="G32" s="31"/>
      <c r="H32" s="31"/>
      <c r="I32" s="31"/>
      <c r="J32" s="31"/>
      <c r="K32" s="31"/>
      <c r="L32" s="31">
        <v>70160100</v>
      </c>
    </row>
    <row r="33" spans="1:12" x14ac:dyDescent="0.3">
      <c r="A33" s="31" t="s">
        <v>232</v>
      </c>
      <c r="B33" s="31"/>
      <c r="C33" s="32">
        <v>1000</v>
      </c>
      <c r="D33" s="33">
        <v>13</v>
      </c>
      <c r="E33" s="31" t="s">
        <v>202</v>
      </c>
      <c r="F33" s="31"/>
      <c r="G33" s="31"/>
      <c r="H33" s="31"/>
      <c r="I33" s="31"/>
      <c r="J33" s="31"/>
      <c r="K33" s="31"/>
      <c r="L33" s="31">
        <v>70160100</v>
      </c>
    </row>
    <row r="34" spans="1:12" x14ac:dyDescent="0.3">
      <c r="A34" s="31" t="s">
        <v>233</v>
      </c>
      <c r="B34" s="31"/>
      <c r="C34" s="32">
        <v>10000</v>
      </c>
      <c r="D34" s="33">
        <v>15</v>
      </c>
      <c r="E34" s="31" t="s">
        <v>202</v>
      </c>
      <c r="F34" s="31"/>
      <c r="G34" s="31"/>
      <c r="H34" s="31"/>
      <c r="I34" s="31"/>
      <c r="J34" s="31"/>
      <c r="K34" s="31"/>
      <c r="L34" s="31">
        <v>70160100</v>
      </c>
    </row>
    <row r="35" spans="1:12" x14ac:dyDescent="0.3">
      <c r="A35" s="31" t="s">
        <v>234</v>
      </c>
      <c r="B35" s="31"/>
      <c r="C35" s="32">
        <v>2000</v>
      </c>
      <c r="D35" s="33">
        <v>30</v>
      </c>
      <c r="E35" s="31" t="s">
        <v>202</v>
      </c>
      <c r="F35" s="31"/>
      <c r="G35" s="31"/>
      <c r="H35" s="31"/>
      <c r="I35" s="31"/>
      <c r="J35" s="31"/>
      <c r="K35" s="31"/>
      <c r="L35" s="31">
        <v>70160100</v>
      </c>
    </row>
    <row r="36" spans="1:12" x14ac:dyDescent="0.3">
      <c r="A36" s="31" t="s">
        <v>235</v>
      </c>
      <c r="B36" s="31"/>
      <c r="C36" s="32">
        <v>5000</v>
      </c>
      <c r="D36" s="33">
        <v>55</v>
      </c>
      <c r="E36" s="31" t="s">
        <v>202</v>
      </c>
      <c r="F36" s="31"/>
      <c r="G36" s="31"/>
      <c r="H36" s="31"/>
      <c r="I36" s="31"/>
      <c r="J36" s="31"/>
      <c r="K36" s="31"/>
      <c r="L36" s="31">
        <v>70160100</v>
      </c>
    </row>
    <row r="37" spans="1:12" x14ac:dyDescent="0.3">
      <c r="A37" s="14" t="s">
        <v>66</v>
      </c>
      <c r="B37" s="14"/>
      <c r="C37" s="26">
        <v>1</v>
      </c>
      <c r="D37" s="27">
        <v>5</v>
      </c>
      <c r="E37" s="14"/>
      <c r="F37" s="14"/>
      <c r="G37" s="14"/>
      <c r="H37" s="14"/>
      <c r="I37" s="14"/>
      <c r="J37" s="14"/>
      <c r="K37" s="14"/>
      <c r="L37" s="34">
        <v>70160100</v>
      </c>
    </row>
    <row r="38" spans="1:12" x14ac:dyDescent="0.3">
      <c r="A38" s="14" t="s">
        <v>67</v>
      </c>
      <c r="B38" s="14"/>
      <c r="C38" s="26">
        <v>1</v>
      </c>
      <c r="D38" s="14"/>
      <c r="E38" s="14"/>
      <c r="F38" s="14"/>
      <c r="G38" s="14"/>
      <c r="H38" s="14"/>
      <c r="I38" s="14"/>
      <c r="J38" s="14"/>
      <c r="K38" s="14"/>
      <c r="L38" s="14"/>
    </row>
    <row r="39" spans="1:12" x14ac:dyDescent="0.3">
      <c r="A39" s="14" t="s">
        <v>68</v>
      </c>
      <c r="B39" s="14"/>
      <c r="C39" s="26">
        <v>1</v>
      </c>
      <c r="D39" s="14"/>
      <c r="E39" s="14"/>
      <c r="F39" s="14"/>
      <c r="G39" s="14"/>
      <c r="H39" s="14"/>
      <c r="I39" s="14"/>
      <c r="J39" s="14"/>
      <c r="K39" s="14"/>
      <c r="L39" s="14"/>
    </row>
    <row r="40" spans="1:12" x14ac:dyDescent="0.3">
      <c r="A40" s="14" t="s">
        <v>69</v>
      </c>
      <c r="B40" s="14"/>
      <c r="C40" s="26"/>
      <c r="D40" s="14"/>
      <c r="E40" s="14"/>
      <c r="F40" s="14"/>
      <c r="G40" s="14"/>
      <c r="H40" s="14"/>
      <c r="I40" s="14"/>
      <c r="J40" s="14"/>
      <c r="K40" s="14"/>
      <c r="L40" s="14"/>
    </row>
    <row r="41" spans="1:12" x14ac:dyDescent="0.3">
      <c r="A41" s="15"/>
      <c r="B41" s="15"/>
      <c r="C41" s="35"/>
      <c r="D41" s="15"/>
      <c r="E41" s="15"/>
      <c r="F41" s="15"/>
      <c r="G41" s="15"/>
      <c r="H41" s="15"/>
      <c r="I41" s="15"/>
      <c r="J41" s="15"/>
      <c r="K41" s="15"/>
      <c r="L41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</sheetPr>
  <dimension ref="A1:J67"/>
  <sheetViews>
    <sheetView workbookViewId="0">
      <pane ySplit="3" topLeftCell="A4" activePane="bottomLeft" state="frozen"/>
      <selection pane="bottomLeft" activeCell="A3" sqref="A3"/>
    </sheetView>
  </sheetViews>
  <sheetFormatPr baseColWidth="10" defaultRowHeight="15" x14ac:dyDescent="0.3"/>
  <cols>
    <col min="1" max="1" width="6.875" bestFit="1" customWidth="1"/>
    <col min="2" max="2" width="11" style="39"/>
    <col min="3" max="3" width="23.875" bestFit="1" customWidth="1"/>
    <col min="4" max="4" width="26.875" bestFit="1" customWidth="1"/>
    <col min="5" max="5" width="7.625" bestFit="1" customWidth="1"/>
    <col min="6" max="6" width="10.875" customWidth="1"/>
    <col min="7" max="7" width="4.25" bestFit="1" customWidth="1"/>
    <col min="10" max="10" width="14" bestFit="1" customWidth="1"/>
  </cols>
  <sheetData>
    <row r="1" spans="1:10" ht="37.5" x14ac:dyDescent="0.7">
      <c r="A1" s="94" t="s">
        <v>208</v>
      </c>
      <c r="B1" s="94"/>
      <c r="C1" s="94"/>
      <c r="D1" s="94"/>
      <c r="E1" s="94"/>
      <c r="F1" s="94"/>
      <c r="G1" s="94"/>
    </row>
    <row r="3" spans="1:10" x14ac:dyDescent="0.3">
      <c r="A3" s="36" t="s">
        <v>70</v>
      </c>
      <c r="B3" s="37" t="s">
        <v>71</v>
      </c>
      <c r="C3" s="36" t="s">
        <v>4</v>
      </c>
      <c r="D3" s="36" t="s">
        <v>72</v>
      </c>
      <c r="E3" s="36" t="s">
        <v>73</v>
      </c>
      <c r="F3" s="36" t="s">
        <v>74</v>
      </c>
      <c r="G3" s="36" t="s">
        <v>75</v>
      </c>
      <c r="H3" s="36" t="s">
        <v>76</v>
      </c>
      <c r="I3" s="36" t="s">
        <v>77</v>
      </c>
      <c r="J3" s="36" t="s">
        <v>78</v>
      </c>
    </row>
    <row r="4" spans="1:10" x14ac:dyDescent="0.3">
      <c r="A4">
        <v>647</v>
      </c>
      <c r="B4" s="39">
        <v>42625</v>
      </c>
      <c r="C4" t="s">
        <v>170</v>
      </c>
      <c r="D4" t="s">
        <v>209</v>
      </c>
      <c r="E4">
        <v>1000</v>
      </c>
      <c r="F4" t="s">
        <v>80</v>
      </c>
      <c r="G4" t="s">
        <v>79</v>
      </c>
      <c r="H4" s="3"/>
      <c r="I4" s="3"/>
      <c r="J4" t="s">
        <v>44</v>
      </c>
    </row>
    <row r="5" spans="1:10" x14ac:dyDescent="0.3">
      <c r="A5">
        <v>648</v>
      </c>
      <c r="B5" s="39">
        <v>42625</v>
      </c>
      <c r="C5" t="s">
        <v>170</v>
      </c>
      <c r="D5" t="s">
        <v>210</v>
      </c>
      <c r="E5">
        <v>1000</v>
      </c>
      <c r="F5" t="s">
        <v>80</v>
      </c>
      <c r="G5" t="s">
        <v>81</v>
      </c>
      <c r="H5" s="3"/>
      <c r="I5" s="3"/>
      <c r="J5" t="s">
        <v>44</v>
      </c>
    </row>
    <row r="6" spans="1:10" x14ac:dyDescent="0.3">
      <c r="A6">
        <v>649</v>
      </c>
      <c r="B6" s="39">
        <v>42625</v>
      </c>
      <c r="C6" t="s">
        <v>162</v>
      </c>
      <c r="D6" t="s">
        <v>211</v>
      </c>
      <c r="E6">
        <v>2000</v>
      </c>
      <c r="F6" t="s">
        <v>80</v>
      </c>
      <c r="G6" t="s">
        <v>79</v>
      </c>
      <c r="H6" s="3"/>
      <c r="I6" s="3"/>
      <c r="J6" t="s">
        <v>33</v>
      </c>
    </row>
    <row r="7" spans="1:10" x14ac:dyDescent="0.3">
      <c r="A7">
        <v>650</v>
      </c>
      <c r="B7" s="39">
        <v>42625</v>
      </c>
      <c r="C7" t="s">
        <v>153</v>
      </c>
      <c r="D7" t="s">
        <v>212</v>
      </c>
      <c r="E7">
        <v>500</v>
      </c>
      <c r="F7" t="s">
        <v>86</v>
      </c>
      <c r="G7" t="s">
        <v>81</v>
      </c>
      <c r="H7" s="3"/>
      <c r="I7" s="3"/>
      <c r="J7" t="s">
        <v>65</v>
      </c>
    </row>
    <row r="8" spans="1:10" x14ac:dyDescent="0.3">
      <c r="A8">
        <v>651</v>
      </c>
      <c r="B8" s="39">
        <v>42625</v>
      </c>
      <c r="C8" t="s">
        <v>155</v>
      </c>
      <c r="D8" t="s">
        <v>240</v>
      </c>
      <c r="E8" t="s">
        <v>82</v>
      </c>
      <c r="F8" t="s">
        <v>236</v>
      </c>
      <c r="G8" t="s">
        <v>81</v>
      </c>
      <c r="H8" s="3"/>
      <c r="I8" s="3"/>
      <c r="J8" t="s">
        <v>231</v>
      </c>
    </row>
    <row r="9" spans="1:10" x14ac:dyDescent="0.3">
      <c r="A9">
        <v>651</v>
      </c>
      <c r="B9" s="39">
        <v>42625</v>
      </c>
      <c r="C9" t="s">
        <v>155</v>
      </c>
      <c r="D9" t="s">
        <v>239</v>
      </c>
      <c r="E9" t="s">
        <v>82</v>
      </c>
      <c r="F9" t="s">
        <v>236</v>
      </c>
      <c r="G9" t="s">
        <v>81</v>
      </c>
      <c r="H9" s="3"/>
      <c r="I9" s="3"/>
      <c r="J9" t="s">
        <v>231</v>
      </c>
    </row>
    <row r="10" spans="1:10" x14ac:dyDescent="0.3">
      <c r="A10">
        <v>654</v>
      </c>
      <c r="B10" s="39">
        <v>42625</v>
      </c>
      <c r="C10" t="s">
        <v>131</v>
      </c>
      <c r="D10" t="s">
        <v>213</v>
      </c>
      <c r="E10">
        <v>3000</v>
      </c>
      <c r="F10" t="s">
        <v>86</v>
      </c>
      <c r="G10" t="s">
        <v>79</v>
      </c>
      <c r="H10" s="3"/>
      <c r="I10" s="3"/>
      <c r="J10" t="s">
        <v>55</v>
      </c>
    </row>
    <row r="11" spans="1:10" x14ac:dyDescent="0.3">
      <c r="A11">
        <v>655</v>
      </c>
      <c r="B11" s="39">
        <v>42625</v>
      </c>
      <c r="C11" t="s">
        <v>131</v>
      </c>
      <c r="D11" t="s">
        <v>214</v>
      </c>
      <c r="E11">
        <v>3000</v>
      </c>
      <c r="F11" t="s">
        <v>237</v>
      </c>
      <c r="G11" t="s">
        <v>79</v>
      </c>
      <c r="H11" s="3"/>
      <c r="I11" s="3"/>
      <c r="J11" t="s">
        <v>55</v>
      </c>
    </row>
    <row r="12" spans="1:10" x14ac:dyDescent="0.3">
      <c r="A12">
        <v>657</v>
      </c>
      <c r="B12" s="39">
        <v>42625</v>
      </c>
      <c r="C12" t="s">
        <v>166</v>
      </c>
      <c r="D12" t="s">
        <v>217</v>
      </c>
      <c r="E12">
        <v>1000</v>
      </c>
      <c r="F12" t="s">
        <v>237</v>
      </c>
      <c r="G12" t="s">
        <v>79</v>
      </c>
      <c r="H12" s="3"/>
      <c r="I12" s="3"/>
      <c r="J12" t="s">
        <v>53</v>
      </c>
    </row>
    <row r="13" spans="1:10" x14ac:dyDescent="0.3">
      <c r="A13">
        <v>658</v>
      </c>
      <c r="B13" s="39">
        <v>42625</v>
      </c>
      <c r="C13" t="s">
        <v>135</v>
      </c>
      <c r="D13" t="s">
        <v>218</v>
      </c>
      <c r="E13">
        <v>200</v>
      </c>
      <c r="F13" t="s">
        <v>238</v>
      </c>
      <c r="G13" t="s">
        <v>81</v>
      </c>
      <c r="H13" s="3"/>
      <c r="I13" s="3"/>
      <c r="J13" t="s">
        <v>61</v>
      </c>
    </row>
    <row r="14" spans="1:10" x14ac:dyDescent="0.3">
      <c r="A14">
        <v>659</v>
      </c>
      <c r="B14" s="39">
        <v>42625</v>
      </c>
      <c r="C14" t="s">
        <v>145</v>
      </c>
      <c r="D14" t="s">
        <v>219</v>
      </c>
      <c r="E14">
        <v>1000</v>
      </c>
      <c r="F14" t="s">
        <v>238</v>
      </c>
      <c r="G14" t="s">
        <v>79</v>
      </c>
      <c r="H14" s="3"/>
      <c r="I14" s="3"/>
      <c r="J14" t="s">
        <v>53</v>
      </c>
    </row>
    <row r="15" spans="1:10" x14ac:dyDescent="0.3">
      <c r="A15">
        <v>660</v>
      </c>
      <c r="B15" s="39">
        <v>42625</v>
      </c>
      <c r="C15" t="s">
        <v>19</v>
      </c>
      <c r="D15" t="s">
        <v>220</v>
      </c>
      <c r="E15">
        <v>1000</v>
      </c>
      <c r="G15" t="s">
        <v>81</v>
      </c>
      <c r="H15" s="3"/>
      <c r="I15" s="3"/>
      <c r="J15" t="s">
        <v>60</v>
      </c>
    </row>
    <row r="16" spans="1:10" x14ac:dyDescent="0.3">
      <c r="A16">
        <v>662</v>
      </c>
      <c r="B16" s="39">
        <v>42626</v>
      </c>
      <c r="C16" t="s">
        <v>177</v>
      </c>
      <c r="D16" t="s">
        <v>221</v>
      </c>
      <c r="E16">
        <v>1000</v>
      </c>
      <c r="F16" t="s">
        <v>80</v>
      </c>
      <c r="G16" t="s">
        <v>81</v>
      </c>
      <c r="H16" s="3"/>
      <c r="I16" s="3"/>
      <c r="J16" t="s">
        <v>47</v>
      </c>
    </row>
    <row r="17" spans="1:10" x14ac:dyDescent="0.3">
      <c r="A17">
        <v>664</v>
      </c>
      <c r="B17" s="39">
        <v>42626</v>
      </c>
      <c r="C17" t="s">
        <v>140</v>
      </c>
      <c r="D17" t="s">
        <v>222</v>
      </c>
      <c r="E17">
        <v>200</v>
      </c>
      <c r="G17" t="s">
        <v>81</v>
      </c>
      <c r="H17" s="3"/>
      <c r="I17" s="3"/>
      <c r="J17" t="s">
        <v>61</v>
      </c>
    </row>
    <row r="18" spans="1:10" x14ac:dyDescent="0.3">
      <c r="A18">
        <v>674</v>
      </c>
      <c r="B18" s="39">
        <v>42627</v>
      </c>
      <c r="C18" t="s">
        <v>149</v>
      </c>
      <c r="D18" t="s">
        <v>223</v>
      </c>
      <c r="E18">
        <v>500</v>
      </c>
      <c r="F18" t="s">
        <v>86</v>
      </c>
      <c r="G18" t="s">
        <v>81</v>
      </c>
      <c r="H18" s="3"/>
      <c r="I18" s="3"/>
      <c r="J18" t="s">
        <v>65</v>
      </c>
    </row>
    <row r="19" spans="1:10" x14ac:dyDescent="0.3">
      <c r="A19">
        <v>685</v>
      </c>
      <c r="B19" s="39">
        <v>42628</v>
      </c>
      <c r="C19" t="s">
        <v>166</v>
      </c>
      <c r="D19" t="s">
        <v>224</v>
      </c>
      <c r="E19">
        <v>1</v>
      </c>
      <c r="F19" t="s">
        <v>66</v>
      </c>
      <c r="G19" t="s">
        <v>81</v>
      </c>
      <c r="H19" s="3"/>
      <c r="I19" s="3"/>
      <c r="J19" t="s">
        <v>66</v>
      </c>
    </row>
    <row r="20" spans="1:10" x14ac:dyDescent="0.3">
      <c r="A20">
        <v>686</v>
      </c>
      <c r="B20" s="39">
        <v>42628</v>
      </c>
      <c r="C20" t="s">
        <v>127</v>
      </c>
      <c r="D20" t="s">
        <v>225</v>
      </c>
      <c r="E20">
        <v>2000</v>
      </c>
      <c r="F20" t="s">
        <v>236</v>
      </c>
      <c r="G20" t="s">
        <v>81</v>
      </c>
      <c r="H20" s="3"/>
      <c r="I20" s="3"/>
      <c r="J20" t="s">
        <v>234</v>
      </c>
    </row>
    <row r="21" spans="1:10" x14ac:dyDescent="0.3">
      <c r="A21">
        <v>687</v>
      </c>
      <c r="B21" s="39">
        <v>42628</v>
      </c>
      <c r="C21" t="s">
        <v>19</v>
      </c>
      <c r="D21" t="s">
        <v>226</v>
      </c>
      <c r="E21">
        <v>2000</v>
      </c>
      <c r="G21" t="s">
        <v>79</v>
      </c>
      <c r="H21" s="3"/>
      <c r="I21" s="3"/>
      <c r="J21" t="s">
        <v>48</v>
      </c>
    </row>
    <row r="22" spans="1:10" x14ac:dyDescent="0.3">
      <c r="A22">
        <v>701</v>
      </c>
      <c r="B22" s="39">
        <v>42629</v>
      </c>
      <c r="C22" t="s">
        <v>194</v>
      </c>
      <c r="D22" t="s">
        <v>227</v>
      </c>
      <c r="E22">
        <v>3000</v>
      </c>
      <c r="F22" t="s">
        <v>80</v>
      </c>
      <c r="G22" t="s">
        <v>79</v>
      </c>
      <c r="J22" t="s">
        <v>32</v>
      </c>
    </row>
    <row r="23" spans="1:10" x14ac:dyDescent="0.3">
      <c r="A23">
        <v>702</v>
      </c>
      <c r="B23" s="39">
        <v>42629</v>
      </c>
      <c r="C23" t="s">
        <v>160</v>
      </c>
      <c r="D23" t="s">
        <v>228</v>
      </c>
      <c r="E23">
        <v>1</v>
      </c>
      <c r="F23" t="s">
        <v>86</v>
      </c>
      <c r="J23" t="s">
        <v>68</v>
      </c>
    </row>
    <row r="24" spans="1:10" x14ac:dyDescent="0.3">
      <c r="A24">
        <v>703</v>
      </c>
      <c r="B24" s="39">
        <v>42629</v>
      </c>
      <c r="C24" t="s">
        <v>194</v>
      </c>
      <c r="D24" t="s">
        <v>229</v>
      </c>
      <c r="E24">
        <v>1000</v>
      </c>
      <c r="G24" t="s">
        <v>79</v>
      </c>
    </row>
    <row r="25" spans="1:10" x14ac:dyDescent="0.3">
      <c r="A25">
        <v>704</v>
      </c>
      <c r="B25" s="39">
        <v>42629</v>
      </c>
      <c r="C25" t="s">
        <v>140</v>
      </c>
      <c r="D25" t="s">
        <v>230</v>
      </c>
      <c r="E25">
        <v>200</v>
      </c>
      <c r="G25" t="s">
        <v>79</v>
      </c>
    </row>
    <row r="26" spans="1:10" x14ac:dyDescent="0.3">
      <c r="A26">
        <v>705</v>
      </c>
      <c r="B26" s="39">
        <v>42629</v>
      </c>
      <c r="C26" t="s">
        <v>241</v>
      </c>
      <c r="D26" t="s">
        <v>242</v>
      </c>
      <c r="E26">
        <v>200</v>
      </c>
      <c r="G26" t="s">
        <v>81</v>
      </c>
    </row>
    <row r="27" spans="1:10" x14ac:dyDescent="0.3">
      <c r="A27">
        <v>706</v>
      </c>
    </row>
    <row r="28" spans="1:10" x14ac:dyDescent="0.3">
      <c r="A28">
        <v>707</v>
      </c>
    </row>
    <row r="29" spans="1:10" x14ac:dyDescent="0.3">
      <c r="A29">
        <v>708</v>
      </c>
    </row>
    <row r="30" spans="1:10" x14ac:dyDescent="0.3">
      <c r="A30" s="38">
        <v>709</v>
      </c>
    </row>
    <row r="31" spans="1:10" x14ac:dyDescent="0.3">
      <c r="A31">
        <v>710</v>
      </c>
    </row>
    <row r="32" spans="1:10" x14ac:dyDescent="0.3">
      <c r="A32" s="38">
        <v>711</v>
      </c>
    </row>
    <row r="33" spans="1:1" x14ac:dyDescent="0.3">
      <c r="A33">
        <v>712</v>
      </c>
    </row>
    <row r="34" spans="1:1" x14ac:dyDescent="0.3">
      <c r="A34" s="38">
        <v>713</v>
      </c>
    </row>
    <row r="35" spans="1:1" x14ac:dyDescent="0.3">
      <c r="A35">
        <v>714</v>
      </c>
    </row>
    <row r="36" spans="1:1" x14ac:dyDescent="0.3">
      <c r="A36" s="38">
        <v>715</v>
      </c>
    </row>
    <row r="37" spans="1:1" x14ac:dyDescent="0.3">
      <c r="A37">
        <v>716</v>
      </c>
    </row>
    <row r="38" spans="1:1" x14ac:dyDescent="0.3">
      <c r="A38" s="38">
        <v>717</v>
      </c>
    </row>
    <row r="39" spans="1:1" x14ac:dyDescent="0.3">
      <c r="A39">
        <v>718</v>
      </c>
    </row>
    <row r="40" spans="1:1" x14ac:dyDescent="0.3">
      <c r="A40" s="38">
        <v>719</v>
      </c>
    </row>
    <row r="41" spans="1:1" x14ac:dyDescent="0.3">
      <c r="A41">
        <v>720</v>
      </c>
    </row>
    <row r="42" spans="1:1" x14ac:dyDescent="0.3">
      <c r="A42" s="38">
        <v>721</v>
      </c>
    </row>
    <row r="43" spans="1:1" x14ac:dyDescent="0.3">
      <c r="A43">
        <v>722</v>
      </c>
    </row>
    <row r="44" spans="1:1" x14ac:dyDescent="0.3">
      <c r="A44" s="38">
        <v>723</v>
      </c>
    </row>
    <row r="45" spans="1:1" x14ac:dyDescent="0.3">
      <c r="A45">
        <v>724</v>
      </c>
    </row>
    <row r="46" spans="1:1" x14ac:dyDescent="0.3">
      <c r="A46" s="38">
        <v>725</v>
      </c>
    </row>
    <row r="47" spans="1:1" x14ac:dyDescent="0.3">
      <c r="A47">
        <v>726</v>
      </c>
    </row>
    <row r="48" spans="1:1" x14ac:dyDescent="0.3">
      <c r="A48" s="38">
        <v>727</v>
      </c>
    </row>
    <row r="49" spans="1:1" x14ac:dyDescent="0.3">
      <c r="A49">
        <v>728</v>
      </c>
    </row>
    <row r="50" spans="1:1" x14ac:dyDescent="0.3">
      <c r="A50" s="38">
        <v>729</v>
      </c>
    </row>
    <row r="51" spans="1:1" x14ac:dyDescent="0.3">
      <c r="A51">
        <v>730</v>
      </c>
    </row>
    <row r="52" spans="1:1" x14ac:dyDescent="0.3">
      <c r="A52" s="38">
        <v>731</v>
      </c>
    </row>
    <row r="53" spans="1:1" x14ac:dyDescent="0.3">
      <c r="A53">
        <v>732</v>
      </c>
    </row>
    <row r="54" spans="1:1" x14ac:dyDescent="0.3">
      <c r="A54" s="38">
        <v>733</v>
      </c>
    </row>
    <row r="55" spans="1:1" x14ac:dyDescent="0.3">
      <c r="A55">
        <v>734</v>
      </c>
    </row>
    <row r="56" spans="1:1" x14ac:dyDescent="0.3">
      <c r="A56" s="38">
        <v>735</v>
      </c>
    </row>
    <row r="57" spans="1:1" x14ac:dyDescent="0.3">
      <c r="A57">
        <v>736</v>
      </c>
    </row>
    <row r="58" spans="1:1" x14ac:dyDescent="0.3">
      <c r="A58" s="38">
        <v>737</v>
      </c>
    </row>
    <row r="59" spans="1:1" x14ac:dyDescent="0.3">
      <c r="A59">
        <v>738</v>
      </c>
    </row>
    <row r="60" spans="1:1" x14ac:dyDescent="0.3">
      <c r="A60" s="38">
        <v>739</v>
      </c>
    </row>
    <row r="61" spans="1:1" x14ac:dyDescent="0.3">
      <c r="A61">
        <v>740</v>
      </c>
    </row>
    <row r="62" spans="1:1" x14ac:dyDescent="0.3">
      <c r="A62" s="38">
        <v>741</v>
      </c>
    </row>
    <row r="63" spans="1:1" x14ac:dyDescent="0.3">
      <c r="A63">
        <v>742</v>
      </c>
    </row>
    <row r="64" spans="1:1" x14ac:dyDescent="0.3">
      <c r="A64" s="38">
        <v>743</v>
      </c>
    </row>
    <row r="65" spans="1:1" x14ac:dyDescent="0.3">
      <c r="A65">
        <v>744</v>
      </c>
    </row>
    <row r="66" spans="1:1" x14ac:dyDescent="0.3">
      <c r="A66" s="38">
        <v>745</v>
      </c>
    </row>
    <row r="67" spans="1:1" x14ac:dyDescent="0.3">
      <c r="A67">
        <v>746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0.39997558519241921"/>
    <pageSetUpPr fitToPage="1"/>
  </sheetPr>
  <dimension ref="A1:N275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/>
    </sheetView>
  </sheetViews>
  <sheetFormatPr baseColWidth="10" defaultRowHeight="15" x14ac:dyDescent="0.3"/>
  <cols>
    <col min="1" max="1" width="6.875" bestFit="1" customWidth="1"/>
    <col min="2" max="2" width="11" style="39"/>
    <col min="3" max="3" width="23.875" bestFit="1" customWidth="1"/>
    <col min="4" max="4" width="40.375" bestFit="1" customWidth="1"/>
    <col min="5" max="5" width="7.625" bestFit="1" customWidth="1"/>
    <col min="6" max="6" width="10.875" customWidth="1"/>
    <col min="7" max="7" width="11" style="39"/>
    <col min="8" max="8" width="14" bestFit="1" customWidth="1"/>
    <col min="9" max="9" width="11" style="39"/>
    <col min="10" max="10" width="12.75" style="39" bestFit="1" customWidth="1"/>
    <col min="11" max="11" width="7.625" bestFit="1" customWidth="1"/>
    <col min="12" max="12" width="11" style="45"/>
    <col min="14" max="14" width="11.625" customWidth="1"/>
  </cols>
  <sheetData>
    <row r="1" spans="1:14" ht="37.5" x14ac:dyDescent="0.7">
      <c r="B1" s="75">
        <v>42629</v>
      </c>
      <c r="H1" s="94" t="s">
        <v>244</v>
      </c>
      <c r="I1" s="94"/>
      <c r="J1" s="94"/>
      <c r="K1" s="94"/>
      <c r="L1" s="94"/>
      <c r="M1" s="94"/>
      <c r="N1" s="94"/>
    </row>
    <row r="2" spans="1:14" x14ac:dyDescent="0.3">
      <c r="A2" s="70" t="s">
        <v>70</v>
      </c>
      <c r="B2" s="71" t="s">
        <v>71</v>
      </c>
      <c r="C2" s="70" t="s">
        <v>4</v>
      </c>
      <c r="D2" s="70" t="s">
        <v>72</v>
      </c>
      <c r="E2" s="70" t="s">
        <v>73</v>
      </c>
      <c r="F2" s="70" t="s">
        <v>74</v>
      </c>
      <c r="G2" s="71" t="s">
        <v>77</v>
      </c>
      <c r="H2" s="70" t="s">
        <v>78</v>
      </c>
      <c r="I2" s="37" t="s">
        <v>83</v>
      </c>
      <c r="J2" s="37" t="s">
        <v>110</v>
      </c>
      <c r="K2" s="36" t="s">
        <v>73</v>
      </c>
      <c r="L2" s="52" t="s">
        <v>84</v>
      </c>
      <c r="M2" s="36" t="s">
        <v>85</v>
      </c>
      <c r="N2" s="36" t="s">
        <v>31</v>
      </c>
    </row>
    <row r="3" spans="1:14" x14ac:dyDescent="0.3">
      <c r="A3" s="74">
        <v>647</v>
      </c>
      <c r="B3" s="73">
        <v>42625</v>
      </c>
      <c r="C3" s="72" t="s">
        <v>170</v>
      </c>
      <c r="D3" s="72" t="s">
        <v>209</v>
      </c>
      <c r="E3" s="72">
        <v>1000</v>
      </c>
      <c r="F3" s="72" t="s">
        <v>80</v>
      </c>
      <c r="G3" s="73" t="s">
        <v>111</v>
      </c>
      <c r="H3" s="72" t="s">
        <v>44</v>
      </c>
      <c r="I3" s="48">
        <v>42626</v>
      </c>
      <c r="J3" s="40" t="str">
        <f t="shared" ref="J3:J22" si="0">IF(C3="DENTI - CARTE",D3,"")</f>
        <v/>
      </c>
      <c r="K3" s="44" t="str">
        <f>IF($G3="","",$E3)</f>
        <v/>
      </c>
      <c r="L3" s="47">
        <f>IF(ISBLANK($F3),"",IF($C3="DENTC",VLOOKUP($H3,DentC!$A$1:$D$11,4),VLOOKUP($H3,Tarifs!$A$1:$D$41,4)))</f>
        <v>3</v>
      </c>
      <c r="M3" s="40">
        <v>59800</v>
      </c>
      <c r="N3" s="44">
        <f>IF(ISBLANK($F3),"",IF($C3="DENTC",VLOOKUP($H3,DentC!$A$1:$L$11,12),VLOOKUP($H3,Tarifs!$A$1:$L$41,12)))</f>
        <v>70160000</v>
      </c>
    </row>
    <row r="4" spans="1:14" x14ac:dyDescent="0.3">
      <c r="A4" s="74">
        <v>648</v>
      </c>
      <c r="B4" s="73">
        <v>42625</v>
      </c>
      <c r="C4" s="72" t="s">
        <v>170</v>
      </c>
      <c r="D4" s="72" t="s">
        <v>210</v>
      </c>
      <c r="E4" s="72">
        <v>1000</v>
      </c>
      <c r="F4" s="72" t="s">
        <v>80</v>
      </c>
      <c r="G4" s="73" t="s">
        <v>111</v>
      </c>
      <c r="H4" s="72" t="s">
        <v>44</v>
      </c>
      <c r="I4" s="48">
        <v>42626</v>
      </c>
      <c r="J4" s="40" t="str">
        <f t="shared" si="0"/>
        <v/>
      </c>
      <c r="K4" s="44" t="str">
        <f t="shared" ref="K4:K35" si="1">IF($G4="","",$E4)</f>
        <v/>
      </c>
      <c r="L4" s="47">
        <f>IF(ISBLANK($F4),"",IF($C4="DENTC",VLOOKUP($H4,DentC!$A$1:$D$11,4),VLOOKUP($H4,Tarifs!$A$1:$D$41,4)))</f>
        <v>3</v>
      </c>
      <c r="M4" s="40">
        <v>59800</v>
      </c>
      <c r="N4" s="44">
        <f>IF(ISBLANK($F4),"",IF($C4="DENTC",VLOOKUP($H4,DentC!$A$1:$L$11,12),VLOOKUP($H4,Tarifs!$A$1:$L$41,12)))</f>
        <v>70160000</v>
      </c>
    </row>
    <row r="5" spans="1:14" x14ac:dyDescent="0.3">
      <c r="A5" s="74">
        <v>649</v>
      </c>
      <c r="B5" s="73">
        <v>42625</v>
      </c>
      <c r="C5" s="72" t="s">
        <v>162</v>
      </c>
      <c r="D5" s="72" t="s">
        <v>211</v>
      </c>
      <c r="E5" s="72">
        <v>2000</v>
      </c>
      <c r="F5" s="72" t="s">
        <v>80</v>
      </c>
      <c r="G5" s="73" t="s">
        <v>111</v>
      </c>
      <c r="H5" s="72" t="s">
        <v>33</v>
      </c>
      <c r="I5" s="49">
        <v>42626</v>
      </c>
      <c r="J5" s="41" t="str">
        <f t="shared" si="0"/>
        <v/>
      </c>
      <c r="K5" s="44" t="str">
        <f t="shared" si="1"/>
        <v/>
      </c>
      <c r="L5" s="47">
        <f>IF(ISBLANK($F5),"",IF($C5="DENTC",VLOOKUP($H5,DentC!$A$1:$D$11,4),VLOOKUP($H5,Tarifs!$A$1:$D$41,4)))</f>
        <v>10</v>
      </c>
      <c r="M5" s="41">
        <v>59799</v>
      </c>
      <c r="N5" s="44">
        <f>IF(ISBLANK($F5),"",IF($C5="DENTC",VLOOKUP($H5,DentC!$A$1:$L$11,12),VLOOKUP($H5,Tarifs!$A$1:$L$41,12)))</f>
        <v>70160000</v>
      </c>
    </row>
    <row r="6" spans="1:14" x14ac:dyDescent="0.3">
      <c r="A6" s="74">
        <v>650</v>
      </c>
      <c r="B6" s="73">
        <v>42625</v>
      </c>
      <c r="C6" s="72" t="s">
        <v>153</v>
      </c>
      <c r="D6" s="72" t="s">
        <v>212</v>
      </c>
      <c r="E6" s="72">
        <v>500</v>
      </c>
      <c r="F6" s="72" t="s">
        <v>86</v>
      </c>
      <c r="G6" s="73" t="s">
        <v>111</v>
      </c>
      <c r="H6" s="72" t="s">
        <v>65</v>
      </c>
      <c r="I6" s="50">
        <v>42629</v>
      </c>
      <c r="J6" s="42" t="str">
        <f t="shared" si="0"/>
        <v/>
      </c>
      <c r="K6" s="44" t="str">
        <f t="shared" si="1"/>
        <v/>
      </c>
      <c r="L6" s="47">
        <f>IF(ISBLANK($F6),"",IF($C6="DENTC",VLOOKUP($H6,DentC!$A$1:$D$11,4),VLOOKUP($H6,Tarifs!$A$1:$D$41,4)))</f>
        <v>32</v>
      </c>
      <c r="M6" s="42">
        <v>59814</v>
      </c>
      <c r="N6" s="44">
        <f>IF(ISBLANK($F6),"",IF($C6="DENTC",VLOOKUP($H6,DentC!$A$1:$L$11,12),VLOOKUP($H6,Tarifs!$A$1:$L$41,12)))</f>
        <v>70160100</v>
      </c>
    </row>
    <row r="7" spans="1:14" x14ac:dyDescent="0.3">
      <c r="A7" s="74">
        <v>651</v>
      </c>
      <c r="B7" s="73">
        <v>42625</v>
      </c>
      <c r="C7" s="72" t="s">
        <v>155</v>
      </c>
      <c r="D7" s="72" t="s">
        <v>240</v>
      </c>
      <c r="E7" s="72" t="s">
        <v>82</v>
      </c>
      <c r="F7" s="72" t="s">
        <v>236</v>
      </c>
      <c r="G7" s="73" t="s">
        <v>111</v>
      </c>
      <c r="H7" s="72" t="s">
        <v>231</v>
      </c>
      <c r="I7" s="50">
        <v>42629</v>
      </c>
      <c r="J7" s="42" t="str">
        <f t="shared" si="0"/>
        <v/>
      </c>
      <c r="K7" s="44" t="str">
        <f t="shared" si="1"/>
        <v/>
      </c>
      <c r="L7" s="47">
        <f>IF(ISBLANK($F7),"",IF($C7="DENTC",VLOOKUP($H7,DentC!$A$1:$D$11,4),VLOOKUP($H7,Tarifs!$A$1:$D$41,4)))</f>
        <v>4</v>
      </c>
      <c r="M7" s="42">
        <v>59814</v>
      </c>
      <c r="N7" s="44">
        <f>IF(ISBLANK($F7),"",IF($C7="DENTC",VLOOKUP($H7,DentC!$A$1:$L$11,12),VLOOKUP($H7,Tarifs!$A$1:$L$41,12)))</f>
        <v>70160100</v>
      </c>
    </row>
    <row r="8" spans="1:14" x14ac:dyDescent="0.3">
      <c r="A8" s="74">
        <v>651</v>
      </c>
      <c r="B8" s="73">
        <v>42625</v>
      </c>
      <c r="C8" s="72" t="s">
        <v>155</v>
      </c>
      <c r="D8" s="72" t="s">
        <v>239</v>
      </c>
      <c r="E8" s="72" t="s">
        <v>82</v>
      </c>
      <c r="F8" s="72" t="s">
        <v>236</v>
      </c>
      <c r="G8" s="73" t="s">
        <v>111</v>
      </c>
      <c r="H8" s="72" t="s">
        <v>231</v>
      </c>
      <c r="I8" s="51">
        <v>42626</v>
      </c>
      <c r="J8" s="43" t="str">
        <f t="shared" si="0"/>
        <v/>
      </c>
      <c r="K8" s="44" t="str">
        <f t="shared" si="1"/>
        <v/>
      </c>
      <c r="L8" s="47">
        <f>IF(ISBLANK($F8),"",IF($C8="DENTC",VLOOKUP($H8,DentC!$A$1:$D$11,4),VLOOKUP($H8,Tarifs!$A$1:$D$41,4)))</f>
        <v>4</v>
      </c>
      <c r="M8" s="43">
        <v>59801</v>
      </c>
      <c r="N8" s="44">
        <f>IF(ISBLANK($F8),"",IF($C8="DENTC",VLOOKUP($H8,DentC!$A$1:$L$11,12),VLOOKUP($H8,Tarifs!$A$1:$L$41,12)))</f>
        <v>70160100</v>
      </c>
    </row>
    <row r="9" spans="1:14" x14ac:dyDescent="0.3">
      <c r="A9" s="74">
        <v>654</v>
      </c>
      <c r="B9" s="73">
        <v>42625</v>
      </c>
      <c r="C9" s="72" t="s">
        <v>131</v>
      </c>
      <c r="D9" s="72" t="s">
        <v>213</v>
      </c>
      <c r="E9" s="72">
        <v>3000</v>
      </c>
      <c r="F9" s="72" t="s">
        <v>86</v>
      </c>
      <c r="G9" s="73" t="s">
        <v>111</v>
      </c>
      <c r="H9" s="72" t="s">
        <v>55</v>
      </c>
      <c r="I9" s="51">
        <v>42626</v>
      </c>
      <c r="J9" s="43" t="str">
        <f t="shared" si="0"/>
        <v/>
      </c>
      <c r="K9" s="44" t="str">
        <f t="shared" si="1"/>
        <v/>
      </c>
      <c r="L9" s="47">
        <f>IF(ISBLANK($F9),"",IF($C9="DENTC",VLOOKUP($H9,DentC!$A$1:$D$11,4),VLOOKUP($H9,Tarifs!$A$1:$D$41,4)))</f>
        <v>13</v>
      </c>
      <c r="M9" s="43">
        <v>59801</v>
      </c>
      <c r="N9" s="44">
        <f>IF(ISBLANK($F9),"",IF($C9="DENTC",VLOOKUP($H9,DentC!$A$1:$L$11,12),VLOOKUP($H9,Tarifs!$A$1:$L$41,12)))</f>
        <v>70160000</v>
      </c>
    </row>
    <row r="10" spans="1:14" x14ac:dyDescent="0.3">
      <c r="A10" s="74">
        <v>655</v>
      </c>
      <c r="B10" s="73">
        <v>42625</v>
      </c>
      <c r="C10" s="72" t="s">
        <v>131</v>
      </c>
      <c r="D10" s="72" t="s">
        <v>214</v>
      </c>
      <c r="E10" s="72">
        <v>3000</v>
      </c>
      <c r="F10" s="72" t="s">
        <v>237</v>
      </c>
      <c r="G10" s="73" t="s">
        <v>111</v>
      </c>
      <c r="H10" s="72" t="s">
        <v>55</v>
      </c>
      <c r="I10" s="46">
        <v>42627</v>
      </c>
      <c r="J10" s="44" t="str">
        <f t="shared" si="0"/>
        <v/>
      </c>
      <c r="K10" s="44" t="str">
        <f t="shared" si="1"/>
        <v/>
      </c>
      <c r="L10" s="47">
        <f>IF(ISBLANK($F10),"",IF($C10="DENTC",VLOOKUP($H10,DentC!$A$1:$D$11,4),VLOOKUP($H10,Tarifs!$A$1:$D$41,4)))</f>
        <v>13</v>
      </c>
      <c r="M10" s="44">
        <v>59803</v>
      </c>
      <c r="N10" s="44">
        <f>IF(ISBLANK($F10),"",IF($C10="DENTC",VLOOKUP($H10,DentC!$A$1:$L$11,12),VLOOKUP($H10,Tarifs!$A$1:$L$41,12)))</f>
        <v>70160000</v>
      </c>
    </row>
    <row r="11" spans="1:14" x14ac:dyDescent="0.3">
      <c r="A11" s="74">
        <v>657</v>
      </c>
      <c r="B11" s="73">
        <v>42625</v>
      </c>
      <c r="C11" s="72" t="s">
        <v>166</v>
      </c>
      <c r="D11" s="72" t="s">
        <v>217</v>
      </c>
      <c r="E11" s="72">
        <v>1000</v>
      </c>
      <c r="F11" s="72" t="s">
        <v>237</v>
      </c>
      <c r="G11" s="73" t="s">
        <v>111</v>
      </c>
      <c r="H11" s="72" t="s">
        <v>53</v>
      </c>
      <c r="I11" s="46">
        <v>42627</v>
      </c>
      <c r="J11" s="44" t="str">
        <f t="shared" si="0"/>
        <v/>
      </c>
      <c r="K11" s="44" t="str">
        <f t="shared" si="1"/>
        <v/>
      </c>
      <c r="L11" s="47">
        <f>IF(ISBLANK($F11),"",IF($C11="DENTC",VLOOKUP($H11,DentC!$A$1:$D$11,4),VLOOKUP($H11,Tarifs!$A$1:$D$41,4)))</f>
        <v>6</v>
      </c>
      <c r="M11" s="44">
        <v>59803</v>
      </c>
      <c r="N11" s="44">
        <f>IF(ISBLANK($F11),"",IF($C11="DENTC",VLOOKUP($H11,DentC!$A$1:$L$11,12),VLOOKUP($H11,Tarifs!$A$1:$L$41,12)))</f>
        <v>70160000</v>
      </c>
    </row>
    <row r="12" spans="1:14" x14ac:dyDescent="0.3">
      <c r="A12" s="74">
        <v>658</v>
      </c>
      <c r="B12" s="73">
        <v>42625</v>
      </c>
      <c r="C12" s="72" t="s">
        <v>135</v>
      </c>
      <c r="D12" s="72" t="s">
        <v>218</v>
      </c>
      <c r="E12" s="72">
        <v>200</v>
      </c>
      <c r="F12" s="72" t="s">
        <v>238</v>
      </c>
      <c r="G12" s="73" t="s">
        <v>111</v>
      </c>
      <c r="H12" s="72" t="s">
        <v>61</v>
      </c>
      <c r="I12" s="46">
        <v>42627</v>
      </c>
      <c r="J12" s="44" t="str">
        <f t="shared" si="0"/>
        <v/>
      </c>
      <c r="K12" s="44" t="str">
        <f t="shared" si="1"/>
        <v/>
      </c>
      <c r="L12" s="47">
        <f>IF(ISBLANK($F12),"",IF($C12="DENTC",VLOOKUP($H12,DentC!$A$1:$D$11,4),VLOOKUP($H12,Tarifs!$A$1:$D$41,4)))</f>
        <v>2.5</v>
      </c>
      <c r="M12" s="44">
        <v>59808</v>
      </c>
      <c r="N12" s="44">
        <f>IF(ISBLANK($F12),"",IF($C12="DENTC",VLOOKUP($H12,DentC!$A$1:$L$11,12),VLOOKUP($H12,Tarifs!$A$1:$L$41,12)))</f>
        <v>70160100</v>
      </c>
    </row>
    <row r="13" spans="1:14" x14ac:dyDescent="0.3">
      <c r="A13" s="74">
        <v>659</v>
      </c>
      <c r="B13" s="73">
        <v>42625</v>
      </c>
      <c r="C13" s="72" t="s">
        <v>145</v>
      </c>
      <c r="D13" s="72" t="s">
        <v>219</v>
      </c>
      <c r="E13" s="72">
        <v>1000</v>
      </c>
      <c r="F13" s="72" t="s">
        <v>238</v>
      </c>
      <c r="G13" s="73" t="s">
        <v>111</v>
      </c>
      <c r="H13" s="72" t="s">
        <v>53</v>
      </c>
      <c r="I13" s="50">
        <v>42628</v>
      </c>
      <c r="J13" s="42" t="str">
        <f t="shared" si="0"/>
        <v/>
      </c>
      <c r="K13" s="44" t="str">
        <f t="shared" si="1"/>
        <v/>
      </c>
      <c r="L13" s="47">
        <f>IF(ISBLANK($F13),"",IF($C13="DENTC",VLOOKUP($H13,DentC!$A$1:$D$11,4),VLOOKUP($H13,Tarifs!$A$1:$D$41,4)))</f>
        <v>6</v>
      </c>
      <c r="M13" s="42">
        <v>59811</v>
      </c>
      <c r="N13" s="44">
        <f>IF(ISBLANK($F13),"",IF($C13="DENTC",VLOOKUP($H13,DentC!$A$1:$L$11,12),VLOOKUP($H13,Tarifs!$A$1:$L$41,12)))</f>
        <v>70160000</v>
      </c>
    </row>
    <row r="14" spans="1:14" x14ac:dyDescent="0.3">
      <c r="A14" s="74">
        <v>660</v>
      </c>
      <c r="B14" s="73">
        <v>42625</v>
      </c>
      <c r="C14" s="72" t="s">
        <v>19</v>
      </c>
      <c r="D14" s="72" t="s">
        <v>220</v>
      </c>
      <c r="E14" s="72">
        <v>1000</v>
      </c>
      <c r="F14" s="72"/>
      <c r="G14" s="73" t="s">
        <v>111</v>
      </c>
      <c r="H14" s="72" t="s">
        <v>60</v>
      </c>
      <c r="I14" s="46">
        <v>42627</v>
      </c>
      <c r="J14" s="44" t="str">
        <f t="shared" si="0"/>
        <v/>
      </c>
      <c r="K14" s="44" t="str">
        <f t="shared" si="1"/>
        <v/>
      </c>
      <c r="L14" s="47" t="str">
        <f>IF(ISBLANK($F14),"",IF($C14="DENTC",VLOOKUP($H14,DentC!$A$1:$D$11,4),VLOOKUP($H14,Tarifs!$A$1:$D$41,4)))</f>
        <v/>
      </c>
      <c r="M14" s="44">
        <v>59806</v>
      </c>
      <c r="N14" s="44" t="str">
        <f>IF(ISBLANK($F14),"",IF($C14="DENTC",VLOOKUP($H14,DentC!$A$1:$L$11,12),VLOOKUP($H14,Tarifs!$A$1:$L$41,12)))</f>
        <v/>
      </c>
    </row>
    <row r="15" spans="1:14" x14ac:dyDescent="0.3">
      <c r="A15" s="74">
        <v>662</v>
      </c>
      <c r="B15" s="73">
        <v>42626</v>
      </c>
      <c r="C15" s="72" t="s">
        <v>177</v>
      </c>
      <c r="D15" s="72" t="s">
        <v>221</v>
      </c>
      <c r="E15" s="72">
        <v>1000</v>
      </c>
      <c r="F15" s="72" t="s">
        <v>80</v>
      </c>
      <c r="G15" s="73" t="s">
        <v>111</v>
      </c>
      <c r="H15" s="72" t="s">
        <v>47</v>
      </c>
      <c r="I15" s="50">
        <v>42628</v>
      </c>
      <c r="J15" s="42" t="str">
        <f t="shared" si="0"/>
        <v/>
      </c>
      <c r="K15" s="44" t="str">
        <f t="shared" si="1"/>
        <v/>
      </c>
      <c r="L15" s="47">
        <f>IF(ISBLANK($F15),"",IF($C15="DENTC",VLOOKUP($H15,DentC!$A$1:$D$11,4),VLOOKUP($H15,Tarifs!$A$1:$D$41,4)))</f>
        <v>4.4000000000000004</v>
      </c>
      <c r="M15" s="42">
        <v>59813</v>
      </c>
      <c r="N15" s="44">
        <f>IF(ISBLANK($F15),"",IF($C15="DENTC",VLOOKUP($H15,DentC!$A$1:$L$11,12),VLOOKUP($H15,Tarifs!$A$1:$L$41,12)))</f>
        <v>70160000</v>
      </c>
    </row>
    <row r="16" spans="1:14" x14ac:dyDescent="0.3">
      <c r="A16" s="74">
        <v>664</v>
      </c>
      <c r="B16" s="73">
        <v>42626</v>
      </c>
      <c r="C16" s="72" t="s">
        <v>140</v>
      </c>
      <c r="D16" s="72" t="s">
        <v>222</v>
      </c>
      <c r="E16" s="72">
        <v>200</v>
      </c>
      <c r="F16" s="72"/>
      <c r="G16" s="73" t="s">
        <v>111</v>
      </c>
      <c r="H16" s="72" t="s">
        <v>61</v>
      </c>
      <c r="I16" s="46">
        <v>42627</v>
      </c>
      <c r="J16" s="44" t="str">
        <f t="shared" si="0"/>
        <v/>
      </c>
      <c r="K16" s="44" t="str">
        <f t="shared" si="1"/>
        <v/>
      </c>
      <c r="L16" s="47" t="str">
        <f>IF(ISBLANK($F16),"",IF($C16="DENTC",VLOOKUP($H16,DentC!$A$1:$D$11,4),VLOOKUP($H16,Tarifs!$A$1:$D$41,4)))</f>
        <v/>
      </c>
      <c r="M16" s="44">
        <v>59809</v>
      </c>
      <c r="N16" s="44" t="str">
        <f>IF(ISBLANK($F16),"",IF($C16="DENTC",VLOOKUP($H16,DentC!$A$1:$L$11,12),VLOOKUP($H16,Tarifs!$A$1:$L$41,12)))</f>
        <v/>
      </c>
    </row>
    <row r="17" spans="1:14" x14ac:dyDescent="0.3">
      <c r="A17" s="74">
        <v>674</v>
      </c>
      <c r="B17" s="73">
        <v>42627</v>
      </c>
      <c r="C17" s="72" t="s">
        <v>149</v>
      </c>
      <c r="D17" s="72" t="s">
        <v>223</v>
      </c>
      <c r="E17" s="72">
        <v>500</v>
      </c>
      <c r="F17" s="72" t="s">
        <v>86</v>
      </c>
      <c r="G17" s="73" t="s">
        <v>111</v>
      </c>
      <c r="H17" s="72" t="s">
        <v>65</v>
      </c>
      <c r="I17" s="50">
        <v>42628</v>
      </c>
      <c r="J17" s="42" t="str">
        <f t="shared" si="0"/>
        <v/>
      </c>
      <c r="K17" s="44" t="str">
        <f t="shared" si="1"/>
        <v/>
      </c>
      <c r="L17" s="47">
        <f>IF(ISBLANK($F17),"",IF($C17="DENTC",VLOOKUP($H17,DentC!$A$1:$D$11,4),VLOOKUP($H17,Tarifs!$A$1:$D$41,4)))</f>
        <v>32</v>
      </c>
      <c r="M17" s="42">
        <v>59812</v>
      </c>
      <c r="N17" s="44">
        <f>IF(ISBLANK($F17),"",IF($C17="DENTC",VLOOKUP($H17,DentC!$A$1:$L$11,12),VLOOKUP($H17,Tarifs!$A$1:$L$41,12)))</f>
        <v>70160100</v>
      </c>
    </row>
    <row r="18" spans="1:14" x14ac:dyDescent="0.3">
      <c r="A18" s="74">
        <v>685</v>
      </c>
      <c r="B18" s="73">
        <v>42628</v>
      </c>
      <c r="C18" s="72" t="s">
        <v>166</v>
      </c>
      <c r="D18" s="72" t="s">
        <v>224</v>
      </c>
      <c r="E18" s="72">
        <v>1</v>
      </c>
      <c r="F18" s="72" t="s">
        <v>66</v>
      </c>
      <c r="G18" s="73" t="s">
        <v>111</v>
      </c>
      <c r="H18" s="72" t="s">
        <v>66</v>
      </c>
      <c r="I18" s="50">
        <v>42629</v>
      </c>
      <c r="J18" s="42" t="str">
        <f t="shared" si="0"/>
        <v/>
      </c>
      <c r="K18" s="44" t="str">
        <f t="shared" si="1"/>
        <v/>
      </c>
      <c r="L18" s="47">
        <f>IF(ISBLANK($F18),"",IF($C18="DENTC",VLOOKUP($H18,DentC!$A$1:$D$11,4),VLOOKUP($H18,Tarifs!$A$1:$D$41,4)))</f>
        <v>5</v>
      </c>
      <c r="M18" s="42">
        <v>59815</v>
      </c>
      <c r="N18" s="44">
        <f>IF(ISBLANK($F18),"",IF($C18="DENTC",VLOOKUP($H18,DentC!$A$1:$L$11,12),VLOOKUP($H18,Tarifs!$A$1:$L$41,12)))</f>
        <v>70160100</v>
      </c>
    </row>
    <row r="19" spans="1:14" x14ac:dyDescent="0.3">
      <c r="A19" s="74">
        <v>686</v>
      </c>
      <c r="B19" s="73">
        <v>42628</v>
      </c>
      <c r="C19" s="72" t="s">
        <v>127</v>
      </c>
      <c r="D19" s="72" t="s">
        <v>225</v>
      </c>
      <c r="E19" s="72">
        <v>2000</v>
      </c>
      <c r="F19" s="72" t="s">
        <v>236</v>
      </c>
      <c r="G19" s="73" t="s">
        <v>111</v>
      </c>
      <c r="H19" s="72" t="s">
        <v>234</v>
      </c>
      <c r="I19" s="46">
        <v>42629</v>
      </c>
      <c r="J19" s="44" t="str">
        <f t="shared" si="0"/>
        <v/>
      </c>
      <c r="K19" s="44" t="str">
        <f t="shared" si="1"/>
        <v/>
      </c>
      <c r="L19" s="47">
        <f>IF(ISBLANK($F19),"",IF($C19="DENTC",VLOOKUP($H19,DentC!$A$1:$D$11,4),VLOOKUP($H19,Tarifs!$A$1:$D$41,4)))</f>
        <v>30</v>
      </c>
      <c r="M19" s="44">
        <v>59821</v>
      </c>
      <c r="N19" s="44">
        <f>IF(ISBLANK($F19),"",IF($C19="DENTC",VLOOKUP($H19,DentC!$A$1:$L$11,12),VLOOKUP($H19,Tarifs!$A$1:$L$41,12)))</f>
        <v>70160100</v>
      </c>
    </row>
    <row r="20" spans="1:14" x14ac:dyDescent="0.3">
      <c r="A20" s="74">
        <v>687</v>
      </c>
      <c r="B20" s="73">
        <v>42628</v>
      </c>
      <c r="C20" s="72" t="s">
        <v>19</v>
      </c>
      <c r="D20" s="72" t="s">
        <v>226</v>
      </c>
      <c r="E20" s="72">
        <v>2000</v>
      </c>
      <c r="F20" s="72"/>
      <c r="G20" s="73" t="s">
        <v>111</v>
      </c>
      <c r="H20" s="72" t="s">
        <v>48</v>
      </c>
      <c r="I20" s="51">
        <v>42629</v>
      </c>
      <c r="J20" s="43" t="str">
        <f t="shared" si="0"/>
        <v/>
      </c>
      <c r="K20" s="44" t="str">
        <f t="shared" si="1"/>
        <v/>
      </c>
      <c r="L20" s="47" t="str">
        <f>IF(ISBLANK($F20),"",IF($C20="DENTC",VLOOKUP($H20,DentC!$A$1:$D$11,4),VLOOKUP($H20,Tarifs!$A$1:$D$41,4)))</f>
        <v/>
      </c>
      <c r="M20" s="43">
        <v>59819</v>
      </c>
      <c r="N20" s="44" t="str">
        <f>IF(ISBLANK($F20),"",IF($C20="DENTC",VLOOKUP($H20,DentC!$A$1:$L$11,12),VLOOKUP($H20,Tarifs!$A$1:$L$41,12)))</f>
        <v/>
      </c>
    </row>
    <row r="21" spans="1:14" x14ac:dyDescent="0.3">
      <c r="A21" s="74">
        <v>701</v>
      </c>
      <c r="B21" s="73">
        <v>42629</v>
      </c>
      <c r="C21" s="72" t="s">
        <v>194</v>
      </c>
      <c r="D21" s="72" t="s">
        <v>227</v>
      </c>
      <c r="E21" s="72">
        <v>3000</v>
      </c>
      <c r="F21" s="72" t="s">
        <v>80</v>
      </c>
      <c r="G21" s="73" t="s">
        <v>111</v>
      </c>
      <c r="H21" s="72" t="s">
        <v>32</v>
      </c>
      <c r="I21" s="48">
        <v>42628</v>
      </c>
      <c r="J21" s="40" t="s">
        <v>227</v>
      </c>
      <c r="K21" s="44" t="str">
        <f t="shared" si="1"/>
        <v/>
      </c>
      <c r="L21" s="47">
        <f>IF(ISBLANK($F21),"",IF($C21="DENTC",VLOOKUP($H21,DentC!$A$1:$D$11,4),VLOOKUP($H21,Tarifs!$A$1:$D$41,4)))</f>
        <v>5.5</v>
      </c>
      <c r="M21" s="40">
        <v>59818</v>
      </c>
      <c r="N21" s="44">
        <f>IF(ISBLANK($F21),"",IF($C21="DENTC",VLOOKUP($H21,DentC!$A$1:$L$11,12),VLOOKUP($H21,Tarifs!$A$1:$L$41,12)))</f>
        <v>70160000</v>
      </c>
    </row>
    <row r="22" spans="1:14" x14ac:dyDescent="0.3">
      <c r="A22" s="74">
        <v>702</v>
      </c>
      <c r="B22" s="73">
        <v>42629</v>
      </c>
      <c r="C22" s="72" t="s">
        <v>160</v>
      </c>
      <c r="D22" s="72" t="s">
        <v>228</v>
      </c>
      <c r="E22" s="72">
        <v>1</v>
      </c>
      <c r="F22" s="72" t="s">
        <v>86</v>
      </c>
      <c r="G22" s="73" t="s">
        <v>111</v>
      </c>
      <c r="H22" s="72" t="s">
        <v>68</v>
      </c>
      <c r="I22" s="46">
        <v>42629</v>
      </c>
      <c r="J22" s="44" t="str">
        <f t="shared" si="0"/>
        <v/>
      </c>
      <c r="K22" s="44" t="str">
        <f t="shared" si="1"/>
        <v/>
      </c>
      <c r="L22" s="47">
        <v>-3</v>
      </c>
      <c r="M22" s="44">
        <v>59805</v>
      </c>
      <c r="N22" s="44">
        <f>IF(ISBLANK($F22),"",IF($C22="DENTC",VLOOKUP($H22,DentC!$A$1:$L$11,12),VLOOKUP($H22,Tarifs!$A$1:$L$41,12)))</f>
        <v>0</v>
      </c>
    </row>
    <row r="23" spans="1:14" x14ac:dyDescent="0.3">
      <c r="A23" s="74"/>
      <c r="B23" s="73"/>
      <c r="C23" s="72"/>
      <c r="D23" s="72"/>
      <c r="E23" s="72"/>
      <c r="F23" s="72"/>
      <c r="G23" s="73"/>
      <c r="H23" s="72"/>
      <c r="I23" s="46"/>
      <c r="J23" s="44"/>
      <c r="K23" s="44"/>
      <c r="L23" s="47"/>
      <c r="M23" s="44"/>
      <c r="N23" s="44"/>
    </row>
    <row r="24" spans="1:14" x14ac:dyDescent="0.3">
      <c r="A24" s="74"/>
      <c r="B24" s="73"/>
      <c r="C24" s="72"/>
      <c r="D24" s="72"/>
      <c r="E24" s="72"/>
      <c r="F24" s="72"/>
      <c r="G24" s="73"/>
      <c r="H24" s="72"/>
      <c r="I24" s="46"/>
      <c r="J24" s="44"/>
      <c r="K24" s="44"/>
      <c r="L24" s="47"/>
      <c r="M24" s="44"/>
      <c r="N24" s="44"/>
    </row>
    <row r="25" spans="1:14" x14ac:dyDescent="0.3">
      <c r="A25" s="74"/>
      <c r="B25" s="73"/>
      <c r="C25" s="72"/>
      <c r="D25" s="72"/>
      <c r="E25" s="72"/>
      <c r="F25" s="72"/>
      <c r="G25" s="73"/>
      <c r="H25" s="72"/>
      <c r="I25" s="46"/>
      <c r="J25" s="44"/>
      <c r="K25" s="44"/>
      <c r="L25" s="47"/>
      <c r="M25" s="44"/>
      <c r="N25" s="44"/>
    </row>
    <row r="26" spans="1:14" x14ac:dyDescent="0.3">
      <c r="A26" s="74"/>
      <c r="B26" s="73"/>
      <c r="C26" s="72"/>
      <c r="D26" s="72"/>
      <c r="E26" s="72"/>
      <c r="F26" s="72"/>
      <c r="G26" s="73"/>
      <c r="H26" s="72"/>
      <c r="I26" s="46"/>
      <c r="J26" s="44"/>
      <c r="K26" s="44"/>
      <c r="L26" s="47"/>
      <c r="M26" s="44"/>
      <c r="N26" s="44"/>
    </row>
    <row r="27" spans="1:14" x14ac:dyDescent="0.3">
      <c r="A27" s="74"/>
      <c r="B27" s="73"/>
      <c r="C27" s="72"/>
      <c r="D27" s="72"/>
      <c r="E27" s="72"/>
      <c r="F27" s="72"/>
      <c r="G27" s="73"/>
      <c r="H27" s="72"/>
      <c r="I27" s="46"/>
      <c r="J27" s="44"/>
      <c r="K27" s="44"/>
      <c r="L27" s="47"/>
      <c r="M27" s="44"/>
      <c r="N27" s="44"/>
    </row>
    <row r="28" spans="1:14" x14ac:dyDescent="0.3">
      <c r="A28" s="74"/>
      <c r="B28" s="73"/>
      <c r="C28" s="72"/>
      <c r="D28" s="72"/>
      <c r="E28" s="72"/>
      <c r="F28" s="72"/>
      <c r="G28" s="73"/>
      <c r="H28" s="72"/>
      <c r="I28" s="46"/>
      <c r="J28" s="44"/>
      <c r="K28" s="44"/>
      <c r="L28" s="47"/>
      <c r="M28" s="44"/>
      <c r="N28" s="44"/>
    </row>
    <row r="29" spans="1:14" x14ac:dyDescent="0.3">
      <c r="A29" s="74"/>
      <c r="B29" s="73"/>
      <c r="C29" s="72"/>
      <c r="D29" s="72"/>
      <c r="E29" s="72"/>
      <c r="F29" s="72"/>
      <c r="G29" s="73"/>
      <c r="H29" s="72"/>
      <c r="I29" s="46"/>
      <c r="J29" s="44"/>
      <c r="K29" s="44"/>
      <c r="L29" s="47"/>
      <c r="M29" s="44"/>
      <c r="N29" s="44"/>
    </row>
    <row r="30" spans="1:14" x14ac:dyDescent="0.3">
      <c r="A30" s="74"/>
      <c r="B30" s="73"/>
      <c r="C30" s="72"/>
      <c r="D30" s="72"/>
      <c r="E30" s="72"/>
      <c r="F30" s="72"/>
      <c r="G30" s="73"/>
      <c r="H30" s="72"/>
      <c r="I30" s="46"/>
      <c r="J30" s="44"/>
      <c r="K30" s="44"/>
      <c r="L30" s="47"/>
      <c r="M30" s="44"/>
      <c r="N30" s="44"/>
    </row>
    <row r="31" spans="1:14" x14ac:dyDescent="0.3">
      <c r="A31" s="74"/>
      <c r="B31" s="73"/>
      <c r="C31" s="72"/>
      <c r="D31" s="72"/>
      <c r="E31" s="72"/>
      <c r="F31" s="72"/>
      <c r="G31" s="73"/>
      <c r="H31" s="72"/>
      <c r="I31" s="46"/>
      <c r="J31" s="44"/>
      <c r="K31" s="44"/>
      <c r="L31" s="47"/>
      <c r="M31" s="44"/>
      <c r="N31" s="44"/>
    </row>
    <row r="32" spans="1:14" x14ac:dyDescent="0.3">
      <c r="A32" s="74"/>
      <c r="B32" s="73"/>
      <c r="C32" s="72"/>
      <c r="D32" s="72"/>
      <c r="E32" s="72"/>
      <c r="F32" s="72"/>
      <c r="G32" s="73"/>
      <c r="H32" s="72"/>
      <c r="I32" s="46"/>
      <c r="J32" s="44"/>
      <c r="K32" s="44"/>
      <c r="L32" s="47"/>
      <c r="M32" s="44"/>
      <c r="N32" s="44"/>
    </row>
    <row r="33" spans="1:14" x14ac:dyDescent="0.3">
      <c r="A33" s="74"/>
      <c r="B33" s="73"/>
      <c r="C33" s="72"/>
      <c r="D33" s="72"/>
      <c r="E33" s="72"/>
      <c r="F33" s="72"/>
      <c r="G33" s="73"/>
      <c r="H33" s="72"/>
      <c r="I33" s="46"/>
      <c r="J33" s="44"/>
      <c r="K33" s="44"/>
      <c r="L33" s="47"/>
      <c r="M33" s="44"/>
      <c r="N33" s="44"/>
    </row>
    <row r="34" spans="1:14" x14ac:dyDescent="0.3">
      <c r="A34" s="74"/>
      <c r="B34" s="73"/>
      <c r="C34" s="72"/>
      <c r="D34" s="72"/>
      <c r="E34" s="72"/>
      <c r="F34" s="72"/>
      <c r="G34" s="73" t="s">
        <v>111</v>
      </c>
      <c r="H34" s="72"/>
      <c r="I34" s="46"/>
      <c r="J34" s="44" t="str">
        <f t="shared" ref="J34:J35" si="2">IF(C34="DENTI - CARTE",D34,"")</f>
        <v/>
      </c>
      <c r="K34" s="44" t="str">
        <f t="shared" si="1"/>
        <v/>
      </c>
      <c r="L34" s="47" t="str">
        <f>IF(ISBLANK($F34),"",IF($C34="DENTC",VLOOKUP($H34,DentC!$A$1:$D$11,4),VLOOKUP($H34,Tarifs!$A$1:$D$41,4)))</f>
        <v/>
      </c>
      <c r="M34" s="44"/>
      <c r="N34" s="44" t="str">
        <f>IF(ISBLANK($F34),"",IF($C34="DENTC",VLOOKUP($H34,DentC!$A$1:$L$11,12),VLOOKUP($H34,Tarifs!$A$1:$L$41,12)))</f>
        <v/>
      </c>
    </row>
    <row r="35" spans="1:14" x14ac:dyDescent="0.3">
      <c r="A35" s="74"/>
      <c r="B35" s="73"/>
      <c r="C35" s="72"/>
      <c r="D35" s="72"/>
      <c r="E35" s="72"/>
      <c r="F35" s="72"/>
      <c r="G35" s="73" t="s">
        <v>111</v>
      </c>
      <c r="H35" s="72"/>
      <c r="I35" s="46"/>
      <c r="J35" s="44" t="str">
        <f t="shared" si="2"/>
        <v/>
      </c>
      <c r="K35" s="44" t="str">
        <f t="shared" si="1"/>
        <v/>
      </c>
      <c r="L35" s="47" t="str">
        <f>IF(ISBLANK($F35),"",IF($C35="DENTC",VLOOKUP($H35,DentC!$A$1:$D$11,4),VLOOKUP($H35,Tarifs!$A$1:$D$41,4)))</f>
        <v/>
      </c>
      <c r="M35" s="44"/>
      <c r="N35" s="44" t="str">
        <f>IF(ISBLANK($F35),"",IF($C35="DENTC",VLOOKUP($H35,DentC!$A$1:$L$11,12),VLOOKUP($H35,Tarifs!$A$1:$L$41,12)))</f>
        <v/>
      </c>
    </row>
    <row r="36" spans="1:14" x14ac:dyDescent="0.3">
      <c r="A36" s="44"/>
      <c r="B36" s="46"/>
      <c r="C36" s="46"/>
      <c r="D36" s="44"/>
      <c r="E36" s="44"/>
      <c r="F36" s="44"/>
      <c r="G36" s="46"/>
      <c r="H36" s="44"/>
      <c r="I36" s="46"/>
      <c r="J36" s="46"/>
      <c r="K36" s="44"/>
      <c r="L36" s="47"/>
      <c r="M36" s="44"/>
      <c r="N36" s="44"/>
    </row>
    <row r="37" spans="1:14" x14ac:dyDescent="0.3">
      <c r="A37" s="44"/>
      <c r="B37" s="46"/>
      <c r="C37" s="46"/>
      <c r="D37" s="44"/>
      <c r="E37" s="44"/>
      <c r="F37" s="44"/>
      <c r="G37" s="46"/>
      <c r="H37" s="44"/>
      <c r="I37" s="46"/>
      <c r="J37" s="46"/>
      <c r="K37" s="44"/>
      <c r="L37" s="47"/>
      <c r="M37" s="44"/>
      <c r="N37" s="44"/>
    </row>
    <row r="38" spans="1:14" x14ac:dyDescent="0.3">
      <c r="A38" s="44"/>
      <c r="B38" s="46"/>
      <c r="C38" s="46"/>
      <c r="D38" s="44"/>
      <c r="E38" s="44"/>
      <c r="F38" s="44"/>
      <c r="G38" s="46"/>
      <c r="H38" s="44"/>
      <c r="I38" s="46"/>
      <c r="J38" s="46"/>
      <c r="K38" s="44"/>
      <c r="L38" s="47"/>
      <c r="M38" s="44"/>
      <c r="N38" s="44"/>
    </row>
    <row r="39" spans="1:14" x14ac:dyDescent="0.3">
      <c r="A39" s="44"/>
      <c r="B39" s="46"/>
      <c r="C39" s="46"/>
      <c r="D39" s="44"/>
      <c r="E39" s="44"/>
      <c r="F39" s="44"/>
      <c r="G39" s="46"/>
      <c r="H39" s="44"/>
      <c r="I39" s="46"/>
      <c r="J39" s="46"/>
      <c r="K39" s="44"/>
      <c r="L39" s="47"/>
      <c r="M39" s="44"/>
      <c r="N39" s="44"/>
    </row>
    <row r="40" spans="1:14" x14ac:dyDescent="0.3">
      <c r="A40" s="44"/>
      <c r="B40" s="46"/>
      <c r="C40" s="46"/>
      <c r="D40" s="44"/>
      <c r="E40" s="44"/>
      <c r="F40" s="44"/>
      <c r="G40" s="46"/>
      <c r="H40" s="44"/>
      <c r="I40" s="46"/>
      <c r="J40" s="46"/>
      <c r="K40" s="44"/>
      <c r="L40" s="47"/>
      <c r="M40" s="44"/>
      <c r="N40" s="44"/>
    </row>
    <row r="41" spans="1:14" x14ac:dyDescent="0.3">
      <c r="A41" s="44"/>
      <c r="B41" s="46"/>
      <c r="C41" s="46"/>
      <c r="D41" s="44"/>
      <c r="E41" s="44"/>
      <c r="F41" s="44"/>
      <c r="G41" s="46"/>
      <c r="H41" s="44"/>
      <c r="I41" s="46"/>
      <c r="J41" s="46"/>
      <c r="K41" s="44"/>
      <c r="L41" s="47"/>
      <c r="M41" s="44"/>
      <c r="N41" s="44"/>
    </row>
    <row r="42" spans="1:14" x14ac:dyDescent="0.3">
      <c r="A42" s="44"/>
      <c r="B42" s="46"/>
      <c r="C42" s="46"/>
      <c r="D42" s="44"/>
      <c r="E42" s="44"/>
      <c r="F42" s="44"/>
      <c r="G42" s="46"/>
      <c r="H42" s="44"/>
      <c r="I42" s="46"/>
      <c r="J42" s="46"/>
      <c r="K42" s="44"/>
      <c r="L42" s="47"/>
      <c r="M42" s="44"/>
      <c r="N42" s="44"/>
    </row>
    <row r="43" spans="1:14" x14ac:dyDescent="0.3">
      <c r="A43" s="44"/>
      <c r="B43" s="46"/>
      <c r="C43" s="46"/>
      <c r="D43" s="44"/>
      <c r="E43" s="44"/>
      <c r="F43" s="44"/>
      <c r="G43" s="46"/>
      <c r="H43" s="44"/>
      <c r="I43" s="46"/>
      <c r="J43" s="46"/>
      <c r="K43" s="44"/>
      <c r="L43" s="47"/>
      <c r="M43" s="44"/>
      <c r="N43" s="44"/>
    </row>
    <row r="44" spans="1:14" x14ac:dyDescent="0.3">
      <c r="A44" s="44"/>
      <c r="B44" s="46"/>
      <c r="C44" s="46"/>
      <c r="D44" s="44"/>
      <c r="E44" s="44"/>
      <c r="F44" s="44"/>
      <c r="G44" s="46"/>
      <c r="H44" s="44"/>
      <c r="I44" s="46"/>
      <c r="J44" s="46"/>
      <c r="K44" s="44"/>
      <c r="L44" s="47"/>
      <c r="M44" s="44"/>
      <c r="N44" s="44"/>
    </row>
    <row r="45" spans="1:14" x14ac:dyDescent="0.3">
      <c r="A45" s="44"/>
      <c r="B45" s="46"/>
      <c r="C45" s="46"/>
      <c r="D45" s="44"/>
      <c r="E45" s="44"/>
      <c r="F45" s="44"/>
      <c r="G45" s="46"/>
      <c r="H45" s="44"/>
      <c r="I45" s="46"/>
      <c r="J45" s="46"/>
      <c r="K45" s="44"/>
      <c r="L45" s="47"/>
      <c r="M45" s="44"/>
      <c r="N45" s="44"/>
    </row>
    <row r="46" spans="1:14" x14ac:dyDescent="0.3">
      <c r="A46" s="44"/>
      <c r="B46" s="46"/>
      <c r="C46" s="46"/>
      <c r="D46" s="44"/>
      <c r="E46" s="44"/>
      <c r="F46" s="44"/>
      <c r="G46" s="46"/>
      <c r="H46" s="44"/>
      <c r="I46" s="46"/>
      <c r="J46" s="46"/>
      <c r="K46" s="44"/>
      <c r="L46" s="47"/>
      <c r="M46" s="44"/>
      <c r="N46" s="44"/>
    </row>
    <row r="47" spans="1:14" x14ac:dyDescent="0.3">
      <c r="A47" s="44"/>
      <c r="B47" s="46"/>
      <c r="C47" s="46"/>
      <c r="D47" s="44"/>
      <c r="E47" s="44"/>
      <c r="F47" s="44"/>
      <c r="G47" s="46"/>
      <c r="H47" s="44"/>
      <c r="I47" s="46"/>
      <c r="J47" s="46"/>
      <c r="K47" s="44"/>
      <c r="L47" s="47"/>
      <c r="M47" s="44"/>
      <c r="N47" s="44"/>
    </row>
    <row r="48" spans="1:14" x14ac:dyDescent="0.3">
      <c r="A48" s="44"/>
      <c r="B48" s="46"/>
      <c r="C48" s="46"/>
      <c r="D48" s="44"/>
      <c r="E48" s="44"/>
      <c r="F48" s="44"/>
      <c r="G48" s="46"/>
      <c r="H48" s="44"/>
      <c r="I48" s="46"/>
      <c r="J48" s="46"/>
      <c r="K48" s="44"/>
      <c r="L48" s="47"/>
      <c r="M48" s="44"/>
      <c r="N48" s="44"/>
    </row>
    <row r="49" spans="1:14" x14ac:dyDescent="0.3">
      <c r="A49" s="44"/>
      <c r="B49" s="46"/>
      <c r="C49" s="46"/>
      <c r="D49" s="44"/>
      <c r="E49" s="44"/>
      <c r="F49" s="44"/>
      <c r="G49" s="46"/>
      <c r="H49" s="44"/>
      <c r="I49" s="46"/>
      <c r="J49" s="46"/>
      <c r="K49" s="44"/>
      <c r="L49" s="47"/>
      <c r="M49" s="44"/>
      <c r="N49" s="44"/>
    </row>
    <row r="50" spans="1:14" x14ac:dyDescent="0.3">
      <c r="A50" s="44"/>
      <c r="B50" s="46"/>
      <c r="C50" s="46"/>
      <c r="D50" s="44"/>
      <c r="E50" s="44"/>
      <c r="F50" s="44"/>
      <c r="G50" s="46"/>
      <c r="H50" s="44"/>
      <c r="I50" s="46"/>
      <c r="J50" s="46"/>
      <c r="K50" s="44"/>
      <c r="L50" s="47"/>
      <c r="M50" s="44"/>
      <c r="N50" s="44"/>
    </row>
    <row r="51" spans="1:14" x14ac:dyDescent="0.3">
      <c r="A51" s="44"/>
      <c r="B51" s="46"/>
      <c r="C51" s="46"/>
      <c r="D51" s="44"/>
      <c r="E51" s="44"/>
      <c r="F51" s="44"/>
      <c r="G51" s="46"/>
      <c r="H51" s="44"/>
      <c r="I51" s="46"/>
      <c r="J51" s="46"/>
      <c r="K51" s="44"/>
      <c r="L51" s="47"/>
      <c r="M51" s="44"/>
      <c r="N51" s="44"/>
    </row>
    <row r="52" spans="1:14" x14ac:dyDescent="0.3">
      <c r="A52" s="44"/>
      <c r="B52" s="46"/>
      <c r="C52" s="46"/>
      <c r="D52" s="44"/>
      <c r="E52" s="44"/>
      <c r="F52" s="44"/>
      <c r="G52" s="46"/>
      <c r="H52" s="44"/>
      <c r="I52" s="46"/>
      <c r="J52" s="46"/>
      <c r="K52" s="44"/>
      <c r="L52" s="47"/>
      <c r="M52" s="44"/>
      <c r="N52" s="44"/>
    </row>
    <row r="53" spans="1:14" x14ac:dyDescent="0.3">
      <c r="A53" s="44"/>
      <c r="B53" s="46"/>
      <c r="C53" s="46"/>
      <c r="D53" s="44"/>
      <c r="E53" s="44"/>
      <c r="F53" s="44"/>
      <c r="G53" s="46"/>
      <c r="H53" s="44"/>
      <c r="I53" s="46"/>
      <c r="J53" s="46"/>
      <c r="K53" s="44"/>
      <c r="L53" s="47"/>
      <c r="M53" s="44"/>
      <c r="N53" s="44"/>
    </row>
    <row r="54" spans="1:14" x14ac:dyDescent="0.3">
      <c r="A54" s="44"/>
      <c r="B54" s="46"/>
      <c r="C54" s="46"/>
      <c r="D54" s="44"/>
      <c r="E54" s="44"/>
      <c r="F54" s="44"/>
      <c r="G54" s="46"/>
      <c r="H54" s="44"/>
      <c r="I54" s="46"/>
      <c r="J54" s="46"/>
      <c r="K54" s="44"/>
      <c r="L54" s="47"/>
      <c r="M54" s="44"/>
      <c r="N54" s="44"/>
    </row>
    <row r="55" spans="1:14" x14ac:dyDescent="0.3">
      <c r="A55" s="44"/>
      <c r="B55" s="46"/>
      <c r="C55" s="46"/>
      <c r="D55" s="44"/>
      <c r="E55" s="44"/>
      <c r="F55" s="44"/>
      <c r="G55" s="46"/>
      <c r="H55" s="44"/>
      <c r="I55" s="46"/>
      <c r="J55" s="46"/>
      <c r="K55" s="44"/>
      <c r="L55" s="47"/>
      <c r="M55" s="44"/>
      <c r="N55" s="44"/>
    </row>
    <row r="56" spans="1:14" x14ac:dyDescent="0.3">
      <c r="A56" s="44"/>
      <c r="B56" s="46"/>
      <c r="C56" s="46"/>
      <c r="D56" s="44"/>
      <c r="E56" s="44"/>
      <c r="F56" s="44"/>
      <c r="G56" s="46"/>
      <c r="H56" s="44"/>
      <c r="I56" s="46"/>
      <c r="J56" s="46"/>
      <c r="K56" s="44"/>
      <c r="L56" s="47"/>
      <c r="M56" s="44"/>
      <c r="N56" s="44"/>
    </row>
    <row r="57" spans="1:14" x14ac:dyDescent="0.3">
      <c r="A57" s="44"/>
      <c r="B57" s="46"/>
      <c r="C57" s="46"/>
      <c r="D57" s="44"/>
      <c r="E57" s="44"/>
      <c r="F57" s="44"/>
      <c r="G57" s="46"/>
      <c r="H57" s="44"/>
      <c r="I57" s="46"/>
      <c r="J57" s="46"/>
      <c r="K57" s="44"/>
      <c r="L57" s="47"/>
      <c r="M57" s="44"/>
      <c r="N57" s="44"/>
    </row>
    <row r="58" spans="1:14" x14ac:dyDescent="0.3">
      <c r="A58" s="44"/>
      <c r="B58" s="46"/>
      <c r="C58" s="46"/>
      <c r="D58" s="44"/>
      <c r="E58" s="44"/>
      <c r="F58" s="44"/>
      <c r="G58" s="46"/>
      <c r="H58" s="44"/>
      <c r="I58" s="46"/>
      <c r="J58" s="46"/>
      <c r="K58" s="44"/>
      <c r="L58" s="47"/>
      <c r="M58" s="44"/>
      <c r="N58" s="44"/>
    </row>
    <row r="59" spans="1:14" x14ac:dyDescent="0.3">
      <c r="A59" s="44"/>
      <c r="B59" s="46"/>
      <c r="C59" s="46"/>
      <c r="D59" s="44"/>
      <c r="E59" s="44"/>
      <c r="F59" s="44"/>
      <c r="G59" s="46"/>
      <c r="H59" s="44"/>
      <c r="I59" s="46"/>
      <c r="J59" s="46"/>
      <c r="K59" s="44"/>
      <c r="L59" s="47"/>
      <c r="M59" s="44"/>
      <c r="N59" s="44"/>
    </row>
    <row r="60" spans="1:14" x14ac:dyDescent="0.3">
      <c r="A60" s="44"/>
      <c r="B60" s="46"/>
      <c r="C60" s="46"/>
      <c r="D60" s="44"/>
      <c r="E60" s="44"/>
      <c r="F60" s="44"/>
      <c r="G60" s="46"/>
      <c r="H60" s="44"/>
      <c r="I60" s="46"/>
      <c r="J60" s="46"/>
      <c r="K60" s="44"/>
      <c r="L60" s="47"/>
      <c r="M60" s="44"/>
      <c r="N60" s="44"/>
    </row>
    <row r="61" spans="1:14" x14ac:dyDescent="0.3">
      <c r="A61" s="44"/>
      <c r="B61" s="46"/>
      <c r="C61" s="46"/>
      <c r="D61" s="44"/>
      <c r="E61" s="44"/>
      <c r="F61" s="44"/>
      <c r="G61" s="46"/>
      <c r="H61" s="44"/>
      <c r="I61" s="46"/>
      <c r="J61" s="46"/>
      <c r="K61" s="44"/>
      <c r="L61" s="47"/>
      <c r="M61" s="44"/>
      <c r="N61" s="44"/>
    </row>
    <row r="62" spans="1:14" x14ac:dyDescent="0.3">
      <c r="A62" s="44"/>
      <c r="B62" s="46"/>
      <c r="C62" s="46"/>
      <c r="D62" s="44"/>
      <c r="E62" s="44"/>
      <c r="F62" s="44"/>
      <c r="G62" s="46"/>
      <c r="H62" s="44"/>
      <c r="I62" s="46"/>
      <c r="J62" s="46"/>
      <c r="K62" s="44"/>
      <c r="L62" s="47"/>
      <c r="M62" s="44"/>
      <c r="N62" s="44"/>
    </row>
    <row r="63" spans="1:14" x14ac:dyDescent="0.3">
      <c r="A63" s="44"/>
      <c r="B63" s="46"/>
      <c r="C63" s="46"/>
      <c r="D63" s="44"/>
      <c r="E63" s="44"/>
      <c r="F63" s="44"/>
      <c r="G63" s="46"/>
      <c r="H63" s="44"/>
      <c r="I63" s="46"/>
      <c r="J63" s="46"/>
      <c r="K63" s="44"/>
      <c r="L63" s="47"/>
      <c r="M63" s="44"/>
      <c r="N63" s="44"/>
    </row>
    <row r="64" spans="1:14" x14ac:dyDescent="0.3">
      <c r="A64" s="44"/>
      <c r="B64" s="46"/>
      <c r="C64" s="46"/>
      <c r="D64" s="44"/>
      <c r="E64" s="44"/>
      <c r="F64" s="44"/>
      <c r="G64" s="46"/>
      <c r="H64" s="44"/>
      <c r="I64" s="46"/>
      <c r="J64" s="46"/>
      <c r="K64" s="44"/>
      <c r="L64" s="47"/>
      <c r="M64" s="44"/>
      <c r="N64" s="44"/>
    </row>
    <row r="65" spans="1:14" x14ac:dyDescent="0.3">
      <c r="A65" s="44"/>
      <c r="B65" s="46"/>
      <c r="C65" s="46"/>
      <c r="D65" s="44"/>
      <c r="E65" s="44"/>
      <c r="F65" s="44"/>
      <c r="G65" s="46"/>
      <c r="H65" s="44"/>
      <c r="I65" s="46"/>
      <c r="J65" s="46"/>
      <c r="K65" s="44"/>
      <c r="L65" s="47"/>
      <c r="M65" s="44"/>
      <c r="N65" s="44"/>
    </row>
    <row r="66" spans="1:14" x14ac:dyDescent="0.3">
      <c r="A66" s="44"/>
      <c r="B66" s="46"/>
      <c r="C66" s="46"/>
      <c r="D66" s="44"/>
      <c r="E66" s="44"/>
      <c r="F66" s="44"/>
      <c r="G66" s="46"/>
      <c r="H66" s="44"/>
      <c r="I66" s="46"/>
      <c r="J66" s="46"/>
      <c r="K66" s="44"/>
      <c r="L66" s="47"/>
      <c r="M66" s="44"/>
      <c r="N66" s="44"/>
    </row>
    <row r="67" spans="1:14" x14ac:dyDescent="0.3">
      <c r="A67" s="44"/>
      <c r="B67" s="46"/>
      <c r="C67" s="46"/>
      <c r="D67" s="44"/>
      <c r="E67" s="44"/>
      <c r="F67" s="44"/>
      <c r="G67" s="46"/>
      <c r="H67" s="44"/>
      <c r="I67" s="46"/>
      <c r="J67" s="46"/>
      <c r="K67" s="44"/>
      <c r="L67" s="47"/>
      <c r="M67" s="44"/>
      <c r="N67" s="44"/>
    </row>
    <row r="68" spans="1:14" x14ac:dyDescent="0.3">
      <c r="A68" s="44"/>
      <c r="B68" s="46"/>
      <c r="C68" s="46"/>
      <c r="D68" s="44"/>
      <c r="E68" s="44"/>
      <c r="F68" s="44"/>
      <c r="G68" s="46"/>
      <c r="H68" s="44"/>
      <c r="I68" s="46"/>
      <c r="J68" s="46"/>
      <c r="K68" s="44"/>
      <c r="L68" s="47"/>
      <c r="M68" s="44"/>
      <c r="N68" s="44"/>
    </row>
    <row r="69" spans="1:14" x14ac:dyDescent="0.3">
      <c r="A69" s="44"/>
      <c r="B69" s="46"/>
      <c r="C69" s="46"/>
      <c r="D69" s="44"/>
      <c r="E69" s="44"/>
      <c r="F69" s="44"/>
      <c r="G69" s="46"/>
      <c r="H69" s="44"/>
      <c r="I69" s="46"/>
      <c r="J69" s="46"/>
      <c r="K69" s="44"/>
      <c r="L69" s="47"/>
      <c r="M69" s="44"/>
      <c r="N69" s="44"/>
    </row>
    <row r="70" spans="1:14" x14ac:dyDescent="0.3">
      <c r="A70" s="44"/>
      <c r="B70" s="46"/>
      <c r="C70" s="46"/>
      <c r="D70" s="44"/>
      <c r="E70" s="44"/>
      <c r="F70" s="44"/>
      <c r="G70" s="46"/>
      <c r="H70" s="44"/>
      <c r="I70" s="46"/>
      <c r="J70" s="46"/>
      <c r="K70" s="44"/>
      <c r="L70" s="47"/>
      <c r="M70" s="44"/>
      <c r="N70" s="44"/>
    </row>
    <row r="71" spans="1:14" x14ac:dyDescent="0.3">
      <c r="A71" s="44"/>
      <c r="B71" s="46"/>
      <c r="C71" s="46"/>
      <c r="D71" s="44"/>
      <c r="E71" s="44"/>
      <c r="F71" s="44"/>
      <c r="G71" s="46"/>
      <c r="H71" s="44"/>
      <c r="I71" s="46"/>
      <c r="J71" s="46"/>
      <c r="K71" s="44"/>
      <c r="L71" s="47"/>
      <c r="M71" s="44"/>
      <c r="N71" s="44"/>
    </row>
    <row r="72" spans="1:14" x14ac:dyDescent="0.3">
      <c r="A72" s="44"/>
      <c r="B72" s="46"/>
      <c r="C72" s="46"/>
      <c r="D72" s="44"/>
      <c r="E72" s="44"/>
      <c r="F72" s="44"/>
      <c r="G72" s="46"/>
      <c r="H72" s="44"/>
      <c r="I72" s="46"/>
      <c r="J72" s="46"/>
      <c r="K72" s="44"/>
      <c r="L72" s="47"/>
      <c r="M72" s="44"/>
      <c r="N72" s="44"/>
    </row>
    <row r="73" spans="1:14" x14ac:dyDescent="0.3">
      <c r="A73" s="44"/>
      <c r="B73" s="46"/>
      <c r="C73" s="46"/>
      <c r="D73" s="44"/>
      <c r="E73" s="44"/>
      <c r="F73" s="44"/>
      <c r="G73" s="46"/>
      <c r="H73" s="44"/>
      <c r="I73" s="46"/>
      <c r="J73" s="46"/>
      <c r="K73" s="44"/>
      <c r="L73" s="47"/>
      <c r="M73" s="44"/>
      <c r="N73" s="44"/>
    </row>
    <row r="74" spans="1:14" x14ac:dyDescent="0.3">
      <c r="A74" s="44"/>
      <c r="B74" s="46"/>
      <c r="C74" s="46"/>
      <c r="D74" s="44"/>
      <c r="E74" s="44"/>
      <c r="F74" s="44"/>
      <c r="G74" s="46"/>
      <c r="H74" s="44"/>
      <c r="I74" s="46"/>
      <c r="J74" s="46"/>
      <c r="K74" s="44"/>
      <c r="L74" s="47"/>
      <c r="M74" s="44"/>
      <c r="N74" s="44"/>
    </row>
    <row r="75" spans="1:14" x14ac:dyDescent="0.3">
      <c r="A75" s="44"/>
      <c r="B75" s="46"/>
      <c r="C75" s="46"/>
      <c r="D75" s="44"/>
      <c r="E75" s="44"/>
      <c r="F75" s="44"/>
      <c r="G75" s="46"/>
      <c r="H75" s="44"/>
      <c r="I75" s="46"/>
      <c r="J75" s="46"/>
      <c r="K75" s="44"/>
      <c r="L75" s="47"/>
      <c r="M75" s="44"/>
      <c r="N75" s="44"/>
    </row>
    <row r="76" spans="1:14" x14ac:dyDescent="0.3">
      <c r="A76" s="44"/>
      <c r="B76" s="46"/>
      <c r="C76" s="46"/>
      <c r="D76" s="44"/>
      <c r="E76" s="44"/>
      <c r="F76" s="44"/>
      <c r="G76" s="46"/>
      <c r="H76" s="44"/>
      <c r="I76" s="46"/>
      <c r="J76" s="46"/>
      <c r="K76" s="44"/>
      <c r="L76" s="47"/>
      <c r="M76" s="44"/>
      <c r="N76" s="44"/>
    </row>
    <row r="77" spans="1:14" x14ac:dyDescent="0.3">
      <c r="A77" s="44"/>
      <c r="B77" s="46"/>
      <c r="C77" s="46"/>
      <c r="D77" s="44"/>
      <c r="E77" s="44"/>
      <c r="F77" s="44"/>
      <c r="G77" s="46"/>
      <c r="H77" s="44"/>
      <c r="I77" s="46"/>
      <c r="J77" s="46"/>
      <c r="K77" s="44"/>
      <c r="L77" s="47"/>
      <c r="M77" s="44"/>
      <c r="N77" s="44"/>
    </row>
    <row r="78" spans="1:14" x14ac:dyDescent="0.3">
      <c r="A78" s="44"/>
      <c r="B78" s="46"/>
      <c r="C78" s="46"/>
      <c r="D78" s="44"/>
      <c r="E78" s="44"/>
      <c r="F78" s="44"/>
      <c r="G78" s="46"/>
      <c r="H78" s="44"/>
      <c r="I78" s="46"/>
      <c r="J78" s="46"/>
      <c r="K78" s="44"/>
      <c r="L78" s="47"/>
      <c r="M78" s="44"/>
      <c r="N78" s="44"/>
    </row>
    <row r="79" spans="1:14" x14ac:dyDescent="0.3">
      <c r="A79" s="44"/>
      <c r="B79" s="46"/>
      <c r="C79" s="46"/>
      <c r="D79" s="44"/>
      <c r="E79" s="44"/>
      <c r="F79" s="44"/>
      <c r="G79" s="46"/>
      <c r="H79" s="44"/>
      <c r="I79" s="46"/>
      <c r="J79" s="46"/>
      <c r="K79" s="44"/>
      <c r="L79" s="47"/>
      <c r="M79" s="44"/>
      <c r="N79" s="44"/>
    </row>
    <row r="80" spans="1:14" x14ac:dyDescent="0.3">
      <c r="A80" s="44"/>
      <c r="B80" s="46"/>
      <c r="C80" s="46"/>
      <c r="D80" s="44"/>
      <c r="E80" s="44"/>
      <c r="F80" s="44"/>
      <c r="G80" s="46"/>
      <c r="H80" s="44"/>
      <c r="I80" s="46"/>
      <c r="J80" s="46"/>
      <c r="K80" s="44"/>
      <c r="L80" s="47"/>
      <c r="M80" s="44"/>
      <c r="N80" s="44"/>
    </row>
    <row r="81" spans="1:14" x14ac:dyDescent="0.3">
      <c r="A81" s="44"/>
      <c r="B81" s="46"/>
      <c r="C81" s="46"/>
      <c r="D81" s="44"/>
      <c r="E81" s="44"/>
      <c r="F81" s="44"/>
      <c r="G81" s="46"/>
      <c r="H81" s="44"/>
      <c r="I81" s="46"/>
      <c r="J81" s="46"/>
      <c r="K81" s="44"/>
      <c r="L81" s="47"/>
      <c r="M81" s="44"/>
      <c r="N81" s="44"/>
    </row>
    <row r="82" spans="1:14" x14ac:dyDescent="0.3">
      <c r="A82" s="44"/>
      <c r="B82" s="46"/>
      <c r="C82" s="46"/>
      <c r="D82" s="44"/>
      <c r="E82" s="44"/>
      <c r="F82" s="44"/>
      <c r="G82" s="46"/>
      <c r="H82" s="44"/>
      <c r="I82" s="46"/>
      <c r="J82" s="46"/>
      <c r="K82" s="44"/>
      <c r="L82" s="47"/>
      <c r="M82" s="44"/>
      <c r="N82" s="44"/>
    </row>
    <row r="83" spans="1:14" x14ac:dyDescent="0.3">
      <c r="A83" s="44"/>
      <c r="B83" s="46"/>
      <c r="C83" s="46"/>
      <c r="D83" s="44"/>
      <c r="E83" s="44"/>
      <c r="F83" s="44"/>
      <c r="G83" s="46"/>
      <c r="H83" s="44"/>
      <c r="I83" s="46"/>
      <c r="J83" s="46"/>
      <c r="K83" s="44"/>
      <c r="L83" s="47"/>
      <c r="M83" s="44"/>
      <c r="N83" s="44"/>
    </row>
    <row r="84" spans="1:14" x14ac:dyDescent="0.3">
      <c r="A84" s="44"/>
      <c r="B84" s="46"/>
      <c r="C84" s="46"/>
      <c r="D84" s="44"/>
      <c r="E84" s="44"/>
      <c r="F84" s="44"/>
      <c r="G84" s="46"/>
      <c r="H84" s="44"/>
      <c r="I84" s="46"/>
      <c r="J84" s="46"/>
      <c r="K84" s="44"/>
      <c r="L84" s="47"/>
      <c r="M84" s="44"/>
      <c r="N84" s="44"/>
    </row>
    <row r="85" spans="1:14" x14ac:dyDescent="0.3">
      <c r="A85" s="44"/>
      <c r="B85" s="46"/>
      <c r="C85" s="46"/>
      <c r="D85" s="44"/>
      <c r="E85" s="44"/>
      <c r="F85" s="44"/>
      <c r="G85" s="46"/>
      <c r="H85" s="44"/>
      <c r="I85" s="46"/>
      <c r="J85" s="46"/>
      <c r="K85" s="44"/>
      <c r="L85" s="47"/>
      <c r="M85" s="44"/>
      <c r="N85" s="44"/>
    </row>
    <row r="86" spans="1:14" x14ac:dyDescent="0.3">
      <c r="A86" s="44"/>
      <c r="B86" s="46"/>
      <c r="C86" s="46"/>
      <c r="D86" s="44"/>
      <c r="E86" s="44"/>
      <c r="F86" s="44"/>
      <c r="G86" s="46"/>
      <c r="H86" s="44"/>
      <c r="I86" s="46"/>
      <c r="J86" s="46"/>
      <c r="K86" s="44"/>
      <c r="L86" s="47"/>
      <c r="M86" s="44"/>
      <c r="N86" s="44"/>
    </row>
    <row r="87" spans="1:14" x14ac:dyDescent="0.3">
      <c r="A87" s="44"/>
      <c r="B87" s="46"/>
      <c r="C87" s="46"/>
      <c r="D87" s="44"/>
      <c r="E87" s="44"/>
      <c r="F87" s="44"/>
      <c r="G87" s="46"/>
      <c r="H87" s="44"/>
      <c r="I87" s="46"/>
      <c r="J87" s="46"/>
      <c r="K87" s="44"/>
      <c r="L87" s="47"/>
      <c r="M87" s="44"/>
      <c r="N87" s="44"/>
    </row>
    <row r="88" spans="1:14" x14ac:dyDescent="0.3">
      <c r="A88" s="44"/>
      <c r="B88" s="46"/>
      <c r="C88" s="46"/>
      <c r="D88" s="44"/>
      <c r="E88" s="44"/>
      <c r="F88" s="44"/>
      <c r="G88" s="46"/>
      <c r="H88" s="44"/>
      <c r="I88" s="46"/>
      <c r="J88" s="46"/>
      <c r="K88" s="44"/>
      <c r="L88" s="47"/>
      <c r="M88" s="44"/>
      <c r="N88" s="44"/>
    </row>
    <row r="89" spans="1:14" x14ac:dyDescent="0.3">
      <c r="A89" s="44"/>
      <c r="B89" s="46"/>
      <c r="C89" s="46"/>
      <c r="D89" s="44"/>
      <c r="E89" s="44"/>
      <c r="F89" s="44"/>
      <c r="G89" s="46"/>
      <c r="H89" s="44"/>
      <c r="I89" s="46"/>
      <c r="J89" s="46"/>
      <c r="K89" s="44"/>
      <c r="L89" s="47"/>
      <c r="M89" s="44"/>
      <c r="N89" s="44"/>
    </row>
    <row r="90" spans="1:14" x14ac:dyDescent="0.3">
      <c r="A90" s="44"/>
      <c r="B90" s="46"/>
      <c r="C90" s="46"/>
      <c r="D90" s="44"/>
      <c r="E90" s="44"/>
      <c r="F90" s="44"/>
      <c r="G90" s="46"/>
      <c r="H90" s="44"/>
      <c r="I90" s="46"/>
      <c r="J90" s="46"/>
      <c r="K90" s="44"/>
      <c r="L90" s="47"/>
      <c r="M90" s="44"/>
      <c r="N90" s="44"/>
    </row>
    <row r="91" spans="1:14" x14ac:dyDescent="0.3">
      <c r="A91" s="44"/>
      <c r="B91" s="46"/>
      <c r="C91" s="46"/>
      <c r="D91" s="44"/>
      <c r="E91" s="44"/>
      <c r="F91" s="44"/>
      <c r="G91" s="46"/>
      <c r="H91" s="44"/>
      <c r="I91" s="46"/>
      <c r="J91" s="46"/>
      <c r="K91" s="44"/>
      <c r="L91" s="47"/>
      <c r="M91" s="44"/>
      <c r="N91" s="44"/>
    </row>
    <row r="92" spans="1:14" x14ac:dyDescent="0.3">
      <c r="A92" s="44"/>
      <c r="B92" s="46"/>
      <c r="C92" s="46"/>
      <c r="D92" s="44"/>
      <c r="E92" s="44"/>
      <c r="F92" s="44"/>
      <c r="G92" s="46"/>
      <c r="H92" s="44"/>
      <c r="I92" s="46"/>
      <c r="J92" s="46"/>
      <c r="K92" s="44"/>
      <c r="L92" s="47"/>
      <c r="M92" s="44"/>
      <c r="N92" s="44"/>
    </row>
    <row r="93" spans="1:14" x14ac:dyDescent="0.3">
      <c r="A93" s="44"/>
      <c r="B93" s="46"/>
      <c r="C93" s="46"/>
      <c r="D93" s="44"/>
      <c r="E93" s="44"/>
      <c r="F93" s="44"/>
      <c r="G93" s="46"/>
      <c r="H93" s="44"/>
      <c r="I93" s="46"/>
      <c r="J93" s="46"/>
      <c r="K93" s="44"/>
      <c r="L93" s="47"/>
      <c r="M93" s="44"/>
      <c r="N93" s="44"/>
    </row>
    <row r="94" spans="1:14" x14ac:dyDescent="0.3">
      <c r="A94" s="44"/>
      <c r="B94" s="46"/>
      <c r="C94" s="46"/>
      <c r="D94" s="44"/>
      <c r="E94" s="44"/>
      <c r="F94" s="44"/>
      <c r="G94" s="46"/>
      <c r="H94" s="44"/>
      <c r="I94" s="46"/>
      <c r="J94" s="46"/>
      <c r="K94" s="44"/>
      <c r="L94" s="47"/>
      <c r="M94" s="44"/>
      <c r="N94" s="44"/>
    </row>
    <row r="95" spans="1:14" x14ac:dyDescent="0.3">
      <c r="A95" s="44"/>
      <c r="B95" s="46"/>
      <c r="C95" s="46"/>
      <c r="D95" s="44"/>
      <c r="E95" s="44"/>
      <c r="F95" s="44"/>
      <c r="G95" s="46"/>
      <c r="H95" s="44"/>
      <c r="I95" s="46"/>
      <c r="J95" s="46"/>
      <c r="K95" s="44"/>
      <c r="L95" s="47"/>
      <c r="M95" s="44"/>
      <c r="N95" s="44"/>
    </row>
    <row r="96" spans="1:14" x14ac:dyDescent="0.3">
      <c r="A96" s="44"/>
      <c r="B96" s="46"/>
      <c r="C96" s="46"/>
      <c r="D96" s="44"/>
      <c r="E96" s="44"/>
      <c r="F96" s="44"/>
      <c r="G96" s="46"/>
      <c r="H96" s="44"/>
      <c r="I96" s="46"/>
      <c r="J96" s="46"/>
      <c r="K96" s="44"/>
      <c r="L96" s="47"/>
      <c r="M96" s="44"/>
      <c r="N96" s="44"/>
    </row>
    <row r="97" spans="1:14" x14ac:dyDescent="0.3">
      <c r="A97" s="44"/>
      <c r="B97" s="46"/>
      <c r="C97" s="46"/>
      <c r="D97" s="44"/>
      <c r="E97" s="44"/>
      <c r="F97" s="44"/>
      <c r="G97" s="46"/>
      <c r="H97" s="44"/>
      <c r="I97" s="46"/>
      <c r="J97" s="46"/>
      <c r="K97" s="44"/>
      <c r="L97" s="47"/>
      <c r="M97" s="44"/>
      <c r="N97" s="44"/>
    </row>
    <row r="98" spans="1:14" x14ac:dyDescent="0.3">
      <c r="A98" s="44"/>
      <c r="B98" s="46"/>
      <c r="C98" s="46"/>
      <c r="D98" s="44"/>
      <c r="E98" s="44"/>
      <c r="F98" s="44"/>
      <c r="G98" s="46"/>
      <c r="H98" s="44"/>
      <c r="I98" s="46"/>
      <c r="J98" s="46"/>
      <c r="K98" s="44"/>
      <c r="L98" s="47"/>
      <c r="M98" s="44"/>
      <c r="N98" s="44"/>
    </row>
    <row r="99" spans="1:14" x14ac:dyDescent="0.3">
      <c r="A99" s="44"/>
      <c r="B99" s="46"/>
      <c r="C99" s="46"/>
      <c r="D99" s="44"/>
      <c r="E99" s="44"/>
      <c r="F99" s="44"/>
      <c r="G99" s="46"/>
      <c r="H99" s="44"/>
      <c r="I99" s="46"/>
      <c r="J99" s="46"/>
      <c r="K99" s="44"/>
      <c r="L99" s="47"/>
      <c r="M99" s="44"/>
      <c r="N99" s="44"/>
    </row>
    <row r="100" spans="1:14" x14ac:dyDescent="0.3">
      <c r="A100" s="44"/>
      <c r="B100" s="46"/>
      <c r="C100" s="46"/>
      <c r="D100" s="44"/>
      <c r="E100" s="44"/>
      <c r="F100" s="44"/>
      <c r="G100" s="46"/>
      <c r="H100" s="44"/>
      <c r="I100" s="46"/>
      <c r="J100" s="46"/>
      <c r="K100" s="44"/>
      <c r="L100" s="47"/>
      <c r="M100" s="44"/>
      <c r="N100" s="44"/>
    </row>
    <row r="101" spans="1:14" x14ac:dyDescent="0.3">
      <c r="A101" s="44"/>
      <c r="B101" s="46"/>
      <c r="C101" s="46"/>
      <c r="D101" s="44"/>
      <c r="E101" s="44"/>
      <c r="F101" s="44"/>
      <c r="G101" s="46"/>
      <c r="H101" s="44"/>
      <c r="I101" s="46"/>
      <c r="J101" s="46"/>
      <c r="K101" s="44"/>
      <c r="L101" s="47"/>
      <c r="M101" s="44"/>
      <c r="N101" s="44"/>
    </row>
    <row r="102" spans="1:14" x14ac:dyDescent="0.3">
      <c r="A102" s="44"/>
      <c r="B102" s="46"/>
      <c r="C102" s="46"/>
      <c r="D102" s="44"/>
      <c r="E102" s="44"/>
      <c r="F102" s="44"/>
      <c r="G102" s="46"/>
      <c r="H102" s="44"/>
      <c r="I102" s="46"/>
      <c r="J102" s="46"/>
      <c r="K102" s="44"/>
      <c r="L102" s="47"/>
      <c r="M102" s="44"/>
      <c r="N102" s="44"/>
    </row>
    <row r="103" spans="1:14" x14ac:dyDescent="0.3">
      <c r="A103" s="44"/>
      <c r="B103" s="46"/>
      <c r="C103" s="46"/>
      <c r="D103" s="44"/>
      <c r="E103" s="44"/>
      <c r="F103" s="44"/>
      <c r="G103" s="46"/>
      <c r="H103" s="44"/>
      <c r="I103" s="46"/>
      <c r="J103" s="46"/>
      <c r="K103" s="44"/>
      <c r="L103" s="47"/>
      <c r="M103" s="44"/>
      <c r="N103" s="44"/>
    </row>
    <row r="104" spans="1:14" x14ac:dyDescent="0.3">
      <c r="A104" s="44"/>
      <c r="B104" s="46"/>
      <c r="C104" s="46"/>
      <c r="D104" s="44"/>
      <c r="E104" s="44"/>
      <c r="F104" s="44"/>
      <c r="G104" s="46"/>
      <c r="H104" s="44"/>
      <c r="I104" s="46"/>
      <c r="J104" s="46"/>
      <c r="K104" s="44"/>
      <c r="L104" s="47"/>
      <c r="M104" s="44"/>
      <c r="N104" s="44"/>
    </row>
    <row r="105" spans="1:14" x14ac:dyDescent="0.3">
      <c r="A105" s="44"/>
      <c r="B105" s="46"/>
      <c r="C105" s="46"/>
      <c r="D105" s="44"/>
      <c r="E105" s="44"/>
      <c r="F105" s="44"/>
      <c r="G105" s="46"/>
      <c r="H105" s="44"/>
      <c r="I105" s="46"/>
      <c r="J105" s="46"/>
      <c r="K105" s="44"/>
      <c r="L105" s="47"/>
      <c r="M105" s="44"/>
      <c r="N105" s="44"/>
    </row>
    <row r="106" spans="1:14" x14ac:dyDescent="0.3">
      <c r="A106" s="44"/>
      <c r="B106" s="46"/>
      <c r="C106" s="46"/>
      <c r="D106" s="44"/>
      <c r="E106" s="44"/>
      <c r="F106" s="44"/>
      <c r="G106" s="46"/>
      <c r="H106" s="44"/>
      <c r="I106" s="46"/>
      <c r="J106" s="46"/>
      <c r="K106" s="44"/>
      <c r="L106" s="47"/>
      <c r="M106" s="44"/>
      <c r="N106" s="44"/>
    </row>
    <row r="107" spans="1:14" x14ac:dyDescent="0.3">
      <c r="A107" s="44"/>
      <c r="B107" s="46"/>
      <c r="C107" s="46"/>
      <c r="D107" s="44"/>
      <c r="E107" s="44"/>
      <c r="F107" s="44"/>
      <c r="G107" s="46"/>
      <c r="H107" s="44"/>
      <c r="I107" s="46"/>
      <c r="J107" s="46"/>
      <c r="K107" s="44"/>
      <c r="L107" s="47"/>
      <c r="M107" s="44"/>
      <c r="N107" s="44"/>
    </row>
    <row r="108" spans="1:14" x14ac:dyDescent="0.3">
      <c r="A108" s="44"/>
      <c r="B108" s="46"/>
      <c r="C108" s="46"/>
      <c r="D108" s="44"/>
      <c r="E108" s="44"/>
      <c r="F108" s="44"/>
      <c r="G108" s="46"/>
      <c r="H108" s="44"/>
      <c r="I108" s="46"/>
      <c r="J108" s="46"/>
      <c r="K108" s="44"/>
      <c r="L108" s="47"/>
      <c r="M108" s="44"/>
      <c r="N108" s="44"/>
    </row>
    <row r="109" spans="1:14" x14ac:dyDescent="0.3">
      <c r="A109" s="44"/>
      <c r="B109" s="46"/>
      <c r="C109" s="46"/>
      <c r="D109" s="44"/>
      <c r="E109" s="44"/>
      <c r="F109" s="44"/>
      <c r="G109" s="46"/>
      <c r="H109" s="44"/>
      <c r="I109" s="46"/>
      <c r="J109" s="46"/>
      <c r="K109" s="44"/>
      <c r="L109" s="47"/>
      <c r="M109" s="44"/>
      <c r="N109" s="44"/>
    </row>
    <row r="110" spans="1:14" x14ac:dyDescent="0.3">
      <c r="A110" s="44"/>
      <c r="B110" s="46"/>
      <c r="C110" s="46"/>
      <c r="D110" s="44"/>
      <c r="E110" s="44"/>
      <c r="F110" s="44"/>
      <c r="G110" s="46"/>
      <c r="H110" s="44"/>
      <c r="I110" s="46"/>
      <c r="J110" s="46"/>
      <c r="K110" s="44"/>
      <c r="L110" s="47"/>
      <c r="M110" s="44"/>
      <c r="N110" s="44"/>
    </row>
    <row r="111" spans="1:14" x14ac:dyDescent="0.3">
      <c r="A111" s="44"/>
      <c r="B111" s="46"/>
      <c r="C111" s="46"/>
      <c r="D111" s="44"/>
      <c r="E111" s="44"/>
      <c r="F111" s="44"/>
      <c r="G111" s="46"/>
      <c r="H111" s="44"/>
      <c r="I111" s="46"/>
      <c r="J111" s="46"/>
      <c r="K111" s="44"/>
      <c r="L111" s="47"/>
      <c r="M111" s="44"/>
      <c r="N111" s="44"/>
    </row>
    <row r="112" spans="1:14" x14ac:dyDescent="0.3">
      <c r="A112" s="44"/>
      <c r="B112" s="46"/>
      <c r="C112" s="46"/>
      <c r="D112" s="44"/>
      <c r="E112" s="44"/>
      <c r="F112" s="44"/>
      <c r="G112" s="46"/>
      <c r="H112" s="44"/>
      <c r="I112" s="46"/>
      <c r="J112" s="46"/>
      <c r="K112" s="44"/>
      <c r="L112" s="47"/>
      <c r="M112" s="44"/>
      <c r="N112" s="44"/>
    </row>
    <row r="113" spans="1:14" x14ac:dyDescent="0.3">
      <c r="A113" s="44"/>
      <c r="B113" s="46"/>
      <c r="C113" s="46"/>
      <c r="D113" s="44"/>
      <c r="E113" s="44"/>
      <c r="F113" s="44"/>
      <c r="G113" s="46"/>
      <c r="H113" s="44"/>
      <c r="I113" s="46"/>
      <c r="J113" s="46"/>
      <c r="K113" s="44"/>
      <c r="L113" s="47"/>
      <c r="M113" s="44"/>
      <c r="N113" s="44"/>
    </row>
    <row r="114" spans="1:14" x14ac:dyDescent="0.3">
      <c r="A114" s="44"/>
      <c r="B114" s="46"/>
      <c r="C114" s="46"/>
      <c r="D114" s="44"/>
      <c r="E114" s="44"/>
      <c r="F114" s="44"/>
      <c r="G114" s="46"/>
      <c r="H114" s="44"/>
      <c r="I114" s="46"/>
      <c r="J114" s="46"/>
      <c r="K114" s="44"/>
      <c r="L114" s="47"/>
      <c r="M114" s="44"/>
      <c r="N114" s="44"/>
    </row>
    <row r="115" spans="1:14" x14ac:dyDescent="0.3">
      <c r="A115" s="44"/>
      <c r="B115" s="46"/>
      <c r="C115" s="46"/>
      <c r="D115" s="44"/>
      <c r="E115" s="44"/>
      <c r="F115" s="44"/>
      <c r="G115" s="46"/>
      <c r="H115" s="44"/>
      <c r="I115" s="46"/>
      <c r="J115" s="46"/>
      <c r="K115" s="44"/>
      <c r="L115" s="47"/>
      <c r="M115" s="44"/>
      <c r="N115" s="44"/>
    </row>
    <row r="116" spans="1:14" x14ac:dyDescent="0.3">
      <c r="A116" s="44"/>
      <c r="B116" s="46"/>
      <c r="C116" s="46"/>
      <c r="D116" s="44"/>
      <c r="E116" s="44"/>
      <c r="F116" s="44"/>
      <c r="G116" s="46"/>
      <c r="H116" s="44"/>
      <c r="I116" s="46"/>
      <c r="J116" s="46"/>
      <c r="K116" s="44"/>
      <c r="L116" s="47"/>
      <c r="M116" s="44"/>
      <c r="N116" s="44"/>
    </row>
    <row r="117" spans="1:14" x14ac:dyDescent="0.3">
      <c r="A117" s="44"/>
      <c r="B117" s="46"/>
      <c r="C117" s="46"/>
      <c r="D117" s="44"/>
      <c r="E117" s="44"/>
      <c r="F117" s="44"/>
      <c r="G117" s="46"/>
      <c r="H117" s="44"/>
      <c r="I117" s="46"/>
      <c r="J117" s="46"/>
      <c r="K117" s="44"/>
      <c r="L117" s="47"/>
      <c r="M117" s="44"/>
      <c r="N117" s="44"/>
    </row>
    <row r="118" spans="1:14" x14ac:dyDescent="0.3">
      <c r="A118" s="44"/>
      <c r="B118" s="46"/>
      <c r="C118" s="46"/>
      <c r="D118" s="44"/>
      <c r="E118" s="44"/>
      <c r="F118" s="44"/>
      <c r="G118" s="46"/>
      <c r="H118" s="44"/>
      <c r="I118" s="46"/>
      <c r="J118" s="46"/>
      <c r="K118" s="44"/>
      <c r="L118" s="47"/>
      <c r="M118" s="44"/>
      <c r="N118" s="44"/>
    </row>
    <row r="119" spans="1:14" x14ac:dyDescent="0.3">
      <c r="A119" s="44"/>
      <c r="B119" s="46"/>
      <c r="C119" s="46"/>
      <c r="D119" s="44"/>
      <c r="E119" s="44"/>
      <c r="F119" s="44"/>
      <c r="G119" s="46"/>
      <c r="H119" s="44"/>
      <c r="I119" s="46"/>
      <c r="J119" s="46"/>
      <c r="K119" s="44"/>
      <c r="L119" s="47"/>
      <c r="M119" s="44"/>
      <c r="N119" s="44"/>
    </row>
    <row r="120" spans="1:14" x14ac:dyDescent="0.3">
      <c r="A120" s="44"/>
      <c r="B120" s="46"/>
      <c r="C120" s="46"/>
      <c r="D120" s="44"/>
      <c r="E120" s="44"/>
      <c r="F120" s="44"/>
      <c r="G120" s="46"/>
      <c r="H120" s="44"/>
      <c r="I120" s="46"/>
      <c r="J120" s="46"/>
      <c r="K120" s="44"/>
      <c r="L120" s="47"/>
      <c r="M120" s="44"/>
      <c r="N120" s="44"/>
    </row>
    <row r="121" spans="1:14" x14ac:dyDescent="0.3">
      <c r="A121" s="44"/>
      <c r="B121" s="46"/>
      <c r="C121" s="46"/>
      <c r="D121" s="44"/>
      <c r="E121" s="44"/>
      <c r="F121" s="44"/>
      <c r="G121" s="46"/>
      <c r="H121" s="44"/>
      <c r="I121" s="46"/>
      <c r="J121" s="46"/>
      <c r="K121" s="44"/>
      <c r="L121" s="47"/>
      <c r="M121" s="44"/>
      <c r="N121" s="44"/>
    </row>
    <row r="122" spans="1:14" x14ac:dyDescent="0.3">
      <c r="A122" s="44"/>
      <c r="B122" s="46"/>
      <c r="C122" s="46"/>
      <c r="D122" s="44"/>
      <c r="E122" s="44"/>
      <c r="F122" s="44"/>
      <c r="G122" s="46"/>
      <c r="H122" s="44"/>
      <c r="I122" s="46"/>
      <c r="J122" s="46"/>
      <c r="K122" s="44"/>
      <c r="L122" s="47"/>
      <c r="M122" s="44"/>
      <c r="N122" s="44"/>
    </row>
    <row r="123" spans="1:14" x14ac:dyDescent="0.3">
      <c r="A123" s="44"/>
      <c r="B123" s="46"/>
      <c r="C123" s="46"/>
      <c r="D123" s="44"/>
      <c r="E123" s="44"/>
      <c r="F123" s="44"/>
      <c r="G123" s="46"/>
      <c r="H123" s="44"/>
      <c r="I123" s="46"/>
      <c r="J123" s="46"/>
      <c r="K123" s="44"/>
      <c r="L123" s="47"/>
      <c r="M123" s="44"/>
      <c r="N123" s="44"/>
    </row>
    <row r="124" spans="1:14" x14ac:dyDescent="0.3">
      <c r="A124" s="44"/>
      <c r="B124" s="46"/>
      <c r="C124" s="46"/>
      <c r="D124" s="44"/>
      <c r="E124" s="44"/>
      <c r="F124" s="44"/>
      <c r="G124" s="46"/>
      <c r="H124" s="44"/>
      <c r="I124" s="46"/>
      <c r="J124" s="46"/>
      <c r="K124" s="44"/>
      <c r="L124" s="47"/>
      <c r="M124" s="44"/>
      <c r="N124" s="44"/>
    </row>
    <row r="125" spans="1:14" x14ac:dyDescent="0.3">
      <c r="A125" s="44"/>
      <c r="B125" s="46"/>
      <c r="C125" s="46"/>
      <c r="D125" s="44"/>
      <c r="E125" s="44"/>
      <c r="F125" s="44"/>
      <c r="G125" s="46"/>
      <c r="H125" s="44"/>
      <c r="I125" s="46"/>
      <c r="J125" s="46"/>
      <c r="K125" s="44"/>
      <c r="L125" s="47"/>
      <c r="M125" s="44"/>
      <c r="N125" s="44"/>
    </row>
    <row r="126" spans="1:14" x14ac:dyDescent="0.3">
      <c r="A126" s="44"/>
      <c r="B126" s="46"/>
      <c r="C126" s="46"/>
      <c r="D126" s="44"/>
      <c r="E126" s="44"/>
      <c r="F126" s="44"/>
      <c r="G126" s="46"/>
      <c r="H126" s="44"/>
      <c r="I126" s="46"/>
      <c r="J126" s="46"/>
      <c r="K126" s="44"/>
      <c r="L126" s="47"/>
      <c r="M126" s="44"/>
      <c r="N126" s="44"/>
    </row>
    <row r="127" spans="1:14" x14ac:dyDescent="0.3">
      <c r="A127" s="44"/>
      <c r="B127" s="46"/>
      <c r="C127" s="46"/>
      <c r="D127" s="44"/>
      <c r="E127" s="44"/>
      <c r="F127" s="44"/>
      <c r="G127" s="46"/>
      <c r="H127" s="44"/>
      <c r="I127" s="46"/>
      <c r="J127" s="46"/>
      <c r="K127" s="44"/>
      <c r="L127" s="47"/>
      <c r="M127" s="44"/>
      <c r="N127" s="44"/>
    </row>
    <row r="128" spans="1:14" x14ac:dyDescent="0.3">
      <c r="A128" s="44"/>
      <c r="B128" s="46"/>
      <c r="C128" s="46"/>
      <c r="D128" s="44"/>
      <c r="E128" s="44"/>
      <c r="F128" s="44"/>
      <c r="G128" s="46"/>
      <c r="H128" s="44"/>
      <c r="I128" s="46"/>
      <c r="J128" s="46"/>
      <c r="K128" s="44"/>
      <c r="L128" s="47"/>
      <c r="M128" s="44"/>
      <c r="N128" s="44"/>
    </row>
    <row r="129" spans="1:14" x14ac:dyDescent="0.3">
      <c r="A129" s="44"/>
      <c r="B129" s="46"/>
      <c r="C129" s="46"/>
      <c r="D129" s="44"/>
      <c r="E129" s="44"/>
      <c r="F129" s="44"/>
      <c r="G129" s="46"/>
      <c r="H129" s="44"/>
      <c r="I129" s="46"/>
      <c r="J129" s="46"/>
      <c r="K129" s="44"/>
      <c r="L129" s="47"/>
      <c r="M129" s="44"/>
      <c r="N129" s="44"/>
    </row>
    <row r="130" spans="1:14" x14ac:dyDescent="0.3">
      <c r="A130" s="44"/>
      <c r="B130" s="46"/>
      <c r="C130" s="46"/>
      <c r="D130" s="44"/>
      <c r="E130" s="44"/>
      <c r="F130" s="44"/>
      <c r="G130" s="46"/>
      <c r="H130" s="44"/>
      <c r="I130" s="46"/>
      <c r="J130" s="46"/>
      <c r="K130" s="44"/>
      <c r="L130" s="47"/>
      <c r="M130" s="44"/>
      <c r="N130" s="44"/>
    </row>
    <row r="131" spans="1:14" x14ac:dyDescent="0.3">
      <c r="A131" s="44"/>
      <c r="B131" s="46"/>
      <c r="C131" s="46"/>
      <c r="D131" s="44"/>
      <c r="E131" s="44"/>
      <c r="F131" s="44"/>
      <c r="G131" s="46"/>
      <c r="H131" s="44"/>
      <c r="I131" s="46"/>
      <c r="J131" s="46"/>
      <c r="K131" s="44"/>
      <c r="L131" s="47"/>
      <c r="M131" s="44"/>
      <c r="N131" s="44"/>
    </row>
    <row r="132" spans="1:14" x14ac:dyDescent="0.3">
      <c r="A132" s="44"/>
      <c r="B132" s="46"/>
      <c r="C132" s="46"/>
      <c r="D132" s="44"/>
      <c r="E132" s="44"/>
      <c r="F132" s="44"/>
      <c r="G132" s="46"/>
      <c r="H132" s="44"/>
      <c r="I132" s="46"/>
      <c r="J132" s="46"/>
      <c r="K132" s="44"/>
      <c r="L132" s="47"/>
      <c r="M132" s="44"/>
      <c r="N132" s="44"/>
    </row>
    <row r="133" spans="1:14" x14ac:dyDescent="0.3">
      <c r="A133" s="44"/>
      <c r="B133" s="46"/>
      <c r="C133" s="46"/>
      <c r="D133" s="44"/>
      <c r="E133" s="44"/>
      <c r="F133" s="44"/>
      <c r="G133" s="46"/>
      <c r="H133" s="44"/>
      <c r="I133" s="46"/>
      <c r="J133" s="46"/>
      <c r="K133" s="44"/>
      <c r="L133" s="47"/>
      <c r="M133" s="44"/>
      <c r="N133" s="44"/>
    </row>
    <row r="134" spans="1:14" x14ac:dyDescent="0.3">
      <c r="A134" s="44"/>
      <c r="B134" s="46"/>
      <c r="C134" s="46"/>
      <c r="D134" s="44"/>
      <c r="E134" s="44"/>
      <c r="F134" s="44"/>
      <c r="G134" s="46"/>
      <c r="H134" s="44"/>
      <c r="I134" s="46"/>
      <c r="J134" s="46"/>
      <c r="K134" s="44"/>
      <c r="L134" s="47"/>
      <c r="M134" s="44"/>
      <c r="N134" s="44"/>
    </row>
    <row r="135" spans="1:14" x14ac:dyDescent="0.3">
      <c r="A135" s="44"/>
      <c r="B135" s="46"/>
      <c r="C135" s="46"/>
      <c r="D135" s="44"/>
      <c r="E135" s="44"/>
      <c r="F135" s="44"/>
      <c r="G135" s="46"/>
      <c r="H135" s="44"/>
      <c r="I135" s="46"/>
      <c r="J135" s="46"/>
      <c r="K135" s="44"/>
      <c r="L135" s="47"/>
      <c r="M135" s="44"/>
      <c r="N135" s="44"/>
    </row>
    <row r="136" spans="1:14" x14ac:dyDescent="0.3">
      <c r="A136" s="44"/>
      <c r="B136" s="46"/>
      <c r="C136" s="46"/>
      <c r="D136" s="44"/>
      <c r="E136" s="44"/>
      <c r="F136" s="44"/>
      <c r="G136" s="46"/>
      <c r="H136" s="44"/>
      <c r="I136" s="46"/>
      <c r="J136" s="46"/>
      <c r="K136" s="44"/>
      <c r="L136" s="47"/>
      <c r="M136" s="44"/>
      <c r="N136" s="44"/>
    </row>
    <row r="137" spans="1:14" x14ac:dyDescent="0.3">
      <c r="A137" s="44"/>
      <c r="B137" s="46"/>
      <c r="C137" s="46"/>
      <c r="D137" s="44"/>
      <c r="E137" s="44"/>
      <c r="F137" s="44"/>
      <c r="G137" s="46"/>
      <c r="H137" s="44"/>
      <c r="I137" s="46"/>
      <c r="J137" s="46"/>
      <c r="K137" s="44"/>
      <c r="L137" s="47"/>
      <c r="M137" s="44"/>
      <c r="N137" s="44"/>
    </row>
    <row r="138" spans="1:14" x14ac:dyDescent="0.3">
      <c r="A138" s="44"/>
      <c r="B138" s="46"/>
      <c r="C138" s="46"/>
      <c r="D138" s="44"/>
      <c r="E138" s="44"/>
      <c r="F138" s="44"/>
      <c r="G138" s="46"/>
      <c r="H138" s="44"/>
      <c r="I138" s="46"/>
      <c r="J138" s="46"/>
      <c r="K138" s="44"/>
      <c r="L138" s="47"/>
      <c r="M138" s="44"/>
      <c r="N138" s="44"/>
    </row>
    <row r="139" spans="1:14" x14ac:dyDescent="0.3">
      <c r="A139" s="44"/>
      <c r="B139" s="46"/>
      <c r="C139" s="46"/>
      <c r="D139" s="44"/>
      <c r="E139" s="44"/>
      <c r="F139" s="44"/>
      <c r="G139" s="46"/>
      <c r="H139" s="44"/>
      <c r="I139" s="46"/>
      <c r="J139" s="46"/>
      <c r="K139" s="44"/>
      <c r="L139" s="47"/>
      <c r="M139" s="44"/>
      <c r="N139" s="44"/>
    </row>
    <row r="140" spans="1:14" x14ac:dyDescent="0.3">
      <c r="A140" s="44"/>
      <c r="B140" s="46"/>
      <c r="C140" s="46"/>
      <c r="D140" s="44"/>
      <c r="E140" s="44"/>
      <c r="F140" s="44"/>
      <c r="G140" s="46"/>
      <c r="H140" s="44"/>
      <c r="I140" s="46"/>
      <c r="J140" s="46"/>
      <c r="K140" s="44"/>
      <c r="L140" s="47"/>
      <c r="M140" s="44"/>
      <c r="N140" s="44"/>
    </row>
    <row r="141" spans="1:14" x14ac:dyDescent="0.3">
      <c r="A141" s="44"/>
      <c r="B141" s="46"/>
      <c r="C141" s="46"/>
      <c r="D141" s="44"/>
      <c r="E141" s="44"/>
      <c r="F141" s="44"/>
      <c r="G141" s="46"/>
      <c r="H141" s="44"/>
      <c r="I141" s="46"/>
      <c r="J141" s="46"/>
      <c r="K141" s="44"/>
      <c r="L141" s="47"/>
      <c r="M141" s="44"/>
      <c r="N141" s="44"/>
    </row>
    <row r="142" spans="1:14" x14ac:dyDescent="0.3">
      <c r="A142" s="44"/>
      <c r="B142" s="46"/>
      <c r="C142" s="46"/>
      <c r="D142" s="44"/>
      <c r="E142" s="44"/>
      <c r="F142" s="44"/>
      <c r="G142" s="46"/>
      <c r="H142" s="44"/>
      <c r="I142" s="46"/>
      <c r="J142" s="46"/>
      <c r="K142" s="44"/>
      <c r="L142" s="47"/>
      <c r="M142" s="44"/>
      <c r="N142" s="44"/>
    </row>
    <row r="143" spans="1:14" x14ac:dyDescent="0.3">
      <c r="A143" s="44"/>
      <c r="B143" s="46"/>
      <c r="C143" s="46"/>
      <c r="D143" s="44"/>
      <c r="E143" s="44"/>
      <c r="F143" s="44"/>
      <c r="G143" s="46"/>
      <c r="H143" s="44"/>
      <c r="I143" s="46"/>
      <c r="J143" s="46"/>
      <c r="K143" s="44"/>
      <c r="L143" s="47"/>
      <c r="M143" s="44"/>
      <c r="N143" s="44"/>
    </row>
    <row r="144" spans="1:14" x14ac:dyDescent="0.3">
      <c r="A144" s="44"/>
      <c r="B144" s="46"/>
      <c r="C144" s="46"/>
      <c r="D144" s="44"/>
      <c r="E144" s="44"/>
      <c r="F144" s="44"/>
      <c r="G144" s="46"/>
      <c r="H144" s="44"/>
      <c r="I144" s="46"/>
      <c r="J144" s="46"/>
      <c r="K144" s="44"/>
      <c r="L144" s="47"/>
      <c r="M144" s="44"/>
      <c r="N144" s="44"/>
    </row>
    <row r="145" spans="1:14" x14ac:dyDescent="0.3">
      <c r="A145" s="44"/>
      <c r="B145" s="46"/>
      <c r="C145" s="46"/>
      <c r="D145" s="44"/>
      <c r="E145" s="44"/>
      <c r="F145" s="44"/>
      <c r="G145" s="46"/>
      <c r="H145" s="44"/>
      <c r="I145" s="46"/>
      <c r="J145" s="46"/>
      <c r="K145" s="44"/>
      <c r="L145" s="47"/>
      <c r="M145" s="44"/>
      <c r="N145" s="44"/>
    </row>
    <row r="146" spans="1:14" x14ac:dyDescent="0.3">
      <c r="A146" s="44"/>
      <c r="B146" s="46"/>
      <c r="C146" s="46"/>
      <c r="D146" s="44"/>
      <c r="E146" s="44"/>
      <c r="F146" s="44"/>
      <c r="G146" s="46"/>
      <c r="H146" s="44"/>
      <c r="I146" s="46"/>
      <c r="J146" s="46"/>
      <c r="K146" s="44"/>
      <c r="L146" s="47"/>
      <c r="M146" s="44"/>
      <c r="N146" s="44"/>
    </row>
    <row r="147" spans="1:14" x14ac:dyDescent="0.3">
      <c r="A147" s="44"/>
      <c r="B147" s="46"/>
      <c r="C147" s="46"/>
      <c r="D147" s="44"/>
      <c r="E147" s="44"/>
      <c r="F147" s="44"/>
      <c r="G147" s="46"/>
      <c r="H147" s="44"/>
      <c r="I147" s="46"/>
      <c r="J147" s="46"/>
      <c r="K147" s="44"/>
      <c r="L147" s="47"/>
      <c r="M147" s="44"/>
      <c r="N147" s="44"/>
    </row>
    <row r="148" spans="1:14" x14ac:dyDescent="0.3">
      <c r="A148" s="44"/>
      <c r="B148" s="46"/>
      <c r="C148" s="46"/>
      <c r="D148" s="44"/>
      <c r="E148" s="44"/>
      <c r="F148" s="44"/>
      <c r="G148" s="46"/>
      <c r="H148" s="44"/>
      <c r="I148" s="46"/>
      <c r="J148" s="46"/>
      <c r="K148" s="44"/>
      <c r="L148" s="47"/>
      <c r="M148" s="44"/>
      <c r="N148" s="44"/>
    </row>
    <row r="149" spans="1:14" x14ac:dyDescent="0.3">
      <c r="A149" s="44"/>
      <c r="B149" s="46"/>
      <c r="C149" s="46"/>
      <c r="D149" s="44"/>
      <c r="E149" s="44"/>
      <c r="F149" s="44"/>
      <c r="G149" s="46"/>
      <c r="H149" s="44"/>
      <c r="I149" s="46"/>
      <c r="J149" s="46"/>
      <c r="K149" s="44"/>
      <c r="L149" s="47"/>
      <c r="M149" s="44"/>
      <c r="N149" s="44"/>
    </row>
    <row r="150" spans="1:14" x14ac:dyDescent="0.3">
      <c r="A150" s="44"/>
      <c r="B150" s="46"/>
      <c r="C150" s="46"/>
      <c r="D150" s="44"/>
      <c r="E150" s="44"/>
      <c r="F150" s="44"/>
      <c r="G150" s="46"/>
      <c r="H150" s="44"/>
      <c r="I150" s="46"/>
      <c r="J150" s="46"/>
      <c r="K150" s="44"/>
      <c r="L150" s="47"/>
      <c r="M150" s="44"/>
      <c r="N150" s="44"/>
    </row>
    <row r="151" spans="1:14" x14ac:dyDescent="0.3">
      <c r="A151" s="44"/>
      <c r="B151" s="46"/>
      <c r="C151" s="46"/>
      <c r="D151" s="44"/>
      <c r="E151" s="44"/>
      <c r="F151" s="44"/>
      <c r="G151" s="46"/>
      <c r="H151" s="44"/>
      <c r="I151" s="46"/>
      <c r="J151" s="46"/>
      <c r="K151" s="44"/>
      <c r="L151" s="47"/>
      <c r="M151" s="44"/>
      <c r="N151" s="44"/>
    </row>
    <row r="152" spans="1:14" x14ac:dyDescent="0.3">
      <c r="A152" s="44"/>
      <c r="B152" s="46"/>
      <c r="C152" s="46"/>
      <c r="D152" s="44"/>
      <c r="E152" s="44"/>
      <c r="F152" s="44"/>
      <c r="G152" s="46"/>
      <c r="H152" s="44"/>
      <c r="I152" s="46"/>
      <c r="J152" s="46"/>
      <c r="K152" s="44"/>
      <c r="L152" s="47"/>
      <c r="M152" s="44"/>
      <c r="N152" s="44"/>
    </row>
    <row r="153" spans="1:14" x14ac:dyDescent="0.3">
      <c r="A153" s="44"/>
      <c r="B153" s="46"/>
      <c r="C153" s="46"/>
      <c r="D153" s="44"/>
      <c r="E153" s="44"/>
      <c r="F153" s="44"/>
      <c r="G153" s="46"/>
      <c r="H153" s="44"/>
      <c r="I153" s="46"/>
      <c r="J153" s="46"/>
      <c r="K153" s="44"/>
      <c r="L153" s="47"/>
      <c r="M153" s="44"/>
      <c r="N153" s="44"/>
    </row>
    <row r="154" spans="1:14" x14ac:dyDescent="0.3">
      <c r="A154" s="44"/>
      <c r="B154" s="46"/>
      <c r="C154" s="46"/>
      <c r="D154" s="44"/>
      <c r="E154" s="44"/>
      <c r="F154" s="44"/>
      <c r="G154" s="46"/>
      <c r="H154" s="44"/>
      <c r="I154" s="46"/>
      <c r="J154" s="46"/>
      <c r="K154" s="44"/>
      <c r="L154" s="47"/>
      <c r="M154" s="44"/>
      <c r="N154" s="44"/>
    </row>
    <row r="155" spans="1:14" x14ac:dyDescent="0.3">
      <c r="A155" s="44"/>
      <c r="B155" s="46"/>
      <c r="C155" s="46"/>
      <c r="D155" s="44"/>
      <c r="E155" s="44"/>
      <c r="F155" s="44"/>
      <c r="G155" s="46"/>
      <c r="H155" s="44"/>
      <c r="I155" s="46"/>
      <c r="J155" s="46"/>
      <c r="K155" s="44"/>
      <c r="L155" s="47"/>
      <c r="M155" s="44"/>
      <c r="N155" s="44"/>
    </row>
    <row r="156" spans="1:14" x14ac:dyDescent="0.3">
      <c r="A156" s="44"/>
      <c r="B156" s="46"/>
      <c r="C156" s="46"/>
      <c r="D156" s="44"/>
      <c r="E156" s="44"/>
      <c r="F156" s="44"/>
      <c r="G156" s="46"/>
      <c r="H156" s="44"/>
      <c r="I156" s="46"/>
      <c r="J156" s="46"/>
      <c r="K156" s="44"/>
      <c r="L156" s="47"/>
      <c r="M156" s="44"/>
      <c r="N156" s="44"/>
    </row>
    <row r="157" spans="1:14" x14ac:dyDescent="0.3">
      <c r="A157" s="44"/>
      <c r="B157" s="46"/>
      <c r="C157" s="46"/>
      <c r="D157" s="44"/>
      <c r="E157" s="44"/>
      <c r="F157" s="44"/>
      <c r="G157" s="46"/>
      <c r="H157" s="44"/>
      <c r="I157" s="46"/>
      <c r="J157" s="46"/>
      <c r="K157" s="44"/>
      <c r="L157" s="47"/>
      <c r="M157" s="44"/>
      <c r="N157" s="44"/>
    </row>
    <row r="158" spans="1:14" x14ac:dyDescent="0.3">
      <c r="A158" s="44"/>
      <c r="B158" s="46"/>
      <c r="C158" s="46"/>
      <c r="D158" s="44"/>
      <c r="E158" s="44"/>
      <c r="F158" s="44"/>
      <c r="G158" s="46"/>
      <c r="H158" s="44"/>
      <c r="I158" s="46"/>
      <c r="J158" s="46"/>
      <c r="K158" s="44"/>
      <c r="L158" s="47"/>
      <c r="M158" s="44"/>
      <c r="N158" s="44"/>
    </row>
    <row r="159" spans="1:14" x14ac:dyDescent="0.3">
      <c r="A159" s="44"/>
      <c r="B159" s="46"/>
      <c r="C159" s="46"/>
      <c r="D159" s="44"/>
      <c r="E159" s="44"/>
      <c r="F159" s="44"/>
      <c r="G159" s="46"/>
      <c r="H159" s="44"/>
      <c r="I159" s="46"/>
      <c r="J159" s="46"/>
      <c r="K159" s="44"/>
      <c r="L159" s="47"/>
      <c r="M159" s="44"/>
      <c r="N159" s="44"/>
    </row>
    <row r="160" spans="1:14" x14ac:dyDescent="0.3">
      <c r="A160" s="44"/>
      <c r="B160" s="46"/>
      <c r="C160" s="46"/>
      <c r="D160" s="44"/>
      <c r="E160" s="44"/>
      <c r="F160" s="44"/>
      <c r="G160" s="46"/>
      <c r="H160" s="44"/>
      <c r="I160" s="46"/>
      <c r="J160" s="46"/>
      <c r="K160" s="44"/>
      <c r="L160" s="47"/>
      <c r="M160" s="44"/>
      <c r="N160" s="44"/>
    </row>
    <row r="161" spans="1:14" x14ac:dyDescent="0.3">
      <c r="A161" s="44"/>
      <c r="B161" s="46"/>
      <c r="C161" s="46"/>
      <c r="D161" s="44"/>
      <c r="E161" s="44"/>
      <c r="F161" s="44"/>
      <c r="G161" s="46"/>
      <c r="H161" s="44"/>
      <c r="I161" s="46"/>
      <c r="J161" s="46"/>
      <c r="K161" s="44"/>
      <c r="L161" s="47"/>
      <c r="M161" s="44"/>
      <c r="N161" s="44"/>
    </row>
    <row r="162" spans="1:14" x14ac:dyDescent="0.3">
      <c r="A162" s="44"/>
      <c r="B162" s="46"/>
      <c r="C162" s="46"/>
      <c r="D162" s="44"/>
      <c r="E162" s="44"/>
      <c r="F162" s="44"/>
      <c r="G162" s="46"/>
      <c r="H162" s="44"/>
      <c r="I162" s="46"/>
      <c r="J162" s="46"/>
      <c r="K162" s="44"/>
      <c r="L162" s="47"/>
      <c r="M162" s="44"/>
      <c r="N162" s="44"/>
    </row>
    <row r="163" spans="1:14" x14ac:dyDescent="0.3">
      <c r="A163" s="44"/>
      <c r="B163" s="46"/>
      <c r="C163" s="46"/>
      <c r="D163" s="44"/>
      <c r="E163" s="44"/>
      <c r="F163" s="44"/>
      <c r="G163" s="46"/>
      <c r="H163" s="44"/>
      <c r="I163" s="46"/>
      <c r="J163" s="46"/>
      <c r="K163" s="44"/>
      <c r="L163" s="47"/>
      <c r="M163" s="44"/>
      <c r="N163" s="44"/>
    </row>
    <row r="164" spans="1:14" x14ac:dyDescent="0.3">
      <c r="A164" s="44"/>
      <c r="B164" s="46"/>
      <c r="C164" s="46"/>
      <c r="D164" s="44"/>
      <c r="E164" s="44"/>
      <c r="F164" s="44"/>
      <c r="G164" s="46"/>
      <c r="H164" s="44"/>
      <c r="I164" s="46"/>
      <c r="J164" s="46"/>
      <c r="K164" s="44"/>
      <c r="L164" s="47"/>
      <c r="M164" s="44"/>
      <c r="N164" s="44"/>
    </row>
    <row r="165" spans="1:14" x14ac:dyDescent="0.3">
      <c r="A165" s="44"/>
      <c r="B165" s="46"/>
      <c r="C165" s="46"/>
      <c r="D165" s="44"/>
      <c r="E165" s="44"/>
      <c r="F165" s="44"/>
      <c r="G165" s="46"/>
      <c r="H165" s="44"/>
      <c r="I165" s="46"/>
      <c r="J165" s="46"/>
      <c r="K165" s="44"/>
      <c r="L165" s="47"/>
      <c r="M165" s="44"/>
      <c r="N165" s="44"/>
    </row>
    <row r="166" spans="1:14" x14ac:dyDescent="0.3">
      <c r="A166" s="44"/>
      <c r="B166" s="46"/>
      <c r="C166" s="46"/>
      <c r="D166" s="44"/>
      <c r="E166" s="44"/>
      <c r="F166" s="44"/>
      <c r="G166" s="46"/>
      <c r="H166" s="44"/>
      <c r="I166" s="46"/>
      <c r="J166" s="46"/>
      <c r="K166" s="44"/>
      <c r="L166" s="47"/>
      <c r="M166" s="44"/>
      <c r="N166" s="44"/>
    </row>
    <row r="167" spans="1:14" x14ac:dyDescent="0.3">
      <c r="A167" s="44"/>
      <c r="B167" s="46"/>
      <c r="C167" s="46"/>
      <c r="D167" s="44"/>
      <c r="E167" s="44"/>
      <c r="F167" s="44"/>
      <c r="G167" s="46"/>
      <c r="H167" s="44"/>
      <c r="I167" s="46"/>
      <c r="J167" s="46"/>
      <c r="K167" s="44"/>
      <c r="L167" s="47"/>
      <c r="M167" s="44"/>
      <c r="N167" s="44"/>
    </row>
    <row r="168" spans="1:14" x14ac:dyDescent="0.3">
      <c r="A168" s="44"/>
      <c r="B168" s="46"/>
      <c r="C168" s="46"/>
      <c r="D168" s="44"/>
      <c r="E168" s="44"/>
      <c r="F168" s="44"/>
      <c r="G168" s="46"/>
      <c r="H168" s="44"/>
      <c r="I168" s="46"/>
      <c r="J168" s="46"/>
      <c r="K168" s="44"/>
      <c r="L168" s="47"/>
      <c r="M168" s="44"/>
      <c r="N168" s="44"/>
    </row>
    <row r="169" spans="1:14" x14ac:dyDescent="0.3">
      <c r="A169" s="44"/>
      <c r="B169" s="46"/>
      <c r="C169" s="46"/>
      <c r="D169" s="44"/>
      <c r="E169" s="44"/>
      <c r="F169" s="44"/>
      <c r="G169" s="46"/>
      <c r="H169" s="44"/>
      <c r="I169" s="46"/>
      <c r="J169" s="46"/>
      <c r="K169" s="44"/>
      <c r="L169" s="47"/>
      <c r="M169" s="44"/>
      <c r="N169" s="44"/>
    </row>
    <row r="170" spans="1:14" x14ac:dyDescent="0.3">
      <c r="A170" s="44"/>
      <c r="B170" s="46"/>
      <c r="C170" s="46"/>
      <c r="D170" s="44"/>
      <c r="E170" s="44"/>
      <c r="F170" s="44"/>
      <c r="G170" s="46"/>
      <c r="H170" s="44"/>
      <c r="I170" s="46"/>
      <c r="J170" s="46"/>
      <c r="K170" s="44"/>
      <c r="L170" s="47"/>
      <c r="M170" s="44"/>
      <c r="N170" s="44"/>
    </row>
    <row r="171" spans="1:14" x14ac:dyDescent="0.3">
      <c r="A171" s="44"/>
      <c r="B171" s="46"/>
      <c r="C171" s="46"/>
      <c r="D171" s="44"/>
      <c r="E171" s="44"/>
      <c r="F171" s="44"/>
      <c r="G171" s="46"/>
      <c r="H171" s="44"/>
      <c r="I171" s="46"/>
      <c r="J171" s="46"/>
      <c r="K171" s="44"/>
      <c r="L171" s="47"/>
      <c r="M171" s="44"/>
      <c r="N171" s="44"/>
    </row>
    <row r="172" spans="1:14" x14ac:dyDescent="0.3">
      <c r="A172" s="44"/>
      <c r="B172" s="46"/>
      <c r="C172" s="46"/>
      <c r="D172" s="44"/>
      <c r="E172" s="44"/>
      <c r="F172" s="44"/>
      <c r="G172" s="46"/>
      <c r="H172" s="44"/>
      <c r="I172" s="46"/>
      <c r="J172" s="46"/>
      <c r="K172" s="44"/>
      <c r="L172" s="47"/>
      <c r="M172" s="44"/>
      <c r="N172" s="44"/>
    </row>
    <row r="173" spans="1:14" x14ac:dyDescent="0.3">
      <c r="A173" s="44"/>
      <c r="B173" s="46"/>
      <c r="C173" s="46"/>
      <c r="D173" s="44"/>
      <c r="E173" s="44"/>
      <c r="F173" s="44"/>
      <c r="G173" s="46"/>
      <c r="H173" s="44"/>
      <c r="I173" s="46"/>
      <c r="J173" s="46"/>
      <c r="K173" s="44"/>
      <c r="L173" s="47"/>
      <c r="M173" s="44"/>
      <c r="N173" s="44"/>
    </row>
    <row r="174" spans="1:14" x14ac:dyDescent="0.3">
      <c r="A174" s="44"/>
      <c r="B174" s="46"/>
      <c r="C174" s="46"/>
      <c r="D174" s="44"/>
      <c r="E174" s="44"/>
      <c r="F174" s="44"/>
      <c r="G174" s="46"/>
      <c r="H174" s="44"/>
      <c r="I174" s="46"/>
      <c r="J174" s="46"/>
      <c r="K174" s="44"/>
      <c r="L174" s="47"/>
      <c r="M174" s="44"/>
      <c r="N174" s="44"/>
    </row>
    <row r="175" spans="1:14" x14ac:dyDescent="0.3">
      <c r="A175" s="44"/>
      <c r="B175" s="46"/>
      <c r="C175" s="46"/>
      <c r="D175" s="44"/>
      <c r="E175" s="44"/>
      <c r="F175" s="44"/>
      <c r="G175" s="46"/>
      <c r="H175" s="44"/>
      <c r="I175" s="46"/>
      <c r="J175" s="46"/>
      <c r="K175" s="44"/>
      <c r="L175" s="47"/>
      <c r="M175" s="44"/>
      <c r="N175" s="44"/>
    </row>
    <row r="176" spans="1:14" x14ac:dyDescent="0.3">
      <c r="A176" s="44"/>
      <c r="B176" s="46"/>
      <c r="C176" s="46"/>
      <c r="D176" s="44"/>
      <c r="E176" s="44"/>
      <c r="F176" s="44"/>
      <c r="G176" s="46"/>
      <c r="H176" s="44"/>
      <c r="I176" s="46"/>
      <c r="J176" s="46"/>
      <c r="K176" s="44"/>
      <c r="L176" s="47"/>
      <c r="M176" s="44"/>
      <c r="N176" s="44"/>
    </row>
    <row r="177" spans="1:14" x14ac:dyDescent="0.3">
      <c r="A177" s="44"/>
      <c r="B177" s="46"/>
      <c r="C177" s="46"/>
      <c r="D177" s="44"/>
      <c r="E177" s="44"/>
      <c r="F177" s="44"/>
      <c r="G177" s="46"/>
      <c r="H177" s="44"/>
      <c r="I177" s="46"/>
      <c r="J177" s="46"/>
      <c r="K177" s="44"/>
      <c r="L177" s="47"/>
      <c r="M177" s="44"/>
      <c r="N177" s="44"/>
    </row>
    <row r="178" spans="1:14" x14ac:dyDescent="0.3">
      <c r="A178" s="44"/>
      <c r="B178" s="46"/>
      <c r="C178" s="46"/>
      <c r="D178" s="44"/>
      <c r="E178" s="44"/>
      <c r="F178" s="44"/>
      <c r="G178" s="46"/>
      <c r="H178" s="44"/>
      <c r="I178" s="46"/>
      <c r="J178" s="46"/>
      <c r="K178" s="44"/>
      <c r="L178" s="47"/>
      <c r="M178" s="44"/>
      <c r="N178" s="44"/>
    </row>
    <row r="179" spans="1:14" x14ac:dyDescent="0.3">
      <c r="A179" s="44"/>
      <c r="B179" s="46"/>
      <c r="C179" s="46"/>
      <c r="D179" s="44"/>
      <c r="E179" s="44"/>
      <c r="F179" s="44"/>
      <c r="G179" s="46"/>
      <c r="H179" s="44"/>
      <c r="I179" s="46"/>
      <c r="J179" s="46"/>
      <c r="K179" s="44"/>
      <c r="L179" s="47"/>
      <c r="M179" s="44"/>
      <c r="N179" s="44"/>
    </row>
    <row r="180" spans="1:14" x14ac:dyDescent="0.3">
      <c r="A180" s="44"/>
      <c r="B180" s="46"/>
      <c r="C180" s="46"/>
      <c r="D180" s="44"/>
      <c r="E180" s="44"/>
      <c r="F180" s="44"/>
      <c r="G180" s="46"/>
      <c r="H180" s="44"/>
      <c r="I180" s="46"/>
      <c r="J180" s="46"/>
      <c r="K180" s="44"/>
      <c r="L180" s="47"/>
      <c r="M180" s="44"/>
      <c r="N180" s="44"/>
    </row>
    <row r="181" spans="1:14" x14ac:dyDescent="0.3">
      <c r="A181" s="44"/>
      <c r="B181" s="46"/>
      <c r="C181" s="46"/>
      <c r="D181" s="44"/>
      <c r="E181" s="44"/>
      <c r="F181" s="44"/>
      <c r="G181" s="46"/>
      <c r="H181" s="44"/>
      <c r="I181" s="46"/>
      <c r="J181" s="46"/>
      <c r="K181" s="44"/>
      <c r="L181" s="47"/>
      <c r="M181" s="44"/>
      <c r="N181" s="44"/>
    </row>
    <row r="182" spans="1:14" x14ac:dyDescent="0.3">
      <c r="A182" s="44"/>
      <c r="B182" s="46"/>
      <c r="C182" s="46"/>
      <c r="D182" s="44"/>
      <c r="E182" s="44"/>
      <c r="F182" s="44"/>
      <c r="G182" s="46"/>
      <c r="H182" s="44"/>
      <c r="I182" s="46"/>
      <c r="J182" s="46"/>
      <c r="K182" s="44"/>
      <c r="L182" s="47"/>
      <c r="M182" s="44"/>
      <c r="N182" s="44"/>
    </row>
    <row r="183" spans="1:14" x14ac:dyDescent="0.3">
      <c r="A183" s="44"/>
      <c r="B183" s="46"/>
      <c r="C183" s="46"/>
      <c r="D183" s="44"/>
      <c r="E183" s="44"/>
      <c r="F183" s="44"/>
      <c r="G183" s="46"/>
      <c r="H183" s="44"/>
      <c r="I183" s="46"/>
      <c r="J183" s="46"/>
      <c r="K183" s="44"/>
      <c r="L183" s="47"/>
      <c r="M183" s="44"/>
      <c r="N183" s="44"/>
    </row>
    <row r="184" spans="1:14" x14ac:dyDescent="0.3">
      <c r="A184" s="44"/>
      <c r="B184" s="46"/>
      <c r="C184" s="46"/>
      <c r="D184" s="44"/>
      <c r="E184" s="44"/>
      <c r="F184" s="44"/>
      <c r="G184" s="46"/>
      <c r="H184" s="44"/>
      <c r="I184" s="46"/>
      <c r="J184" s="46"/>
      <c r="K184" s="44"/>
      <c r="L184" s="47"/>
      <c r="M184" s="44"/>
      <c r="N184" s="44"/>
    </row>
    <row r="185" spans="1:14" x14ac:dyDescent="0.3">
      <c r="A185" s="44"/>
      <c r="B185" s="46"/>
      <c r="C185" s="46"/>
      <c r="D185" s="44"/>
      <c r="E185" s="44"/>
      <c r="F185" s="44"/>
      <c r="G185" s="46"/>
      <c r="H185" s="44"/>
      <c r="I185" s="46"/>
      <c r="J185" s="46"/>
      <c r="K185" s="44"/>
      <c r="L185" s="47"/>
      <c r="M185" s="44"/>
      <c r="N185" s="44"/>
    </row>
    <row r="186" spans="1:14" x14ac:dyDescent="0.3">
      <c r="A186" s="44"/>
      <c r="B186" s="46"/>
      <c r="C186" s="46"/>
      <c r="D186" s="44"/>
      <c r="E186" s="44"/>
      <c r="F186" s="44"/>
      <c r="G186" s="46"/>
      <c r="H186" s="44"/>
      <c r="I186" s="46"/>
      <c r="J186" s="46"/>
      <c r="K186" s="44"/>
      <c r="L186" s="47"/>
      <c r="M186" s="44"/>
      <c r="N186" s="44"/>
    </row>
    <row r="187" spans="1:14" x14ac:dyDescent="0.3">
      <c r="A187" s="44"/>
      <c r="B187" s="46"/>
      <c r="C187" s="46"/>
      <c r="D187" s="44"/>
      <c r="E187" s="44"/>
      <c r="F187" s="44"/>
      <c r="G187" s="46"/>
      <c r="H187" s="44"/>
      <c r="I187" s="46"/>
      <c r="J187" s="46"/>
      <c r="K187" s="44"/>
      <c r="L187" s="47"/>
      <c r="M187" s="44"/>
      <c r="N187" s="44"/>
    </row>
    <row r="188" spans="1:14" x14ac:dyDescent="0.3">
      <c r="A188" s="44"/>
      <c r="B188" s="46"/>
      <c r="C188" s="46"/>
      <c r="D188" s="44"/>
      <c r="E188" s="44"/>
      <c r="F188" s="44"/>
      <c r="G188" s="46"/>
      <c r="H188" s="44"/>
      <c r="I188" s="46"/>
      <c r="J188" s="46"/>
      <c r="K188" s="44"/>
      <c r="L188" s="47"/>
      <c r="M188" s="44"/>
      <c r="N188" s="44"/>
    </row>
    <row r="189" spans="1:14" x14ac:dyDescent="0.3">
      <c r="A189" s="44"/>
      <c r="B189" s="46"/>
      <c r="C189" s="46"/>
      <c r="D189" s="44"/>
      <c r="E189" s="44"/>
      <c r="F189" s="44"/>
      <c r="G189" s="46"/>
      <c r="H189" s="44"/>
      <c r="I189" s="46"/>
      <c r="J189" s="46"/>
      <c r="K189" s="44"/>
      <c r="L189" s="47"/>
      <c r="M189" s="44"/>
      <c r="N189" s="44"/>
    </row>
    <row r="190" spans="1:14" x14ac:dyDescent="0.3">
      <c r="A190" s="44"/>
      <c r="B190" s="46"/>
      <c r="C190" s="46"/>
      <c r="D190" s="44"/>
      <c r="E190" s="44"/>
      <c r="F190" s="44"/>
      <c r="G190" s="46"/>
      <c r="H190" s="44"/>
      <c r="I190" s="46"/>
      <c r="J190" s="46"/>
      <c r="K190" s="44"/>
      <c r="L190" s="47"/>
      <c r="M190" s="44"/>
      <c r="N190" s="44"/>
    </row>
    <row r="191" spans="1:14" x14ac:dyDescent="0.3">
      <c r="A191" s="44"/>
      <c r="B191" s="46"/>
      <c r="C191" s="46"/>
      <c r="D191" s="44"/>
      <c r="E191" s="44"/>
      <c r="F191" s="44"/>
      <c r="G191" s="46"/>
      <c r="H191" s="44"/>
      <c r="I191" s="46"/>
      <c r="J191" s="46"/>
      <c r="K191" s="44"/>
      <c r="L191" s="47"/>
      <c r="M191" s="44"/>
      <c r="N191" s="44"/>
    </row>
    <row r="192" spans="1:14" x14ac:dyDescent="0.3">
      <c r="A192" s="44"/>
      <c r="B192" s="46"/>
      <c r="C192" s="46"/>
      <c r="D192" s="44"/>
      <c r="E192" s="44"/>
      <c r="F192" s="44"/>
      <c r="G192" s="46"/>
      <c r="H192" s="44"/>
      <c r="I192" s="46"/>
      <c r="J192" s="46"/>
      <c r="K192" s="44"/>
      <c r="L192" s="47"/>
      <c r="M192" s="44"/>
      <c r="N192" s="44"/>
    </row>
    <row r="193" spans="1:14" x14ac:dyDescent="0.3">
      <c r="A193" s="44"/>
      <c r="B193" s="46"/>
      <c r="C193" s="46"/>
      <c r="D193" s="44"/>
      <c r="E193" s="44"/>
      <c r="F193" s="44"/>
      <c r="G193" s="46"/>
      <c r="H193" s="44"/>
      <c r="I193" s="46"/>
      <c r="J193" s="46"/>
      <c r="K193" s="44"/>
      <c r="L193" s="47"/>
      <c r="M193" s="44"/>
      <c r="N193" s="44"/>
    </row>
    <row r="194" spans="1:14" x14ac:dyDescent="0.3">
      <c r="A194" s="44"/>
      <c r="B194" s="46"/>
      <c r="C194" s="46"/>
      <c r="D194" s="44"/>
      <c r="E194" s="44"/>
      <c r="F194" s="44"/>
      <c r="G194" s="46"/>
      <c r="H194" s="44"/>
      <c r="I194" s="46"/>
      <c r="J194" s="46"/>
      <c r="K194" s="44"/>
      <c r="L194" s="47"/>
      <c r="M194" s="44"/>
      <c r="N194" s="44"/>
    </row>
    <row r="195" spans="1:14" x14ac:dyDescent="0.3">
      <c r="A195" s="44"/>
      <c r="B195" s="46"/>
      <c r="C195" s="46"/>
      <c r="D195" s="44"/>
      <c r="E195" s="44"/>
      <c r="F195" s="44"/>
      <c r="G195" s="46"/>
      <c r="H195" s="44"/>
      <c r="I195" s="46"/>
      <c r="J195" s="46"/>
      <c r="K195" s="44"/>
      <c r="L195" s="47"/>
      <c r="M195" s="44"/>
      <c r="N195" s="44"/>
    </row>
    <row r="196" spans="1:14" x14ac:dyDescent="0.3">
      <c r="A196" s="44"/>
      <c r="B196" s="46"/>
      <c r="C196" s="46"/>
      <c r="D196" s="44"/>
      <c r="E196" s="44"/>
      <c r="F196" s="44"/>
      <c r="G196" s="46"/>
      <c r="H196" s="44"/>
      <c r="I196" s="46"/>
      <c r="J196" s="46"/>
      <c r="K196" s="44"/>
      <c r="L196" s="47"/>
      <c r="M196" s="44"/>
      <c r="N196" s="44"/>
    </row>
    <row r="197" spans="1:14" x14ac:dyDescent="0.3">
      <c r="A197" s="44"/>
      <c r="B197" s="46"/>
      <c r="C197" s="46"/>
      <c r="D197" s="44"/>
      <c r="E197" s="44"/>
      <c r="F197" s="44"/>
      <c r="G197" s="46"/>
      <c r="H197" s="44"/>
      <c r="I197" s="46"/>
      <c r="J197" s="46"/>
      <c r="K197" s="44"/>
      <c r="L197" s="47"/>
      <c r="M197" s="44"/>
      <c r="N197" s="44"/>
    </row>
    <row r="198" spans="1:14" x14ac:dyDescent="0.3">
      <c r="A198" s="44"/>
      <c r="B198" s="46"/>
      <c r="C198" s="46"/>
      <c r="D198" s="44"/>
      <c r="E198" s="44"/>
      <c r="F198" s="44"/>
      <c r="G198" s="46"/>
      <c r="H198" s="44"/>
      <c r="I198" s="46"/>
      <c r="J198" s="46"/>
      <c r="K198" s="44"/>
      <c r="L198" s="47"/>
      <c r="M198" s="44"/>
      <c r="N198" s="44"/>
    </row>
    <row r="199" spans="1:14" x14ac:dyDescent="0.3">
      <c r="A199" s="44"/>
      <c r="B199" s="46"/>
      <c r="C199" s="46"/>
      <c r="D199" s="44"/>
      <c r="E199" s="44"/>
      <c r="F199" s="44"/>
      <c r="G199" s="46"/>
      <c r="H199" s="44"/>
      <c r="I199" s="46"/>
      <c r="J199" s="46"/>
      <c r="K199" s="44"/>
      <c r="L199" s="47"/>
      <c r="M199" s="44"/>
      <c r="N199" s="44"/>
    </row>
    <row r="200" spans="1:14" x14ac:dyDescent="0.3">
      <c r="A200" s="44"/>
      <c r="B200" s="46"/>
      <c r="C200" s="46"/>
      <c r="D200" s="44"/>
      <c r="E200" s="44"/>
      <c r="F200" s="44"/>
      <c r="G200" s="46"/>
      <c r="H200" s="44"/>
      <c r="I200" s="46"/>
      <c r="J200" s="46"/>
      <c r="K200" s="44"/>
      <c r="L200" s="47"/>
      <c r="M200" s="44"/>
      <c r="N200" s="44"/>
    </row>
    <row r="201" spans="1:14" x14ac:dyDescent="0.3">
      <c r="A201" s="44"/>
      <c r="B201" s="46"/>
      <c r="C201" s="46"/>
      <c r="D201" s="44"/>
      <c r="E201" s="44"/>
      <c r="F201" s="44"/>
      <c r="G201" s="46"/>
      <c r="H201" s="44"/>
      <c r="I201" s="46"/>
      <c r="J201" s="46"/>
      <c r="K201" s="44"/>
      <c r="L201" s="47"/>
      <c r="M201" s="44"/>
      <c r="N201" s="44"/>
    </row>
    <row r="202" spans="1:14" x14ac:dyDescent="0.3">
      <c r="A202" s="44"/>
      <c r="B202" s="46"/>
      <c r="C202" s="46"/>
      <c r="D202" s="44"/>
      <c r="E202" s="44"/>
      <c r="F202" s="44"/>
      <c r="G202" s="46"/>
      <c r="H202" s="44"/>
      <c r="I202" s="46"/>
      <c r="J202" s="46"/>
      <c r="K202" s="44"/>
      <c r="L202" s="47"/>
      <c r="M202" s="44"/>
      <c r="N202" s="44"/>
    </row>
    <row r="203" spans="1:14" x14ac:dyDescent="0.3">
      <c r="A203" s="44"/>
      <c r="B203" s="46"/>
      <c r="C203" s="46"/>
      <c r="D203" s="44"/>
      <c r="E203" s="44"/>
      <c r="F203" s="44"/>
      <c r="G203" s="46"/>
      <c r="H203" s="44"/>
      <c r="I203" s="46"/>
      <c r="J203" s="46"/>
      <c r="K203" s="44"/>
      <c r="L203" s="47"/>
      <c r="M203" s="44"/>
      <c r="N203" s="44"/>
    </row>
    <row r="204" spans="1:14" x14ac:dyDescent="0.3">
      <c r="A204" s="44"/>
      <c r="B204" s="46"/>
      <c r="C204" s="46"/>
      <c r="D204" s="44"/>
      <c r="E204" s="44"/>
      <c r="F204" s="44"/>
      <c r="G204" s="46"/>
      <c r="H204" s="44"/>
      <c r="I204" s="46"/>
      <c r="J204" s="46"/>
      <c r="K204" s="44"/>
      <c r="L204" s="47"/>
      <c r="M204" s="44"/>
      <c r="N204" s="44"/>
    </row>
    <row r="205" spans="1:14" x14ac:dyDescent="0.3">
      <c r="A205" s="44"/>
      <c r="B205" s="46"/>
      <c r="C205" s="46"/>
      <c r="D205" s="44"/>
      <c r="E205" s="44"/>
      <c r="F205" s="44"/>
      <c r="G205" s="46"/>
      <c r="H205" s="44"/>
      <c r="I205" s="46"/>
      <c r="J205" s="46"/>
      <c r="K205" s="44"/>
      <c r="L205" s="47"/>
      <c r="M205" s="44"/>
      <c r="N205" s="44"/>
    </row>
    <row r="206" spans="1:14" x14ac:dyDescent="0.3">
      <c r="A206" s="44"/>
      <c r="B206" s="46"/>
      <c r="C206" s="46"/>
      <c r="D206" s="44"/>
      <c r="E206" s="44"/>
      <c r="F206" s="44"/>
      <c r="G206" s="46"/>
      <c r="H206" s="44"/>
      <c r="I206" s="46"/>
      <c r="J206" s="46"/>
      <c r="K206" s="44"/>
      <c r="L206" s="47"/>
      <c r="M206" s="44"/>
      <c r="N206" s="44"/>
    </row>
    <row r="207" spans="1:14" x14ac:dyDescent="0.3">
      <c r="A207" s="44"/>
      <c r="B207" s="46"/>
      <c r="C207" s="46"/>
      <c r="D207" s="44"/>
      <c r="E207" s="44"/>
      <c r="F207" s="44"/>
      <c r="G207" s="46"/>
      <c r="H207" s="44"/>
      <c r="I207" s="46"/>
      <c r="J207" s="46"/>
      <c r="K207" s="44"/>
      <c r="L207" s="47"/>
      <c r="M207" s="44"/>
      <c r="N207" s="44"/>
    </row>
    <row r="208" spans="1:14" x14ac:dyDescent="0.3">
      <c r="A208" s="44"/>
      <c r="B208" s="46"/>
      <c r="C208" s="46"/>
      <c r="D208" s="44"/>
      <c r="E208" s="44"/>
      <c r="F208" s="44"/>
      <c r="G208" s="46"/>
      <c r="H208" s="44"/>
      <c r="I208" s="46"/>
      <c r="J208" s="46"/>
      <c r="K208" s="44"/>
      <c r="L208" s="47"/>
      <c r="M208" s="44"/>
      <c r="N208" s="44"/>
    </row>
    <row r="209" spans="1:14" x14ac:dyDescent="0.3">
      <c r="A209" s="44"/>
      <c r="B209" s="46"/>
      <c r="C209" s="46"/>
      <c r="D209" s="44"/>
      <c r="E209" s="44"/>
      <c r="F209" s="44"/>
      <c r="G209" s="46"/>
      <c r="H209" s="44"/>
      <c r="I209" s="46"/>
      <c r="J209" s="46"/>
      <c r="K209" s="44"/>
      <c r="L209" s="47"/>
      <c r="M209" s="44"/>
      <c r="N209" s="44"/>
    </row>
    <row r="210" spans="1:14" x14ac:dyDescent="0.3">
      <c r="A210" s="44"/>
      <c r="B210" s="46"/>
      <c r="C210" s="46"/>
      <c r="D210" s="44"/>
      <c r="E210" s="44"/>
      <c r="F210" s="44"/>
      <c r="G210" s="46"/>
      <c r="H210" s="44"/>
      <c r="I210" s="46"/>
      <c r="J210" s="46"/>
      <c r="K210" s="44"/>
      <c r="L210" s="47"/>
      <c r="M210" s="44"/>
      <c r="N210" s="44"/>
    </row>
    <row r="211" spans="1:14" x14ac:dyDescent="0.3">
      <c r="A211" s="44"/>
      <c r="B211" s="46"/>
      <c r="C211" s="46"/>
      <c r="D211" s="44"/>
      <c r="E211" s="44"/>
      <c r="F211" s="44"/>
      <c r="G211" s="46"/>
      <c r="H211" s="44"/>
      <c r="I211" s="46"/>
      <c r="J211" s="46"/>
      <c r="K211" s="44"/>
      <c r="L211" s="47"/>
      <c r="M211" s="44"/>
      <c r="N211" s="44"/>
    </row>
    <row r="212" spans="1:14" x14ac:dyDescent="0.3">
      <c r="A212" s="44"/>
      <c r="B212" s="46"/>
      <c r="C212" s="46"/>
      <c r="D212" s="44"/>
      <c r="E212" s="44"/>
      <c r="F212" s="44"/>
      <c r="G212" s="46"/>
      <c r="H212" s="44"/>
      <c r="I212" s="46"/>
      <c r="J212" s="46"/>
      <c r="K212" s="44"/>
      <c r="L212" s="47"/>
      <c r="M212" s="44"/>
      <c r="N212" s="44"/>
    </row>
    <row r="213" spans="1:14" x14ac:dyDescent="0.3">
      <c r="A213" s="44"/>
      <c r="B213" s="46"/>
      <c r="C213" s="46"/>
      <c r="D213" s="44"/>
      <c r="E213" s="44"/>
      <c r="F213" s="44"/>
      <c r="G213" s="46"/>
      <c r="H213" s="44"/>
      <c r="I213" s="46"/>
      <c r="J213" s="46"/>
      <c r="K213" s="44"/>
      <c r="L213" s="47"/>
      <c r="M213" s="44"/>
      <c r="N213" s="44"/>
    </row>
    <row r="214" spans="1:14" x14ac:dyDescent="0.3">
      <c r="A214" s="44"/>
      <c r="B214" s="46"/>
      <c r="C214" s="46"/>
      <c r="D214" s="44"/>
      <c r="E214" s="44"/>
      <c r="F214" s="44"/>
      <c r="G214" s="46"/>
      <c r="H214" s="44"/>
      <c r="I214" s="46"/>
      <c r="J214" s="46"/>
      <c r="K214" s="44"/>
      <c r="L214" s="47"/>
      <c r="M214" s="44"/>
      <c r="N214" s="44"/>
    </row>
    <row r="215" spans="1:14" x14ac:dyDescent="0.3">
      <c r="A215" s="44"/>
      <c r="B215" s="46"/>
      <c r="C215" s="46"/>
      <c r="D215" s="44"/>
      <c r="E215" s="44"/>
      <c r="F215" s="44"/>
      <c r="G215" s="46"/>
      <c r="H215" s="44"/>
      <c r="I215" s="46"/>
      <c r="J215" s="46"/>
      <c r="K215" s="44"/>
      <c r="L215" s="47"/>
      <c r="M215" s="44"/>
      <c r="N215" s="44"/>
    </row>
    <row r="216" spans="1:14" x14ac:dyDescent="0.3">
      <c r="A216" s="44"/>
      <c r="B216" s="46"/>
      <c r="C216" s="46"/>
      <c r="D216" s="44"/>
      <c r="E216" s="44"/>
      <c r="F216" s="44"/>
      <c r="G216" s="46"/>
      <c r="H216" s="44"/>
      <c r="I216" s="46"/>
      <c r="J216" s="46"/>
      <c r="K216" s="44"/>
      <c r="L216" s="47"/>
      <c r="M216" s="44"/>
      <c r="N216" s="44"/>
    </row>
    <row r="217" spans="1:14" x14ac:dyDescent="0.3">
      <c r="A217" s="44"/>
      <c r="B217" s="46"/>
      <c r="C217" s="46"/>
      <c r="D217" s="44"/>
      <c r="E217" s="44"/>
      <c r="F217" s="44"/>
      <c r="G217" s="46"/>
      <c r="H217" s="44"/>
      <c r="I217" s="46"/>
      <c r="J217" s="46"/>
      <c r="K217" s="44"/>
      <c r="L217" s="47"/>
      <c r="M217" s="44"/>
      <c r="N217" s="44"/>
    </row>
    <row r="218" spans="1:14" x14ac:dyDescent="0.3">
      <c r="A218" s="44"/>
      <c r="B218" s="46"/>
      <c r="C218" s="46"/>
      <c r="D218" s="44"/>
      <c r="E218" s="44"/>
      <c r="F218" s="44"/>
      <c r="G218" s="46"/>
      <c r="H218" s="44"/>
      <c r="I218" s="46"/>
      <c r="J218" s="46"/>
      <c r="K218" s="44"/>
      <c r="L218" s="47"/>
      <c r="M218" s="44"/>
      <c r="N218" s="44"/>
    </row>
    <row r="219" spans="1:14" x14ac:dyDescent="0.3">
      <c r="A219" s="44"/>
      <c r="B219" s="46"/>
      <c r="C219" s="46"/>
      <c r="D219" s="44"/>
      <c r="E219" s="44"/>
      <c r="F219" s="44"/>
      <c r="G219" s="46"/>
      <c r="H219" s="44"/>
      <c r="I219" s="46"/>
      <c r="J219" s="46"/>
      <c r="K219" s="44"/>
      <c r="L219" s="47"/>
      <c r="M219" s="44"/>
      <c r="N219" s="44"/>
    </row>
    <row r="220" spans="1:14" x14ac:dyDescent="0.3">
      <c r="A220" s="44"/>
      <c r="B220" s="46"/>
      <c r="C220" s="46"/>
      <c r="D220" s="44"/>
      <c r="E220" s="44"/>
      <c r="F220" s="44"/>
      <c r="G220" s="46"/>
      <c r="H220" s="44"/>
      <c r="I220" s="46"/>
      <c r="J220" s="46"/>
      <c r="K220" s="44"/>
      <c r="L220" s="47"/>
      <c r="M220" s="44"/>
      <c r="N220" s="44"/>
    </row>
    <row r="221" spans="1:14" x14ac:dyDescent="0.3">
      <c r="A221" s="44"/>
      <c r="B221" s="46"/>
      <c r="C221" s="46"/>
      <c r="D221" s="44"/>
      <c r="E221" s="44"/>
      <c r="F221" s="44"/>
      <c r="G221" s="46"/>
      <c r="H221" s="44"/>
      <c r="I221" s="46"/>
      <c r="J221" s="46"/>
      <c r="K221" s="44"/>
      <c r="L221" s="47"/>
      <c r="M221" s="44"/>
      <c r="N221" s="44"/>
    </row>
    <row r="222" spans="1:14" x14ac:dyDescent="0.3">
      <c r="A222" s="44"/>
      <c r="B222" s="46"/>
      <c r="C222" s="46"/>
      <c r="D222" s="44"/>
      <c r="E222" s="44"/>
      <c r="F222" s="44"/>
      <c r="G222" s="46"/>
      <c r="H222" s="44"/>
      <c r="I222" s="46"/>
      <c r="J222" s="46"/>
      <c r="K222" s="44"/>
      <c r="L222" s="47"/>
      <c r="M222" s="44"/>
      <c r="N222" s="44"/>
    </row>
    <row r="223" spans="1:14" x14ac:dyDescent="0.3">
      <c r="A223" s="44"/>
      <c r="B223" s="46"/>
      <c r="C223" s="46"/>
      <c r="D223" s="44"/>
      <c r="E223" s="44"/>
      <c r="F223" s="44"/>
      <c r="G223" s="46"/>
      <c r="H223" s="44"/>
      <c r="I223" s="46"/>
      <c r="J223" s="46"/>
      <c r="K223" s="44"/>
      <c r="L223" s="47"/>
      <c r="M223" s="44"/>
      <c r="N223" s="44"/>
    </row>
    <row r="224" spans="1:14" x14ac:dyDescent="0.3">
      <c r="A224" s="44"/>
      <c r="B224" s="46"/>
      <c r="C224" s="46"/>
      <c r="D224" s="44"/>
      <c r="E224" s="44"/>
      <c r="F224" s="44"/>
      <c r="G224" s="46"/>
      <c r="H224" s="44"/>
      <c r="I224" s="46"/>
      <c r="J224" s="46"/>
      <c r="K224" s="44"/>
      <c r="L224" s="47"/>
      <c r="M224" s="44"/>
      <c r="N224" s="44"/>
    </row>
    <row r="225" spans="1:14" x14ac:dyDescent="0.3">
      <c r="A225" s="44"/>
      <c r="B225" s="46"/>
      <c r="C225" s="46"/>
      <c r="D225" s="44"/>
      <c r="E225" s="44"/>
      <c r="F225" s="44"/>
      <c r="G225" s="46"/>
      <c r="H225" s="44"/>
      <c r="I225" s="46"/>
      <c r="J225" s="46"/>
      <c r="K225" s="44"/>
      <c r="L225" s="47"/>
      <c r="M225" s="44"/>
      <c r="N225" s="44"/>
    </row>
    <row r="226" spans="1:14" x14ac:dyDescent="0.3">
      <c r="A226" s="44"/>
      <c r="B226" s="46"/>
      <c r="C226" s="46"/>
      <c r="D226" s="44"/>
      <c r="E226" s="44"/>
      <c r="F226" s="44"/>
      <c r="G226" s="46"/>
      <c r="H226" s="44"/>
      <c r="I226" s="46"/>
      <c r="J226" s="46"/>
      <c r="K226" s="44"/>
      <c r="L226" s="47"/>
      <c r="M226" s="44"/>
      <c r="N226" s="44"/>
    </row>
    <row r="227" spans="1:14" x14ac:dyDescent="0.3">
      <c r="A227" s="44"/>
      <c r="B227" s="46"/>
      <c r="C227" s="46"/>
      <c r="D227" s="44"/>
      <c r="E227" s="44"/>
      <c r="F227" s="44"/>
      <c r="G227" s="46"/>
      <c r="H227" s="44"/>
      <c r="I227" s="46"/>
      <c r="J227" s="46"/>
      <c r="K227" s="44"/>
      <c r="L227" s="47"/>
      <c r="M227" s="44"/>
      <c r="N227" s="44"/>
    </row>
    <row r="228" spans="1:14" x14ac:dyDescent="0.3">
      <c r="A228" s="44"/>
      <c r="B228" s="46"/>
      <c r="C228" s="46"/>
      <c r="D228" s="44"/>
      <c r="E228" s="44"/>
      <c r="F228" s="44"/>
      <c r="G228" s="46"/>
      <c r="H228" s="44"/>
      <c r="I228" s="46"/>
      <c r="J228" s="46"/>
      <c r="K228" s="44"/>
      <c r="L228" s="47"/>
      <c r="M228" s="44"/>
      <c r="N228" s="44"/>
    </row>
    <row r="229" spans="1:14" x14ac:dyDescent="0.3">
      <c r="A229" s="44"/>
      <c r="B229" s="46"/>
      <c r="C229" s="46"/>
      <c r="D229" s="44"/>
      <c r="E229" s="44"/>
      <c r="F229" s="44"/>
      <c r="G229" s="46"/>
      <c r="H229" s="44"/>
      <c r="I229" s="46"/>
      <c r="J229" s="46"/>
      <c r="K229" s="44"/>
      <c r="L229" s="47"/>
      <c r="M229" s="44"/>
      <c r="N229" s="44"/>
    </row>
    <row r="230" spans="1:14" x14ac:dyDescent="0.3">
      <c r="A230" s="44"/>
      <c r="B230" s="46"/>
      <c r="C230" s="46"/>
      <c r="D230" s="44"/>
      <c r="E230" s="44"/>
      <c r="F230" s="44"/>
      <c r="G230" s="46"/>
      <c r="H230" s="44"/>
      <c r="I230" s="46"/>
      <c r="J230" s="46"/>
      <c r="K230" s="44"/>
      <c r="L230" s="47"/>
      <c r="M230" s="44"/>
      <c r="N230" s="44"/>
    </row>
    <row r="231" spans="1:14" x14ac:dyDescent="0.3">
      <c r="A231" s="44"/>
      <c r="B231" s="46"/>
      <c r="C231" s="46"/>
      <c r="D231" s="44"/>
      <c r="E231" s="44"/>
      <c r="F231" s="44"/>
      <c r="G231" s="46"/>
      <c r="H231" s="44"/>
      <c r="I231" s="46"/>
      <c r="J231" s="46"/>
      <c r="K231" s="44"/>
      <c r="L231" s="47"/>
      <c r="M231" s="44"/>
      <c r="N231" s="44"/>
    </row>
    <row r="232" spans="1:14" x14ac:dyDescent="0.3">
      <c r="A232" s="44"/>
      <c r="B232" s="46"/>
      <c r="C232" s="46"/>
      <c r="D232" s="44"/>
      <c r="E232" s="44"/>
      <c r="F232" s="44"/>
      <c r="G232" s="46"/>
      <c r="H232" s="44"/>
      <c r="I232" s="46"/>
      <c r="J232" s="46"/>
      <c r="K232" s="44"/>
      <c r="L232" s="47"/>
      <c r="M232" s="44"/>
      <c r="N232" s="44"/>
    </row>
    <row r="233" spans="1:14" x14ac:dyDescent="0.3">
      <c r="A233" s="44"/>
      <c r="B233" s="46"/>
      <c r="C233" s="46"/>
      <c r="D233" s="44"/>
      <c r="E233" s="44"/>
      <c r="F233" s="44"/>
      <c r="G233" s="46"/>
      <c r="H233" s="44"/>
      <c r="I233" s="46"/>
      <c r="J233" s="46"/>
      <c r="K233" s="44"/>
      <c r="L233" s="47"/>
      <c r="M233" s="44"/>
      <c r="N233" s="44"/>
    </row>
    <row r="234" spans="1:14" x14ac:dyDescent="0.3">
      <c r="A234" s="44"/>
      <c r="B234" s="46"/>
      <c r="C234" s="46"/>
      <c r="D234" s="44"/>
      <c r="E234" s="44"/>
      <c r="F234" s="44"/>
      <c r="G234" s="46"/>
      <c r="H234" s="44"/>
      <c r="I234" s="46"/>
      <c r="J234" s="46"/>
      <c r="K234" s="44"/>
      <c r="L234" s="47"/>
      <c r="M234" s="44"/>
      <c r="N234" s="44"/>
    </row>
    <row r="235" spans="1:14" x14ac:dyDescent="0.3">
      <c r="A235" s="44"/>
      <c r="B235" s="46"/>
      <c r="C235" s="46"/>
      <c r="D235" s="44"/>
      <c r="E235" s="44"/>
      <c r="F235" s="44"/>
      <c r="G235" s="46"/>
      <c r="H235" s="44"/>
      <c r="I235" s="46"/>
      <c r="J235" s="46"/>
      <c r="K235" s="44"/>
      <c r="L235" s="47"/>
      <c r="M235" s="44"/>
      <c r="N235" s="44"/>
    </row>
    <row r="236" spans="1:14" x14ac:dyDescent="0.3">
      <c r="A236" s="44"/>
      <c r="B236" s="46"/>
      <c r="C236" s="46"/>
      <c r="D236" s="44"/>
      <c r="E236" s="44"/>
      <c r="F236" s="44"/>
      <c r="G236" s="46"/>
      <c r="H236" s="44"/>
      <c r="I236" s="46"/>
      <c r="J236" s="46"/>
      <c r="K236" s="44"/>
      <c r="L236" s="47"/>
      <c r="M236" s="44"/>
      <c r="N236" s="44"/>
    </row>
    <row r="237" spans="1:14" x14ac:dyDescent="0.3">
      <c r="A237" s="44"/>
      <c r="B237" s="46"/>
      <c r="C237" s="46"/>
      <c r="D237" s="44"/>
      <c r="E237" s="44"/>
      <c r="F237" s="44"/>
      <c r="G237" s="46"/>
      <c r="H237" s="44"/>
      <c r="I237" s="46"/>
      <c r="J237" s="46"/>
      <c r="K237" s="44"/>
      <c r="L237" s="47"/>
      <c r="M237" s="44"/>
      <c r="N237" s="44"/>
    </row>
    <row r="238" spans="1:14" x14ac:dyDescent="0.3">
      <c r="A238" s="44"/>
      <c r="B238" s="46"/>
      <c r="C238" s="46"/>
      <c r="D238" s="44"/>
      <c r="E238" s="44"/>
      <c r="F238" s="44"/>
      <c r="G238" s="46"/>
      <c r="H238" s="44"/>
      <c r="I238" s="46"/>
      <c r="J238" s="46"/>
      <c r="K238" s="44"/>
      <c r="L238" s="47"/>
      <c r="M238" s="44"/>
      <c r="N238" s="44"/>
    </row>
    <row r="239" spans="1:14" x14ac:dyDescent="0.3">
      <c r="A239" s="44"/>
      <c r="B239" s="46"/>
      <c r="C239" s="46"/>
      <c r="D239" s="44"/>
      <c r="E239" s="44"/>
      <c r="F239" s="44"/>
      <c r="G239" s="46"/>
      <c r="H239" s="44"/>
      <c r="I239" s="46"/>
      <c r="J239" s="46"/>
      <c r="K239" s="44"/>
      <c r="L239" s="47"/>
      <c r="M239" s="44"/>
      <c r="N239" s="44"/>
    </row>
    <row r="240" spans="1:14" x14ac:dyDescent="0.3">
      <c r="A240" s="44"/>
      <c r="B240" s="46"/>
      <c r="C240" s="46"/>
      <c r="D240" s="44"/>
      <c r="E240" s="44"/>
      <c r="F240" s="44"/>
      <c r="G240" s="46"/>
      <c r="H240" s="44"/>
      <c r="I240" s="46"/>
      <c r="J240" s="46"/>
      <c r="K240" s="44"/>
      <c r="L240" s="47"/>
      <c r="M240" s="44"/>
      <c r="N240" s="44"/>
    </row>
    <row r="241" spans="1:14" x14ac:dyDescent="0.3">
      <c r="A241" s="44"/>
      <c r="B241" s="46"/>
      <c r="C241" s="46"/>
      <c r="D241" s="44"/>
      <c r="E241" s="44"/>
      <c r="F241" s="44"/>
      <c r="G241" s="46"/>
      <c r="H241" s="44"/>
      <c r="I241" s="46"/>
      <c r="J241" s="46"/>
      <c r="K241" s="44"/>
      <c r="L241" s="47"/>
      <c r="M241" s="44"/>
      <c r="N241" s="44"/>
    </row>
    <row r="242" spans="1:14" x14ac:dyDescent="0.3">
      <c r="A242" s="44"/>
      <c r="B242" s="46"/>
      <c r="C242" s="46"/>
      <c r="D242" s="44"/>
      <c r="E242" s="44"/>
      <c r="F242" s="44"/>
      <c r="G242" s="46"/>
      <c r="H242" s="44"/>
      <c r="I242" s="46"/>
      <c r="J242" s="46"/>
      <c r="K242" s="44"/>
      <c r="L242" s="47"/>
      <c r="M242" s="44"/>
      <c r="N242" s="44"/>
    </row>
    <row r="243" spans="1:14" x14ac:dyDescent="0.3">
      <c r="A243" s="44"/>
      <c r="B243" s="46"/>
      <c r="C243" s="46"/>
      <c r="D243" s="44"/>
      <c r="E243" s="44"/>
      <c r="F243" s="44"/>
      <c r="G243" s="46"/>
      <c r="H243" s="44"/>
      <c r="I243" s="46"/>
      <c r="J243" s="46"/>
      <c r="K243" s="44"/>
      <c r="L243" s="47"/>
      <c r="M243" s="44"/>
      <c r="N243" s="44"/>
    </row>
    <row r="244" spans="1:14" x14ac:dyDescent="0.3">
      <c r="A244" s="44"/>
      <c r="B244" s="46"/>
      <c r="C244" s="46"/>
      <c r="D244" s="44"/>
      <c r="E244" s="44"/>
      <c r="F244" s="44"/>
      <c r="G244" s="46"/>
      <c r="H244" s="44"/>
      <c r="I244" s="46"/>
      <c r="J244" s="46"/>
      <c r="K244" s="44"/>
      <c r="L244" s="47"/>
      <c r="M244" s="44"/>
      <c r="N244" s="44"/>
    </row>
    <row r="245" spans="1:14" x14ac:dyDescent="0.3">
      <c r="A245" s="44"/>
      <c r="B245" s="46"/>
      <c r="C245" s="46"/>
      <c r="D245" s="44"/>
      <c r="E245" s="44"/>
      <c r="F245" s="44"/>
      <c r="G245" s="46"/>
      <c r="H245" s="44"/>
      <c r="I245" s="46"/>
      <c r="J245" s="46"/>
      <c r="K245" s="44"/>
      <c r="L245" s="47"/>
      <c r="M245" s="44"/>
      <c r="N245" s="44"/>
    </row>
    <row r="246" spans="1:14" x14ac:dyDescent="0.3">
      <c r="A246" s="44"/>
      <c r="B246" s="46"/>
      <c r="C246" s="46"/>
      <c r="D246" s="44"/>
      <c r="E246" s="44"/>
      <c r="F246" s="44"/>
      <c r="G246" s="46"/>
      <c r="H246" s="44"/>
      <c r="I246" s="46"/>
      <c r="J246" s="46"/>
      <c r="K246" s="44"/>
      <c r="L246" s="47"/>
      <c r="M246" s="44"/>
      <c r="N246" s="44"/>
    </row>
    <row r="247" spans="1:14" x14ac:dyDescent="0.3">
      <c r="A247" s="44"/>
      <c r="B247" s="46"/>
      <c r="C247" s="46"/>
      <c r="D247" s="44"/>
      <c r="E247" s="44"/>
      <c r="F247" s="44"/>
      <c r="G247" s="46"/>
      <c r="H247" s="44"/>
      <c r="I247" s="46"/>
      <c r="J247" s="46"/>
      <c r="K247" s="44"/>
      <c r="L247" s="47"/>
      <c r="M247" s="44"/>
      <c r="N247" s="44"/>
    </row>
    <row r="248" spans="1:14" x14ac:dyDescent="0.3">
      <c r="A248" s="44"/>
      <c r="B248" s="46"/>
      <c r="C248" s="46"/>
      <c r="D248" s="44"/>
      <c r="E248" s="44"/>
      <c r="F248" s="44"/>
      <c r="G248" s="46"/>
      <c r="H248" s="44"/>
      <c r="I248" s="46"/>
      <c r="J248" s="46"/>
      <c r="K248" s="44"/>
      <c r="L248" s="47"/>
      <c r="M248" s="44"/>
      <c r="N248" s="44"/>
    </row>
    <row r="249" spans="1:14" x14ac:dyDescent="0.3">
      <c r="A249" s="44"/>
      <c r="B249" s="46"/>
      <c r="C249" s="46"/>
      <c r="D249" s="44"/>
      <c r="E249" s="44"/>
      <c r="F249" s="44"/>
      <c r="G249" s="46"/>
      <c r="H249" s="44"/>
      <c r="I249" s="46"/>
      <c r="J249" s="46"/>
      <c r="K249" s="44"/>
      <c r="L249" s="47"/>
      <c r="M249" s="44"/>
      <c r="N249" s="44"/>
    </row>
    <row r="250" spans="1:14" x14ac:dyDescent="0.3">
      <c r="A250" s="44"/>
      <c r="B250" s="46"/>
      <c r="C250" s="46"/>
      <c r="D250" s="44"/>
      <c r="E250" s="44"/>
      <c r="F250" s="44"/>
      <c r="G250" s="46"/>
      <c r="H250" s="44"/>
      <c r="I250" s="46"/>
      <c r="J250" s="46"/>
      <c r="K250" s="44"/>
      <c r="L250" s="47"/>
      <c r="M250" s="44"/>
      <c r="N250" s="44"/>
    </row>
    <row r="251" spans="1:14" x14ac:dyDescent="0.3">
      <c r="A251" s="44"/>
      <c r="B251" s="46"/>
      <c r="C251" s="46"/>
      <c r="D251" s="44"/>
      <c r="E251" s="44"/>
      <c r="F251" s="44"/>
      <c r="G251" s="46"/>
      <c r="H251" s="44"/>
      <c r="I251" s="46"/>
      <c r="J251" s="46"/>
      <c r="K251" s="44"/>
      <c r="L251" s="47"/>
      <c r="M251" s="44"/>
      <c r="N251" s="44"/>
    </row>
    <row r="252" spans="1:14" x14ac:dyDescent="0.3">
      <c r="A252" s="44"/>
      <c r="B252" s="46"/>
      <c r="C252" s="46"/>
      <c r="D252" s="44"/>
      <c r="E252" s="44"/>
      <c r="F252" s="44"/>
      <c r="G252" s="46"/>
      <c r="H252" s="44"/>
      <c r="I252" s="46"/>
      <c r="J252" s="46"/>
      <c r="K252" s="44"/>
      <c r="L252" s="47"/>
      <c r="M252" s="44"/>
      <c r="N252" s="44"/>
    </row>
    <row r="253" spans="1:14" x14ac:dyDescent="0.3">
      <c r="A253" s="44"/>
      <c r="B253" s="46"/>
      <c r="C253" s="46"/>
      <c r="D253" s="44"/>
      <c r="E253" s="44"/>
      <c r="F253" s="44"/>
      <c r="G253" s="46"/>
      <c r="H253" s="44"/>
      <c r="I253" s="46"/>
      <c r="J253" s="46"/>
      <c r="K253" s="44"/>
      <c r="L253" s="47"/>
      <c r="M253" s="44"/>
      <c r="N253" s="44"/>
    </row>
    <row r="254" spans="1:14" x14ac:dyDescent="0.3">
      <c r="A254" s="44"/>
      <c r="B254" s="46"/>
      <c r="C254" s="46"/>
      <c r="D254" s="44"/>
      <c r="E254" s="44"/>
      <c r="F254" s="44"/>
      <c r="G254" s="46"/>
      <c r="H254" s="44"/>
      <c r="I254" s="46"/>
      <c r="J254" s="46"/>
      <c r="K254" s="44"/>
      <c r="L254" s="47"/>
      <c r="M254" s="44"/>
      <c r="N254" s="44"/>
    </row>
    <row r="255" spans="1:14" x14ac:dyDescent="0.3">
      <c r="A255" s="44"/>
      <c r="B255" s="46"/>
      <c r="C255" s="46"/>
      <c r="D255" s="44"/>
      <c r="E255" s="44"/>
      <c r="F255" s="44"/>
      <c r="G255" s="46"/>
      <c r="H255" s="44"/>
      <c r="I255" s="46"/>
      <c r="J255" s="46"/>
      <c r="K255" s="44"/>
      <c r="L255" s="47"/>
      <c r="M255" s="44"/>
      <c r="N255" s="44"/>
    </row>
    <row r="256" spans="1:14" x14ac:dyDescent="0.3">
      <c r="A256" s="44"/>
      <c r="B256" s="46"/>
      <c r="C256" s="46"/>
      <c r="D256" s="44"/>
      <c r="E256" s="44"/>
      <c r="F256" s="44"/>
      <c r="G256" s="46"/>
      <c r="H256" s="44"/>
      <c r="I256" s="46"/>
      <c r="J256" s="46"/>
      <c r="K256" s="44"/>
      <c r="L256" s="47"/>
      <c r="M256" s="44"/>
      <c r="N256" s="44"/>
    </row>
    <row r="257" spans="1:14" x14ac:dyDescent="0.3">
      <c r="A257" s="44"/>
      <c r="B257" s="46"/>
      <c r="C257" s="46"/>
      <c r="D257" s="44"/>
      <c r="E257" s="44"/>
      <c r="F257" s="44"/>
      <c r="G257" s="46"/>
      <c r="H257" s="44"/>
      <c r="I257" s="46"/>
      <c r="J257" s="46"/>
      <c r="K257" s="44"/>
      <c r="L257" s="47"/>
      <c r="M257" s="44"/>
      <c r="N257" s="44"/>
    </row>
    <row r="258" spans="1:14" x14ac:dyDescent="0.3">
      <c r="A258" s="44"/>
      <c r="B258" s="46"/>
      <c r="C258" s="46"/>
      <c r="D258" s="44"/>
      <c r="E258" s="44"/>
      <c r="F258" s="44"/>
      <c r="G258" s="46"/>
      <c r="H258" s="44"/>
      <c r="I258" s="46"/>
      <c r="J258" s="46"/>
      <c r="K258" s="44"/>
      <c r="L258" s="47"/>
      <c r="M258" s="44"/>
      <c r="N258" s="44"/>
    </row>
    <row r="259" spans="1:14" x14ac:dyDescent="0.3">
      <c r="A259" s="44"/>
      <c r="B259" s="46"/>
      <c r="C259" s="46"/>
      <c r="D259" s="44"/>
      <c r="E259" s="44"/>
      <c r="F259" s="44"/>
      <c r="G259" s="46"/>
      <c r="H259" s="44"/>
      <c r="I259" s="46"/>
      <c r="J259" s="46"/>
      <c r="K259" s="44"/>
      <c r="L259" s="47"/>
      <c r="M259" s="44"/>
      <c r="N259" s="44"/>
    </row>
    <row r="260" spans="1:14" x14ac:dyDescent="0.3">
      <c r="A260" s="44"/>
      <c r="B260" s="46"/>
      <c r="C260" s="46"/>
      <c r="D260" s="44"/>
      <c r="E260" s="44"/>
      <c r="F260" s="44"/>
      <c r="G260" s="46"/>
      <c r="H260" s="44"/>
      <c r="I260" s="46"/>
      <c r="J260" s="46"/>
      <c r="K260" s="44"/>
      <c r="L260" s="47"/>
      <c r="M260" s="44"/>
      <c r="N260" s="44"/>
    </row>
    <row r="261" spans="1:14" x14ac:dyDescent="0.3">
      <c r="A261" s="44"/>
      <c r="B261" s="46"/>
      <c r="C261" s="46"/>
      <c r="D261" s="44"/>
      <c r="E261" s="44"/>
      <c r="F261" s="44"/>
      <c r="G261" s="46"/>
      <c r="H261" s="44"/>
      <c r="I261" s="46"/>
      <c r="J261" s="46"/>
      <c r="K261" s="44"/>
      <c r="L261" s="47"/>
      <c r="M261" s="44"/>
      <c r="N261" s="44"/>
    </row>
    <row r="262" spans="1:14" x14ac:dyDescent="0.3">
      <c r="A262" s="44"/>
      <c r="B262" s="46"/>
      <c r="C262" s="46"/>
      <c r="D262" s="44"/>
      <c r="E262" s="44"/>
      <c r="F262" s="44"/>
      <c r="G262" s="46"/>
      <c r="H262" s="44"/>
      <c r="I262" s="46"/>
      <c r="J262" s="46"/>
      <c r="K262" s="44"/>
      <c r="L262" s="47"/>
      <c r="M262" s="44"/>
      <c r="N262" s="44"/>
    </row>
    <row r="263" spans="1:14" x14ac:dyDescent="0.3">
      <c r="A263" s="44"/>
      <c r="B263" s="46"/>
      <c r="C263" s="46"/>
      <c r="D263" s="44"/>
      <c r="E263" s="44"/>
      <c r="F263" s="44"/>
      <c r="G263" s="46"/>
      <c r="H263" s="44"/>
      <c r="I263" s="46"/>
      <c r="J263" s="46"/>
      <c r="K263" s="44"/>
      <c r="L263" s="47"/>
      <c r="M263" s="44"/>
      <c r="N263" s="44"/>
    </row>
    <row r="264" spans="1:14" x14ac:dyDescent="0.3">
      <c r="A264" s="44"/>
      <c r="B264" s="46"/>
      <c r="C264" s="46"/>
      <c r="D264" s="44"/>
      <c r="E264" s="44"/>
      <c r="F264" s="44"/>
      <c r="G264" s="46"/>
      <c r="H264" s="44"/>
      <c r="I264" s="46"/>
      <c r="J264" s="46"/>
      <c r="K264" s="44"/>
      <c r="L264" s="47"/>
      <c r="M264" s="44"/>
      <c r="N264" s="44"/>
    </row>
    <row r="265" spans="1:14" x14ac:dyDescent="0.3">
      <c r="A265" s="44"/>
      <c r="B265" s="46"/>
      <c r="C265" s="46"/>
      <c r="D265" s="44"/>
      <c r="E265" s="44"/>
      <c r="F265" s="44"/>
      <c r="G265" s="46"/>
      <c r="H265" s="44"/>
      <c r="I265" s="46"/>
      <c r="J265" s="46"/>
      <c r="K265" s="44"/>
      <c r="L265" s="47"/>
      <c r="M265" s="44"/>
      <c r="N265" s="44"/>
    </row>
    <row r="266" spans="1:14" x14ac:dyDescent="0.3">
      <c r="A266" s="44"/>
      <c r="B266" s="46"/>
      <c r="C266" s="46"/>
      <c r="D266" s="44"/>
      <c r="E266" s="44"/>
      <c r="F266" s="44"/>
      <c r="G266" s="46"/>
      <c r="H266" s="44"/>
      <c r="I266" s="46"/>
      <c r="J266" s="46"/>
      <c r="K266" s="44"/>
      <c r="L266" s="47"/>
      <c r="M266" s="44"/>
      <c r="N266" s="44"/>
    </row>
    <row r="267" spans="1:14" x14ac:dyDescent="0.3">
      <c r="A267" s="44"/>
      <c r="B267" s="46"/>
      <c r="C267" s="46"/>
      <c r="D267" s="44"/>
      <c r="E267" s="44"/>
      <c r="F267" s="44"/>
      <c r="G267" s="46"/>
      <c r="H267" s="44"/>
      <c r="I267" s="46"/>
      <c r="J267" s="46"/>
      <c r="K267" s="44"/>
      <c r="L267" s="47"/>
      <c r="M267" s="44"/>
      <c r="N267" s="44"/>
    </row>
    <row r="268" spans="1:14" x14ac:dyDescent="0.3">
      <c r="A268" s="44"/>
      <c r="B268" s="46"/>
      <c r="C268" s="46"/>
      <c r="D268" s="44"/>
      <c r="E268" s="44"/>
      <c r="F268" s="44"/>
      <c r="G268" s="46"/>
      <c r="H268" s="44"/>
      <c r="I268" s="46"/>
      <c r="J268" s="46"/>
      <c r="K268" s="44"/>
      <c r="L268" s="47"/>
      <c r="M268" s="44"/>
      <c r="N268" s="44"/>
    </row>
    <row r="269" spans="1:14" x14ac:dyDescent="0.3">
      <c r="A269" s="44"/>
      <c r="B269" s="46"/>
      <c r="C269" s="46"/>
      <c r="D269" s="44"/>
      <c r="E269" s="44"/>
      <c r="F269" s="44"/>
      <c r="G269" s="46"/>
      <c r="H269" s="44"/>
      <c r="I269" s="46"/>
      <c r="J269" s="46"/>
      <c r="K269" s="44"/>
      <c r="L269" s="47"/>
      <c r="M269" s="44"/>
      <c r="N269" s="44"/>
    </row>
    <row r="270" spans="1:14" x14ac:dyDescent="0.3">
      <c r="A270" s="44"/>
      <c r="B270" s="46"/>
      <c r="C270" s="46"/>
      <c r="D270" s="44"/>
      <c r="E270" s="44"/>
      <c r="F270" s="44"/>
      <c r="G270" s="46"/>
      <c r="H270" s="44"/>
      <c r="I270" s="46"/>
      <c r="J270" s="46"/>
      <c r="K270" s="44"/>
      <c r="L270" s="47"/>
      <c r="M270" s="44"/>
      <c r="N270" s="44"/>
    </row>
    <row r="271" spans="1:14" x14ac:dyDescent="0.3">
      <c r="A271" s="44"/>
      <c r="B271" s="46"/>
      <c r="C271" s="46"/>
      <c r="D271" s="44"/>
      <c r="E271" s="44"/>
      <c r="F271" s="44"/>
      <c r="G271" s="46"/>
      <c r="H271" s="44"/>
      <c r="I271" s="46"/>
      <c r="J271" s="46"/>
      <c r="K271" s="44"/>
      <c r="L271" s="47"/>
      <c r="M271" s="44"/>
      <c r="N271" s="44"/>
    </row>
    <row r="272" spans="1:14" x14ac:dyDescent="0.3">
      <c r="A272" s="44"/>
      <c r="B272" s="46"/>
      <c r="C272" s="46"/>
      <c r="D272" s="44"/>
      <c r="E272" s="44"/>
      <c r="F272" s="44"/>
      <c r="G272" s="46"/>
      <c r="H272" s="44"/>
      <c r="I272" s="46"/>
      <c r="J272" s="46"/>
      <c r="K272" s="44"/>
      <c r="L272" s="47"/>
      <c r="M272" s="44"/>
      <c r="N272" s="44"/>
    </row>
    <row r="273" spans="1:14" x14ac:dyDescent="0.3">
      <c r="A273" s="44"/>
      <c r="B273" s="46"/>
      <c r="C273" s="46"/>
      <c r="D273" s="44"/>
      <c r="E273" s="44"/>
      <c r="F273" s="44"/>
      <c r="G273" s="46"/>
      <c r="H273" s="44"/>
      <c r="I273" s="46"/>
      <c r="J273" s="46"/>
      <c r="K273" s="44"/>
      <c r="L273" s="47"/>
      <c r="M273" s="44"/>
      <c r="N273" s="44"/>
    </row>
    <row r="274" spans="1:14" x14ac:dyDescent="0.3">
      <c r="A274" s="44"/>
      <c r="B274" s="46"/>
      <c r="C274" s="46"/>
      <c r="D274" s="44"/>
      <c r="E274" s="44"/>
      <c r="F274" s="44"/>
      <c r="G274" s="46"/>
      <c r="H274" s="44"/>
      <c r="I274" s="46"/>
      <c r="J274" s="46"/>
      <c r="K274" s="44"/>
      <c r="L274" s="47"/>
      <c r="M274" s="44"/>
      <c r="N274" s="44"/>
    </row>
    <row r="275" spans="1:14" x14ac:dyDescent="0.3">
      <c r="A275" s="44"/>
      <c r="B275" s="46"/>
      <c r="C275" s="46"/>
      <c r="D275" s="44"/>
      <c r="E275" s="44"/>
      <c r="F275" s="44"/>
      <c r="G275" s="46"/>
      <c r="H275" s="44"/>
      <c r="I275" s="46"/>
      <c r="J275" s="46"/>
      <c r="K275" s="44"/>
      <c r="L275" s="47"/>
      <c r="M275" s="44"/>
      <c r="N275" s="44"/>
    </row>
  </sheetData>
  <autoFilter ref="A2:N35"/>
  <mergeCells count="1">
    <mergeCell ref="H1:N1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419100</xdr:colOff>
                    <xdr:row>0</xdr:row>
                    <xdr:rowOff>85725</xdr:rowOff>
                  </from>
                  <to>
                    <xdr:col>3</xdr:col>
                    <xdr:colOff>2105025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  <pageSetUpPr fitToPage="1"/>
  </sheetPr>
  <dimension ref="A8:H48"/>
  <sheetViews>
    <sheetView workbookViewId="0">
      <selection activeCell="C16" sqref="C16"/>
    </sheetView>
  </sheetViews>
  <sheetFormatPr baseColWidth="10" defaultRowHeight="15" x14ac:dyDescent="0.3"/>
  <cols>
    <col min="1" max="2" width="12.625" customWidth="1"/>
    <col min="3" max="4" width="15.625" customWidth="1"/>
    <col min="5" max="5" width="13.5" customWidth="1"/>
    <col min="6" max="8" width="12.625" customWidth="1"/>
  </cols>
  <sheetData>
    <row r="8" spans="1:8" ht="19.5" x14ac:dyDescent="0.4">
      <c r="A8" s="53"/>
      <c r="B8" s="53"/>
      <c r="E8" s="116" t="s">
        <v>114</v>
      </c>
      <c r="F8" s="116"/>
      <c r="G8" s="116"/>
      <c r="H8" s="116"/>
    </row>
    <row r="9" spans="1:8" ht="19.5" x14ac:dyDescent="0.4">
      <c r="A9" s="53"/>
      <c r="B9" s="53"/>
      <c r="C9" s="53"/>
      <c r="E9" s="117" t="s">
        <v>115</v>
      </c>
      <c r="F9" s="117"/>
      <c r="G9" s="117"/>
      <c r="H9" s="117"/>
    </row>
    <row r="10" spans="1:8" ht="19.5" x14ac:dyDescent="0.4">
      <c r="A10" s="53"/>
      <c r="B10" s="53"/>
      <c r="C10" s="53"/>
      <c r="E10" s="117" t="s">
        <v>116</v>
      </c>
      <c r="F10" s="117"/>
      <c r="G10" s="117"/>
      <c r="H10" s="117"/>
    </row>
    <row r="11" spans="1:8" ht="19.5" x14ac:dyDescent="0.4">
      <c r="A11" s="53"/>
      <c r="B11" s="53"/>
      <c r="C11" s="53"/>
      <c r="E11" s="116" t="s">
        <v>117</v>
      </c>
      <c r="F11" s="116"/>
      <c r="G11" s="116"/>
      <c r="H11" s="116"/>
    </row>
    <row r="12" spans="1:8" x14ac:dyDescent="0.3">
      <c r="A12" s="53"/>
      <c r="B12" s="53"/>
      <c r="C12" s="53"/>
    </row>
    <row r="13" spans="1:8" x14ac:dyDescent="0.3">
      <c r="A13" s="53"/>
      <c r="B13" s="53"/>
      <c r="C13" s="53"/>
    </row>
    <row r="14" spans="1:8" x14ac:dyDescent="0.3">
      <c r="C14" s="53"/>
    </row>
    <row r="16" spans="1:8" ht="30.75" x14ac:dyDescent="0.45">
      <c r="A16" s="54" t="s">
        <v>87</v>
      </c>
      <c r="B16" s="54"/>
    </row>
    <row r="18" spans="1:8" ht="16.5" x14ac:dyDescent="0.35">
      <c r="A18" s="55" t="s">
        <v>88</v>
      </c>
      <c r="B18" s="55" t="s">
        <v>71</v>
      </c>
    </row>
    <row r="19" spans="1:8" ht="16.5" x14ac:dyDescent="0.35">
      <c r="A19" s="83" t="s">
        <v>118</v>
      </c>
      <c r="B19" s="84" t="s">
        <v>119</v>
      </c>
    </row>
    <row r="21" spans="1:8" ht="16.5" x14ac:dyDescent="0.35">
      <c r="A21" s="107" t="s">
        <v>89</v>
      </c>
      <c r="B21" s="108"/>
      <c r="C21" s="55" t="s">
        <v>90</v>
      </c>
      <c r="E21" s="56" t="s">
        <v>91</v>
      </c>
      <c r="F21" s="85" t="s">
        <v>121</v>
      </c>
      <c r="G21" s="57"/>
      <c r="H21" s="58"/>
    </row>
    <row r="22" spans="1:8" ht="16.5" x14ac:dyDescent="0.35">
      <c r="A22" s="115" t="s">
        <v>92</v>
      </c>
      <c r="B22" s="98"/>
      <c r="C22" s="84" t="s">
        <v>120</v>
      </c>
    </row>
    <row r="24" spans="1:8" x14ac:dyDescent="0.3">
      <c r="A24" s="91" t="s">
        <v>93</v>
      </c>
      <c r="B24" s="93"/>
      <c r="C24" s="2" t="s">
        <v>94</v>
      </c>
      <c r="D24" s="91" t="s">
        <v>95</v>
      </c>
      <c r="E24" s="92"/>
      <c r="F24" s="93"/>
      <c r="G24" s="2" t="s">
        <v>22</v>
      </c>
      <c r="H24" s="2" t="s">
        <v>96</v>
      </c>
    </row>
    <row r="25" spans="1:8" x14ac:dyDescent="0.3">
      <c r="A25" s="109" t="s">
        <v>122</v>
      </c>
      <c r="B25" s="110"/>
      <c r="C25" s="86" t="s">
        <v>123</v>
      </c>
      <c r="D25" s="109" t="s">
        <v>124</v>
      </c>
      <c r="E25" s="111"/>
      <c r="F25" s="110"/>
      <c r="G25" s="86" t="s">
        <v>125</v>
      </c>
      <c r="H25" s="87" t="s">
        <v>126</v>
      </c>
    </row>
    <row r="26" spans="1:8" x14ac:dyDescent="0.3">
      <c r="A26" s="112" t="s">
        <v>122</v>
      </c>
      <c r="B26" s="113"/>
      <c r="C26" s="88" t="s">
        <v>123</v>
      </c>
      <c r="D26" s="112" t="s">
        <v>124</v>
      </c>
      <c r="E26" s="114"/>
      <c r="F26" s="113"/>
      <c r="G26" s="88" t="s">
        <v>125</v>
      </c>
      <c r="H26" s="89" t="s">
        <v>126</v>
      </c>
    </row>
    <row r="27" spans="1:8" x14ac:dyDescent="0.3">
      <c r="A27" s="101"/>
      <c r="B27" s="102"/>
      <c r="C27" s="14"/>
      <c r="D27" s="101"/>
      <c r="E27" s="103"/>
      <c r="F27" s="102"/>
      <c r="G27" s="14"/>
      <c r="H27" s="27"/>
    </row>
    <row r="28" spans="1:8" x14ac:dyDescent="0.3">
      <c r="A28" s="101"/>
      <c r="B28" s="102"/>
      <c r="C28" s="14"/>
      <c r="D28" s="101"/>
      <c r="E28" s="103"/>
      <c r="F28" s="102"/>
      <c r="G28" s="14"/>
      <c r="H28" s="27"/>
    </row>
    <row r="29" spans="1:8" x14ac:dyDescent="0.3">
      <c r="A29" s="101"/>
      <c r="B29" s="102"/>
      <c r="C29" s="14"/>
      <c r="D29" s="101"/>
      <c r="E29" s="103"/>
      <c r="F29" s="102"/>
      <c r="G29" s="14"/>
      <c r="H29" s="27"/>
    </row>
    <row r="30" spans="1:8" x14ac:dyDescent="0.3">
      <c r="A30" s="101"/>
      <c r="B30" s="102"/>
      <c r="C30" s="14"/>
      <c r="D30" s="101"/>
      <c r="E30" s="103"/>
      <c r="F30" s="102"/>
      <c r="G30" s="14"/>
      <c r="H30" s="27"/>
    </row>
    <row r="31" spans="1:8" x14ac:dyDescent="0.3">
      <c r="A31" s="101"/>
      <c r="B31" s="102"/>
      <c r="C31" s="14"/>
      <c r="D31" s="101"/>
      <c r="E31" s="103"/>
      <c r="F31" s="102"/>
      <c r="G31" s="14"/>
      <c r="H31" s="27"/>
    </row>
    <row r="32" spans="1:8" x14ac:dyDescent="0.3">
      <c r="A32" s="101"/>
      <c r="B32" s="102"/>
      <c r="C32" s="14"/>
      <c r="D32" s="101"/>
      <c r="E32" s="103"/>
      <c r="F32" s="102"/>
      <c r="G32" s="14"/>
      <c r="H32" s="27"/>
    </row>
    <row r="33" spans="1:8" x14ac:dyDescent="0.3">
      <c r="A33" s="101"/>
      <c r="B33" s="102"/>
      <c r="C33" s="14"/>
      <c r="D33" s="101"/>
      <c r="E33" s="103"/>
      <c r="F33" s="102"/>
      <c r="G33" s="14"/>
      <c r="H33" s="27"/>
    </row>
    <row r="34" spans="1:8" x14ac:dyDescent="0.3">
      <c r="A34" s="101"/>
      <c r="B34" s="102"/>
      <c r="C34" s="14"/>
      <c r="D34" s="101"/>
      <c r="E34" s="103"/>
      <c r="F34" s="102"/>
      <c r="G34" s="14"/>
      <c r="H34" s="27"/>
    </row>
    <row r="35" spans="1:8" x14ac:dyDescent="0.3">
      <c r="A35" s="101"/>
      <c r="B35" s="102"/>
      <c r="C35" s="14"/>
      <c r="D35" s="101"/>
      <c r="E35" s="103"/>
      <c r="F35" s="102"/>
      <c r="G35" s="14"/>
      <c r="H35" s="27"/>
    </row>
    <row r="36" spans="1:8" x14ac:dyDescent="0.3">
      <c r="A36" s="101"/>
      <c r="B36" s="102"/>
      <c r="C36" s="14"/>
      <c r="D36" s="101"/>
      <c r="E36" s="103"/>
      <c r="F36" s="102"/>
      <c r="G36" s="14"/>
      <c r="H36" s="27"/>
    </row>
    <row r="37" spans="1:8" x14ac:dyDescent="0.3">
      <c r="A37" s="101"/>
      <c r="B37" s="102"/>
      <c r="C37" s="14"/>
      <c r="D37" s="101"/>
      <c r="E37" s="103"/>
      <c r="F37" s="102"/>
      <c r="G37" s="14"/>
      <c r="H37" s="27"/>
    </row>
    <row r="38" spans="1:8" x14ac:dyDescent="0.3">
      <c r="A38" s="101"/>
      <c r="B38" s="102"/>
      <c r="C38" s="14"/>
      <c r="D38" s="101"/>
      <c r="E38" s="103"/>
      <c r="F38" s="102"/>
      <c r="G38" s="14"/>
      <c r="H38" s="27"/>
    </row>
    <row r="39" spans="1:8" x14ac:dyDescent="0.3">
      <c r="A39" s="101"/>
      <c r="B39" s="102"/>
      <c r="C39" s="14"/>
      <c r="D39" s="101"/>
      <c r="E39" s="103"/>
      <c r="F39" s="102"/>
      <c r="G39" s="14"/>
      <c r="H39" s="27"/>
    </row>
    <row r="40" spans="1:8" x14ac:dyDescent="0.3">
      <c r="A40" s="104"/>
      <c r="B40" s="105"/>
      <c r="C40" s="15"/>
      <c r="D40" s="104"/>
      <c r="E40" s="106"/>
      <c r="F40" s="105"/>
      <c r="G40" s="15"/>
      <c r="H40" s="59"/>
    </row>
    <row r="42" spans="1:8" ht="16.5" x14ac:dyDescent="0.35">
      <c r="B42" s="107" t="s">
        <v>97</v>
      </c>
      <c r="C42" s="108"/>
      <c r="D42" s="60" t="s">
        <v>98</v>
      </c>
      <c r="E42" s="61">
        <v>0.2</v>
      </c>
      <c r="F42" s="107" t="s">
        <v>99</v>
      </c>
      <c r="G42" s="108"/>
    </row>
    <row r="43" spans="1:8" ht="19.5" x14ac:dyDescent="0.4">
      <c r="B43" s="95">
        <f>SUM(H25:H41)</f>
        <v>0</v>
      </c>
      <c r="C43" s="96"/>
      <c r="D43" s="97">
        <f>B43*0.2</f>
        <v>0</v>
      </c>
      <c r="E43" s="98"/>
      <c r="F43" s="99">
        <f>B43+D43</f>
        <v>0</v>
      </c>
      <c r="G43" s="100"/>
      <c r="H43" s="62" t="s">
        <v>100</v>
      </c>
    </row>
    <row r="46" spans="1:8" x14ac:dyDescent="0.3">
      <c r="A46" t="s">
        <v>101</v>
      </c>
    </row>
    <row r="47" spans="1:8" x14ac:dyDescent="0.3">
      <c r="A47" t="s">
        <v>102</v>
      </c>
    </row>
    <row r="48" spans="1:8" x14ac:dyDescent="0.3">
      <c r="A48" t="s">
        <v>103</v>
      </c>
    </row>
  </sheetData>
  <mergeCells count="45">
    <mergeCell ref="A22:B22"/>
    <mergeCell ref="E8:H8"/>
    <mergeCell ref="E9:H9"/>
    <mergeCell ref="E10:H10"/>
    <mergeCell ref="E11:H11"/>
    <mergeCell ref="A21:B21"/>
    <mergeCell ref="A24:B24"/>
    <mergeCell ref="D24:F24"/>
    <mergeCell ref="A25:B25"/>
    <mergeCell ref="D25:F25"/>
    <mergeCell ref="A26:B26"/>
    <mergeCell ref="D26:F26"/>
    <mergeCell ref="A27:B27"/>
    <mergeCell ref="D27:F27"/>
    <mergeCell ref="A28:B28"/>
    <mergeCell ref="D28:F28"/>
    <mergeCell ref="A29:B29"/>
    <mergeCell ref="D29:F29"/>
    <mergeCell ref="A30:B30"/>
    <mergeCell ref="D30:F30"/>
    <mergeCell ref="A31:B31"/>
    <mergeCell ref="D31:F31"/>
    <mergeCell ref="A32:B32"/>
    <mergeCell ref="D32:F32"/>
    <mergeCell ref="A33:B33"/>
    <mergeCell ref="D33:F33"/>
    <mergeCell ref="A34:B34"/>
    <mergeCell ref="D34:F34"/>
    <mergeCell ref="A35:B35"/>
    <mergeCell ref="D35:F35"/>
    <mergeCell ref="A36:B36"/>
    <mergeCell ref="D36:F36"/>
    <mergeCell ref="A37:B37"/>
    <mergeCell ref="D37:F37"/>
    <mergeCell ref="A38:B38"/>
    <mergeCell ref="D38:F38"/>
    <mergeCell ref="B43:C43"/>
    <mergeCell ref="D43:E43"/>
    <mergeCell ref="F43:G43"/>
    <mergeCell ref="A39:B39"/>
    <mergeCell ref="D39:F39"/>
    <mergeCell ref="A40:B40"/>
    <mergeCell ref="D40:F40"/>
    <mergeCell ref="B42:C42"/>
    <mergeCell ref="F42:G42"/>
  </mergeCells>
  <pageMargins left="0.39370078740157483" right="0.39370078740157483" top="0.74803149606299213" bottom="0.74803149606299213" header="0.31496062992125984" footer="0.31496062992125984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K200"/>
  <sheetViews>
    <sheetView workbookViewId="0">
      <selection activeCell="G7" sqref="G7"/>
    </sheetView>
  </sheetViews>
  <sheetFormatPr baseColWidth="10" defaultRowHeight="15" x14ac:dyDescent="0.3"/>
  <cols>
    <col min="9" max="9" width="15.25" style="13" customWidth="1"/>
    <col min="10" max="10" width="12.875" style="13" bestFit="1" customWidth="1"/>
    <col min="11" max="11" width="12.125" bestFit="1" customWidth="1"/>
  </cols>
  <sheetData>
    <row r="1" spans="1:11" x14ac:dyDescent="0.3">
      <c r="A1" t="s">
        <v>104</v>
      </c>
      <c r="B1" t="s">
        <v>105</v>
      </c>
      <c r="C1" t="s">
        <v>85</v>
      </c>
      <c r="D1" t="s">
        <v>85</v>
      </c>
      <c r="E1" t="s">
        <v>106</v>
      </c>
      <c r="F1" t="s">
        <v>71</v>
      </c>
      <c r="G1" t="s">
        <v>90</v>
      </c>
      <c r="H1" s="63" t="s">
        <v>4</v>
      </c>
      <c r="I1" s="13" t="s">
        <v>107</v>
      </c>
      <c r="J1" s="13" t="s">
        <v>84</v>
      </c>
      <c r="K1" t="s">
        <v>112</v>
      </c>
    </row>
    <row r="2" spans="1:11" x14ac:dyDescent="0.3">
      <c r="A2" t="s">
        <v>38</v>
      </c>
      <c r="B2" t="s">
        <v>109</v>
      </c>
      <c r="E2">
        <v>70160000</v>
      </c>
      <c r="F2" s="64">
        <v>15092016</v>
      </c>
      <c r="I2" s="69" t="s">
        <v>243</v>
      </c>
      <c r="J2" s="65">
        <f>SUMIF($K$7:K500,$E2,$J$7:J500)/1.2</f>
        <v>15.899999999999999</v>
      </c>
    </row>
    <row r="3" spans="1:11" x14ac:dyDescent="0.3">
      <c r="A3" t="s">
        <v>38</v>
      </c>
      <c r="B3" t="s">
        <v>109</v>
      </c>
      <c r="E3">
        <v>70160100</v>
      </c>
      <c r="F3" s="67">
        <f>F2</f>
        <v>15092016</v>
      </c>
      <c r="I3" s="69" t="str">
        <f>+I2</f>
        <v>PUB SEPTEMBRE 2016</v>
      </c>
      <c r="J3" s="65">
        <f>SUMIF($K$7:K501,$E3,$J$7:J501)/1.2</f>
        <v>32</v>
      </c>
      <c r="K3" t="s">
        <v>108</v>
      </c>
    </row>
    <row r="4" spans="1:11" x14ac:dyDescent="0.3">
      <c r="A4" t="s">
        <v>38</v>
      </c>
      <c r="B4" t="s">
        <v>109</v>
      </c>
      <c r="E4">
        <v>70162000</v>
      </c>
      <c r="F4" s="67">
        <f>F3</f>
        <v>15092016</v>
      </c>
      <c r="I4" s="69" t="str">
        <f t="shared" ref="I4:I6" si="0">+I3</f>
        <v>PUB SEPTEMBRE 2016</v>
      </c>
      <c r="J4" s="65">
        <v>0</v>
      </c>
      <c r="K4" s="66">
        <f>SUM(J2:J6)-SUM(J7:J83)</f>
        <v>0</v>
      </c>
    </row>
    <row r="5" spans="1:11" x14ac:dyDescent="0.3">
      <c r="A5" t="s">
        <v>38</v>
      </c>
      <c r="B5" t="s">
        <v>109</v>
      </c>
      <c r="E5">
        <v>70162100</v>
      </c>
      <c r="F5" s="67">
        <f>F4</f>
        <v>15092016</v>
      </c>
      <c r="I5" s="69" t="str">
        <f t="shared" si="0"/>
        <v>PUB SEPTEMBRE 2016</v>
      </c>
      <c r="J5" s="65">
        <v>0</v>
      </c>
    </row>
    <row r="6" spans="1:11" x14ac:dyDescent="0.3">
      <c r="A6" t="s">
        <v>38</v>
      </c>
      <c r="B6" t="s">
        <v>109</v>
      </c>
      <c r="E6">
        <v>44574000</v>
      </c>
      <c r="F6" s="67">
        <f>F2</f>
        <v>15092016</v>
      </c>
      <c r="I6" s="69" t="str">
        <f t="shared" si="0"/>
        <v>PUB SEPTEMBRE 2016</v>
      </c>
      <c r="J6" s="68">
        <f>(J2+J3)*0.2</f>
        <v>9.58</v>
      </c>
    </row>
    <row r="7" spans="1:11" x14ac:dyDescent="0.3">
      <c r="A7" t="s">
        <v>38</v>
      </c>
      <c r="B7" t="s">
        <v>39</v>
      </c>
      <c r="C7">
        <v>59811</v>
      </c>
      <c r="D7">
        <v>59811</v>
      </c>
      <c r="E7">
        <v>41101000</v>
      </c>
      <c r="F7" s="39">
        <v>42628</v>
      </c>
      <c r="G7" s="39">
        <v>42689</v>
      </c>
      <c r="H7" t="s">
        <v>146</v>
      </c>
      <c r="I7" t="s">
        <v>145</v>
      </c>
      <c r="J7" s="13">
        <v>7.2</v>
      </c>
      <c r="K7">
        <v>70160000</v>
      </c>
    </row>
    <row r="8" spans="1:11" x14ac:dyDescent="0.3">
      <c r="A8" t="s">
        <v>38</v>
      </c>
      <c r="B8" t="s">
        <v>39</v>
      </c>
      <c r="C8">
        <v>59812</v>
      </c>
      <c r="D8">
        <v>59812</v>
      </c>
      <c r="E8">
        <v>41101000</v>
      </c>
      <c r="F8" s="39">
        <v>42628</v>
      </c>
      <c r="G8" s="39">
        <v>42674</v>
      </c>
      <c r="H8" t="s">
        <v>150</v>
      </c>
      <c r="I8" t="s">
        <v>149</v>
      </c>
      <c r="J8" s="13">
        <v>38.4</v>
      </c>
      <c r="K8">
        <v>70160100</v>
      </c>
    </row>
    <row r="9" spans="1:11" x14ac:dyDescent="0.3">
      <c r="A9" t="s">
        <v>38</v>
      </c>
      <c r="B9" t="s">
        <v>39</v>
      </c>
      <c r="C9">
        <v>59813</v>
      </c>
      <c r="D9">
        <v>59813</v>
      </c>
      <c r="E9">
        <v>41101000</v>
      </c>
      <c r="F9" s="39">
        <v>42628</v>
      </c>
      <c r="G9" s="39">
        <v>42643</v>
      </c>
      <c r="H9" t="s">
        <v>178</v>
      </c>
      <c r="I9" t="s">
        <v>177</v>
      </c>
      <c r="J9" s="13">
        <v>5.28</v>
      </c>
      <c r="K9">
        <v>70160000</v>
      </c>
    </row>
    <row r="10" spans="1:11" x14ac:dyDescent="0.3">
      <c r="A10" t="s">
        <v>38</v>
      </c>
      <c r="B10" t="s">
        <v>39</v>
      </c>
      <c r="C10">
        <v>59818</v>
      </c>
      <c r="D10">
        <v>59818</v>
      </c>
      <c r="E10">
        <v>41101000</v>
      </c>
      <c r="F10" s="39">
        <v>42628</v>
      </c>
      <c r="G10" s="39">
        <v>42643</v>
      </c>
      <c r="H10" t="s">
        <v>215</v>
      </c>
      <c r="I10" t="s">
        <v>227</v>
      </c>
      <c r="J10" s="13">
        <v>6.6</v>
      </c>
      <c r="K10">
        <v>70160000</v>
      </c>
    </row>
    <row r="11" spans="1:11" x14ac:dyDescent="0.3">
      <c r="I11"/>
    </row>
    <row r="12" spans="1:11" x14ac:dyDescent="0.3">
      <c r="I12"/>
    </row>
    <row r="13" spans="1:11" x14ac:dyDescent="0.3">
      <c r="I13"/>
    </row>
    <row r="14" spans="1:11" x14ac:dyDescent="0.3">
      <c r="I14"/>
    </row>
    <row r="15" spans="1:11" x14ac:dyDescent="0.3">
      <c r="I15"/>
    </row>
    <row r="16" spans="1:11" x14ac:dyDescent="0.3">
      <c r="I16"/>
    </row>
    <row r="17" spans="9:9" x14ac:dyDescent="0.3">
      <c r="I17"/>
    </row>
    <row r="18" spans="9:9" x14ac:dyDescent="0.3">
      <c r="I18"/>
    </row>
    <row r="19" spans="9:9" x14ac:dyDescent="0.3">
      <c r="I19"/>
    </row>
    <row r="20" spans="9:9" x14ac:dyDescent="0.3">
      <c r="I20"/>
    </row>
    <row r="21" spans="9:9" x14ac:dyDescent="0.3">
      <c r="I21"/>
    </row>
    <row r="22" spans="9:9" x14ac:dyDescent="0.3">
      <c r="I22"/>
    </row>
    <row r="23" spans="9:9" x14ac:dyDescent="0.3">
      <c r="I23"/>
    </row>
    <row r="24" spans="9:9" x14ac:dyDescent="0.3">
      <c r="I24"/>
    </row>
    <row r="25" spans="9:9" x14ac:dyDescent="0.3">
      <c r="I25"/>
    </row>
    <row r="26" spans="9:9" x14ac:dyDescent="0.3">
      <c r="I26"/>
    </row>
    <row r="27" spans="9:9" x14ac:dyDescent="0.3">
      <c r="I27"/>
    </row>
    <row r="28" spans="9:9" x14ac:dyDescent="0.3">
      <c r="I28"/>
    </row>
    <row r="29" spans="9:9" x14ac:dyDescent="0.3">
      <c r="I29"/>
    </row>
    <row r="30" spans="9:9" x14ac:dyDescent="0.3">
      <c r="I30"/>
    </row>
    <row r="31" spans="9:9" x14ac:dyDescent="0.3">
      <c r="I31"/>
    </row>
    <row r="32" spans="9:9" x14ac:dyDescent="0.3">
      <c r="I32"/>
    </row>
    <row r="33" spans="9:9" x14ac:dyDescent="0.3">
      <c r="I33"/>
    </row>
    <row r="34" spans="9:9" x14ac:dyDescent="0.3">
      <c r="I34"/>
    </row>
    <row r="35" spans="9:9" x14ac:dyDescent="0.3">
      <c r="I35"/>
    </row>
    <row r="36" spans="9:9" x14ac:dyDescent="0.3">
      <c r="I36"/>
    </row>
    <row r="37" spans="9:9" x14ac:dyDescent="0.3">
      <c r="I37"/>
    </row>
    <row r="38" spans="9:9" x14ac:dyDescent="0.3">
      <c r="I38"/>
    </row>
    <row r="39" spans="9:9" x14ac:dyDescent="0.3">
      <c r="I39"/>
    </row>
    <row r="40" spans="9:9" x14ac:dyDescent="0.3">
      <c r="I40"/>
    </row>
    <row r="41" spans="9:9" x14ac:dyDescent="0.3">
      <c r="I41"/>
    </row>
    <row r="42" spans="9:9" x14ac:dyDescent="0.3">
      <c r="I42"/>
    </row>
    <row r="43" spans="9:9" x14ac:dyDescent="0.3">
      <c r="I43"/>
    </row>
    <row r="44" spans="9:9" x14ac:dyDescent="0.3">
      <c r="I44"/>
    </row>
    <row r="45" spans="9:9" x14ac:dyDescent="0.3">
      <c r="I45"/>
    </row>
    <row r="46" spans="9:9" x14ac:dyDescent="0.3">
      <c r="I46"/>
    </row>
    <row r="47" spans="9:9" x14ac:dyDescent="0.3">
      <c r="I47"/>
    </row>
    <row r="48" spans="9:9" x14ac:dyDescent="0.3">
      <c r="I48"/>
    </row>
    <row r="49" spans="9:9" x14ac:dyDescent="0.3">
      <c r="I49"/>
    </row>
    <row r="50" spans="9:9" x14ac:dyDescent="0.3">
      <c r="I50"/>
    </row>
    <row r="51" spans="9:9" x14ac:dyDescent="0.3">
      <c r="I51"/>
    </row>
    <row r="52" spans="9:9" x14ac:dyDescent="0.3">
      <c r="I52"/>
    </row>
    <row r="53" spans="9:9" x14ac:dyDescent="0.3">
      <c r="I53"/>
    </row>
    <row r="54" spans="9:9" x14ac:dyDescent="0.3">
      <c r="I54"/>
    </row>
    <row r="55" spans="9:9" x14ac:dyDescent="0.3">
      <c r="I55"/>
    </row>
    <row r="56" spans="9:9" x14ac:dyDescent="0.3">
      <c r="I56"/>
    </row>
    <row r="57" spans="9:9" x14ac:dyDescent="0.3">
      <c r="I57"/>
    </row>
    <row r="58" spans="9:9" x14ac:dyDescent="0.3">
      <c r="I58"/>
    </row>
    <row r="59" spans="9:9" x14ac:dyDescent="0.3">
      <c r="I59"/>
    </row>
    <row r="60" spans="9:9" x14ac:dyDescent="0.3">
      <c r="I60"/>
    </row>
    <row r="61" spans="9:9" x14ac:dyDescent="0.3">
      <c r="I61"/>
    </row>
    <row r="62" spans="9:9" x14ac:dyDescent="0.3">
      <c r="I62"/>
    </row>
    <row r="63" spans="9:9" x14ac:dyDescent="0.3">
      <c r="I63"/>
    </row>
    <row r="64" spans="9:9" x14ac:dyDescent="0.3">
      <c r="I64"/>
    </row>
    <row r="65" spans="9:9" x14ac:dyDescent="0.3">
      <c r="I65"/>
    </row>
    <row r="66" spans="9:9" x14ac:dyDescent="0.3">
      <c r="I66"/>
    </row>
    <row r="67" spans="9:9" x14ac:dyDescent="0.3">
      <c r="I67"/>
    </row>
    <row r="68" spans="9:9" x14ac:dyDescent="0.3">
      <c r="I68"/>
    </row>
    <row r="69" spans="9:9" x14ac:dyDescent="0.3">
      <c r="I69"/>
    </row>
    <row r="70" spans="9:9" x14ac:dyDescent="0.3">
      <c r="I70"/>
    </row>
    <row r="71" spans="9:9" x14ac:dyDescent="0.3">
      <c r="I71"/>
    </row>
    <row r="72" spans="9:9" x14ac:dyDescent="0.3">
      <c r="I72"/>
    </row>
    <row r="73" spans="9:9" x14ac:dyDescent="0.3">
      <c r="I73"/>
    </row>
    <row r="74" spans="9:9" x14ac:dyDescent="0.3">
      <c r="I74"/>
    </row>
    <row r="75" spans="9:9" x14ac:dyDescent="0.3">
      <c r="I75"/>
    </row>
    <row r="76" spans="9:9" x14ac:dyDescent="0.3">
      <c r="I76"/>
    </row>
    <row r="77" spans="9:9" x14ac:dyDescent="0.3">
      <c r="I77"/>
    </row>
    <row r="78" spans="9:9" x14ac:dyDescent="0.3">
      <c r="I78"/>
    </row>
    <row r="79" spans="9:9" x14ac:dyDescent="0.3">
      <c r="I79"/>
    </row>
    <row r="80" spans="9:9" x14ac:dyDescent="0.3">
      <c r="I80"/>
    </row>
    <row r="81" spans="9:9" x14ac:dyDescent="0.3">
      <c r="I81"/>
    </row>
    <row r="82" spans="9:9" x14ac:dyDescent="0.3">
      <c r="I82"/>
    </row>
    <row r="83" spans="9:9" x14ac:dyDescent="0.3">
      <c r="I83"/>
    </row>
    <row r="84" spans="9:9" x14ac:dyDescent="0.3">
      <c r="I84"/>
    </row>
    <row r="85" spans="9:9" x14ac:dyDescent="0.3">
      <c r="I85"/>
    </row>
    <row r="86" spans="9:9" x14ac:dyDescent="0.3">
      <c r="I86"/>
    </row>
    <row r="87" spans="9:9" x14ac:dyDescent="0.3">
      <c r="I87"/>
    </row>
    <row r="88" spans="9:9" x14ac:dyDescent="0.3">
      <c r="I88"/>
    </row>
    <row r="89" spans="9:9" x14ac:dyDescent="0.3">
      <c r="I89"/>
    </row>
    <row r="90" spans="9:9" x14ac:dyDescent="0.3">
      <c r="I90"/>
    </row>
    <row r="91" spans="9:9" x14ac:dyDescent="0.3">
      <c r="I91"/>
    </row>
    <row r="92" spans="9:9" x14ac:dyDescent="0.3">
      <c r="I92"/>
    </row>
    <row r="93" spans="9:9" x14ac:dyDescent="0.3">
      <c r="I93"/>
    </row>
    <row r="94" spans="9:9" x14ac:dyDescent="0.3">
      <c r="I94"/>
    </row>
    <row r="95" spans="9:9" x14ac:dyDescent="0.3">
      <c r="I95"/>
    </row>
    <row r="96" spans="9:9" x14ac:dyDescent="0.3">
      <c r="I96"/>
    </row>
    <row r="97" spans="9:9" x14ac:dyDescent="0.3">
      <c r="I97"/>
    </row>
    <row r="98" spans="9:9" x14ac:dyDescent="0.3">
      <c r="I98"/>
    </row>
    <row r="99" spans="9:9" x14ac:dyDescent="0.3">
      <c r="I99"/>
    </row>
    <row r="100" spans="9:9" x14ac:dyDescent="0.3">
      <c r="I100"/>
    </row>
    <row r="101" spans="9:9" x14ac:dyDescent="0.3">
      <c r="I101"/>
    </row>
    <row r="102" spans="9:9" x14ac:dyDescent="0.3">
      <c r="I102"/>
    </row>
    <row r="103" spans="9:9" x14ac:dyDescent="0.3">
      <c r="I103"/>
    </row>
    <row r="104" spans="9:9" x14ac:dyDescent="0.3">
      <c r="I104"/>
    </row>
    <row r="105" spans="9:9" x14ac:dyDescent="0.3">
      <c r="I105"/>
    </row>
    <row r="106" spans="9:9" x14ac:dyDescent="0.3">
      <c r="I106"/>
    </row>
    <row r="107" spans="9:9" x14ac:dyDescent="0.3">
      <c r="I107"/>
    </row>
    <row r="108" spans="9:9" x14ac:dyDescent="0.3">
      <c r="I108"/>
    </row>
    <row r="109" spans="9:9" x14ac:dyDescent="0.3">
      <c r="I109"/>
    </row>
    <row r="110" spans="9:9" x14ac:dyDescent="0.3">
      <c r="I110"/>
    </row>
    <row r="111" spans="9:9" x14ac:dyDescent="0.3">
      <c r="I111"/>
    </row>
    <row r="112" spans="9:9" x14ac:dyDescent="0.3">
      <c r="I112"/>
    </row>
    <row r="113" spans="9:9" x14ac:dyDescent="0.3">
      <c r="I113"/>
    </row>
    <row r="114" spans="9:9" x14ac:dyDescent="0.3">
      <c r="I114"/>
    </row>
    <row r="115" spans="9:9" x14ac:dyDescent="0.3">
      <c r="I115"/>
    </row>
    <row r="116" spans="9:9" x14ac:dyDescent="0.3">
      <c r="I116"/>
    </row>
    <row r="117" spans="9:9" x14ac:dyDescent="0.3">
      <c r="I117"/>
    </row>
    <row r="118" spans="9:9" x14ac:dyDescent="0.3">
      <c r="I118"/>
    </row>
    <row r="119" spans="9:9" x14ac:dyDescent="0.3">
      <c r="I119"/>
    </row>
    <row r="120" spans="9:9" x14ac:dyDescent="0.3">
      <c r="I120"/>
    </row>
    <row r="121" spans="9:9" x14ac:dyDescent="0.3">
      <c r="I121"/>
    </row>
    <row r="122" spans="9:9" x14ac:dyDescent="0.3">
      <c r="I122"/>
    </row>
    <row r="123" spans="9:9" x14ac:dyDescent="0.3">
      <c r="I123"/>
    </row>
    <row r="124" spans="9:9" x14ac:dyDescent="0.3">
      <c r="I124"/>
    </row>
    <row r="125" spans="9:9" x14ac:dyDescent="0.3">
      <c r="I125"/>
    </row>
    <row r="126" spans="9:9" x14ac:dyDescent="0.3">
      <c r="I126"/>
    </row>
    <row r="127" spans="9:9" x14ac:dyDescent="0.3">
      <c r="I127"/>
    </row>
    <row r="128" spans="9:9" x14ac:dyDescent="0.3">
      <c r="I128"/>
    </row>
    <row r="129" spans="9:9" x14ac:dyDescent="0.3">
      <c r="I129"/>
    </row>
    <row r="130" spans="9:9" x14ac:dyDescent="0.3">
      <c r="I130"/>
    </row>
    <row r="131" spans="9:9" x14ac:dyDescent="0.3">
      <c r="I131"/>
    </row>
    <row r="132" spans="9:9" x14ac:dyDescent="0.3">
      <c r="I132"/>
    </row>
    <row r="133" spans="9:9" x14ac:dyDescent="0.3">
      <c r="I133"/>
    </row>
    <row r="134" spans="9:9" x14ac:dyDescent="0.3">
      <c r="I134"/>
    </row>
    <row r="135" spans="9:9" x14ac:dyDescent="0.3">
      <c r="I135"/>
    </row>
    <row r="136" spans="9:9" x14ac:dyDescent="0.3">
      <c r="I136"/>
    </row>
    <row r="137" spans="9:9" x14ac:dyDescent="0.3">
      <c r="I137"/>
    </row>
    <row r="138" spans="9:9" x14ac:dyDescent="0.3">
      <c r="I138"/>
    </row>
    <row r="139" spans="9:9" x14ac:dyDescent="0.3">
      <c r="I139"/>
    </row>
    <row r="140" spans="9:9" x14ac:dyDescent="0.3">
      <c r="I140"/>
    </row>
    <row r="141" spans="9:9" x14ac:dyDescent="0.3">
      <c r="I141"/>
    </row>
    <row r="142" spans="9:9" x14ac:dyDescent="0.3">
      <c r="I142"/>
    </row>
    <row r="143" spans="9:9" x14ac:dyDescent="0.3">
      <c r="I143"/>
    </row>
    <row r="144" spans="9:9" x14ac:dyDescent="0.3">
      <c r="I144"/>
    </row>
    <row r="145" spans="9:9" x14ac:dyDescent="0.3">
      <c r="I145"/>
    </row>
    <row r="146" spans="9:9" x14ac:dyDescent="0.3">
      <c r="I146"/>
    </row>
    <row r="147" spans="9:9" x14ac:dyDescent="0.3">
      <c r="I147"/>
    </row>
    <row r="148" spans="9:9" x14ac:dyDescent="0.3">
      <c r="I148"/>
    </row>
    <row r="149" spans="9:9" x14ac:dyDescent="0.3">
      <c r="I149"/>
    </row>
    <row r="150" spans="9:9" x14ac:dyDescent="0.3">
      <c r="I150"/>
    </row>
    <row r="151" spans="9:9" x14ac:dyDescent="0.3">
      <c r="I151"/>
    </row>
    <row r="152" spans="9:9" x14ac:dyDescent="0.3">
      <c r="I152"/>
    </row>
    <row r="153" spans="9:9" x14ac:dyDescent="0.3">
      <c r="I153"/>
    </row>
    <row r="154" spans="9:9" x14ac:dyDescent="0.3">
      <c r="I154"/>
    </row>
    <row r="155" spans="9:9" x14ac:dyDescent="0.3">
      <c r="I155"/>
    </row>
    <row r="156" spans="9:9" x14ac:dyDescent="0.3">
      <c r="I156"/>
    </row>
    <row r="157" spans="9:9" x14ac:dyDescent="0.3">
      <c r="I157"/>
    </row>
    <row r="158" spans="9:9" x14ac:dyDescent="0.3">
      <c r="I158"/>
    </row>
    <row r="159" spans="9:9" x14ac:dyDescent="0.3">
      <c r="I159"/>
    </row>
    <row r="160" spans="9:9" x14ac:dyDescent="0.3">
      <c r="I160"/>
    </row>
    <row r="161" spans="9:9" x14ac:dyDescent="0.3">
      <c r="I161"/>
    </row>
    <row r="162" spans="9:9" x14ac:dyDescent="0.3">
      <c r="I162"/>
    </row>
    <row r="163" spans="9:9" x14ac:dyDescent="0.3">
      <c r="I163"/>
    </row>
    <row r="164" spans="9:9" x14ac:dyDescent="0.3">
      <c r="I164"/>
    </row>
    <row r="165" spans="9:9" x14ac:dyDescent="0.3">
      <c r="I165"/>
    </row>
    <row r="166" spans="9:9" x14ac:dyDescent="0.3">
      <c r="I166"/>
    </row>
    <row r="167" spans="9:9" x14ac:dyDescent="0.3">
      <c r="I167"/>
    </row>
    <row r="168" spans="9:9" x14ac:dyDescent="0.3">
      <c r="I168"/>
    </row>
    <row r="169" spans="9:9" x14ac:dyDescent="0.3">
      <c r="I169"/>
    </row>
    <row r="170" spans="9:9" x14ac:dyDescent="0.3">
      <c r="I170"/>
    </row>
    <row r="171" spans="9:9" x14ac:dyDescent="0.3">
      <c r="I171"/>
    </row>
    <row r="172" spans="9:9" x14ac:dyDescent="0.3">
      <c r="I172"/>
    </row>
    <row r="173" spans="9:9" x14ac:dyDescent="0.3">
      <c r="I173"/>
    </row>
    <row r="174" spans="9:9" x14ac:dyDescent="0.3">
      <c r="I174"/>
    </row>
    <row r="175" spans="9:9" x14ac:dyDescent="0.3">
      <c r="I175"/>
    </row>
    <row r="176" spans="9:9" x14ac:dyDescent="0.3">
      <c r="I176"/>
    </row>
    <row r="177" spans="9:9" x14ac:dyDescent="0.3">
      <c r="I177"/>
    </row>
    <row r="178" spans="9:9" x14ac:dyDescent="0.3">
      <c r="I178"/>
    </row>
    <row r="179" spans="9:9" x14ac:dyDescent="0.3">
      <c r="I179"/>
    </row>
    <row r="180" spans="9:9" x14ac:dyDescent="0.3">
      <c r="I180"/>
    </row>
    <row r="181" spans="9:9" x14ac:dyDescent="0.3">
      <c r="I181"/>
    </row>
    <row r="182" spans="9:9" x14ac:dyDescent="0.3">
      <c r="I182"/>
    </row>
    <row r="183" spans="9:9" x14ac:dyDescent="0.3">
      <c r="I183"/>
    </row>
    <row r="184" spans="9:9" x14ac:dyDescent="0.3">
      <c r="I184"/>
    </row>
    <row r="185" spans="9:9" x14ac:dyDescent="0.3">
      <c r="I185"/>
    </row>
    <row r="186" spans="9:9" x14ac:dyDescent="0.3">
      <c r="I186"/>
    </row>
    <row r="187" spans="9:9" x14ac:dyDescent="0.3">
      <c r="I187"/>
    </row>
    <row r="188" spans="9:9" x14ac:dyDescent="0.3">
      <c r="I188"/>
    </row>
    <row r="189" spans="9:9" x14ac:dyDescent="0.3">
      <c r="I189"/>
    </row>
    <row r="190" spans="9:9" x14ac:dyDescent="0.3">
      <c r="I190"/>
    </row>
    <row r="191" spans="9:9" x14ac:dyDescent="0.3">
      <c r="I191"/>
    </row>
    <row r="192" spans="9:9" x14ac:dyDescent="0.3">
      <c r="I192"/>
    </row>
    <row r="193" spans="9:9" x14ac:dyDescent="0.3">
      <c r="I193"/>
    </row>
    <row r="194" spans="9:9" x14ac:dyDescent="0.3">
      <c r="I194"/>
    </row>
    <row r="195" spans="9:9" x14ac:dyDescent="0.3">
      <c r="I195"/>
    </row>
    <row r="196" spans="9:9" x14ac:dyDescent="0.3">
      <c r="I196"/>
    </row>
    <row r="197" spans="9:9" x14ac:dyDescent="0.3">
      <c r="I197"/>
    </row>
    <row r="198" spans="9:9" x14ac:dyDescent="0.3">
      <c r="I198"/>
    </row>
    <row r="199" spans="9:9" x14ac:dyDescent="0.3">
      <c r="I199"/>
    </row>
    <row r="200" spans="9:9" x14ac:dyDescent="0.3">
      <c r="I200"/>
    </row>
  </sheetData>
  <sortState ref="A7:K9">
    <sortCondition ref="C7"/>
  </sortState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Clients</vt:lpstr>
      <vt:lpstr>DentC</vt:lpstr>
      <vt:lpstr>Tarifs</vt:lpstr>
      <vt:lpstr>Commandes</vt:lpstr>
      <vt:lpstr>Facturation</vt:lpstr>
      <vt:lpstr>Facture</vt:lpstr>
      <vt:lpstr>Transfert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patrice phishert</cp:lastModifiedBy>
  <cp:lastPrinted>2016-09-21T14:23:59Z</cp:lastPrinted>
  <dcterms:created xsi:type="dcterms:W3CDTF">2016-09-20T13:06:40Z</dcterms:created>
  <dcterms:modified xsi:type="dcterms:W3CDTF">2016-09-23T12:38:59Z</dcterms:modified>
</cp:coreProperties>
</file>