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C675F2FF-CACC-435A-B1A0-C1C868E917A3}" xr6:coauthVersionLast="45" xr6:coauthVersionMax="45" xr10:uidLastSave="{00000000-0000-0000-0000-000000000000}"/>
  <bookViews>
    <workbookView xWindow="5235" yWindow="3330" windowWidth="22860" windowHeight="12180" activeTab="3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<sst xmlns="http://schemas.openxmlformats.org/spreadsheetml/2006/main" count="375" uniqueCount="247">
  <si>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</si>
  <si>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</si>
  <si>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</si>
  <si>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</si>
  <si>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</si>
  <si>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</si>
  <si>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</si>
  <si>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</si>
  <si>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</si>
  <si>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</si>
  <si>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</si>
  <si>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</si>
  <si>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</si>
  <si>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</si>
  <si>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</si>
  <si>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</si>
  <si>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</si>
  <si>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</si>
  <si>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</si>
  <si>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</si>
  <si>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</si>
  <si>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</si>
  <si>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</si>
  <si>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</si>
  <si>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</si>
  <si>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</si>
  <si>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</si>
  <si>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</si>
  <si>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</si>
  <si>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</si>
  <si>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</si>
  <si>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</si>
  <si>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</si>
  <si>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</si>
  <si>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</si>
  <si>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</si>
  <si>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</si>
  <si>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</si>
  <si>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</si>
  <si>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</si>
  <si>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</si>
  <si>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</si>
  <si>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</si>
  <si>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</si>
  <si>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</si>
  <si>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</si>
  <si>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</si>
  <si>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</si>
  <si>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</si>
  <si>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</si>
  <si>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</si>
  <si>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</si>
  <si>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</si>
  <si>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</si>
  <si>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</si>
  <si>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</si>
  <si>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</si>
  <si>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</si>
  <si>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</si>
  <si>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</si>
  <si>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</si>
  <si>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</si>
  <si>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</si>
  <si>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</si>
  <si>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</si>
  <si>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</si>
  <si>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</si>
  <si>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</si>
  <si>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</si>
  <si>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</si>
  <si>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</si>
  <si>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</si>
  <si>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</si>
  <si>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</si>
  <si>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</si>
  <si>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</si>
  <si>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</si>
  <si>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</si>
  <si>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</si>
  <si>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</si>
  <si>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</si>
  <si>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</si>
  <si>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</si>
  <si>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</si>
  <si>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</si>
  <si>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</si>
  <si>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</si>
  <si>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</si>
  <si>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</si>
  <si>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</si>
  <si>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</si>
  <si>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</si>
  <si>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</si>
  <si>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</si>
  <si>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</si>
  <si>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</si>
  <si>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</si>
  <si>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Contact Intervention</t>
  </si>
  <si>
    <t>Email Contact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</si>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</sst>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7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9">
    <xf numFmtId="0" fontId="0" fillId="0" borderId="0" xfId="0"/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2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2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2" fillId="0" borderId="32" xfId="0" applyFont="1" applyFill="1" applyBorder="1" applyAlignment="1" applyProtection="1">
      <alignment horizontal="left" vertical="center" wrapText="1"/>
    </xf>
    <xf numFmtId="0" fontId="52" fillId="0" borderId="32" xfId="0" applyFont="1" applyFill="1" applyBorder="1" applyAlignment="1" applyProtection="1">
      <alignment horizontal="left" vertical="center"/>
    </xf>
    <xf numFmtId="0" fontId="52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8" fillId="17" borderId="39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1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 wrapText="1"/>
    </xf>
    <xf numFmtId="165" fontId="4" fillId="2" borderId="31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166" fontId="4" fillId="3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Border="1" applyAlignment="1" applyProtection="1">
      <alignment horizontal="right" vertical="center" shrinkToFit="1"/>
    </xf>
    <xf numFmtId="0" fontId="7" fillId="0" borderId="8" xfId="0" applyFont="1" applyFill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9" fillId="0" borderId="0" xfId="0" applyFont="1" applyBorder="1" applyAlignment="1" applyProtection="1">
      <alignment horizontal="left" vertical="center" shrinkToFit="1"/>
    </xf>
    <xf numFmtId="0" fontId="19" fillId="0" borderId="6" xfId="0" applyFont="1" applyFill="1" applyBorder="1" applyAlignment="1" applyProtection="1">
      <alignment horizontal="left" vertical="top" shrinkToFit="1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8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1" fontId="40" fillId="0" borderId="32" xfId="0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166" fontId="40" fillId="0" borderId="32" xfId="0" applyNumberFormat="1" applyFont="1" applyBorder="1" applyAlignment="1">
      <alignment horizontal="center" vertical="center"/>
    </xf>
    <xf numFmtId="165" fontId="40" fillId="0" borderId="32" xfId="0" applyNumberFormat="1" applyFont="1" applyBorder="1" applyAlignment="1">
      <alignment horizontal="center" vertical="center"/>
    </xf>
    <xf numFmtId="49" fontId="40" fillId="0" borderId="32" xfId="1" quotePrefix="1" applyNumberFormat="1" applyFont="1" applyBorder="1" applyAlignment="1">
      <alignment horizontal="center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49" fontId="40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6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/>
    <xf numFmtId="0" fontId="2" fillId="0" borderId="0" xfId="0" applyFont="1" applyAlignment="1">
      <alignment wrapText="1"/>
    </xf>
    <xf numFmtId="0" fontId="40" fillId="0" borderId="35" xfId="0" applyFont="1" applyBorder="1"/>
    <xf numFmtId="14" fontId="40" fillId="0" borderId="35" xfId="0" applyNumberFormat="1" applyFont="1" applyBorder="1"/>
    <xf numFmtId="1" fontId="40" fillId="0" borderId="32" xfId="0" applyNumberFormat="1" applyFont="1" applyBorder="1"/>
    <xf numFmtId="0" fontId="40" fillId="0" borderId="32" xfId="0" applyFont="1" applyBorder="1"/>
    <xf numFmtId="166" fontId="40" fillId="0" borderId="32" xfId="0" applyNumberFormat="1" applyFont="1" applyBorder="1"/>
    <xf numFmtId="165" fontId="40" fillId="0" borderId="32" xfId="0" applyNumberFormat="1" applyFont="1" applyBorder="1"/>
    <xf numFmtId="49" fontId="40" fillId="0" borderId="32" xfId="0" applyNumberFormat="1" applyFont="1" applyBorder="1"/>
    <xf numFmtId="0" fontId="40" fillId="0" borderId="33" xfId="0" applyFont="1" applyBorder="1"/>
    <xf numFmtId="0" fontId="40" fillId="0" borderId="33" xfId="0" applyFont="1" applyBorder="1" applyAlignment="1">
      <alignment wrapText="1"/>
    </xf>
    <xf numFmtId="1" fontId="40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0" fontId="19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0" fontId="19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0" borderId="3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28" fillId="0" borderId="0" xfId="0" applyFont="1" applyBorder="1" applyAlignment="1" applyProtection="1">
      <alignment horizontal="left" vertical="center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0" xfId="0" applyFont="1" applyBorder="1" applyAlignment="1" applyProtection="1">
      <alignment horizontal="left" vertical="center" shrinkToFit="1"/>
    </xf>
    <xf numFmtId="0" fontId="28" fillId="0" borderId="1" xfId="0" applyFont="1" applyFill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28" fillId="0" borderId="10" xfId="0" applyFont="1" applyBorder="1" applyAlignment="1" applyProtection="1">
      <alignment horizontal="left" vertical="center"/>
      <protection locked="0"/>
    </xf>
    <xf numFmtId="0" fontId="40" fillId="0" borderId="14" xfId="0" applyFont="1" applyBorder="1" applyAlignment="1" applyProtection="1">
      <alignment horizontal="left" vertical="center"/>
      <protection locked="0"/>
    </xf>
    <xf numFmtId="0" fontId="40" fillId="0" borderId="11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19" fillId="0" borderId="14" xfId="0" applyFont="1" applyBorder="1" applyAlignment="1" applyProtection="1">
      <alignment horizontal="left" vertical="center"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shrinkToFi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26" fillId="0" borderId="4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right" vertical="top"/>
    </xf>
    <xf numFmtId="0" fontId="53" fillId="0" borderId="0" xfId="0" applyFont="1" applyAlignment="1" applyProtection="1">
      <alignment horizontal="right" vertical="top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top" shrinkToFit="1"/>
    </xf>
    <xf numFmtId="1" fontId="9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1" fillId="0" borderId="6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13" fillId="0" borderId="2" xfId="0" applyFont="1" applyBorder="1" applyAlignment="1" applyProtection="1">
      <alignment horizontal="left" vertical="center" shrinkToFit="1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7" borderId="12" xfId="0" applyFont="1" applyFill="1" applyBorder="1" applyAlignment="1" applyProtection="1">
      <alignment horizontal="left" vertical="top" wrapText="1"/>
      <protection locked="0"/>
    </xf>
    <xf numFmtId="0" fontId="49" fillId="7" borderId="37" xfId="0" applyFont="1" applyFill="1" applyBorder="1" applyAlignment="1" applyProtection="1">
      <alignment horizontal="left" vertical="top" wrapText="1"/>
      <protection locked="0"/>
    </xf>
    <xf numFmtId="0" fontId="13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9" fillId="0" borderId="0" xfId="0" applyFont="1" applyBorder="1" applyAlignment="1" applyProtection="1">
      <alignment horizontal="left" vertical="top" wrapText="1" shrinkToFit="1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right" vertical="top" shrinkToFit="1"/>
    </xf>
    <xf numFmtId="0" fontId="54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left" vertical="top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1" fontId="9" fillId="0" borderId="3" xfId="0" applyNumberFormat="1" applyFont="1" applyBorder="1" applyAlignment="1" applyProtection="1">
      <alignment horizontal="left" vertical="center" shrinkToFit="1"/>
      <protection locked="0"/>
    </xf>
    <xf numFmtId="0" fontId="55" fillId="0" borderId="3" xfId="0" applyFont="1" applyBorder="1" applyAlignment="1" applyProtection="1">
      <alignment horizontal="left" vertical="center" shrinkToFit="1"/>
      <protection locked="0"/>
    </xf>
    <xf numFmtId="0" fontId="55" fillId="0" borderId="8" xfId="0" applyFont="1" applyBorder="1" applyAlignment="1" applyProtection="1">
      <alignment horizontal="left" vertical="center" shrinkToFit="1"/>
      <protection locked="0"/>
    </xf>
    <xf numFmtId="0" fontId="2" fillId="0" borderId="0" xfId="0" applyFont="1" applyBorder="1" applyAlignment="1" applyProtection="1">
      <alignment horizontal="left" vertical="top" wrapText="1" shrinkToFit="1"/>
    </xf>
    <xf numFmtId="0" fontId="19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left" vertical="top" wrapText="1" shrinkToFit="1"/>
    </xf>
    <xf numFmtId="0" fontId="56" fillId="0" borderId="6" xfId="0" applyFont="1" applyBorder="1" applyAlignment="1" applyProtection="1">
      <alignment horizontal="left" vertical="top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</cellXfs>
  <cellStyles count="2">
    <cellStyle name="Lien hypertexte" xfId="1" builtinId="8"/>
    <cellStyle name="Normal" xfId="0" builtinId="0"/>
  </cellStyles>
  <dxfs count="200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elect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electStockVe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3" totalsRowShown="0" headerRowDxfId="199" dataDxfId="197" headerRowBorderDxfId="198" tableBorderDxfId="196" totalsRowBorderDxfId="195">
  <autoFilter ref="A1:DL3" xr:uid="{00000000-0009-0000-0100-000002000000}"/>
  <tableColumns count="116">
    <tableColumn id="1" xr3:uid="{00000000-0010-0000-0000-000001000000}" name="N° de Rapport" dataDxfId="194"/>
    <tableColumn id="26" xr3:uid="{00000000-0010-0000-0000-00001A000000}" name="Date du " dataDxfId="193"/>
    <tableColumn id="34" xr3:uid="{00000000-0010-0000-0000-000022000000}" name="Date au" dataDxfId="192"/>
    <tableColumn id="10" xr3:uid="{00000000-0010-0000-0000-00000A000000}" name="Main d'Œuvre Heures" dataDxfId="191"/>
    <tableColumn id="28" xr3:uid="{00000000-0010-0000-0000-00001C000000}" name="Déplacement Heures" dataDxfId="190"/>
    <tableColumn id="29" xr3:uid="{00000000-0010-0000-0000-00001D000000}" name="Supplémént d'heure hors contrat" dataDxfId="189"/>
    <tableColumn id="30" xr3:uid="{00000000-0010-0000-0000-00001E000000}" name="Technicien 1_x000a_Nom / Prénom" dataDxfId="188"/>
    <tableColumn id="31" xr3:uid="{00000000-0010-0000-0000-00001F000000}" name="Technicien 2_x000a_Nom / Prénom" dataDxfId="187"/>
    <tableColumn id="32" xr3:uid="{00000000-0010-0000-0000-000020000000}" name="Mobile" dataDxfId="186"/>
    <tableColumn id="33" xr3:uid="{00000000-0010-0000-0000-000021000000}" name="Email" dataDxfId="185"/>
    <tableColumn id="35" xr3:uid="{00000000-0010-0000-0000-000023000000}" name="Code Technicien" dataDxfId="184"/>
    <tableColumn id="36" xr3:uid="{00000000-0010-0000-0000-000024000000}" name="Code Véhicule" dataDxfId="183"/>
    <tableColumn id="24" xr3:uid="{00000000-0010-0000-0000-000018000000}" name="Nom Client Facturé" dataDxfId="182"/>
    <tableColumn id="2" xr3:uid="{00000000-0010-0000-0000-000002000000}" name="N° Client Facturé" dataDxfId="181"/>
    <tableColumn id="3" xr3:uid="{00000000-0010-0000-0000-000003000000}" name="Adresse Facturé" dataDxfId="180"/>
    <tableColumn id="4" xr3:uid="{00000000-0010-0000-0000-000004000000}" name="Code _x000a_Postal Facturé" dataDxfId="179"/>
    <tableColumn id="5" xr3:uid="{00000000-0010-0000-0000-000005000000}" name="Ville Facturé" dataDxfId="178"/>
    <tableColumn id="6" xr3:uid="{00000000-0010-0000-0000-000006000000}" name="Téléphone Facturé" dataDxfId="177"/>
    <tableColumn id="7" xr3:uid="{00000000-0010-0000-0000-000007000000}" name="Nom Responsable Facturé" dataDxfId="176"/>
    <tableColumn id="8" xr3:uid="{00000000-0010-0000-0000-000008000000}" name="Mobile Responsable Facturé" dataDxfId="175"/>
    <tableColumn id="9" xr3:uid="{00000000-0010-0000-0000-000009000000}" name="Email Responsable_x000a_Facturé" dataDxfId="174"/>
    <tableColumn id="25" xr3:uid="{00000000-0010-0000-0000-000019000000}" name="Nom Client Intervention" dataDxfId="173"/>
    <tableColumn id="11" xr3:uid="{00000000-0010-0000-0000-00000B000000}" name="Adresse Intervention" dataDxfId="172"/>
    <tableColumn id="12" xr3:uid="{00000000-0010-0000-0000-00000C000000}" name="Code _x000a_Postal Intervention" dataDxfId="171"/>
    <tableColumn id="13" xr3:uid="{00000000-0010-0000-0000-00000D000000}" name="Ville Intervention" dataDxfId="170"/>
    <tableColumn id="14" xr3:uid="{00000000-0010-0000-0000-00000E000000}" name="Téléphone Intervention" dataDxfId="169"/>
    <tableColumn id="15" xr3:uid="{00000000-0010-0000-0000-00000F000000}" name="Nom Contact Intervention" dataDxfId="168"/>
    <tableColumn id="16" xr3:uid="{00000000-0010-0000-0000-000010000000}" name="Mobile Intervention" dataDxfId="167"/>
    <tableColumn id="17" xr3:uid="{00000000-0010-0000-0000-000011000000}" name="Email Contact Intervention" dataDxfId="166"/>
    <tableColumn id="37" xr3:uid="{00000000-0010-0000-0000-000025000000}" name="Cpt. In Install en M3" dataDxfId="165"/>
    <tableColumn id="38" xr3:uid="{00000000-0010-0000-0000-000026000000}" name="Cpt. OUT install 1 en M3" dataDxfId="164"/>
    <tableColumn id="39" xr3:uid="{00000000-0010-0000-0000-000027000000}" name="Cpt. OUT install 2 en M3" dataDxfId="163"/>
    <tableColumn id="40" xr3:uid="{00000000-0010-0000-0000-000028000000}" name="Cpt. OUT install 3 en M3" dataDxfId="162"/>
    <tableColumn id="54" xr3:uid="{00000000-0010-0000-0000-000036000000}" name="Poste Intervention" dataDxfId="161"/>
    <tableColumn id="41" xr3:uid="{00000000-0010-0000-0000-000029000000}" name="Travaux 1" dataDxfId="160"/>
    <tableColumn id="42" xr3:uid="{00000000-0010-0000-0000-00002A000000}" name="Travaux 2" dataDxfId="159"/>
    <tableColumn id="43" xr3:uid="{00000000-0010-0000-0000-00002B000000}" name="Travaux 3" dataDxfId="158"/>
    <tableColumn id="44" xr3:uid="{00000000-0010-0000-0000-00002C000000}" name="Travaux 4" dataDxfId="157"/>
    <tableColumn id="46" xr3:uid="{00000000-0010-0000-0000-00002E000000}" name="TH en °F" dataDxfId="156"/>
    <tableColumn id="47" xr3:uid="{00000000-0010-0000-0000-00002F000000}" name="PH" dataDxfId="155"/>
    <tableColumn id="48" xr3:uid="{00000000-0010-0000-0000-000030000000}" name="CHLORE en mg/l" dataDxfId="154"/>
    <tableColumn id="50" xr3:uid="{00000000-0010-0000-0000-000032000000}" name="FER en mg/l" dataDxfId="153"/>
    <tableColumn id="51" xr3:uid="{00000000-0010-0000-0000-000033000000}" name="CONDUCT. En µs/cm" dataDxfId="152"/>
    <tableColumn id="52" xr3:uid="{00000000-0010-0000-0000-000034000000}" name="TEMPERATURE en °C" dataDxfId="151"/>
    <tableColumn id="53" xr3:uid="{00000000-0010-0000-0000-000035000000}" name="T.A. en °F" dataDxfId="150"/>
    <tableColumn id="49" xr3:uid="{00000000-0010-0000-0000-000031000000}" name="T.A.C. en °F" dataDxfId="149"/>
    <tableColumn id="55" xr3:uid="{00000000-0010-0000-0000-000037000000}" name="Point Prélev. 1" dataDxfId="148"/>
    <tableColumn id="61" xr3:uid="{00000000-0010-0000-0000-00003D000000}" name="Valeur Prélev. 1" dataDxfId="147"/>
    <tableColumn id="62" xr3:uid="{00000000-0010-0000-0000-00003E000000}" name="Symbole Prélev. 1" dataDxfId="146"/>
    <tableColumn id="56" xr3:uid="{00000000-0010-0000-0000-000038000000}" name="Point Prélev. 2" dataDxfId="145"/>
    <tableColumn id="63" xr3:uid="{00000000-0010-0000-0000-00003F000000}" name="Valeur Prélev. 2" dataDxfId="144"/>
    <tableColumn id="64" xr3:uid="{00000000-0010-0000-0000-000040000000}" name="Symbole Prélev. 2" dataDxfId="143"/>
    <tableColumn id="57" xr3:uid="{00000000-0010-0000-0000-000039000000}" name="Point Prélev. 3" dataDxfId="142"/>
    <tableColumn id="66" xr3:uid="{00000000-0010-0000-0000-000042000000}" name="Valeur Prélev. 3" dataDxfId="141"/>
    <tableColumn id="65" xr3:uid="{00000000-0010-0000-0000-000041000000}" name="Symbole Prélev. 3" dataDxfId="140"/>
    <tableColumn id="58" xr3:uid="{00000000-0010-0000-0000-00003A000000}" name="Point Prélev. 4" dataDxfId="139"/>
    <tableColumn id="67" xr3:uid="{00000000-0010-0000-0000-000043000000}" name="Valeur Prélev. 4" dataDxfId="138"/>
    <tableColumn id="68" xr3:uid="{00000000-0010-0000-0000-000044000000}" name="Symbole Prélev. 4" dataDxfId="137"/>
    <tableColumn id="60" xr3:uid="{00000000-0010-0000-0000-00003C000000}" name="Point Prélev. 5" dataDxfId="136"/>
    <tableColumn id="69" xr3:uid="{00000000-0010-0000-0000-000045000000}" name="Valeur Prélev. 5" dataDxfId="135"/>
    <tableColumn id="70" xr3:uid="{00000000-0010-0000-0000-000046000000}" name="Symbole Prélev. 5" dataDxfId="134"/>
    <tableColumn id="18" xr3:uid="{00000000-0010-0000-0000-000012000000}" name="Ensemble Dosage 1" dataDxfId="133"/>
    <tableColumn id="71" xr3:uid="{00000000-0010-0000-0000-000047000000}" name="Réactif Utilisé 1" dataDxfId="132"/>
    <tableColumn id="72" xr3:uid="{00000000-0010-0000-0000-000048000000}" name="Fréquence Impuls 1" dataDxfId="131"/>
    <tableColumn id="77" xr3:uid="{00000000-0010-0000-0000-00004D000000}" name="Dose Injection 1" dataDxfId="130"/>
    <tableColumn id="78" xr3:uid="{00000000-0010-0000-0000-00004E000000}" name="Autres 1" dataDxfId="129"/>
    <tableColumn id="76" xr3:uid="{00000000-0010-0000-0000-00004C000000}" name="Ensemble Dosage 2" dataDxfId="128"/>
    <tableColumn id="75" xr3:uid="{00000000-0010-0000-0000-00004B000000}" name="Réactif Utilisé 2" dataDxfId="127"/>
    <tableColumn id="74" xr3:uid="{00000000-0010-0000-0000-00004A000000}" name="Fréquence Impuls 2" dataDxfId="126"/>
    <tableColumn id="73" xr3:uid="{00000000-0010-0000-0000-000049000000}" name="Dose Injection 2" dataDxfId="125"/>
    <tableColumn id="19" xr3:uid="{00000000-0010-0000-0000-000013000000}" name="Autres 2" dataDxfId="124"/>
    <tableColumn id="20" xr3:uid="{00000000-0010-0000-0000-000014000000}" name="Filtration" dataDxfId="123"/>
    <tableColumn id="21" xr3:uid="{00000000-0010-0000-0000-000015000000}" name="Adoucisseur" dataDxfId="122"/>
    <tableColumn id="22" xr3:uid="{00000000-0010-0000-0000-000016000000}" name="Cpt. Ext. _x000a_K= en litre" dataDxfId="121"/>
    <tableColumn id="80" xr3:uid="{00000000-0010-0000-0000-000050000000}" name="Osmoseur" dataDxfId="120"/>
    <tableColumn id="82" xr3:uid="{00000000-0010-0000-0000-000052000000}" name="Détails Intervention" dataDxfId="119"/>
    <tableColumn id="86" xr3:uid="{00000000-0010-0000-0000-000056000000}" name="Observations Intervention" dataDxfId="118"/>
    <tableColumn id="85" xr3:uid="{00000000-0010-0000-0000-000055000000}" name="Matériels Facturé" dataDxfId="117"/>
    <tableColumn id="84" xr3:uid="{00000000-0010-0000-0000-000054000000}" name="Devis" dataDxfId="116"/>
    <tableColumn id="83" xr3:uid="{00000000-0010-0000-0000-000053000000}" name="Qté 1" dataDxfId="115"/>
    <tableColumn id="81" xr3:uid="{00000000-0010-0000-0000-000051000000}" name="Désignation 1" dataDxfId="114"/>
    <tableColumn id="27" xr3:uid="{00000000-0010-0000-0000-00001B000000}" name="Réf 1" dataDxfId="113"/>
    <tableColumn id="79" xr3:uid="{00000000-0010-0000-0000-00004F000000}" name="Qté 2" dataDxfId="112"/>
    <tableColumn id="87" xr3:uid="{00000000-0010-0000-0000-000057000000}" name="Désignation 2" dataDxfId="111"/>
    <tableColumn id="45" xr3:uid="{00000000-0010-0000-0000-00002D000000}" name="Réf 2" dataDxfId="110"/>
    <tableColumn id="89" xr3:uid="{00000000-0010-0000-0000-000059000000}" name="Qté 3" dataDxfId="109"/>
    <tableColumn id="92" xr3:uid="{00000000-0010-0000-0000-00005C000000}" name="Désignation 3" dataDxfId="108"/>
    <tableColumn id="59" xr3:uid="{00000000-0010-0000-0000-00003B000000}" name="Réf 3" dataDxfId="107"/>
    <tableColumn id="91" xr3:uid="{00000000-0010-0000-0000-00005B000000}" name="Qté 4" dataDxfId="106"/>
    <tableColumn id="90" xr3:uid="{00000000-0010-0000-0000-00005A000000}" name="Désignation 4" dataDxfId="105"/>
    <tableColumn id="108" xr3:uid="{00000000-0010-0000-0000-00006C000000}" name="Réf 4" dataDxfId="104"/>
    <tableColumn id="88" xr3:uid="{00000000-0010-0000-0000-000058000000}" name="Qté 5" dataDxfId="103"/>
    <tableColumn id="94" xr3:uid="{00000000-0010-0000-0000-00005E000000}" name="Désignation 5" dataDxfId="102"/>
    <tableColumn id="109" xr3:uid="{00000000-0010-0000-0000-00006D000000}" name="Réf 5" dataDxfId="101"/>
    <tableColumn id="97" xr3:uid="{00000000-0010-0000-0000-000061000000}" name="Qté 6" dataDxfId="100"/>
    <tableColumn id="96" xr3:uid="{00000000-0010-0000-0000-000060000000}" name="Désignation 6" dataDxfId="99"/>
    <tableColumn id="110" xr3:uid="{00000000-0010-0000-0000-00006E000000}" name="Réf 6" dataDxfId="98"/>
    <tableColumn id="95" xr3:uid="{00000000-0010-0000-0000-00005F000000}" name="Qté 7" dataDxfId="97"/>
    <tableColumn id="93" xr3:uid="{00000000-0010-0000-0000-00005D000000}" name="Désignation 7" dataDxfId="96"/>
    <tableColumn id="111" xr3:uid="{00000000-0010-0000-0000-00006F000000}" name="Réf 7" dataDxfId="95"/>
    <tableColumn id="106" xr3:uid="{00000000-0010-0000-0000-00006A000000}" name="Qté 8" dataDxfId="94"/>
    <tableColumn id="105" xr3:uid="{00000000-0010-0000-0000-000069000000}" name="Désignation 8" dataDxfId="93"/>
    <tableColumn id="112" xr3:uid="{00000000-0010-0000-0000-000070000000}" name="Réf 8" dataDxfId="92"/>
    <tableColumn id="104" xr3:uid="{00000000-0010-0000-0000-000068000000}" name="Qté 9" dataDxfId="91"/>
    <tableColumn id="103" xr3:uid="{00000000-0010-0000-0000-000067000000}" name="Désignation 9" dataDxfId="90"/>
    <tableColumn id="113" xr3:uid="{00000000-0010-0000-0000-000071000000}" name="Réf 9" dataDxfId="89"/>
    <tableColumn id="102" xr3:uid="{00000000-0010-0000-0000-000066000000}" name="Qté 10" dataDxfId="88"/>
    <tableColumn id="101" xr3:uid="{00000000-0010-0000-0000-000065000000}" name="Désignation 10" dataDxfId="87"/>
    <tableColumn id="114" xr3:uid="{00000000-0010-0000-0000-000072000000}" name="Réf 10" dataDxfId="86"/>
    <tableColumn id="100" xr3:uid="{00000000-0010-0000-0000-000064000000}" name="Qté 11" dataDxfId="85"/>
    <tableColumn id="99" xr3:uid="{00000000-0010-0000-0000-000063000000}" name="Désignation 11" dataDxfId="84"/>
    <tableColumn id="115" xr3:uid="{00000000-0010-0000-0000-000073000000}" name="Réf 11" dataDxfId="83"/>
    <tableColumn id="98" xr3:uid="{00000000-0010-0000-0000-000062000000}" name="Qté 12" dataDxfId="82"/>
    <tableColumn id="107" xr3:uid="{00000000-0010-0000-0000-00006B000000}" name="Désignation 12" dataDxfId="81"/>
    <tableColumn id="116" xr3:uid="{00000000-0010-0000-0000-000074000000}" name="Réf 12" dataDxfId="80"/>
    <tableColumn id="23" xr3:uid="{00000000-0010-0000-0000-000017000000}" name="Autres Matériels" dataDxfId="7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3" totalsRowShown="0" headerRowDxfId="78" dataDxfId="76" headerRowBorderDxfId="77" tableBorderDxfId="75" totalsRowBorderDxfId="74">
  <autoFilter ref="A1:W3" xr:uid="{00000000-0009-0000-0100-000001000000}"/>
  <tableColumns count="23">
    <tableColumn id="1" xr3:uid="{00000000-0010-0000-0100-000001000000}" name="N° Client" dataDxfId="73"/>
    <tableColumn id="2" xr3:uid="{00000000-0010-0000-0100-000002000000}" name="Client Facturé" dataDxfId="72"/>
    <tableColumn id="3" xr3:uid="{00000000-0010-0000-0100-000003000000}" name="Adresse" dataDxfId="71"/>
    <tableColumn id="4" xr3:uid="{00000000-0010-0000-0100-000004000000}" name="Code _x000a_Postal" dataDxfId="70"/>
    <tableColumn id="5" xr3:uid="{00000000-0010-0000-0100-000005000000}" name="Ville" dataDxfId="69"/>
    <tableColumn id="6" xr3:uid="{00000000-0010-0000-0100-000006000000}" name="Téléphone" dataDxfId="68"/>
    <tableColumn id="7" xr3:uid="{00000000-0010-0000-0100-000007000000}" name="Responsable _x000a_Chantier" dataDxfId="67"/>
    <tableColumn id="8" xr3:uid="{00000000-0010-0000-0100-000008000000}" name="Mobile" dataDxfId="66"/>
    <tableColumn id="9" xr3:uid="{00000000-0010-0000-0100-000009000000}" name="Email Responsable_x000a_Technique" dataDxfId="65"/>
    <tableColumn id="10" xr3:uid="{00000000-0010-0000-0100-00000A000000}" name="Ensemble Dosage 1" dataDxfId="64"/>
    <tableColumn id="11" xr3:uid="{00000000-0010-0000-0100-00000B000000}" name="Réactif Utilisé 1" dataDxfId="63"/>
    <tableColumn id="12" xr3:uid="{00000000-0010-0000-0100-00000C000000}" name="Fréquence Impulsion 1" dataDxfId="62"/>
    <tableColumn id="13" xr3:uid="{00000000-0010-0000-0100-00000D000000}" name="Dose Injection 1" dataDxfId="61"/>
    <tableColumn id="14" xr3:uid="{00000000-0010-0000-0100-00000E000000}" name="Autres 1" dataDxfId="60"/>
    <tableColumn id="15" xr3:uid="{00000000-0010-0000-0100-00000F000000}" name="Ensemble Dosage 2" dataDxfId="59"/>
    <tableColumn id="16" xr3:uid="{00000000-0010-0000-0100-000010000000}" name="Réactif Utilisé 2" dataDxfId="58"/>
    <tableColumn id="17" xr3:uid="{00000000-0010-0000-0100-000011000000}" name="Fréquence Impulsion 2" dataDxfId="57"/>
    <tableColumn id="18" xr3:uid="{00000000-0010-0000-0100-000012000000}" name="Dose Injection 2" dataDxfId="56"/>
    <tableColumn id="19" xr3:uid="{00000000-0010-0000-0100-000013000000}" name="Autres 2" dataDxfId="55"/>
    <tableColumn id="20" xr3:uid="{00000000-0010-0000-0100-000014000000}" name="Filtration" dataDxfId="54"/>
    <tableColumn id="21" xr3:uid="{00000000-0010-0000-0100-000015000000}" name="Adoucisseur" dataDxfId="53"/>
    <tableColumn id="22" xr3:uid="{00000000-0010-0000-0100-000016000000}" name="Cpt. Ext. _x000a_K= en litre" dataDxfId="52"/>
    <tableColumn id="23" xr3:uid="{00000000-0010-0000-0100-000017000000}" name="Osmoseur" dataDxfId="5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50" dataDxfId="48" headerRowBorderDxfId="49" tableBorderDxfId="47" totalsRowBorderDxfId="46">
  <autoFilter ref="A1:W4" xr:uid="{00000000-0009-0000-0100-000004000000}"/>
  <tableColumns count="23">
    <tableColumn id="1" xr3:uid="{00000000-0010-0000-0200-000001000000}" name="Client Intervention" dataDxfId="45"/>
    <tableColumn id="2" xr3:uid="{00000000-0010-0000-0200-000002000000}" name="Client Facturé" dataDxfId="44"/>
    <tableColumn id="3" xr3:uid="{00000000-0010-0000-0200-000003000000}" name="Adresse" dataDxfId="43"/>
    <tableColumn id="4" xr3:uid="{00000000-0010-0000-0200-000004000000}" name="Code _x000a_Postal" dataDxfId="42"/>
    <tableColumn id="5" xr3:uid="{00000000-0010-0000-0200-000005000000}" name="Ville" dataDxfId="41"/>
    <tableColumn id="6" xr3:uid="{00000000-0010-0000-0200-000006000000}" name="Téléphone" dataDxfId="40"/>
    <tableColumn id="7" xr3:uid="{00000000-0010-0000-0200-000007000000}" name="Contact Intervention" dataDxfId="39"/>
    <tableColumn id="9" xr3:uid="{00000000-0010-0000-0200-000009000000}" name="Mobile" dataDxfId="38"/>
    <tableColumn id="8" xr3:uid="{00000000-0010-0000-0200-000008000000}" name="Email Contact" dataDxfId="37"/>
    <tableColumn id="10" xr3:uid="{00000000-0010-0000-0200-00000A000000}" name="Ensemble Dosage 1" dataDxfId="36"/>
    <tableColumn id="11" xr3:uid="{00000000-0010-0000-0200-00000B000000}" name="Réactif Utilisé 1" dataDxfId="35"/>
    <tableColumn id="12" xr3:uid="{00000000-0010-0000-0200-00000C000000}" name="Fréquence Impulsion 1" dataDxfId="34"/>
    <tableColumn id="13" xr3:uid="{00000000-0010-0000-0200-00000D000000}" name="Dose Injection 1" dataDxfId="33"/>
    <tableColumn id="14" xr3:uid="{00000000-0010-0000-0200-00000E000000}" name="Autres 1" dataDxfId="32"/>
    <tableColumn id="15" xr3:uid="{00000000-0010-0000-0200-00000F000000}" name="Ensemble Dosage 2" dataDxfId="31"/>
    <tableColumn id="16" xr3:uid="{00000000-0010-0000-0200-000010000000}" name="Réactif Utilisé 2" dataDxfId="30"/>
    <tableColumn id="17" xr3:uid="{00000000-0010-0000-0200-000011000000}" name="Fréquence Impulsion 2" dataDxfId="29"/>
    <tableColumn id="18" xr3:uid="{00000000-0010-0000-0200-000012000000}" name="Dose Injection 2" dataDxfId="28"/>
    <tableColumn id="19" xr3:uid="{00000000-0010-0000-0200-000013000000}" name="Autres 2" dataDxfId="27"/>
    <tableColumn id="20" xr3:uid="{00000000-0010-0000-0200-000014000000}" name="Filtration" dataDxfId="26"/>
    <tableColumn id="21" xr3:uid="{00000000-0010-0000-0200-000015000000}" name="Adoucisseur" dataDxfId="25"/>
    <tableColumn id="22" xr3:uid="{00000000-0010-0000-0200-000016000000}" name="Cpt. Ext. _x000a_K= en litre" dataDxfId="24"/>
    <tableColumn id="23" xr3:uid="{00000000-0010-0000-0200-000017000000}" name="Osmoseur" dataDxfId="2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1" totalsRowShown="0" headerRowDxfId="22" dataDxfId="21" tableBorderDxfId="20">
  <autoFilter ref="B1:J21" xr:uid="{00000000-0009-0000-0100-000006000000}"/>
  <tableColumns count="9">
    <tableColumn id="2" xr3:uid="{00000000-0010-0000-0300-000002000000}" name="Technicien_x000a_Nom Prénom" dataDxfId="19"/>
    <tableColumn id="3" xr3:uid="{00000000-0010-0000-0300-000003000000}" name="Mobile" dataDxfId="18"/>
    <tableColumn id="4" xr3:uid="{00000000-0010-0000-0300-000004000000}" name="Email" dataDxfId="17"/>
    <tableColumn id="5" xr3:uid="{00000000-0010-0000-0300-000005000000}" name="Code _x000a_Technicien" dataDxfId="16"/>
    <tableColumn id="6" xr3:uid="{00000000-0010-0000-0300-000006000000}" name="Code _x000a_Véhicule" dataDxfId="15"/>
    <tableColumn id="7" xr3:uid="{00000000-0010-0000-0300-000007000000}" name="Poste D'intervention" dataDxfId="14"/>
    <tableColumn id="8" xr3:uid="{00000000-0010-0000-0300-000008000000}" name="Travaux" dataDxfId="13"/>
    <tableColumn id="9" xr3:uid="{00000000-0010-0000-0300-000009000000}" name="Point de Prélèvement" dataDxfId="12"/>
    <tableColumn id="10" xr3:uid="{00000000-0010-0000-0300-00000A000000}" name="Valeur _x000a_Prélèvement" dataDxfId="11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101" totalsRowShown="0" headerRowDxfId="10" dataDxfId="9">
  <autoFilter ref="B1:B101" xr:uid="{00000000-0009-0000-0100-000003000000}"/>
  <tableColumns count="1">
    <tableColumn id="1" xr3:uid="{00000000-0010-0000-0400-000001000000}" name="PRODUITS" dataDxfId="8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250" totalsRowShown="0" headerRowDxfId="7" dataDxfId="5" headerRowBorderDxfId="6" tableBorderDxfId="4">
  <autoFilter ref="B1:E250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zoomScaleNormal="100" zoomScalePageLayoutView="115" workbookViewId="0">
      <selection activeCell="M8" sqref="M8"/>
    </sheetView>
  </sheetViews>
  <sheetFormatPr baseColWidth="10" defaultColWidth="11.5703125" defaultRowHeight="15" x14ac:dyDescent="0.25"/>
  <cols>
    <col min="1" max="16384" width="11.5703125" style="17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703125" defaultRowHeight="9" x14ac:dyDescent="0.25"/>
  <cols>
    <col min="1" max="2" width="1.28515625" style="157" customWidth="1"/>
    <col min="3" max="3" width="9.28515625" style="157" customWidth="1"/>
    <col min="4" max="5" width="7.28515625" style="157" customWidth="1"/>
    <col min="6" max="6" width="0.7109375" style="157" customWidth="1"/>
    <col min="7" max="7" width="0.85546875" style="157" customWidth="1"/>
    <col min="8" max="8" width="0.7109375" style="157" customWidth="1"/>
    <col min="9" max="9" width="11.85546875" style="157" customWidth="1"/>
    <col min="10" max="10" width="13.7109375" style="157" customWidth="1"/>
    <col min="11" max="11" width="0.7109375" style="157" customWidth="1"/>
    <col min="12" max="12" width="0.85546875" style="157" customWidth="1"/>
    <col min="13" max="13" width="0.7109375" style="157" customWidth="1"/>
    <col min="14" max="14" width="6.7109375" style="157" customWidth="1"/>
    <col min="15" max="15" width="6" style="157" customWidth="1"/>
    <col min="16" max="16" width="6.28515625" style="157" customWidth="1"/>
    <col min="17" max="17" width="3" style="157" customWidth="1"/>
    <col min="18" max="18" width="2.85546875" style="157" customWidth="1"/>
    <col min="19" max="20" width="6.28515625" style="157" customWidth="1"/>
    <col min="21" max="21" width="2.7109375" style="157" customWidth="1"/>
    <col min="22" max="22" width="2" style="157" customWidth="1"/>
    <col min="23" max="663" width="11.5703125" style="157"/>
    <col min="664" max="664" width="11.5703125" style="157" customWidth="1"/>
    <col min="665" max="16384" width="11.5703125" style="157"/>
  </cols>
  <sheetData>
    <row r="1" spans="2:664" ht="21.6" customHeight="1" x14ac:dyDescent="0.25">
      <c r="N1" s="287" t="s">
        <v>65</v>
      </c>
      <c r="O1" s="288"/>
      <c r="P1" s="288"/>
      <c r="Q1" s="288"/>
      <c r="R1" s="288"/>
      <c r="S1" s="312">
        <v>0</v>
      </c>
      <c r="T1" s="313"/>
      <c r="U1" s="313"/>
      <c r="V1" s="1"/>
      <c r="YN1" s="2"/>
    </row>
    <row r="2" spans="2:664" ht="18" customHeight="1" x14ac:dyDescent="0.25">
      <c r="F2" s="333" t="s">
        <v>77</v>
      </c>
      <c r="G2" s="334"/>
      <c r="H2" s="334"/>
      <c r="I2" s="334"/>
      <c r="J2" s="334"/>
      <c r="K2" s="334"/>
      <c r="L2" s="334"/>
      <c r="M2" s="334"/>
      <c r="N2" s="334"/>
      <c r="O2" s="334"/>
      <c r="P2" s="59"/>
      <c r="Q2" s="59"/>
      <c r="R2" s="60"/>
      <c r="S2" s="60"/>
      <c r="T2" s="61"/>
      <c r="U2" s="60"/>
      <c r="V2" s="3"/>
      <c r="W2" s="3"/>
    </row>
    <row r="3" spans="2:664" ht="10.7" customHeight="1" x14ac:dyDescent="0.25">
      <c r="B3" s="3"/>
      <c r="C3" s="3"/>
      <c r="D3" s="3"/>
      <c r="E3" s="3"/>
      <c r="F3" s="3"/>
      <c r="G3" s="3"/>
      <c r="M3" s="3"/>
      <c r="N3" s="4"/>
      <c r="O3" s="4"/>
      <c r="P3" s="314"/>
      <c r="Q3" s="315"/>
      <c r="R3" s="4"/>
      <c r="S3" s="4"/>
      <c r="T3" s="4"/>
      <c r="U3" s="4"/>
      <c r="V3" s="4"/>
    </row>
    <row r="4" spans="2:664" ht="13.9" customHeight="1" x14ac:dyDescent="0.25">
      <c r="B4" s="5"/>
      <c r="C4" s="308" t="s">
        <v>0</v>
      </c>
      <c r="D4" s="309"/>
      <c r="E4" s="3"/>
      <c r="F4" s="3"/>
      <c r="G4" s="3"/>
      <c r="H4" s="5"/>
      <c r="I4" s="308" t="s">
        <v>4</v>
      </c>
      <c r="J4" s="310"/>
      <c r="K4" s="6"/>
      <c r="M4" s="3"/>
      <c r="N4" s="340" t="s">
        <v>70</v>
      </c>
      <c r="O4" s="341"/>
      <c r="P4" s="318">
        <v>0</v>
      </c>
      <c r="Q4" s="318"/>
      <c r="R4" s="359" t="s">
        <v>71</v>
      </c>
      <c r="S4" s="359"/>
      <c r="T4" s="348">
        <v>0</v>
      </c>
      <c r="U4" s="349"/>
      <c r="V4" s="7"/>
    </row>
    <row r="5" spans="2:664" ht="5.45" customHeight="1" x14ac:dyDescent="0.25">
      <c r="B5" s="7"/>
      <c r="C5" s="8"/>
      <c r="D5" s="319"/>
      <c r="E5" s="320"/>
      <c r="F5" s="10"/>
      <c r="G5" s="3"/>
      <c r="H5" s="15"/>
      <c r="I5" s="65" t="b">
        <v>0</v>
      </c>
      <c r="J5" s="9"/>
      <c r="K5" s="10"/>
      <c r="M5" s="3"/>
      <c r="N5" s="8"/>
      <c r="O5" s="8"/>
      <c r="P5" s="3"/>
      <c r="Q5" s="3"/>
      <c r="R5" s="3"/>
      <c r="S5" s="3"/>
      <c r="T5" s="156"/>
    </row>
    <row r="6" spans="2:664" ht="19.899999999999999" customHeight="1" x14ac:dyDescent="0.25">
      <c r="B6" s="7"/>
      <c r="C6" s="146" t="s">
        <v>0</v>
      </c>
      <c r="D6" s="289">
        <v>0</v>
      </c>
      <c r="E6" s="290"/>
      <c r="F6" s="68">
        <f>D6</f>
        <v>0</v>
      </c>
      <c r="G6" s="3"/>
      <c r="H6" s="7"/>
      <c r="I6" s="148" t="s">
        <v>4</v>
      </c>
      <c r="J6" s="344">
        <v>0</v>
      </c>
      <c r="K6" s="158"/>
      <c r="M6" s="3"/>
      <c r="N6" s="342" t="s">
        <v>64</v>
      </c>
      <c r="O6" s="343"/>
      <c r="P6" s="166">
        <v>0</v>
      </c>
      <c r="Q6" s="147" t="s">
        <v>5</v>
      </c>
      <c r="R6" s="350" t="s">
        <v>63</v>
      </c>
      <c r="S6" s="351"/>
      <c r="T6" s="167">
        <v>0</v>
      </c>
      <c r="U6" s="85" t="s">
        <v>5</v>
      </c>
    </row>
    <row r="7" spans="2:664" ht="14.45" customHeight="1" x14ac:dyDescent="0.25">
      <c r="B7" s="7"/>
      <c r="C7" s="146" t="s">
        <v>79</v>
      </c>
      <c r="D7" s="291">
        <v>0</v>
      </c>
      <c r="E7" s="292"/>
      <c r="F7" s="68"/>
      <c r="G7" s="3"/>
      <c r="H7" s="7"/>
      <c r="I7" s="148"/>
      <c r="J7" s="345"/>
      <c r="K7" s="158"/>
      <c r="M7" s="3"/>
      <c r="N7" s="12"/>
      <c r="O7" s="12"/>
      <c r="P7" s="305" t="s">
        <v>78</v>
      </c>
      <c r="Q7" s="306"/>
      <c r="R7" s="306"/>
      <c r="S7" s="307"/>
      <c r="T7" s="168">
        <v>0</v>
      </c>
      <c r="U7" s="85" t="s">
        <v>5</v>
      </c>
    </row>
    <row r="8" spans="2:664" ht="10.9" customHeight="1" x14ac:dyDescent="0.25">
      <c r="B8" s="7"/>
      <c r="C8" s="311" t="s">
        <v>1</v>
      </c>
      <c r="D8" s="293">
        <v>0</v>
      </c>
      <c r="E8" s="294"/>
      <c r="F8" s="68">
        <f>D8</f>
        <v>0</v>
      </c>
      <c r="G8" s="3"/>
      <c r="H8" s="7"/>
      <c r="I8" s="219" t="s">
        <v>1</v>
      </c>
      <c r="J8" s="327">
        <v>0</v>
      </c>
      <c r="K8" s="70" t="str">
        <f>L8</f>
        <v/>
      </c>
      <c r="L8" s="67" t="str">
        <f>IFERROR(VLOOKUP($J$6,#REF!,3,0),"")</f>
        <v/>
      </c>
      <c r="M8" s="5"/>
      <c r="N8" s="329" t="s">
        <v>186</v>
      </c>
      <c r="O8" s="329"/>
      <c r="P8" s="330"/>
      <c r="Q8" s="278"/>
      <c r="R8" s="279"/>
      <c r="S8" s="279"/>
      <c r="T8" s="3"/>
      <c r="U8" s="3"/>
      <c r="V8" s="3"/>
    </row>
    <row r="9" spans="2:664" ht="10.15" customHeight="1" x14ac:dyDescent="0.25">
      <c r="B9" s="7"/>
      <c r="C9" s="311"/>
      <c r="D9" s="295"/>
      <c r="E9" s="296"/>
      <c r="F9" s="68"/>
      <c r="G9" s="3"/>
      <c r="H9" s="7"/>
      <c r="I9" s="326"/>
      <c r="J9" s="328"/>
      <c r="K9" s="70"/>
      <c r="L9" s="67"/>
      <c r="M9" s="7"/>
      <c r="N9" s="218" t="s">
        <v>10</v>
      </c>
      <c r="O9" s="218"/>
      <c r="P9" s="284">
        <v>0</v>
      </c>
      <c r="Q9" s="285"/>
      <c r="R9" s="285"/>
      <c r="S9" s="285"/>
      <c r="T9" s="285"/>
      <c r="U9" s="285"/>
      <c r="V9" s="286"/>
    </row>
    <row r="10" spans="2:664" ht="11.45" customHeight="1" x14ac:dyDescent="0.25">
      <c r="B10" s="7"/>
      <c r="C10" s="146" t="s">
        <v>2</v>
      </c>
      <c r="D10" s="297">
        <v>0</v>
      </c>
      <c r="E10" s="298"/>
      <c r="F10" s="68">
        <f>D10</f>
        <v>0</v>
      </c>
      <c r="G10" s="3"/>
      <c r="H10" s="7"/>
      <c r="I10" s="146" t="s">
        <v>2</v>
      </c>
      <c r="J10" s="161">
        <v>0</v>
      </c>
      <c r="K10" s="71" t="str">
        <f>L10</f>
        <v/>
      </c>
      <c r="L10" s="67" t="str">
        <f>IFERROR(VLOOKUP($J$6,#REF!,4,0),"")</f>
        <v/>
      </c>
      <c r="M10" s="7"/>
      <c r="N10" s="218" t="s">
        <v>7</v>
      </c>
      <c r="O10" s="218"/>
      <c r="P10" s="301">
        <v>0</v>
      </c>
      <c r="Q10" s="316"/>
      <c r="R10" s="316"/>
      <c r="S10" s="316"/>
      <c r="T10" s="316"/>
      <c r="U10" s="316"/>
      <c r="V10" s="317"/>
    </row>
    <row r="11" spans="2:664" ht="22.15" customHeight="1" x14ac:dyDescent="0.25">
      <c r="B11" s="7"/>
      <c r="C11" s="146" t="s">
        <v>3</v>
      </c>
      <c r="D11" s="299">
        <v>0</v>
      </c>
      <c r="E11" s="300"/>
      <c r="F11" s="68">
        <f>D11</f>
        <v>0</v>
      </c>
      <c r="G11" s="3"/>
      <c r="H11" s="7"/>
      <c r="I11" s="146" t="s">
        <v>3</v>
      </c>
      <c r="J11" s="162">
        <v>0</v>
      </c>
      <c r="K11" s="68" t="str">
        <f>L11</f>
        <v/>
      </c>
      <c r="L11" s="67" t="str">
        <f>IFERROR(VLOOKUP($J$6,#REF!,5,0),"")</f>
        <v/>
      </c>
      <c r="M11" s="7"/>
      <c r="N11" s="219" t="s">
        <v>11</v>
      </c>
      <c r="O11" s="311"/>
      <c r="P11" s="321">
        <v>0</v>
      </c>
      <c r="Q11" s="322"/>
      <c r="R11" s="322"/>
      <c r="S11" s="322"/>
      <c r="T11" s="322"/>
      <c r="U11" s="322"/>
      <c r="V11" s="323"/>
    </row>
    <row r="12" spans="2:664" ht="10.9" customHeight="1" x14ac:dyDescent="0.25">
      <c r="B12" s="7"/>
      <c r="C12" s="146" t="s">
        <v>8</v>
      </c>
      <c r="D12" s="301">
        <v>0</v>
      </c>
      <c r="E12" s="302"/>
      <c r="F12" s="69">
        <f>D12</f>
        <v>0</v>
      </c>
      <c r="G12" s="3"/>
      <c r="H12" s="7"/>
      <c r="I12" s="146" t="s">
        <v>8</v>
      </c>
      <c r="J12" s="163">
        <v>0</v>
      </c>
      <c r="K12" s="69" t="str">
        <f>L12</f>
        <v/>
      </c>
      <c r="L12" s="67" t="str">
        <f>IFERROR(VLOOKUP($J$6,#REF!,6,0),"")</f>
        <v/>
      </c>
      <c r="M12" s="5"/>
      <c r="N12" s="245" t="s">
        <v>75</v>
      </c>
      <c r="O12" s="245"/>
      <c r="P12" s="169">
        <v>0</v>
      </c>
      <c r="Q12" s="324" t="s">
        <v>76</v>
      </c>
      <c r="R12" s="325"/>
      <c r="S12" s="325"/>
      <c r="T12" s="281">
        <v>0</v>
      </c>
      <c r="U12" s="282"/>
      <c r="V12" s="283"/>
    </row>
    <row r="13" spans="2:664" ht="22.15" customHeight="1" x14ac:dyDescent="0.25">
      <c r="B13" s="7"/>
      <c r="C13" s="66" t="s">
        <v>6</v>
      </c>
      <c r="D13" s="299">
        <v>0</v>
      </c>
      <c r="E13" s="300"/>
      <c r="F13" s="11"/>
      <c r="G13" s="3"/>
      <c r="H13" s="7"/>
      <c r="I13" s="66" t="s">
        <v>9</v>
      </c>
      <c r="J13" s="164">
        <v>0</v>
      </c>
      <c r="K13" s="72" t="str">
        <f>L13</f>
        <v/>
      </c>
      <c r="L13" s="67" t="str">
        <f>IFERROR(VLOOKUP($J$6,#REF!,7,0),"")</f>
        <v/>
      </c>
      <c r="M13" s="3"/>
      <c r="N13" s="12"/>
      <c r="O13" s="12"/>
      <c r="P13" s="3"/>
      <c r="Q13" s="151"/>
      <c r="R13" s="152"/>
      <c r="S13" s="151"/>
      <c r="T13" s="152"/>
      <c r="U13" s="151"/>
      <c r="V13" s="156"/>
    </row>
    <row r="14" spans="2:664" ht="10.9" customHeight="1" x14ac:dyDescent="0.25">
      <c r="B14" s="7"/>
      <c r="C14" s="146" t="s">
        <v>7</v>
      </c>
      <c r="D14" s="303">
        <v>0</v>
      </c>
      <c r="E14" s="304"/>
      <c r="F14" s="11"/>
      <c r="G14" s="3"/>
      <c r="H14" s="7"/>
      <c r="I14" s="146" t="s">
        <v>7</v>
      </c>
      <c r="J14" s="165">
        <v>0</v>
      </c>
      <c r="K14" s="72" t="str">
        <f>L14</f>
        <v/>
      </c>
      <c r="L14" s="67" t="str">
        <f>IFERROR(VLOOKUP($J$6,#REF!,8,0),"")</f>
        <v/>
      </c>
      <c r="M14" s="5"/>
      <c r="N14" s="346" t="s">
        <v>12</v>
      </c>
      <c r="O14" s="347"/>
      <c r="P14" s="280">
        <v>0</v>
      </c>
      <c r="Q14" s="220"/>
      <c r="R14" s="220"/>
      <c r="S14" s="220"/>
      <c r="T14" s="220"/>
      <c r="U14" s="220"/>
      <c r="V14" s="220"/>
    </row>
    <row r="15" spans="2:664" ht="4.1500000000000004" customHeight="1" x14ac:dyDescent="0.25">
      <c r="B15" s="150"/>
      <c r="C15" s="156"/>
      <c r="D15" s="156"/>
      <c r="E15" s="156"/>
      <c r="F15" s="14"/>
      <c r="H15" s="150"/>
      <c r="I15" s="156"/>
      <c r="J15" s="156"/>
      <c r="K15" s="14"/>
    </row>
    <row r="16" spans="2:664" ht="4.1500000000000004" customHeight="1" x14ac:dyDescent="0.25"/>
    <row r="17" spans="2:22" ht="13.9" customHeight="1" x14ac:dyDescent="0.25">
      <c r="B17" s="15"/>
      <c r="C17" s="225" t="s">
        <v>40</v>
      </c>
      <c r="D17" s="277"/>
      <c r="E17" s="16"/>
      <c r="G17" s="17"/>
      <c r="H17" s="17"/>
      <c r="I17" s="86" t="s">
        <v>34</v>
      </c>
      <c r="J17" s="3"/>
      <c r="O17" s="339" t="s">
        <v>93</v>
      </c>
      <c r="P17" s="225"/>
      <c r="Q17" s="226"/>
    </row>
    <row r="18" spans="2:22" ht="2.4500000000000002" customHeight="1" x14ac:dyDescent="0.25">
      <c r="B18" s="15"/>
      <c r="C18" s="155"/>
      <c r="D18" s="15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" customHeight="1" x14ac:dyDescent="0.25">
      <c r="B19" s="7"/>
      <c r="C19" s="218" t="s">
        <v>39</v>
      </c>
      <c r="D19" s="218"/>
      <c r="E19" s="170">
        <v>0</v>
      </c>
      <c r="F19" s="227" t="s">
        <v>13</v>
      </c>
      <c r="G19" s="227"/>
      <c r="H19" s="227"/>
      <c r="I19" s="153" t="s">
        <v>66</v>
      </c>
      <c r="J19" s="171">
        <v>0</v>
      </c>
      <c r="K19" s="11"/>
      <c r="L19" s="18"/>
      <c r="M19" s="18"/>
      <c r="N19" s="18"/>
      <c r="O19" s="153" t="s">
        <v>18</v>
      </c>
      <c r="P19" s="172">
        <v>0</v>
      </c>
      <c r="Q19" s="147" t="s">
        <v>14</v>
      </c>
      <c r="R19" s="3"/>
      <c r="S19" s="146" t="s">
        <v>21</v>
      </c>
      <c r="T19" s="170">
        <v>0</v>
      </c>
      <c r="U19" s="232" t="s">
        <v>16</v>
      </c>
      <c r="V19" s="335"/>
    </row>
    <row r="20" spans="2:22" ht="10.9" customHeight="1" x14ac:dyDescent="0.25">
      <c r="B20" s="7"/>
      <c r="C20" s="218" t="s">
        <v>36</v>
      </c>
      <c r="D20" s="218"/>
      <c r="E20" s="170">
        <v>0</v>
      </c>
      <c r="F20" s="227" t="s">
        <v>13</v>
      </c>
      <c r="G20" s="227"/>
      <c r="H20" s="227"/>
      <c r="I20" s="153" t="s">
        <v>67</v>
      </c>
      <c r="J20" s="171">
        <v>0</v>
      </c>
      <c r="K20" s="11"/>
      <c r="L20" s="18"/>
      <c r="M20" s="18"/>
      <c r="N20" s="18"/>
      <c r="O20" s="153" t="s">
        <v>19</v>
      </c>
      <c r="P20" s="172">
        <v>0</v>
      </c>
      <c r="Q20" s="147"/>
      <c r="R20" s="3"/>
      <c r="S20" s="146" t="s">
        <v>22</v>
      </c>
      <c r="T20" s="170">
        <v>0</v>
      </c>
      <c r="U20" s="232" t="s">
        <v>17</v>
      </c>
      <c r="V20" s="335"/>
    </row>
    <row r="21" spans="2:22" ht="10.9" customHeight="1" x14ac:dyDescent="0.25">
      <c r="B21" s="7"/>
      <c r="C21" s="218" t="s">
        <v>37</v>
      </c>
      <c r="D21" s="218"/>
      <c r="E21" s="170">
        <v>0</v>
      </c>
      <c r="F21" s="227" t="s">
        <v>13</v>
      </c>
      <c r="G21" s="227"/>
      <c r="H21" s="227"/>
      <c r="I21" s="153" t="s">
        <v>68</v>
      </c>
      <c r="J21" s="171">
        <v>0</v>
      </c>
      <c r="K21" s="11"/>
      <c r="L21" s="18"/>
      <c r="M21" s="18"/>
      <c r="N21" s="18"/>
      <c r="O21" s="153" t="s">
        <v>96</v>
      </c>
      <c r="P21" s="172">
        <v>0</v>
      </c>
      <c r="Q21" s="147" t="s">
        <v>15</v>
      </c>
      <c r="R21" s="3"/>
      <c r="S21" s="159" t="s">
        <v>236</v>
      </c>
      <c r="T21" s="170">
        <v>0</v>
      </c>
      <c r="U21" s="232" t="s">
        <v>14</v>
      </c>
      <c r="V21" s="335"/>
    </row>
    <row r="22" spans="2:22" ht="10.9" customHeight="1" x14ac:dyDescent="0.25">
      <c r="B22" s="7"/>
      <c r="C22" s="218" t="s">
        <v>38</v>
      </c>
      <c r="D22" s="218"/>
      <c r="E22" s="170">
        <v>0</v>
      </c>
      <c r="F22" s="227" t="s">
        <v>13</v>
      </c>
      <c r="G22" s="227"/>
      <c r="H22" s="227"/>
      <c r="I22" s="153" t="s">
        <v>69</v>
      </c>
      <c r="J22" s="171">
        <v>0</v>
      </c>
      <c r="K22" s="11"/>
      <c r="L22" s="18"/>
      <c r="M22" s="18"/>
      <c r="N22" s="18"/>
      <c r="O22" s="153" t="s">
        <v>20</v>
      </c>
      <c r="P22" s="172">
        <v>0</v>
      </c>
      <c r="Q22" s="147" t="s">
        <v>15</v>
      </c>
      <c r="R22" s="3"/>
      <c r="S22" s="159" t="s">
        <v>237</v>
      </c>
      <c r="T22" s="170">
        <v>0</v>
      </c>
      <c r="U22" s="232" t="s">
        <v>14</v>
      </c>
      <c r="V22" s="335"/>
    </row>
    <row r="23" spans="2:22" ht="3" customHeight="1" x14ac:dyDescent="0.25">
      <c r="B23" s="150"/>
      <c r="C23" s="337"/>
      <c r="D23" s="279"/>
      <c r="E23" s="151"/>
      <c r="F23" s="156"/>
      <c r="G23" s="156"/>
      <c r="H23" s="156"/>
      <c r="I23" s="150"/>
      <c r="J23" s="156"/>
      <c r="K23" s="14"/>
      <c r="L23" s="3"/>
      <c r="M23" s="3"/>
      <c r="N23" s="3"/>
      <c r="O23" s="150"/>
      <c r="P23" s="156"/>
      <c r="Q23" s="156"/>
      <c r="R23" s="156"/>
      <c r="S23" s="156"/>
      <c r="T23" s="156"/>
      <c r="U23" s="156"/>
      <c r="V23" s="14"/>
    </row>
    <row r="24" spans="2:22" ht="4.1500000000000004" customHeight="1" x14ac:dyDescent="0.25">
      <c r="C24" s="338"/>
      <c r="D24" s="235"/>
      <c r="E24" s="152"/>
    </row>
    <row r="25" spans="2:22" ht="13.9" customHeight="1" x14ac:dyDescent="0.25">
      <c r="B25" s="15"/>
      <c r="C25" s="225" t="s">
        <v>23</v>
      </c>
      <c r="D25" s="277"/>
      <c r="E25" s="18"/>
      <c r="F25" s="3"/>
      <c r="G25" s="3"/>
      <c r="H25" s="3"/>
      <c r="I25" s="3"/>
      <c r="J25" s="3"/>
      <c r="K25" s="3"/>
      <c r="L25" s="3"/>
      <c r="M25" s="15"/>
      <c r="N25" s="225" t="s">
        <v>41</v>
      </c>
      <c r="O25" s="225"/>
      <c r="P25" s="226"/>
      <c r="Q25" s="3"/>
      <c r="R25" s="3"/>
      <c r="S25" s="3"/>
      <c r="T25" s="3"/>
      <c r="U25" s="3"/>
    </row>
    <row r="26" spans="2:22" ht="2.4500000000000002" customHeight="1" x14ac:dyDescent="0.25">
      <c r="B26" s="15"/>
      <c r="C26" s="336"/>
      <c r="D26" s="336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" customHeight="1" x14ac:dyDescent="0.25">
      <c r="B27" s="7"/>
      <c r="C27" s="218" t="s">
        <v>24</v>
      </c>
      <c r="D27" s="232"/>
      <c r="E27" s="233">
        <v>0</v>
      </c>
      <c r="F27" s="233"/>
      <c r="G27" s="233"/>
      <c r="H27" s="233"/>
      <c r="I27" s="233"/>
      <c r="J27" s="233"/>
      <c r="K27" s="20"/>
      <c r="L27" s="21"/>
      <c r="M27" s="22"/>
      <c r="N27" s="228" t="s">
        <v>28</v>
      </c>
      <c r="O27" s="229"/>
      <c r="P27" s="229"/>
      <c r="Q27" s="224">
        <v>0</v>
      </c>
      <c r="R27" s="224"/>
      <c r="S27" s="224"/>
      <c r="T27" s="222">
        <v>0</v>
      </c>
      <c r="U27" s="223"/>
      <c r="V27" s="160"/>
    </row>
    <row r="28" spans="2:22" ht="10.9" customHeight="1" x14ac:dyDescent="0.25">
      <c r="B28" s="7"/>
      <c r="C28" s="218" t="s">
        <v>25</v>
      </c>
      <c r="D28" s="232"/>
      <c r="E28" s="233">
        <v>0</v>
      </c>
      <c r="F28" s="233"/>
      <c r="G28" s="233"/>
      <c r="H28" s="233"/>
      <c r="I28" s="233"/>
      <c r="J28" s="233"/>
      <c r="K28" s="20"/>
      <c r="L28" s="21"/>
      <c r="M28" s="22"/>
      <c r="N28" s="228" t="s">
        <v>29</v>
      </c>
      <c r="O28" s="229"/>
      <c r="P28" s="229"/>
      <c r="Q28" s="224">
        <v>0</v>
      </c>
      <c r="R28" s="224"/>
      <c r="S28" s="224"/>
      <c r="T28" s="222">
        <v>0</v>
      </c>
      <c r="U28" s="223"/>
      <c r="V28" s="160"/>
    </row>
    <row r="29" spans="2:22" ht="10.9" customHeight="1" x14ac:dyDescent="0.25">
      <c r="B29" s="7"/>
      <c r="C29" s="218" t="s">
        <v>26</v>
      </c>
      <c r="D29" s="232"/>
      <c r="E29" s="233">
        <v>0</v>
      </c>
      <c r="F29" s="233"/>
      <c r="G29" s="233"/>
      <c r="H29" s="233"/>
      <c r="I29" s="233"/>
      <c r="J29" s="233"/>
      <c r="K29" s="20"/>
      <c r="L29" s="21"/>
      <c r="M29" s="22"/>
      <c r="N29" s="228" t="s">
        <v>30</v>
      </c>
      <c r="O29" s="229"/>
      <c r="P29" s="229"/>
      <c r="Q29" s="224">
        <v>0</v>
      </c>
      <c r="R29" s="224"/>
      <c r="S29" s="224"/>
      <c r="T29" s="222">
        <v>0</v>
      </c>
      <c r="U29" s="223"/>
      <c r="V29" s="160"/>
    </row>
    <row r="30" spans="2:22" ht="10.9" customHeight="1" x14ac:dyDescent="0.25">
      <c r="B30" s="7"/>
      <c r="C30" s="218" t="s">
        <v>27</v>
      </c>
      <c r="D30" s="232"/>
      <c r="E30" s="233">
        <v>0</v>
      </c>
      <c r="F30" s="233"/>
      <c r="G30" s="233"/>
      <c r="H30" s="233"/>
      <c r="I30" s="233"/>
      <c r="J30" s="233"/>
      <c r="K30" s="20"/>
      <c r="L30" s="21"/>
      <c r="M30" s="22"/>
      <c r="N30" s="228" t="s">
        <v>31</v>
      </c>
      <c r="O30" s="229"/>
      <c r="P30" s="229"/>
      <c r="Q30" s="224">
        <v>0</v>
      </c>
      <c r="R30" s="224"/>
      <c r="S30" s="224"/>
      <c r="T30" s="222">
        <v>0</v>
      </c>
      <c r="U30" s="223"/>
      <c r="V30" s="160"/>
    </row>
    <row r="31" spans="2:22" ht="10.9" customHeight="1" x14ac:dyDescent="0.25">
      <c r="B31" s="7"/>
      <c r="C31" s="218" t="s">
        <v>32</v>
      </c>
      <c r="D31" s="232"/>
      <c r="E31" s="233">
        <v>0</v>
      </c>
      <c r="F31" s="233"/>
      <c r="G31" s="233"/>
      <c r="H31" s="233"/>
      <c r="I31" s="233"/>
      <c r="J31" s="233"/>
      <c r="K31" s="11"/>
      <c r="L31" s="3"/>
      <c r="M31" s="7"/>
      <c r="N31" s="228" t="s">
        <v>33</v>
      </c>
      <c r="O31" s="229"/>
      <c r="P31" s="229"/>
      <c r="Q31" s="224">
        <v>0</v>
      </c>
      <c r="R31" s="224"/>
      <c r="S31" s="224"/>
      <c r="T31" s="222">
        <v>0</v>
      </c>
      <c r="U31" s="223"/>
      <c r="V31" s="160"/>
    </row>
    <row r="32" spans="2:22" ht="3.6" customHeight="1" x14ac:dyDescent="0.25">
      <c r="B32" s="150"/>
      <c r="C32" s="156"/>
      <c r="D32" s="156"/>
      <c r="E32" s="145">
        <v>0</v>
      </c>
      <c r="F32" s="145"/>
      <c r="G32" s="145"/>
      <c r="H32" s="145"/>
      <c r="I32" s="145"/>
      <c r="J32" s="145"/>
      <c r="K32" s="14"/>
      <c r="L32" s="3"/>
      <c r="M32" s="150"/>
      <c r="N32" s="156"/>
      <c r="O32" s="156"/>
      <c r="P32" s="156"/>
      <c r="Q32" s="156">
        <v>0</v>
      </c>
      <c r="R32" s="156"/>
      <c r="S32" s="156"/>
      <c r="T32" s="156">
        <v>0</v>
      </c>
      <c r="U32" s="156"/>
      <c r="V32" s="14"/>
    </row>
    <row r="33" spans="1:22" ht="4.1500000000000004" customHeight="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" customHeight="1" x14ac:dyDescent="0.25">
      <c r="B34" s="5"/>
      <c r="C34" s="346" t="s">
        <v>43</v>
      </c>
      <c r="D34" s="36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25">
      <c r="A35" s="23"/>
      <c r="B35" s="24"/>
      <c r="C35" s="149"/>
      <c r="D35" s="149"/>
      <c r="E35" s="155"/>
      <c r="F35" s="155"/>
      <c r="G35" s="155"/>
      <c r="H35" s="155"/>
      <c r="I35" s="155"/>
      <c r="J35" s="155"/>
      <c r="K35" s="155"/>
      <c r="L35" s="25"/>
      <c r="M35" s="155"/>
      <c r="N35" s="155"/>
      <c r="O35" s="155"/>
      <c r="P35" s="155"/>
      <c r="Q35" s="155"/>
      <c r="R35" s="155"/>
      <c r="S35" s="155"/>
      <c r="T35" s="155"/>
      <c r="U35" s="155"/>
      <c r="V35" s="26"/>
    </row>
    <row r="36" spans="1:22" ht="10.9" customHeight="1" x14ac:dyDescent="0.25">
      <c r="A36" s="75" t="str">
        <f>IFERROR(VLOOKUP(J6,#REF!,9,0),"")</f>
        <v/>
      </c>
      <c r="B36" s="76" t="str">
        <f>IFERROR(VLOOKUP(J6,#REF!,14,0),"")</f>
        <v/>
      </c>
      <c r="C36" s="218" t="s">
        <v>44</v>
      </c>
      <c r="D36" s="218"/>
      <c r="E36" s="230">
        <v>0</v>
      </c>
      <c r="F36" s="231"/>
      <c r="G36" s="231"/>
      <c r="H36" s="231"/>
      <c r="I36" s="231"/>
      <c r="J36" s="231"/>
      <c r="K36" s="73" t="str">
        <f>IFERROR(VLOOKUP(D6,#REF!,10,0),"")</f>
        <v/>
      </c>
      <c r="L36" s="237" t="s">
        <v>49</v>
      </c>
      <c r="M36" s="238"/>
      <c r="N36" s="238"/>
      <c r="O36" s="239"/>
      <c r="P36" s="230">
        <v>0</v>
      </c>
      <c r="Q36" s="231"/>
      <c r="R36" s="231"/>
      <c r="S36" s="231"/>
      <c r="T36" s="231"/>
      <c r="U36" s="231"/>
      <c r="V36" s="74" t="str">
        <f>IFERROR(VLOOKUP(D6,#REF!,15,0),"")</f>
        <v/>
      </c>
    </row>
    <row r="37" spans="1:22" ht="10.9" customHeight="1" x14ac:dyDescent="0.25">
      <c r="A37" s="75" t="str">
        <f>IFERROR(VLOOKUP(J6,#REF!,10,0),"")</f>
        <v/>
      </c>
      <c r="B37" s="76" t="str">
        <f>IFERROR(VLOOKUP(J6,#REF!,15,0),"")</f>
        <v/>
      </c>
      <c r="C37" s="218" t="s">
        <v>45</v>
      </c>
      <c r="D37" s="218"/>
      <c r="E37" s="220">
        <v>0</v>
      </c>
      <c r="F37" s="221"/>
      <c r="G37" s="221"/>
      <c r="H37" s="221"/>
      <c r="I37" s="221"/>
      <c r="J37" s="221"/>
      <c r="K37" s="73" t="str">
        <f>IFERROR(VLOOKUP(D6,#REF!,11,0),"")</f>
        <v/>
      </c>
      <c r="L37" s="237" t="s">
        <v>50</v>
      </c>
      <c r="M37" s="238"/>
      <c r="N37" s="238"/>
      <c r="O37" s="239"/>
      <c r="P37" s="230">
        <v>0</v>
      </c>
      <c r="Q37" s="231"/>
      <c r="R37" s="231"/>
      <c r="S37" s="231"/>
      <c r="T37" s="231"/>
      <c r="U37" s="231"/>
      <c r="V37" s="74" t="str">
        <f>IFERROR(VLOOKUP(D6,#REF!,16,0),"")</f>
        <v/>
      </c>
    </row>
    <row r="38" spans="1:22" ht="10.9" customHeight="1" x14ac:dyDescent="0.25">
      <c r="A38" s="75" t="str">
        <f>IFERROR(VLOOKUP(J6,#REF!,11,0),"")</f>
        <v/>
      </c>
      <c r="B38" s="76" t="str">
        <f>IFERROR(VLOOKUP(J6,#REF!,16,0),"")</f>
        <v/>
      </c>
      <c r="C38" s="218" t="s">
        <v>46</v>
      </c>
      <c r="D38" s="218"/>
      <c r="E38" s="220">
        <v>0</v>
      </c>
      <c r="F38" s="221"/>
      <c r="G38" s="221"/>
      <c r="H38" s="221"/>
      <c r="I38" s="221"/>
      <c r="J38" s="221"/>
      <c r="K38" s="73" t="str">
        <f>IFERROR(VLOOKUP(D6,#REF!,12,0),"")</f>
        <v/>
      </c>
      <c r="L38" s="237" t="s">
        <v>51</v>
      </c>
      <c r="M38" s="238"/>
      <c r="N38" s="238"/>
      <c r="O38" s="239"/>
      <c r="P38" s="230">
        <v>0</v>
      </c>
      <c r="Q38" s="231"/>
      <c r="R38" s="231"/>
      <c r="S38" s="231"/>
      <c r="T38" s="231"/>
      <c r="U38" s="231"/>
      <c r="V38" s="74" t="str">
        <f>IFERROR(VLOOKUP(D6,#REF!,17,0),"")</f>
        <v/>
      </c>
    </row>
    <row r="39" spans="1:22" ht="10.9" customHeight="1" x14ac:dyDescent="0.25">
      <c r="A39" s="75" t="str">
        <f>IFERROR(VLOOKUP(J6,#REF!,12,0),"")</f>
        <v/>
      </c>
      <c r="B39" s="76" t="str">
        <f>IFERROR(VLOOKUP(J6,#REF!,17,0),"")</f>
        <v/>
      </c>
      <c r="C39" s="218" t="s">
        <v>47</v>
      </c>
      <c r="D39" s="218"/>
      <c r="E39" s="220">
        <v>0</v>
      </c>
      <c r="F39" s="221"/>
      <c r="G39" s="221"/>
      <c r="H39" s="221"/>
      <c r="I39" s="221"/>
      <c r="J39" s="221"/>
      <c r="K39" s="73" t="str">
        <f>IFERROR(VLOOKUP(D6,#REF!,13,0),"")</f>
        <v/>
      </c>
      <c r="L39" s="237" t="s">
        <v>52</v>
      </c>
      <c r="M39" s="238"/>
      <c r="N39" s="238"/>
      <c r="O39" s="239"/>
      <c r="P39" s="230">
        <v>0</v>
      </c>
      <c r="Q39" s="231"/>
      <c r="R39" s="231"/>
      <c r="S39" s="231"/>
      <c r="T39" s="231"/>
      <c r="U39" s="231"/>
      <c r="V39" s="74" t="str">
        <f>IFERROR(VLOOKUP(D6,#REF!,18,0),"")</f>
        <v/>
      </c>
    </row>
    <row r="40" spans="1:22" ht="22.15" customHeight="1" x14ac:dyDescent="0.25">
      <c r="A40" s="75" t="str">
        <f>IFERROR(VLOOKUP(J6,#REF!,13,0),"")</f>
        <v/>
      </c>
      <c r="B40" s="76" t="str">
        <f>IFERROR(VLOOKUP(J6,#REF!,18,0),"")</f>
        <v/>
      </c>
      <c r="C40" s="219" t="s">
        <v>48</v>
      </c>
      <c r="D40" s="219"/>
      <c r="E40" s="220">
        <v>0</v>
      </c>
      <c r="F40" s="221"/>
      <c r="G40" s="221"/>
      <c r="H40" s="221"/>
      <c r="I40" s="221"/>
      <c r="J40" s="221"/>
      <c r="K40" s="73" t="str">
        <f>IFERROR(VLOOKUP(D6,#REF!,14,0),"")</f>
        <v/>
      </c>
      <c r="L40" s="234" t="s">
        <v>53</v>
      </c>
      <c r="M40" s="235"/>
      <c r="N40" s="235"/>
      <c r="O40" s="236"/>
      <c r="P40" s="230">
        <v>0</v>
      </c>
      <c r="Q40" s="231"/>
      <c r="R40" s="231"/>
      <c r="S40" s="231"/>
      <c r="T40" s="231"/>
      <c r="U40" s="231"/>
      <c r="V40" s="74" t="str">
        <f>IFERROR(VLOOKUP(D6,#REF!,19,0),"")</f>
        <v/>
      </c>
    </row>
    <row r="41" spans="1:22" ht="3" customHeight="1" x14ac:dyDescent="0.25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1500000000000004" customHeight="1" x14ac:dyDescent="0.25">
      <c r="A42" s="23"/>
      <c r="B42" s="23"/>
      <c r="C42" s="23"/>
      <c r="D42" s="23"/>
      <c r="E42" s="23"/>
      <c r="F42" s="23"/>
      <c r="G42" s="23"/>
      <c r="H42" s="23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23"/>
      <c r="V42" s="23"/>
    </row>
    <row r="43" spans="1:22" ht="14.25" x14ac:dyDescent="0.25">
      <c r="A43" s="23"/>
      <c r="B43" s="25"/>
      <c r="C43" s="225" t="s">
        <v>42</v>
      </c>
      <c r="D43" s="276"/>
      <c r="E43" s="31"/>
      <c r="F43" s="31"/>
      <c r="G43" s="31"/>
      <c r="H43" s="31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23"/>
      <c r="V43" s="23"/>
    </row>
    <row r="44" spans="1:22" ht="4.1500000000000004" customHeight="1" x14ac:dyDescent="0.25">
      <c r="A44" s="23"/>
      <c r="B44" s="25"/>
      <c r="C44" s="32"/>
      <c r="D44" s="32"/>
      <c r="E44" s="32"/>
      <c r="F44" s="32"/>
      <c r="G44" s="32"/>
      <c r="H44" s="32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62"/>
      <c r="V44" s="26"/>
    </row>
    <row r="45" spans="1:22" s="33" customFormat="1" ht="42.6" customHeight="1" x14ac:dyDescent="0.25">
      <c r="A45" s="83" t="str">
        <f>IF(J6=D6,V45,B45)</f>
        <v/>
      </c>
      <c r="B45" s="77" t="str">
        <f>IFERROR(VLOOKUP(J6,#REF!,19,0),"")</f>
        <v/>
      </c>
      <c r="C45" s="370" t="s">
        <v>54</v>
      </c>
      <c r="D45" s="371"/>
      <c r="E45" s="273">
        <v>0</v>
      </c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5"/>
      <c r="V45" s="79" t="str">
        <f>IFERROR(VLOOKUP(D6,#REF!,20,0),"")</f>
        <v/>
      </c>
    </row>
    <row r="46" spans="1:22" s="2" customFormat="1" ht="60" customHeight="1" x14ac:dyDescent="0.25">
      <c r="A46" s="84" t="str">
        <f>IF(J6=D6,V46,B46)</f>
        <v/>
      </c>
      <c r="B46" s="78" t="str">
        <f>IFERROR(VLOOKUP(J6,#REF!,20,0),"")</f>
        <v/>
      </c>
      <c r="C46" s="352" t="s">
        <v>55</v>
      </c>
      <c r="D46" s="369"/>
      <c r="E46" s="273">
        <v>0</v>
      </c>
      <c r="F46" s="274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5"/>
      <c r="V46" s="80" t="str">
        <f>IFERROR(VLOOKUP(D6,#REF!,21,0),"")</f>
        <v/>
      </c>
    </row>
    <row r="47" spans="1:22" ht="3.6" customHeight="1" x14ac:dyDescent="0.25">
      <c r="A47" s="149"/>
      <c r="B47" s="28"/>
      <c r="C47" s="34"/>
      <c r="D47" s="151"/>
      <c r="E47" s="35">
        <v>0</v>
      </c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30"/>
    </row>
    <row r="48" spans="1:22" ht="3.6" customHeight="1" x14ac:dyDescent="0.25">
      <c r="A48" s="149"/>
      <c r="B48" s="149"/>
      <c r="C48" s="148"/>
      <c r="D48" s="18"/>
      <c r="E48" s="15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9"/>
    </row>
    <row r="49" spans="1:22" ht="13.15" customHeight="1" x14ac:dyDescent="0.25">
      <c r="A49" s="149"/>
      <c r="B49" s="36"/>
      <c r="C49" s="245" t="s">
        <v>56</v>
      </c>
      <c r="D49" s="246"/>
      <c r="E49" s="246"/>
      <c r="F49" s="246"/>
      <c r="G49" s="246"/>
      <c r="H49" s="247"/>
      <c r="I49" s="173">
        <v>0</v>
      </c>
      <c r="J49" s="14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81" t="str">
        <f>IFERROR(VLOOKUP(J6,#REF!,21,0),"")</f>
        <v/>
      </c>
      <c r="V49" s="73" t="str">
        <f>IFERROR(VLOOKUP(D6,#REF!,22,0),"")</f>
        <v/>
      </c>
    </row>
    <row r="50" spans="1:22" ht="9.6" customHeight="1" x14ac:dyDescent="0.3">
      <c r="A50" s="149"/>
      <c r="B50" s="149"/>
      <c r="C50" s="148"/>
      <c r="D50" s="154"/>
      <c r="E50" s="154"/>
      <c r="F50" s="154"/>
      <c r="G50" s="154"/>
      <c r="H50" s="154"/>
      <c r="I50" s="149">
        <v>0</v>
      </c>
      <c r="J50" s="149"/>
      <c r="K50" s="149"/>
      <c r="L50" s="149"/>
      <c r="M50" s="149"/>
      <c r="N50" s="149"/>
      <c r="O50" s="243"/>
      <c r="P50" s="244"/>
      <c r="Q50" s="244"/>
      <c r="R50" s="244"/>
      <c r="S50" s="144"/>
      <c r="T50" s="37"/>
      <c r="U50" s="38"/>
      <c r="V50" s="149"/>
    </row>
    <row r="51" spans="1:22" ht="3.6" customHeight="1" x14ac:dyDescent="0.25">
      <c r="A51" s="149"/>
      <c r="B51" s="2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26"/>
    </row>
    <row r="52" spans="1:22" ht="177" customHeight="1" x14ac:dyDescent="0.25">
      <c r="A52" s="73" t="str">
        <f>IF(J6=D6,V52,B52)</f>
        <v/>
      </c>
      <c r="B52" s="76" t="str">
        <f>IFERROR(VLOOKUP(J6,#REF!,22,0),"")</f>
        <v/>
      </c>
      <c r="C52" s="219" t="s">
        <v>57</v>
      </c>
      <c r="D52" s="250"/>
      <c r="E52" s="273">
        <v>0</v>
      </c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5"/>
      <c r="V52" s="82" t="str">
        <f>IFERROR(VLOOKUP(D6,#REF!,23,0),"")</f>
        <v/>
      </c>
    </row>
    <row r="53" spans="1:22" ht="3.6" customHeight="1" x14ac:dyDescent="0.25">
      <c r="A53" s="14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25">
      <c r="A54" s="23"/>
      <c r="B54" s="23"/>
      <c r="C54" s="23"/>
      <c r="D54" s="23"/>
      <c r="E54" s="23"/>
      <c r="F54" s="23">
        <v>0</v>
      </c>
      <c r="G54" s="23"/>
      <c r="H54" s="23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366">
        <v>0</v>
      </c>
      <c r="T54" s="367"/>
      <c r="U54" s="367"/>
      <c r="V54" s="23"/>
    </row>
    <row r="55" spans="1:22" ht="16.5" x14ac:dyDescent="0.25">
      <c r="A55" s="23"/>
      <c r="B55" s="256" t="s">
        <v>58</v>
      </c>
      <c r="C55" s="246"/>
      <c r="D55" s="246"/>
      <c r="E55" s="247"/>
      <c r="F55" s="23"/>
      <c r="G55" s="23"/>
      <c r="H55" s="23"/>
      <c r="I55" s="149"/>
      <c r="J55" s="149"/>
      <c r="K55" s="149"/>
      <c r="L55" s="149"/>
      <c r="M55" s="149"/>
      <c r="N55" s="355" t="s">
        <v>65</v>
      </c>
      <c r="O55" s="356"/>
      <c r="P55" s="356"/>
      <c r="Q55" s="356"/>
      <c r="R55" s="356"/>
      <c r="S55" s="368"/>
      <c r="T55" s="368"/>
      <c r="U55" s="368"/>
      <c r="V55" s="23"/>
    </row>
    <row r="56" spans="1:22" ht="3" customHeight="1" x14ac:dyDescent="0.25">
      <c r="A56" s="23"/>
      <c r="B56" s="2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26"/>
    </row>
    <row r="57" spans="1:22" ht="301.89999999999998" customHeight="1" x14ac:dyDescent="0.25">
      <c r="A57" s="23"/>
      <c r="B57" s="24"/>
      <c r="C57" s="219" t="s">
        <v>59</v>
      </c>
      <c r="D57" s="250"/>
      <c r="E57" s="270">
        <v>0</v>
      </c>
      <c r="F57" s="271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1"/>
      <c r="T57" s="271"/>
      <c r="U57" s="272"/>
      <c r="V57" s="27"/>
    </row>
    <row r="58" spans="1:22" ht="70.900000000000006" customHeight="1" x14ac:dyDescent="0.25">
      <c r="A58" s="23"/>
      <c r="B58" s="24"/>
      <c r="C58" s="248" t="s">
        <v>60</v>
      </c>
      <c r="D58" s="249"/>
      <c r="E58" s="270">
        <v>0</v>
      </c>
      <c r="F58" s="271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2"/>
      <c r="V58" s="27"/>
    </row>
    <row r="59" spans="1:22" ht="3.6" customHeight="1" x14ac:dyDescent="0.25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25">
      <c r="A60" s="23"/>
      <c r="B60" s="23"/>
      <c r="C60" s="23"/>
      <c r="D60" s="23"/>
      <c r="E60" s="23"/>
      <c r="F60" s="23"/>
      <c r="G60" s="23"/>
      <c r="H60" s="23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23"/>
      <c r="V60" s="23"/>
    </row>
    <row r="61" spans="1:22" ht="16.5" x14ac:dyDescent="0.25">
      <c r="A61" s="23"/>
      <c r="B61" s="253" t="s">
        <v>95</v>
      </c>
      <c r="C61" s="254"/>
      <c r="D61" s="254"/>
      <c r="E61" s="254"/>
      <c r="F61" s="254"/>
      <c r="G61" s="254"/>
      <c r="H61" s="255"/>
      <c r="I61" s="39"/>
      <c r="J61" s="40"/>
      <c r="K61" s="40"/>
      <c r="L61" s="40"/>
      <c r="M61" s="40"/>
      <c r="N61" s="363" t="s">
        <v>78</v>
      </c>
      <c r="O61" s="364"/>
      <c r="P61" s="364"/>
      <c r="Q61" s="364"/>
      <c r="R61" s="364"/>
      <c r="S61" s="41" t="s">
        <v>64</v>
      </c>
      <c r="T61" s="174">
        <v>0</v>
      </c>
      <c r="U61" s="13" t="s">
        <v>5</v>
      </c>
      <c r="V61" s="23"/>
    </row>
    <row r="62" spans="1:22" ht="3" customHeight="1" x14ac:dyDescent="0.25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25">
      <c r="A63" s="23"/>
      <c r="B63" s="45"/>
      <c r="C63" s="352" t="s">
        <v>72</v>
      </c>
      <c r="D63" s="250"/>
      <c r="E63" s="360">
        <v>0</v>
      </c>
      <c r="F63" s="361"/>
      <c r="G63" s="361"/>
      <c r="H63" s="361"/>
      <c r="I63" s="361"/>
      <c r="J63" s="361"/>
      <c r="K63" s="361"/>
      <c r="L63" s="361"/>
      <c r="M63" s="361"/>
      <c r="N63" s="361"/>
      <c r="O63" s="361"/>
      <c r="P63" s="361"/>
      <c r="Q63" s="361"/>
      <c r="R63" s="361"/>
      <c r="S63" s="361"/>
      <c r="T63" s="361"/>
      <c r="U63" s="362"/>
      <c r="V63" s="46"/>
    </row>
    <row r="64" spans="1:22" ht="10.15" customHeight="1" x14ac:dyDescent="0.25">
      <c r="A64" s="23"/>
      <c r="B64" s="45"/>
      <c r="C64" s="352" t="s">
        <v>94</v>
      </c>
      <c r="D64" s="381"/>
      <c r="E64" s="175">
        <v>0</v>
      </c>
      <c r="F64" s="383">
        <v>0</v>
      </c>
      <c r="G64" s="384"/>
      <c r="H64" s="384"/>
      <c r="I64" s="384"/>
      <c r="J64" s="384"/>
      <c r="K64" s="384"/>
      <c r="L64" s="384"/>
      <c r="M64" s="384"/>
      <c r="N64" s="384"/>
      <c r="O64" s="384"/>
      <c r="P64" s="384"/>
      <c r="Q64" s="357">
        <v>0</v>
      </c>
      <c r="R64" s="357"/>
      <c r="S64" s="357"/>
      <c r="T64" s="357"/>
      <c r="U64" s="358"/>
      <c r="V64" s="46"/>
    </row>
    <row r="65" spans="1:22" ht="10.15" customHeight="1" x14ac:dyDescent="0.25">
      <c r="A65" s="23"/>
      <c r="B65" s="45"/>
      <c r="C65" s="382"/>
      <c r="D65" s="381"/>
      <c r="E65" s="176">
        <v>0</v>
      </c>
      <c r="F65" s="385">
        <v>0</v>
      </c>
      <c r="G65" s="386"/>
      <c r="H65" s="386"/>
      <c r="I65" s="386"/>
      <c r="J65" s="386"/>
      <c r="K65" s="386"/>
      <c r="L65" s="386"/>
      <c r="M65" s="386"/>
      <c r="N65" s="386"/>
      <c r="O65" s="386"/>
      <c r="P65" s="386"/>
      <c r="Q65" s="353">
        <v>0</v>
      </c>
      <c r="R65" s="353"/>
      <c r="S65" s="353"/>
      <c r="T65" s="353"/>
      <c r="U65" s="354"/>
      <c r="V65" s="46"/>
    </row>
    <row r="66" spans="1:22" ht="10.15" customHeight="1" x14ac:dyDescent="0.25">
      <c r="A66" s="23"/>
      <c r="B66" s="45"/>
      <c r="C66" s="382"/>
      <c r="D66" s="381"/>
      <c r="E66" s="176">
        <v>0</v>
      </c>
      <c r="F66" s="385">
        <v>0</v>
      </c>
      <c r="G66" s="386"/>
      <c r="H66" s="386"/>
      <c r="I66" s="386"/>
      <c r="J66" s="386"/>
      <c r="K66" s="386"/>
      <c r="L66" s="386"/>
      <c r="M66" s="386"/>
      <c r="N66" s="386"/>
      <c r="O66" s="386"/>
      <c r="P66" s="386"/>
      <c r="Q66" s="353">
        <v>0</v>
      </c>
      <c r="R66" s="353"/>
      <c r="S66" s="353"/>
      <c r="T66" s="353"/>
      <c r="U66" s="354"/>
      <c r="V66" s="46"/>
    </row>
    <row r="67" spans="1:22" ht="10.15" customHeight="1" x14ac:dyDescent="0.25">
      <c r="A67" s="23"/>
      <c r="B67" s="45"/>
      <c r="C67" s="382"/>
      <c r="D67" s="381"/>
      <c r="E67" s="176">
        <v>0</v>
      </c>
      <c r="F67" s="385">
        <v>0</v>
      </c>
      <c r="G67" s="386"/>
      <c r="H67" s="386"/>
      <c r="I67" s="386"/>
      <c r="J67" s="386"/>
      <c r="K67" s="386"/>
      <c r="L67" s="386"/>
      <c r="M67" s="386"/>
      <c r="N67" s="386"/>
      <c r="O67" s="386"/>
      <c r="P67" s="386"/>
      <c r="Q67" s="353">
        <v>0</v>
      </c>
      <c r="R67" s="353"/>
      <c r="S67" s="353"/>
      <c r="T67" s="353"/>
      <c r="U67" s="354"/>
      <c r="V67" s="46"/>
    </row>
    <row r="68" spans="1:22" ht="10.15" customHeight="1" x14ac:dyDescent="0.25">
      <c r="A68" s="23"/>
      <c r="B68" s="45"/>
      <c r="C68" s="382"/>
      <c r="D68" s="381"/>
      <c r="E68" s="176">
        <v>0</v>
      </c>
      <c r="F68" s="385">
        <v>0</v>
      </c>
      <c r="G68" s="386"/>
      <c r="H68" s="386"/>
      <c r="I68" s="386"/>
      <c r="J68" s="386"/>
      <c r="K68" s="386"/>
      <c r="L68" s="386"/>
      <c r="M68" s="386"/>
      <c r="N68" s="386"/>
      <c r="O68" s="386"/>
      <c r="P68" s="386"/>
      <c r="Q68" s="353">
        <v>0</v>
      </c>
      <c r="R68" s="353"/>
      <c r="S68" s="353"/>
      <c r="T68" s="353"/>
      <c r="U68" s="354"/>
      <c r="V68" s="46"/>
    </row>
    <row r="69" spans="1:22" ht="10.15" customHeight="1" x14ac:dyDescent="0.25">
      <c r="A69" s="23"/>
      <c r="B69" s="45"/>
      <c r="C69" s="382"/>
      <c r="D69" s="381"/>
      <c r="E69" s="176">
        <v>0</v>
      </c>
      <c r="F69" s="385">
        <v>0</v>
      </c>
      <c r="G69" s="386"/>
      <c r="H69" s="386"/>
      <c r="I69" s="386"/>
      <c r="J69" s="386"/>
      <c r="K69" s="386"/>
      <c r="L69" s="386"/>
      <c r="M69" s="386"/>
      <c r="N69" s="386"/>
      <c r="O69" s="386"/>
      <c r="P69" s="386"/>
      <c r="Q69" s="353">
        <v>0</v>
      </c>
      <c r="R69" s="353"/>
      <c r="S69" s="353"/>
      <c r="T69" s="353"/>
      <c r="U69" s="354"/>
      <c r="V69" s="46"/>
    </row>
    <row r="70" spans="1:22" ht="10.15" customHeight="1" x14ac:dyDescent="0.25">
      <c r="A70" s="23"/>
      <c r="B70" s="45"/>
      <c r="C70" s="382"/>
      <c r="D70" s="381"/>
      <c r="E70" s="176">
        <v>0</v>
      </c>
      <c r="F70" s="385">
        <v>0</v>
      </c>
      <c r="G70" s="386"/>
      <c r="H70" s="386"/>
      <c r="I70" s="386"/>
      <c r="J70" s="386"/>
      <c r="K70" s="386"/>
      <c r="L70" s="386"/>
      <c r="M70" s="386"/>
      <c r="N70" s="386"/>
      <c r="O70" s="386"/>
      <c r="P70" s="386"/>
      <c r="Q70" s="353">
        <v>0</v>
      </c>
      <c r="R70" s="353"/>
      <c r="S70" s="353"/>
      <c r="T70" s="353"/>
      <c r="U70" s="354"/>
      <c r="V70" s="46"/>
    </row>
    <row r="71" spans="1:22" ht="10.15" customHeight="1" x14ac:dyDescent="0.25">
      <c r="A71" s="23"/>
      <c r="B71" s="45"/>
      <c r="C71" s="382"/>
      <c r="D71" s="381"/>
      <c r="E71" s="176">
        <v>0</v>
      </c>
      <c r="F71" s="385">
        <v>0</v>
      </c>
      <c r="G71" s="386"/>
      <c r="H71" s="386"/>
      <c r="I71" s="386"/>
      <c r="J71" s="386"/>
      <c r="K71" s="386"/>
      <c r="L71" s="386"/>
      <c r="M71" s="386"/>
      <c r="N71" s="386"/>
      <c r="O71" s="386"/>
      <c r="P71" s="386"/>
      <c r="Q71" s="353">
        <v>0</v>
      </c>
      <c r="R71" s="353"/>
      <c r="S71" s="353"/>
      <c r="T71" s="353"/>
      <c r="U71" s="354"/>
      <c r="V71" s="46"/>
    </row>
    <row r="72" spans="1:22" ht="10.15" customHeight="1" x14ac:dyDescent="0.25">
      <c r="A72" s="23"/>
      <c r="B72" s="45"/>
      <c r="C72" s="382"/>
      <c r="D72" s="381"/>
      <c r="E72" s="176">
        <v>0</v>
      </c>
      <c r="F72" s="385">
        <v>0</v>
      </c>
      <c r="G72" s="386"/>
      <c r="H72" s="386"/>
      <c r="I72" s="386"/>
      <c r="J72" s="386"/>
      <c r="K72" s="386"/>
      <c r="L72" s="386"/>
      <c r="M72" s="386"/>
      <c r="N72" s="386"/>
      <c r="O72" s="386"/>
      <c r="P72" s="386"/>
      <c r="Q72" s="353">
        <v>0</v>
      </c>
      <c r="R72" s="353"/>
      <c r="S72" s="353"/>
      <c r="T72" s="353"/>
      <c r="U72" s="354"/>
      <c r="V72" s="46"/>
    </row>
    <row r="73" spans="1:22" ht="10.15" customHeight="1" x14ac:dyDescent="0.25">
      <c r="A73" s="23"/>
      <c r="B73" s="45"/>
      <c r="C73" s="382"/>
      <c r="D73" s="381"/>
      <c r="E73" s="176">
        <v>0</v>
      </c>
      <c r="F73" s="385">
        <v>0</v>
      </c>
      <c r="G73" s="386"/>
      <c r="H73" s="386"/>
      <c r="I73" s="386"/>
      <c r="J73" s="386"/>
      <c r="K73" s="386"/>
      <c r="L73" s="386"/>
      <c r="M73" s="386"/>
      <c r="N73" s="386"/>
      <c r="O73" s="386"/>
      <c r="P73" s="386"/>
      <c r="Q73" s="353">
        <v>0</v>
      </c>
      <c r="R73" s="353"/>
      <c r="S73" s="353"/>
      <c r="T73" s="353"/>
      <c r="U73" s="354"/>
      <c r="V73" s="46"/>
    </row>
    <row r="74" spans="1:22" ht="10.15" customHeight="1" x14ac:dyDescent="0.25">
      <c r="A74" s="23"/>
      <c r="B74" s="45"/>
      <c r="C74" s="382"/>
      <c r="D74" s="381"/>
      <c r="E74" s="176">
        <v>0</v>
      </c>
      <c r="F74" s="385">
        <v>0</v>
      </c>
      <c r="G74" s="386"/>
      <c r="H74" s="386"/>
      <c r="I74" s="386"/>
      <c r="J74" s="386"/>
      <c r="K74" s="386"/>
      <c r="L74" s="386"/>
      <c r="M74" s="386"/>
      <c r="N74" s="386"/>
      <c r="O74" s="386"/>
      <c r="P74" s="386"/>
      <c r="Q74" s="353">
        <v>0</v>
      </c>
      <c r="R74" s="353"/>
      <c r="S74" s="353"/>
      <c r="T74" s="353"/>
      <c r="U74" s="354"/>
      <c r="V74" s="46"/>
    </row>
    <row r="75" spans="1:22" ht="10.15" customHeight="1" x14ac:dyDescent="0.25">
      <c r="A75" s="23"/>
      <c r="B75" s="45"/>
      <c r="C75" s="382"/>
      <c r="D75" s="381"/>
      <c r="E75" s="177">
        <v>0</v>
      </c>
      <c r="F75" s="387">
        <v>0</v>
      </c>
      <c r="G75" s="388"/>
      <c r="H75" s="388"/>
      <c r="I75" s="388"/>
      <c r="J75" s="388"/>
      <c r="K75" s="388"/>
      <c r="L75" s="388"/>
      <c r="M75" s="388"/>
      <c r="N75" s="388"/>
      <c r="O75" s="388"/>
      <c r="P75" s="388"/>
      <c r="Q75" s="374">
        <v>0</v>
      </c>
      <c r="R75" s="374"/>
      <c r="S75" s="374"/>
      <c r="T75" s="374"/>
      <c r="U75" s="375"/>
      <c r="V75" s="46"/>
    </row>
    <row r="76" spans="1:22" ht="36" customHeight="1" x14ac:dyDescent="0.25">
      <c r="A76" s="23"/>
      <c r="B76" s="45"/>
      <c r="C76" s="379" t="s">
        <v>200</v>
      </c>
      <c r="D76" s="380"/>
      <c r="E76" s="376">
        <v>0</v>
      </c>
      <c r="F76" s="377"/>
      <c r="G76" s="377"/>
      <c r="H76" s="377"/>
      <c r="I76" s="377"/>
      <c r="J76" s="377"/>
      <c r="K76" s="377"/>
      <c r="L76" s="377"/>
      <c r="M76" s="377"/>
      <c r="N76" s="377"/>
      <c r="O76" s="377"/>
      <c r="P76" s="377"/>
      <c r="Q76" s="377"/>
      <c r="R76" s="377"/>
      <c r="S76" s="377"/>
      <c r="T76" s="377"/>
      <c r="U76" s="378"/>
      <c r="V76" s="46"/>
    </row>
    <row r="77" spans="1:22" ht="78" customHeight="1" x14ac:dyDescent="0.25">
      <c r="A77" s="23"/>
      <c r="B77" s="45"/>
      <c r="C77" s="219" t="s">
        <v>61</v>
      </c>
      <c r="D77" s="250"/>
      <c r="E77" s="270">
        <v>0</v>
      </c>
      <c r="F77" s="271"/>
      <c r="G77" s="271"/>
      <c r="H77" s="271"/>
      <c r="I77" s="271"/>
      <c r="J77" s="271"/>
      <c r="K77" s="271"/>
      <c r="L77" s="271"/>
      <c r="M77" s="271"/>
      <c r="N77" s="271"/>
      <c r="O77" s="271"/>
      <c r="P77" s="271"/>
      <c r="Q77" s="271"/>
      <c r="R77" s="271"/>
      <c r="S77" s="271"/>
      <c r="T77" s="271"/>
      <c r="U77" s="272"/>
      <c r="V77" s="46"/>
    </row>
    <row r="78" spans="1:22" ht="3" customHeight="1" x14ac:dyDescent="0.25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" customHeight="1" x14ac:dyDescent="0.25">
      <c r="A79" s="23"/>
      <c r="B79" s="23"/>
      <c r="C79" s="268"/>
      <c r="D79" s="269"/>
      <c r="E79" s="269"/>
      <c r="F79" s="269"/>
      <c r="G79" s="269"/>
      <c r="H79" s="269"/>
      <c r="I79" s="269"/>
      <c r="J79" s="269"/>
      <c r="K79" s="269"/>
      <c r="L79" s="269"/>
      <c r="M79" s="269"/>
      <c r="N79" s="269"/>
      <c r="O79" s="269"/>
      <c r="P79" s="269"/>
      <c r="Q79" s="269"/>
      <c r="R79" s="269"/>
      <c r="S79" s="269"/>
      <c r="T79" s="269"/>
      <c r="U79" s="269"/>
      <c r="V79" s="23"/>
    </row>
    <row r="80" spans="1:22" s="2" customFormat="1" ht="15" x14ac:dyDescent="0.25">
      <c r="A80" s="50"/>
      <c r="B80" s="51"/>
      <c r="C80" s="251" t="s">
        <v>73</v>
      </c>
      <c r="D80" s="252"/>
      <c r="E80" s="52"/>
      <c r="F80" s="52"/>
      <c r="G80" s="52"/>
      <c r="H80" s="52"/>
      <c r="I80" s="52"/>
      <c r="J80" s="53"/>
      <c r="K80" s="259"/>
      <c r="L80" s="260"/>
      <c r="M80" s="260"/>
      <c r="N80" s="260"/>
      <c r="O80" s="260"/>
      <c r="P80" s="260"/>
      <c r="Q80" s="260"/>
      <c r="R80" s="260"/>
      <c r="S80" s="260"/>
      <c r="T80" s="260"/>
      <c r="U80" s="260"/>
      <c r="V80" s="261"/>
    </row>
    <row r="81" spans="1:22" ht="15" x14ac:dyDescent="0.25">
      <c r="A81" s="23"/>
      <c r="B81" s="24"/>
      <c r="C81" s="240">
        <v>0</v>
      </c>
      <c r="D81" s="372"/>
      <c r="E81" s="372"/>
      <c r="F81" s="372"/>
      <c r="G81" s="372"/>
      <c r="H81" s="372"/>
      <c r="I81" s="373"/>
      <c r="J81" s="54" t="s">
        <v>74</v>
      </c>
      <c r="K81" s="262"/>
      <c r="L81" s="263"/>
      <c r="M81" s="263"/>
      <c r="N81" s="263"/>
      <c r="O81" s="263"/>
      <c r="P81" s="263"/>
      <c r="Q81" s="263"/>
      <c r="R81" s="263"/>
      <c r="S81" s="263"/>
      <c r="T81" s="263"/>
      <c r="U81" s="263"/>
      <c r="V81" s="264"/>
    </row>
    <row r="82" spans="1:22" ht="16.149999999999999" customHeight="1" x14ac:dyDescent="0.25">
      <c r="A82" s="23"/>
      <c r="B82" s="24"/>
      <c r="C82" s="257">
        <v>0</v>
      </c>
      <c r="D82" s="258"/>
      <c r="E82" s="258"/>
      <c r="F82" s="258"/>
      <c r="G82" s="258"/>
      <c r="H82" s="258"/>
      <c r="I82" s="258"/>
      <c r="J82" s="27"/>
      <c r="K82" s="262"/>
      <c r="L82" s="263"/>
      <c r="M82" s="263"/>
      <c r="N82" s="263"/>
      <c r="O82" s="263"/>
      <c r="P82" s="263"/>
      <c r="Q82" s="263"/>
      <c r="R82" s="263"/>
      <c r="S82" s="263"/>
      <c r="T82" s="263"/>
      <c r="U82" s="263"/>
      <c r="V82" s="264"/>
    </row>
    <row r="83" spans="1:22" ht="14.45" customHeight="1" x14ac:dyDescent="0.25">
      <c r="A83" s="23"/>
      <c r="B83" s="24"/>
      <c r="C83" s="240">
        <v>0</v>
      </c>
      <c r="D83" s="241"/>
      <c r="E83" s="241"/>
      <c r="F83" s="241"/>
      <c r="G83" s="241"/>
      <c r="H83" s="241"/>
      <c r="I83" s="242"/>
      <c r="J83" s="27"/>
      <c r="K83" s="262"/>
      <c r="L83" s="263"/>
      <c r="M83" s="263"/>
      <c r="N83" s="263"/>
      <c r="O83" s="263"/>
      <c r="P83" s="263"/>
      <c r="Q83" s="263"/>
      <c r="R83" s="263"/>
      <c r="S83" s="263"/>
      <c r="T83" s="263"/>
      <c r="U83" s="263"/>
      <c r="V83" s="264"/>
    </row>
    <row r="84" spans="1:22" ht="4.1500000000000004" customHeight="1" x14ac:dyDescent="0.25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262"/>
      <c r="L84" s="263"/>
      <c r="M84" s="263"/>
      <c r="N84" s="263"/>
      <c r="O84" s="263"/>
      <c r="P84" s="263"/>
      <c r="Q84" s="263"/>
      <c r="R84" s="263"/>
      <c r="S84" s="263"/>
      <c r="T84" s="263"/>
      <c r="U84" s="263"/>
      <c r="V84" s="264"/>
    </row>
    <row r="85" spans="1:22" ht="12" customHeight="1" x14ac:dyDescent="0.25">
      <c r="A85" s="23"/>
      <c r="B85" s="28"/>
      <c r="C85" s="58" t="s">
        <v>80</v>
      </c>
      <c r="D85" s="331">
        <f>IF(P4,P4,T4)</f>
        <v>0</v>
      </c>
      <c r="E85" s="332"/>
      <c r="F85" s="29"/>
      <c r="G85" s="29"/>
      <c r="H85" s="29"/>
      <c r="I85" s="29"/>
      <c r="J85" s="30"/>
      <c r="K85" s="265"/>
      <c r="L85" s="266"/>
      <c r="M85" s="266"/>
      <c r="N85" s="266"/>
      <c r="O85" s="266"/>
      <c r="P85" s="266"/>
      <c r="Q85" s="266"/>
      <c r="R85" s="266"/>
      <c r="S85" s="266"/>
      <c r="T85" s="266"/>
      <c r="U85" s="266"/>
      <c r="V85" s="267"/>
    </row>
    <row r="86" spans="1:22" x14ac:dyDescent="0.25">
      <c r="D86" s="157">
        <v>0</v>
      </c>
    </row>
  </sheetData>
  <sheetProtection selectLockedCells="1" selectUnlockedCells="1"/>
  <mergeCells count="160"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5"/>
  <sheetViews>
    <sheetView zoomScale="115" zoomScaleNormal="115" workbookViewId="0"/>
  </sheetViews>
  <sheetFormatPr baseColWidth="10" defaultColWidth="11.5703125" defaultRowHeight="16.5" x14ac:dyDescent="0.3"/>
  <cols>
    <col min="1" max="12" width="14.7109375" style="214" customWidth="1"/>
    <col min="13" max="13" width="17.5703125" style="214" customWidth="1"/>
    <col min="14" max="14" width="12.28515625" style="214" bestFit="1" customWidth="1"/>
    <col min="15" max="15" width="23" style="214" bestFit="1" customWidth="1"/>
    <col min="16" max="16" width="11.5703125" style="215"/>
    <col min="17" max="17" width="11.5703125" style="214"/>
    <col min="18" max="18" width="14.28515625" style="216" bestFit="1" customWidth="1"/>
    <col min="19" max="19" width="15.140625" style="214" bestFit="1" customWidth="1"/>
    <col min="20" max="20" width="15.140625" style="216" bestFit="1" customWidth="1"/>
    <col min="21" max="21" width="25.7109375" style="214" customWidth="1"/>
    <col min="22" max="22" width="21.7109375" style="214" bestFit="1" customWidth="1"/>
    <col min="23" max="23" width="24.140625" style="214" bestFit="1" customWidth="1"/>
    <col min="24" max="24" width="15.42578125" style="214" bestFit="1" customWidth="1"/>
    <col min="25" max="25" width="20.28515625" style="214" bestFit="1" customWidth="1"/>
    <col min="26" max="26" width="26.7109375" style="214" bestFit="1" customWidth="1"/>
    <col min="27" max="27" width="15.42578125" style="214" bestFit="1" customWidth="1"/>
    <col min="28" max="28" width="14.28515625" style="214" bestFit="1" customWidth="1"/>
    <col min="29" max="29" width="29.85546875" style="214" bestFit="1" customWidth="1"/>
    <col min="30" max="30" width="22.85546875" style="214" bestFit="1" customWidth="1"/>
    <col min="31" max="33" width="26.7109375" style="214" bestFit="1" customWidth="1"/>
    <col min="34" max="34" width="21.28515625" style="214" bestFit="1" customWidth="1"/>
    <col min="35" max="38" width="13.140625" style="214" bestFit="1" customWidth="1"/>
    <col min="39" max="46" width="13.140625" style="214" customWidth="1"/>
    <col min="47" max="47" width="16.5703125" style="214" bestFit="1" customWidth="1"/>
    <col min="48" max="48" width="12.140625" style="214" bestFit="1" customWidth="1"/>
    <col min="49" max="49" width="16.7109375" style="214" bestFit="1" customWidth="1"/>
    <col min="50" max="61" width="13.140625" style="214" customWidth="1"/>
    <col min="62" max="62" width="14.140625" style="214" bestFit="1" customWidth="1"/>
    <col min="63" max="70" width="14.140625" style="214" customWidth="1"/>
    <col min="71" max="71" width="11.5703125" style="214"/>
    <col min="72" max="72" width="18.42578125" style="214" bestFit="1" customWidth="1"/>
    <col min="73" max="73" width="23" style="214" bestFit="1" customWidth="1"/>
    <col min="74" max="74" width="13.42578125" style="214" bestFit="1" customWidth="1"/>
    <col min="75" max="75" width="28.5703125" style="214" bestFit="1" customWidth="1"/>
    <col min="76" max="76" width="24.28515625" style="214" bestFit="1" customWidth="1"/>
    <col min="77" max="77" width="31.140625" style="214" bestFit="1" customWidth="1"/>
    <col min="78" max="80" width="13.42578125" style="214" customWidth="1"/>
    <col min="81" max="81" width="15.42578125" style="214" bestFit="1" customWidth="1"/>
    <col min="82" max="82" width="15.42578125" style="217" customWidth="1"/>
    <col min="83" max="83" width="13.42578125" style="214" customWidth="1"/>
    <col min="84" max="84" width="15.42578125" style="214" bestFit="1" customWidth="1"/>
    <col min="85" max="85" width="15.42578125" style="217" customWidth="1"/>
    <col min="86" max="86" width="13.42578125" style="214" customWidth="1"/>
    <col min="87" max="87" width="15.42578125" style="214" bestFit="1" customWidth="1"/>
    <col min="88" max="88" width="15.42578125" style="217" customWidth="1"/>
    <col min="89" max="89" width="13.42578125" style="214" customWidth="1"/>
    <col min="90" max="90" width="15.42578125" style="214" bestFit="1" customWidth="1"/>
    <col min="91" max="91" width="15.42578125" style="217" customWidth="1"/>
    <col min="92" max="92" width="13.42578125" style="214" customWidth="1"/>
    <col min="93" max="93" width="15.42578125" style="214" bestFit="1" customWidth="1"/>
    <col min="94" max="94" width="15.42578125" style="217" customWidth="1"/>
    <col min="95" max="95" width="13.42578125" style="214" customWidth="1"/>
    <col min="96" max="96" width="15.42578125" style="214" bestFit="1" customWidth="1"/>
    <col min="97" max="97" width="15.42578125" style="217" customWidth="1"/>
    <col min="98" max="98" width="9.140625" style="214" bestFit="1" customWidth="1"/>
    <col min="99" max="99" width="15.42578125" style="214" bestFit="1" customWidth="1"/>
    <col min="100" max="100" width="15.42578125" style="217" customWidth="1"/>
    <col min="101" max="101" width="9.140625" style="214" bestFit="1" customWidth="1"/>
    <col min="102" max="102" width="15.42578125" style="214" bestFit="1" customWidth="1"/>
    <col min="103" max="103" width="15.42578125" style="217" customWidth="1"/>
    <col min="104" max="104" width="9.140625" style="214" bestFit="1" customWidth="1"/>
    <col min="105" max="105" width="15.42578125" style="214" bestFit="1" customWidth="1"/>
    <col min="106" max="106" width="15.42578125" style="217" customWidth="1"/>
    <col min="107" max="107" width="10.28515625" style="214" bestFit="1" customWidth="1"/>
    <col min="108" max="108" width="15.42578125" style="214" bestFit="1" customWidth="1"/>
    <col min="109" max="109" width="15.42578125" style="217" customWidth="1"/>
    <col min="110" max="110" width="10.28515625" style="214" bestFit="1" customWidth="1"/>
    <col min="111" max="111" width="15.42578125" style="214" bestFit="1" customWidth="1"/>
    <col min="112" max="112" width="15.42578125" style="217" customWidth="1"/>
    <col min="113" max="114" width="13.42578125" style="214" customWidth="1"/>
    <col min="115" max="115" width="13.42578125" style="217" customWidth="1"/>
    <col min="116" max="116" width="21.7109375" style="214" bestFit="1" customWidth="1"/>
    <col min="117" max="16384" width="11.5703125" style="214"/>
  </cols>
  <sheetData>
    <row r="1" spans="1:116" s="203" customFormat="1" ht="42.75" x14ac:dyDescent="0.3">
      <c r="A1" s="93" t="s">
        <v>199</v>
      </c>
      <c r="B1" s="102" t="s">
        <v>105</v>
      </c>
      <c r="C1" s="102" t="s">
        <v>106</v>
      </c>
      <c r="D1" s="103" t="s">
        <v>110</v>
      </c>
      <c r="E1" s="103" t="s">
        <v>111</v>
      </c>
      <c r="F1" s="103" t="s">
        <v>112</v>
      </c>
      <c r="G1" s="104" t="s">
        <v>113</v>
      </c>
      <c r="H1" s="104" t="s">
        <v>114</v>
      </c>
      <c r="I1" s="104" t="s">
        <v>7</v>
      </c>
      <c r="J1" s="104" t="s">
        <v>11</v>
      </c>
      <c r="K1" s="104" t="s">
        <v>115</v>
      </c>
      <c r="L1" s="104" t="s">
        <v>116</v>
      </c>
      <c r="M1" s="93" t="s">
        <v>118</v>
      </c>
      <c r="N1" s="94" t="s">
        <v>117</v>
      </c>
      <c r="O1" s="96" t="s">
        <v>119</v>
      </c>
      <c r="P1" s="95" t="s">
        <v>120</v>
      </c>
      <c r="Q1" s="96" t="s">
        <v>121</v>
      </c>
      <c r="R1" s="105" t="s">
        <v>122</v>
      </c>
      <c r="S1" s="96" t="s">
        <v>123</v>
      </c>
      <c r="T1" s="105" t="s">
        <v>124</v>
      </c>
      <c r="U1" s="97" t="s">
        <v>125</v>
      </c>
      <c r="V1" s="101" t="s">
        <v>126</v>
      </c>
      <c r="W1" s="100" t="s">
        <v>99</v>
      </c>
      <c r="X1" s="99" t="s">
        <v>100</v>
      </c>
      <c r="Y1" s="100" t="s">
        <v>101</v>
      </c>
      <c r="Z1" s="106" t="s">
        <v>102</v>
      </c>
      <c r="AA1" s="100" t="s">
        <v>127</v>
      </c>
      <c r="AB1" s="100" t="s">
        <v>103</v>
      </c>
      <c r="AC1" s="106" t="s">
        <v>104</v>
      </c>
      <c r="AD1" s="108" t="s">
        <v>128</v>
      </c>
      <c r="AE1" s="108" t="s">
        <v>129</v>
      </c>
      <c r="AF1" s="108" t="s">
        <v>130</v>
      </c>
      <c r="AG1" s="108" t="s">
        <v>131</v>
      </c>
      <c r="AH1" s="110" t="s">
        <v>12</v>
      </c>
      <c r="AI1" s="109" t="s">
        <v>132</v>
      </c>
      <c r="AJ1" s="109" t="s">
        <v>133</v>
      </c>
      <c r="AK1" s="109" t="s">
        <v>134</v>
      </c>
      <c r="AL1" s="109" t="s">
        <v>135</v>
      </c>
      <c r="AM1" s="111" t="s">
        <v>136</v>
      </c>
      <c r="AN1" s="111" t="s">
        <v>19</v>
      </c>
      <c r="AO1" s="111" t="s">
        <v>137</v>
      </c>
      <c r="AP1" s="111" t="s">
        <v>138</v>
      </c>
      <c r="AQ1" s="111" t="s">
        <v>139</v>
      </c>
      <c r="AR1" s="111" t="s">
        <v>140</v>
      </c>
      <c r="AS1" s="111" t="s">
        <v>141</v>
      </c>
      <c r="AT1" s="111" t="s">
        <v>142</v>
      </c>
      <c r="AU1" s="112" t="s">
        <v>143</v>
      </c>
      <c r="AV1" s="112" t="s">
        <v>148</v>
      </c>
      <c r="AW1" s="112" t="s">
        <v>150</v>
      </c>
      <c r="AX1" s="112" t="s">
        <v>144</v>
      </c>
      <c r="AY1" s="112" t="s">
        <v>149</v>
      </c>
      <c r="AZ1" s="112" t="s">
        <v>151</v>
      </c>
      <c r="BA1" s="112" t="s">
        <v>145</v>
      </c>
      <c r="BB1" s="112" t="s">
        <v>152</v>
      </c>
      <c r="BC1" s="112" t="s">
        <v>153</v>
      </c>
      <c r="BD1" s="112" t="s">
        <v>146</v>
      </c>
      <c r="BE1" s="112" t="s">
        <v>154</v>
      </c>
      <c r="BF1" s="112" t="s">
        <v>155</v>
      </c>
      <c r="BG1" s="112" t="s">
        <v>147</v>
      </c>
      <c r="BH1" s="112" t="s">
        <v>156</v>
      </c>
      <c r="BI1" s="112" t="s">
        <v>157</v>
      </c>
      <c r="BJ1" s="113" t="s">
        <v>44</v>
      </c>
      <c r="BK1" s="113" t="s">
        <v>45</v>
      </c>
      <c r="BL1" s="113" t="s">
        <v>158</v>
      </c>
      <c r="BM1" s="113" t="s">
        <v>47</v>
      </c>
      <c r="BN1" s="113" t="s">
        <v>90</v>
      </c>
      <c r="BO1" s="113" t="s">
        <v>49</v>
      </c>
      <c r="BP1" s="113" t="s">
        <v>50</v>
      </c>
      <c r="BQ1" s="113" t="s">
        <v>159</v>
      </c>
      <c r="BR1" s="113" t="s">
        <v>52</v>
      </c>
      <c r="BS1" s="113" t="s">
        <v>91</v>
      </c>
      <c r="BT1" s="98" t="s">
        <v>54</v>
      </c>
      <c r="BU1" s="98" t="s">
        <v>55</v>
      </c>
      <c r="BV1" s="98" t="s">
        <v>92</v>
      </c>
      <c r="BW1" s="107" t="s">
        <v>57</v>
      </c>
      <c r="BX1" s="114" t="s">
        <v>59</v>
      </c>
      <c r="BY1" s="114" t="s">
        <v>60</v>
      </c>
      <c r="BZ1" s="114" t="s">
        <v>72</v>
      </c>
      <c r="CA1" s="114" t="s">
        <v>61</v>
      </c>
      <c r="CB1" s="115" t="s">
        <v>163</v>
      </c>
      <c r="CC1" s="115" t="s">
        <v>160</v>
      </c>
      <c r="CD1" s="143" t="s">
        <v>187</v>
      </c>
      <c r="CE1" s="115" t="s">
        <v>162</v>
      </c>
      <c r="CF1" s="115" t="s">
        <v>161</v>
      </c>
      <c r="CG1" s="143" t="s">
        <v>188</v>
      </c>
      <c r="CH1" s="115" t="s">
        <v>164</v>
      </c>
      <c r="CI1" s="115" t="s">
        <v>165</v>
      </c>
      <c r="CJ1" s="143" t="s">
        <v>189</v>
      </c>
      <c r="CK1" s="115" t="s">
        <v>166</v>
      </c>
      <c r="CL1" s="115" t="s">
        <v>167</v>
      </c>
      <c r="CM1" s="143" t="s">
        <v>190</v>
      </c>
      <c r="CN1" s="115" t="s">
        <v>168</v>
      </c>
      <c r="CO1" s="115" t="s">
        <v>169</v>
      </c>
      <c r="CP1" s="143" t="s">
        <v>191</v>
      </c>
      <c r="CQ1" s="115" t="s">
        <v>170</v>
      </c>
      <c r="CR1" s="115" t="s">
        <v>171</v>
      </c>
      <c r="CS1" s="143" t="s">
        <v>192</v>
      </c>
      <c r="CT1" s="115" t="s">
        <v>172</v>
      </c>
      <c r="CU1" s="115" t="s">
        <v>173</v>
      </c>
      <c r="CV1" s="143" t="s">
        <v>193</v>
      </c>
      <c r="CW1" s="115" t="s">
        <v>174</v>
      </c>
      <c r="CX1" s="115" t="s">
        <v>175</v>
      </c>
      <c r="CY1" s="143" t="s">
        <v>194</v>
      </c>
      <c r="CZ1" s="115" t="s">
        <v>176</v>
      </c>
      <c r="DA1" s="115" t="s">
        <v>177</v>
      </c>
      <c r="DB1" s="143" t="s">
        <v>195</v>
      </c>
      <c r="DC1" s="115" t="s">
        <v>178</v>
      </c>
      <c r="DD1" s="115" t="s">
        <v>179</v>
      </c>
      <c r="DE1" s="143" t="s">
        <v>196</v>
      </c>
      <c r="DF1" s="115" t="s">
        <v>180</v>
      </c>
      <c r="DG1" s="115" t="s">
        <v>181</v>
      </c>
      <c r="DH1" s="143" t="s">
        <v>197</v>
      </c>
      <c r="DI1" s="115" t="s">
        <v>182</v>
      </c>
      <c r="DJ1" s="115" t="s">
        <v>183</v>
      </c>
      <c r="DK1" s="143" t="s">
        <v>198</v>
      </c>
      <c r="DL1" s="115" t="s">
        <v>184</v>
      </c>
    </row>
    <row r="2" spans="1:116" x14ac:dyDescent="0.3">
      <c r="A2" s="204">
        <v>400</v>
      </c>
      <c r="B2" s="205">
        <v>44049</v>
      </c>
      <c r="C2" s="205"/>
      <c r="D2" s="204"/>
      <c r="E2" s="204"/>
      <c r="F2" s="204"/>
      <c r="G2" s="204" t="s">
        <v>225</v>
      </c>
      <c r="H2" s="204"/>
      <c r="I2" s="204" t="s">
        <v>238</v>
      </c>
      <c r="J2" s="204" t="s">
        <v>226</v>
      </c>
      <c r="K2" s="204" t="s">
        <v>227</v>
      </c>
      <c r="L2" s="204" t="s">
        <v>228</v>
      </c>
      <c r="M2" s="204" t="s">
        <v>240</v>
      </c>
      <c r="N2" s="206">
        <v>455655</v>
      </c>
      <c r="O2" s="207" t="s">
        <v>241</v>
      </c>
      <c r="P2" s="208">
        <v>16000</v>
      </c>
      <c r="Q2" s="207" t="s">
        <v>246</v>
      </c>
      <c r="R2" s="209" t="s">
        <v>242</v>
      </c>
      <c r="S2" s="207" t="s">
        <v>243</v>
      </c>
      <c r="T2" s="209" t="s">
        <v>244</v>
      </c>
      <c r="U2" s="210" t="s">
        <v>245</v>
      </c>
      <c r="V2" s="210" t="s">
        <v>207</v>
      </c>
      <c r="W2" s="207" t="s">
        <v>208</v>
      </c>
      <c r="X2" s="207">
        <v>28000</v>
      </c>
      <c r="Y2" s="207" t="s">
        <v>209</v>
      </c>
      <c r="Z2" s="207" t="s">
        <v>223</v>
      </c>
      <c r="AA2" s="207" t="s">
        <v>210</v>
      </c>
      <c r="AB2" s="207" t="s">
        <v>224</v>
      </c>
      <c r="AC2" s="207" t="s">
        <v>211</v>
      </c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7"/>
      <c r="AT2" s="207"/>
      <c r="AU2" s="207"/>
      <c r="AV2" s="207"/>
      <c r="AW2" s="207"/>
      <c r="AX2" s="207"/>
      <c r="AY2" s="207"/>
      <c r="AZ2" s="207"/>
      <c r="BA2" s="207"/>
      <c r="BB2" s="207"/>
      <c r="BC2" s="207"/>
      <c r="BD2" s="207"/>
      <c r="BE2" s="207"/>
      <c r="BF2" s="207"/>
      <c r="BG2" s="207"/>
      <c r="BH2" s="207"/>
      <c r="BI2" s="207"/>
      <c r="BJ2" s="207" t="s">
        <v>212</v>
      </c>
      <c r="BK2" s="207" t="s">
        <v>221</v>
      </c>
      <c r="BL2" s="207">
        <v>55</v>
      </c>
      <c r="BM2" s="207" t="s">
        <v>213</v>
      </c>
      <c r="BN2" s="207" t="s">
        <v>214</v>
      </c>
      <c r="BO2" s="207" t="s">
        <v>215</v>
      </c>
      <c r="BP2" s="207" t="s">
        <v>222</v>
      </c>
      <c r="BQ2" s="207">
        <v>90</v>
      </c>
      <c r="BR2" s="207" t="s">
        <v>216</v>
      </c>
      <c r="BS2" s="207" t="s">
        <v>217</v>
      </c>
      <c r="BT2" s="207" t="s">
        <v>218</v>
      </c>
      <c r="BU2" s="207" t="s">
        <v>219</v>
      </c>
      <c r="BV2" s="207">
        <v>5</v>
      </c>
      <c r="BW2" s="211" t="s">
        <v>220</v>
      </c>
      <c r="BX2" s="212"/>
      <c r="BY2" s="211"/>
      <c r="BZ2" s="212"/>
      <c r="CA2" s="211"/>
      <c r="CB2" s="211"/>
      <c r="CC2" s="211"/>
      <c r="CD2" s="213"/>
      <c r="CE2" s="211"/>
      <c r="CF2" s="211"/>
      <c r="CG2" s="213"/>
      <c r="CH2" s="211"/>
      <c r="CI2" s="211"/>
      <c r="CJ2" s="213"/>
      <c r="CK2" s="211"/>
      <c r="CL2" s="211"/>
      <c r="CM2" s="213"/>
      <c r="CN2" s="211"/>
      <c r="CO2" s="211"/>
      <c r="CP2" s="213"/>
      <c r="CQ2" s="211"/>
      <c r="CR2" s="211"/>
      <c r="CS2" s="213"/>
      <c r="CT2" s="211"/>
      <c r="CU2" s="211"/>
      <c r="CV2" s="213"/>
      <c r="CW2" s="211"/>
      <c r="CX2" s="211"/>
      <c r="CY2" s="213"/>
      <c r="CZ2" s="211"/>
      <c r="DA2" s="211"/>
      <c r="DB2" s="213"/>
      <c r="DC2" s="211"/>
      <c r="DD2" s="211"/>
      <c r="DE2" s="213"/>
      <c r="DF2" s="211"/>
      <c r="DG2" s="211"/>
      <c r="DH2" s="213"/>
      <c r="DI2" s="211"/>
      <c r="DJ2" s="211"/>
      <c r="DK2" s="213"/>
      <c r="DL2" s="211"/>
    </row>
    <row r="3" spans="1:116" x14ac:dyDescent="0.3">
      <c r="A3" s="204">
        <v>401</v>
      </c>
      <c r="B3" s="205">
        <v>44049</v>
      </c>
      <c r="C3" s="205"/>
      <c r="D3" s="204"/>
      <c r="E3" s="204"/>
      <c r="F3" s="204"/>
      <c r="G3" s="204" t="s">
        <v>225</v>
      </c>
      <c r="H3" s="204"/>
      <c r="I3" s="204" t="s">
        <v>238</v>
      </c>
      <c r="J3" s="204" t="s">
        <v>226</v>
      </c>
      <c r="K3" s="204" t="s">
        <v>227</v>
      </c>
      <c r="L3" s="204" t="s">
        <v>228</v>
      </c>
      <c r="M3" s="204" t="s">
        <v>202</v>
      </c>
      <c r="N3" s="206" t="s">
        <v>201</v>
      </c>
      <c r="O3" s="207" t="s">
        <v>203</v>
      </c>
      <c r="P3" s="208">
        <v>19000</v>
      </c>
      <c r="Q3" s="207" t="s">
        <v>204</v>
      </c>
      <c r="R3" s="209" t="s">
        <v>234</v>
      </c>
      <c r="S3" s="207" t="s">
        <v>205</v>
      </c>
      <c r="T3" s="209" t="s">
        <v>235</v>
      </c>
      <c r="U3" s="210" t="s">
        <v>206</v>
      </c>
      <c r="V3" s="210" t="s">
        <v>239</v>
      </c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11"/>
      <c r="BX3" s="212"/>
      <c r="BY3" s="211"/>
      <c r="BZ3" s="212"/>
      <c r="CA3" s="211"/>
      <c r="CB3" s="211"/>
      <c r="CC3" s="211"/>
      <c r="CD3" s="213"/>
      <c r="CE3" s="211"/>
      <c r="CF3" s="211"/>
      <c r="CG3" s="213"/>
      <c r="CH3" s="211"/>
      <c r="CI3" s="211"/>
      <c r="CJ3" s="213"/>
      <c r="CK3" s="211"/>
      <c r="CL3" s="211"/>
      <c r="CM3" s="213"/>
      <c r="CN3" s="211"/>
      <c r="CO3" s="211"/>
      <c r="CP3" s="213"/>
      <c r="CQ3" s="211"/>
      <c r="CR3" s="211"/>
      <c r="CS3" s="213"/>
      <c r="CT3" s="211"/>
      <c r="CU3" s="211"/>
      <c r="CV3" s="213"/>
      <c r="CW3" s="211"/>
      <c r="CX3" s="211"/>
      <c r="CY3" s="213"/>
      <c r="CZ3" s="211"/>
      <c r="DA3" s="211"/>
      <c r="DB3" s="213"/>
      <c r="DC3" s="211"/>
      <c r="DD3" s="211"/>
      <c r="DE3" s="213"/>
      <c r="DF3" s="211"/>
      <c r="DG3" s="211"/>
      <c r="DH3" s="213"/>
      <c r="DI3" s="211"/>
      <c r="DJ3" s="211"/>
      <c r="DK3" s="213"/>
      <c r="DL3" s="211"/>
    </row>
    <row r="5" spans="1:116" x14ac:dyDescent="0.3">
      <c r="P5" s="214"/>
      <c r="R5" s="214"/>
      <c r="T5" s="214"/>
      <c r="CD5" s="214"/>
      <c r="CG5" s="214"/>
      <c r="CJ5" s="214"/>
      <c r="CM5" s="214"/>
      <c r="CP5" s="214"/>
      <c r="CS5" s="214"/>
      <c r="CV5" s="214"/>
      <c r="CY5" s="214"/>
      <c r="DB5" s="214"/>
      <c r="DE5" s="214"/>
      <c r="DH5" s="214"/>
      <c r="DK5" s="214"/>
    </row>
  </sheetData>
  <phoneticPr fontId="5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3"/>
  <sheetViews>
    <sheetView tabSelected="1" zoomScale="115" zoomScaleNormal="115" workbookViewId="0"/>
  </sheetViews>
  <sheetFormatPr baseColWidth="10" defaultColWidth="11.5703125" defaultRowHeight="16.5" x14ac:dyDescent="0.25"/>
  <cols>
    <col min="1" max="1" width="15" style="179" customWidth="1"/>
    <col min="2" max="2" width="11.5703125" style="179"/>
    <col min="3" max="3" width="23" style="179" bestFit="1" customWidth="1"/>
    <col min="4" max="4" width="11.5703125" style="189"/>
    <col min="5" max="5" width="11.5703125" style="179"/>
    <col min="6" max="6" width="14.28515625" style="190" bestFit="1" customWidth="1"/>
    <col min="7" max="7" width="15.140625" style="179" bestFit="1" customWidth="1"/>
    <col min="8" max="8" width="13.7109375" style="190" bestFit="1" customWidth="1"/>
    <col min="9" max="9" width="25.7109375" style="179" customWidth="1"/>
    <col min="10" max="10" width="13.28515625" style="179" bestFit="1" customWidth="1"/>
    <col min="11" max="11" width="18.28515625" style="179" bestFit="1" customWidth="1"/>
    <col min="12" max="12" width="13.28515625" style="179" bestFit="1" customWidth="1"/>
    <col min="13" max="13" width="14.140625" style="179" bestFit="1" customWidth="1"/>
    <col min="14" max="14" width="11.5703125" style="179"/>
    <col min="15" max="15" width="13.28515625" style="179" bestFit="1" customWidth="1"/>
    <col min="16" max="16" width="20.5703125" style="179" bestFit="1" customWidth="1"/>
    <col min="17" max="17" width="14.7109375" style="179" bestFit="1" customWidth="1"/>
    <col min="18" max="18" width="14.140625" style="179" bestFit="1" customWidth="1"/>
    <col min="19" max="19" width="11.5703125" style="179"/>
    <col min="20" max="20" width="18.42578125" style="179" bestFit="1" customWidth="1"/>
    <col min="21" max="21" width="23" style="179" bestFit="1" customWidth="1"/>
    <col min="22" max="22" width="13.42578125" style="179" bestFit="1" customWidth="1"/>
    <col min="23" max="23" width="21.7109375" style="179" bestFit="1" customWidth="1"/>
    <col min="24" max="16384" width="11.5703125" style="179"/>
  </cols>
  <sheetData>
    <row r="1" spans="1:23" ht="28.5" x14ac:dyDescent="0.25">
      <c r="A1" s="127" t="s">
        <v>79</v>
      </c>
      <c r="B1" s="128" t="s">
        <v>0</v>
      </c>
      <c r="C1" s="129" t="s">
        <v>1</v>
      </c>
      <c r="D1" s="130" t="s">
        <v>81</v>
      </c>
      <c r="E1" s="129" t="s">
        <v>3</v>
      </c>
      <c r="F1" s="131" t="s">
        <v>8</v>
      </c>
      <c r="G1" s="132" t="s">
        <v>82</v>
      </c>
      <c r="H1" s="131" t="s">
        <v>7</v>
      </c>
      <c r="I1" s="133" t="s">
        <v>89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x14ac:dyDescent="0.25">
      <c r="A2" s="180" t="s">
        <v>201</v>
      </c>
      <c r="B2" s="181" t="s">
        <v>202</v>
      </c>
      <c r="C2" s="182" t="s">
        <v>203</v>
      </c>
      <c r="D2" s="183">
        <v>19000</v>
      </c>
      <c r="E2" s="182" t="s">
        <v>204</v>
      </c>
      <c r="F2" s="184" t="s">
        <v>234</v>
      </c>
      <c r="G2" s="182" t="s">
        <v>205</v>
      </c>
      <c r="H2" s="184" t="s">
        <v>235</v>
      </c>
      <c r="I2" s="185" t="s">
        <v>206</v>
      </c>
      <c r="J2" s="182"/>
      <c r="K2" s="182"/>
      <c r="L2" s="186"/>
      <c r="M2" s="182"/>
      <c r="N2" s="182"/>
      <c r="O2" s="182"/>
      <c r="P2" s="182"/>
      <c r="Q2" s="186"/>
      <c r="R2" s="182"/>
      <c r="S2" s="182"/>
      <c r="T2" s="182"/>
      <c r="U2" s="182"/>
      <c r="V2" s="182"/>
      <c r="W2" s="187"/>
    </row>
    <row r="3" spans="1:23" x14ac:dyDescent="0.25">
      <c r="A3" s="180">
        <v>455655</v>
      </c>
      <c r="B3" s="181" t="s">
        <v>240</v>
      </c>
      <c r="C3" s="182" t="s">
        <v>241</v>
      </c>
      <c r="D3" s="183">
        <v>16000</v>
      </c>
      <c r="E3" s="182" t="s">
        <v>246</v>
      </c>
      <c r="F3" s="184" t="s">
        <v>242</v>
      </c>
      <c r="G3" s="182" t="s">
        <v>243</v>
      </c>
      <c r="H3" s="184" t="s">
        <v>244</v>
      </c>
      <c r="I3" s="188" t="s">
        <v>245</v>
      </c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>
      <selection activeCell="B7" sqref="B7"/>
    </sheetView>
  </sheetViews>
  <sheetFormatPr baseColWidth="10" defaultColWidth="11.5703125" defaultRowHeight="16.5" x14ac:dyDescent="0.3"/>
  <cols>
    <col min="1" max="1" width="14.28515625" style="191" customWidth="1"/>
    <col min="2" max="2" width="11.5703125" style="191"/>
    <col min="3" max="3" width="23" style="191" bestFit="1" customWidth="1"/>
    <col min="4" max="4" width="11.5703125" style="192"/>
    <col min="5" max="5" width="11.5703125" style="191"/>
    <col min="6" max="6" width="14.28515625" style="193" bestFit="1" customWidth="1"/>
    <col min="7" max="7" width="15.140625" style="191" customWidth="1"/>
    <col min="8" max="8" width="12.85546875" style="191" customWidth="1"/>
    <col min="9" max="9" width="21.42578125" style="193" bestFit="1" customWidth="1"/>
    <col min="10" max="10" width="13.28515625" style="191" bestFit="1" customWidth="1"/>
    <col min="11" max="11" width="18.28515625" style="191" bestFit="1" customWidth="1"/>
    <col min="12" max="12" width="13.28515625" style="191" bestFit="1" customWidth="1"/>
    <col min="13" max="13" width="14.140625" style="191" bestFit="1" customWidth="1"/>
    <col min="14" max="14" width="12.7109375" style="191" bestFit="1" customWidth="1"/>
    <col min="15" max="15" width="21.42578125" style="191" bestFit="1" customWidth="1"/>
    <col min="16" max="16" width="20.5703125" style="191" bestFit="1" customWidth="1"/>
    <col min="17" max="17" width="13.28515625" style="191" bestFit="1" customWidth="1"/>
    <col min="18" max="18" width="14.140625" style="191" bestFit="1" customWidth="1"/>
    <col min="19" max="19" width="14.28515625" style="191" bestFit="1" customWidth="1"/>
    <col min="20" max="20" width="18.42578125" style="191" bestFit="1" customWidth="1"/>
    <col min="21" max="21" width="23" style="191" bestFit="1" customWidth="1"/>
    <col min="22" max="22" width="11.5703125" style="191"/>
    <col min="23" max="23" width="26.28515625" style="191" bestFit="1" customWidth="1"/>
    <col min="24" max="16384" width="11.5703125" style="191"/>
  </cols>
  <sheetData>
    <row r="1" spans="1:23" ht="42.75" x14ac:dyDescent="0.3">
      <c r="A1" s="138" t="s">
        <v>4</v>
      </c>
      <c r="B1" s="128" t="s">
        <v>0</v>
      </c>
      <c r="C1" s="139" t="s">
        <v>1</v>
      </c>
      <c r="D1" s="140" t="s">
        <v>81</v>
      </c>
      <c r="E1" s="139" t="s">
        <v>3</v>
      </c>
      <c r="F1" s="141" t="s">
        <v>8</v>
      </c>
      <c r="G1" s="142" t="s">
        <v>97</v>
      </c>
      <c r="H1" s="142" t="s">
        <v>7</v>
      </c>
      <c r="I1" s="141" t="s">
        <v>98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s="179" customFormat="1" x14ac:dyDescent="0.25">
      <c r="A2" s="180" t="s">
        <v>207</v>
      </c>
      <c r="B2" s="181" t="s">
        <v>202</v>
      </c>
      <c r="C2" s="182" t="s">
        <v>208</v>
      </c>
      <c r="D2" s="183">
        <v>28000</v>
      </c>
      <c r="E2" s="182" t="s">
        <v>209</v>
      </c>
      <c r="F2" s="184" t="s">
        <v>223</v>
      </c>
      <c r="G2" s="182" t="s">
        <v>210</v>
      </c>
      <c r="H2" s="182" t="s">
        <v>224</v>
      </c>
      <c r="I2" s="184" t="s">
        <v>211</v>
      </c>
      <c r="J2" s="182" t="s">
        <v>212</v>
      </c>
      <c r="K2" s="182" t="s">
        <v>221</v>
      </c>
      <c r="L2" s="186">
        <v>55</v>
      </c>
      <c r="M2" s="182" t="s">
        <v>213</v>
      </c>
      <c r="N2" s="182" t="s">
        <v>214</v>
      </c>
      <c r="O2" s="182" t="s">
        <v>215</v>
      </c>
      <c r="P2" s="182" t="s">
        <v>222</v>
      </c>
      <c r="Q2" s="186">
        <v>90</v>
      </c>
      <c r="R2" s="182" t="s">
        <v>216</v>
      </c>
      <c r="S2" s="182" t="s">
        <v>217</v>
      </c>
      <c r="T2" s="182" t="s">
        <v>218</v>
      </c>
      <c r="U2" s="182" t="s">
        <v>219</v>
      </c>
      <c r="V2" s="182">
        <v>5</v>
      </c>
      <c r="W2" s="187" t="s">
        <v>220</v>
      </c>
    </row>
    <row r="3" spans="1:23" x14ac:dyDescent="0.3">
      <c r="A3" s="180" t="s">
        <v>239</v>
      </c>
      <c r="B3" s="181"/>
      <c r="C3" s="182"/>
      <c r="D3" s="183"/>
      <c r="E3" s="182"/>
      <c r="F3" s="184"/>
      <c r="G3" s="182"/>
      <c r="H3" s="182"/>
      <c r="I3" s="184"/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3">
      <c r="A4" s="180"/>
      <c r="B4" s="181"/>
      <c r="C4" s="182"/>
      <c r="D4" s="183"/>
      <c r="E4" s="182"/>
      <c r="F4" s="184"/>
      <c r="G4" s="182"/>
      <c r="H4" s="182"/>
      <c r="I4" s="184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ColWidth="11.5703125" defaultRowHeight="16.5" x14ac:dyDescent="0.25"/>
  <cols>
    <col min="1" max="1" width="7.28515625" style="87" customWidth="1"/>
    <col min="2" max="2" width="15.42578125" style="87" bestFit="1" customWidth="1"/>
    <col min="3" max="3" width="21.28515625" style="87" customWidth="1"/>
    <col min="4" max="4" width="20.5703125" style="87" bestFit="1" customWidth="1"/>
    <col min="5" max="5" width="12.42578125" style="87" bestFit="1" customWidth="1"/>
    <col min="6" max="6" width="10.42578125" style="87" bestFit="1" customWidth="1"/>
    <col min="7" max="7" width="22.28515625" style="87" customWidth="1"/>
    <col min="8" max="8" width="15.85546875" style="87" bestFit="1" customWidth="1"/>
    <col min="9" max="9" width="30" style="87" bestFit="1" customWidth="1"/>
    <col min="10" max="10" width="14" style="87" bestFit="1" customWidth="1"/>
    <col min="11" max="16384" width="11.5703125" style="87"/>
  </cols>
  <sheetData>
    <row r="1" spans="1:10" ht="38.450000000000003" customHeight="1" x14ac:dyDescent="0.25">
      <c r="B1" s="122" t="s">
        <v>85</v>
      </c>
      <c r="C1" s="123" t="s">
        <v>7</v>
      </c>
      <c r="D1" s="123" t="s">
        <v>11</v>
      </c>
      <c r="E1" s="122" t="s">
        <v>83</v>
      </c>
      <c r="F1" s="122" t="s">
        <v>84</v>
      </c>
      <c r="G1" s="122" t="s">
        <v>86</v>
      </c>
      <c r="H1" s="123" t="s">
        <v>34</v>
      </c>
      <c r="I1" s="123" t="s">
        <v>35</v>
      </c>
      <c r="J1" s="124" t="s">
        <v>87</v>
      </c>
    </row>
    <row r="2" spans="1:10" ht="33" x14ac:dyDescent="0.25">
      <c r="A2" s="125">
        <v>1</v>
      </c>
      <c r="B2" s="116" t="s">
        <v>225</v>
      </c>
      <c r="C2" s="117">
        <v>607080910</v>
      </c>
      <c r="D2" s="118" t="s">
        <v>226</v>
      </c>
      <c r="E2" s="119" t="s">
        <v>227</v>
      </c>
      <c r="F2" s="119" t="s">
        <v>228</v>
      </c>
      <c r="G2" s="120" t="s">
        <v>229</v>
      </c>
      <c r="H2" s="120" t="s">
        <v>230</v>
      </c>
      <c r="I2" s="120" t="s">
        <v>231</v>
      </c>
      <c r="J2" s="121" t="s">
        <v>14</v>
      </c>
    </row>
    <row r="3" spans="1:10" x14ac:dyDescent="0.25">
      <c r="A3" s="125">
        <v>2</v>
      </c>
      <c r="B3" s="120"/>
      <c r="C3" s="117"/>
      <c r="D3" s="118"/>
      <c r="E3" s="119"/>
      <c r="F3" s="119"/>
      <c r="G3" s="120"/>
      <c r="H3" s="120"/>
      <c r="I3" s="120"/>
      <c r="J3" s="121"/>
    </row>
    <row r="4" spans="1:10" x14ac:dyDescent="0.25">
      <c r="A4" s="125">
        <v>3</v>
      </c>
      <c r="B4" s="120"/>
      <c r="C4" s="117"/>
      <c r="D4" s="120"/>
      <c r="E4" s="119"/>
      <c r="F4" s="119"/>
      <c r="G4" s="120"/>
      <c r="H4" s="120"/>
      <c r="I4" s="120"/>
      <c r="J4" s="121"/>
    </row>
    <row r="5" spans="1:10" x14ac:dyDescent="0.25">
      <c r="A5" s="125">
        <v>4</v>
      </c>
      <c r="B5" s="120"/>
      <c r="C5" s="117"/>
      <c r="D5" s="120"/>
      <c r="E5" s="119"/>
      <c r="F5" s="119"/>
      <c r="G5" s="120"/>
      <c r="H5" s="120"/>
      <c r="I5" s="120"/>
      <c r="J5" s="121"/>
    </row>
    <row r="6" spans="1:10" x14ac:dyDescent="0.25">
      <c r="A6" s="125">
        <v>5</v>
      </c>
      <c r="B6" s="120"/>
      <c r="C6" s="117"/>
      <c r="D6" s="120"/>
      <c r="E6" s="119"/>
      <c r="F6" s="119"/>
      <c r="G6" s="120"/>
      <c r="H6" s="120"/>
      <c r="I6" s="120"/>
      <c r="J6" s="121"/>
    </row>
    <row r="7" spans="1:10" x14ac:dyDescent="0.25">
      <c r="A7" s="125">
        <v>6</v>
      </c>
      <c r="B7" s="120"/>
      <c r="C7" s="117"/>
      <c r="D7" s="120"/>
      <c r="E7" s="119"/>
      <c r="F7" s="119"/>
      <c r="G7" s="120"/>
      <c r="H7" s="120"/>
      <c r="I7" s="120"/>
      <c r="J7" s="121"/>
    </row>
    <row r="8" spans="1:10" x14ac:dyDescent="0.25">
      <c r="A8" s="125">
        <v>7</v>
      </c>
      <c r="B8" s="120"/>
      <c r="C8" s="117"/>
      <c r="D8" s="120"/>
      <c r="E8" s="119"/>
      <c r="F8" s="119"/>
      <c r="G8" s="120"/>
      <c r="H8" s="120"/>
      <c r="I8" s="120"/>
      <c r="J8" s="121"/>
    </row>
    <row r="9" spans="1:10" x14ac:dyDescent="0.25">
      <c r="A9" s="125">
        <v>8</v>
      </c>
      <c r="B9" s="63"/>
      <c r="C9" s="117"/>
      <c r="D9" s="120"/>
      <c r="E9" s="119"/>
      <c r="F9" s="119"/>
      <c r="G9" s="120"/>
      <c r="H9" s="120"/>
      <c r="I9" s="120"/>
      <c r="J9" s="121"/>
    </row>
    <row r="10" spans="1:10" x14ac:dyDescent="0.25">
      <c r="A10" s="125">
        <v>9</v>
      </c>
      <c r="B10" s="120"/>
      <c r="C10" s="117"/>
      <c r="D10" s="120"/>
      <c r="E10" s="119"/>
      <c r="F10" s="119"/>
      <c r="G10" s="120"/>
      <c r="H10" s="120"/>
      <c r="I10" s="120"/>
      <c r="J10" s="121"/>
    </row>
    <row r="11" spans="1:10" x14ac:dyDescent="0.25">
      <c r="A11" s="125">
        <v>10</v>
      </c>
      <c r="B11" s="64"/>
      <c r="C11" s="117"/>
      <c r="D11" s="120"/>
      <c r="E11" s="119"/>
      <c r="F11" s="119"/>
      <c r="G11" s="120"/>
      <c r="H11" s="120"/>
      <c r="I11" s="120"/>
      <c r="J11" s="121"/>
    </row>
    <row r="12" spans="1:10" x14ac:dyDescent="0.25">
      <c r="A12" s="125">
        <v>11</v>
      </c>
      <c r="B12" s="120"/>
      <c r="C12" s="117"/>
      <c r="D12" s="120"/>
      <c r="E12" s="119"/>
      <c r="F12" s="119"/>
      <c r="G12" s="120"/>
      <c r="H12" s="120"/>
      <c r="I12" s="120"/>
      <c r="J12" s="121"/>
    </row>
    <row r="13" spans="1:10" x14ac:dyDescent="0.25">
      <c r="A13" s="125">
        <v>12</v>
      </c>
      <c r="B13" s="64"/>
      <c r="C13" s="117"/>
      <c r="D13" s="120"/>
      <c r="E13" s="119"/>
      <c r="F13" s="119"/>
      <c r="G13" s="120"/>
      <c r="H13" s="120"/>
      <c r="I13" s="120"/>
      <c r="J13" s="121"/>
    </row>
    <row r="14" spans="1:10" x14ac:dyDescent="0.25">
      <c r="A14" s="125">
        <v>13</v>
      </c>
      <c r="B14" s="120"/>
      <c r="C14" s="117"/>
      <c r="D14" s="120"/>
      <c r="E14" s="119"/>
      <c r="F14" s="119"/>
      <c r="G14" s="120"/>
      <c r="H14" s="120"/>
      <c r="I14" s="120"/>
      <c r="J14" s="121"/>
    </row>
    <row r="15" spans="1:10" x14ac:dyDescent="0.25">
      <c r="A15" s="125">
        <v>14</v>
      </c>
      <c r="B15" s="63"/>
      <c r="C15" s="117"/>
      <c r="D15" s="120"/>
      <c r="E15" s="119"/>
      <c r="F15" s="119"/>
      <c r="G15" s="120"/>
      <c r="H15" s="120"/>
      <c r="I15" s="120"/>
      <c r="J15" s="121"/>
    </row>
    <row r="16" spans="1:10" x14ac:dyDescent="0.25">
      <c r="A16" s="125">
        <v>15</v>
      </c>
      <c r="B16" s="120"/>
      <c r="C16" s="117"/>
      <c r="D16" s="120"/>
      <c r="E16" s="119"/>
      <c r="F16" s="119"/>
      <c r="G16" s="120"/>
      <c r="H16" s="120"/>
      <c r="I16" s="120"/>
      <c r="J16" s="121"/>
    </row>
    <row r="17" spans="1:10" x14ac:dyDescent="0.25">
      <c r="A17" s="125">
        <v>16</v>
      </c>
      <c r="B17" s="63"/>
      <c r="C17" s="117"/>
      <c r="D17" s="120"/>
      <c r="E17" s="119"/>
      <c r="F17" s="119"/>
      <c r="G17" s="120"/>
      <c r="H17" s="120"/>
      <c r="I17" s="120"/>
      <c r="J17" s="121"/>
    </row>
    <row r="18" spans="1:10" x14ac:dyDescent="0.25">
      <c r="A18" s="125">
        <v>17</v>
      </c>
      <c r="B18" s="120"/>
      <c r="C18" s="117"/>
      <c r="D18" s="120"/>
      <c r="E18" s="119"/>
      <c r="F18" s="119"/>
      <c r="G18" s="120"/>
      <c r="H18" s="120"/>
      <c r="I18" s="120"/>
      <c r="J18" s="121"/>
    </row>
    <row r="19" spans="1:10" x14ac:dyDescent="0.25">
      <c r="A19" s="125">
        <v>18</v>
      </c>
      <c r="B19" s="63"/>
      <c r="C19" s="117"/>
      <c r="D19" s="120"/>
      <c r="E19" s="119"/>
      <c r="F19" s="119"/>
      <c r="G19" s="120"/>
      <c r="H19" s="120"/>
      <c r="I19" s="120"/>
      <c r="J19" s="121"/>
    </row>
    <row r="20" spans="1:10" x14ac:dyDescent="0.25">
      <c r="A20" s="125">
        <v>19</v>
      </c>
      <c r="B20" s="120"/>
      <c r="C20" s="117"/>
      <c r="D20" s="120"/>
      <c r="E20" s="119"/>
      <c r="F20" s="119"/>
      <c r="G20" s="120"/>
      <c r="H20" s="120"/>
      <c r="I20" s="120"/>
      <c r="J20" s="121"/>
    </row>
    <row r="21" spans="1:10" x14ac:dyDescent="0.25">
      <c r="A21" s="125">
        <v>20</v>
      </c>
      <c r="B21" s="63"/>
      <c r="C21" s="117"/>
      <c r="D21" s="120"/>
      <c r="E21" s="119"/>
      <c r="F21" s="119"/>
      <c r="G21" s="120"/>
      <c r="H21" s="120"/>
      <c r="I21" s="120"/>
      <c r="J21" s="121"/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101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16.5" x14ac:dyDescent="0.25"/>
  <cols>
    <col min="1" max="1" width="5.5703125" style="88" customWidth="1"/>
    <col min="2" max="2" width="24.28515625" style="87" bestFit="1" customWidth="1"/>
    <col min="3" max="16384" width="11.5703125" style="87"/>
  </cols>
  <sheetData>
    <row r="1" spans="1:2" ht="29.45" customHeight="1" x14ac:dyDescent="0.25">
      <c r="A1" s="89"/>
      <c r="B1" s="90" t="s">
        <v>88</v>
      </c>
    </row>
    <row r="2" spans="1:2" x14ac:dyDescent="0.25">
      <c r="A2" s="126">
        <v>1</v>
      </c>
      <c r="B2" s="91" t="s">
        <v>221</v>
      </c>
    </row>
    <row r="3" spans="1:2" x14ac:dyDescent="0.25">
      <c r="A3" s="126">
        <v>2</v>
      </c>
      <c r="B3" s="91" t="s">
        <v>222</v>
      </c>
    </row>
    <row r="4" spans="1:2" x14ac:dyDescent="0.25">
      <c r="A4" s="126">
        <v>3</v>
      </c>
      <c r="B4" s="91"/>
    </row>
    <row r="5" spans="1:2" x14ac:dyDescent="0.25">
      <c r="A5" s="126">
        <v>4</v>
      </c>
      <c r="B5" s="92"/>
    </row>
    <row r="6" spans="1:2" x14ac:dyDescent="0.25">
      <c r="A6" s="126">
        <v>5</v>
      </c>
      <c r="B6" s="91"/>
    </row>
    <row r="7" spans="1:2" x14ac:dyDescent="0.25">
      <c r="A7" s="126">
        <v>6</v>
      </c>
      <c r="B7" s="91"/>
    </row>
    <row r="8" spans="1:2" x14ac:dyDescent="0.25">
      <c r="A8" s="126">
        <v>7</v>
      </c>
      <c r="B8" s="91"/>
    </row>
    <row r="9" spans="1:2" x14ac:dyDescent="0.25">
      <c r="A9" s="126">
        <v>8</v>
      </c>
      <c r="B9" s="92"/>
    </row>
    <row r="10" spans="1:2" x14ac:dyDescent="0.25">
      <c r="A10" s="126">
        <v>9</v>
      </c>
      <c r="B10" s="91"/>
    </row>
    <row r="11" spans="1:2" x14ac:dyDescent="0.25">
      <c r="A11" s="126">
        <v>10</v>
      </c>
      <c r="B11" s="92"/>
    </row>
    <row r="12" spans="1:2" x14ac:dyDescent="0.25">
      <c r="A12" s="126">
        <v>11</v>
      </c>
      <c r="B12" s="91"/>
    </row>
    <row r="13" spans="1:2" x14ac:dyDescent="0.25">
      <c r="A13" s="126">
        <v>12</v>
      </c>
      <c r="B13" s="92"/>
    </row>
    <row r="14" spans="1:2" x14ac:dyDescent="0.25">
      <c r="A14" s="126">
        <v>13</v>
      </c>
      <c r="B14" s="91"/>
    </row>
    <row r="15" spans="1:2" x14ac:dyDescent="0.25">
      <c r="A15" s="126">
        <v>14</v>
      </c>
      <c r="B15" s="92"/>
    </row>
    <row r="16" spans="1:2" x14ac:dyDescent="0.25">
      <c r="A16" s="126">
        <v>15</v>
      </c>
      <c r="B16" s="91"/>
    </row>
    <row r="17" spans="1:2" x14ac:dyDescent="0.25">
      <c r="A17" s="126">
        <v>16</v>
      </c>
      <c r="B17" s="92"/>
    </row>
    <row r="18" spans="1:2" x14ac:dyDescent="0.25">
      <c r="A18" s="126">
        <v>17</v>
      </c>
      <c r="B18" s="91"/>
    </row>
    <row r="19" spans="1:2" x14ac:dyDescent="0.25">
      <c r="A19" s="126">
        <v>18</v>
      </c>
      <c r="B19" s="92"/>
    </row>
    <row r="20" spans="1:2" x14ac:dyDescent="0.25">
      <c r="A20" s="126">
        <v>19</v>
      </c>
      <c r="B20" s="91"/>
    </row>
    <row r="21" spans="1:2" x14ac:dyDescent="0.25">
      <c r="A21" s="126">
        <v>20</v>
      </c>
      <c r="B21" s="92"/>
    </row>
    <row r="22" spans="1:2" x14ac:dyDescent="0.25">
      <c r="A22" s="126">
        <v>21</v>
      </c>
      <c r="B22" s="91"/>
    </row>
    <row r="23" spans="1:2" x14ac:dyDescent="0.25">
      <c r="A23" s="126">
        <v>22</v>
      </c>
      <c r="B23" s="92"/>
    </row>
    <row r="24" spans="1:2" x14ac:dyDescent="0.25">
      <c r="A24" s="126">
        <v>23</v>
      </c>
      <c r="B24" s="91"/>
    </row>
    <row r="25" spans="1:2" x14ac:dyDescent="0.25">
      <c r="A25" s="126">
        <v>24</v>
      </c>
      <c r="B25" s="92"/>
    </row>
    <row r="26" spans="1:2" x14ac:dyDescent="0.25">
      <c r="A26" s="126">
        <v>25</v>
      </c>
      <c r="B26" s="91"/>
    </row>
    <row r="27" spans="1:2" x14ac:dyDescent="0.25">
      <c r="A27" s="126">
        <v>26</v>
      </c>
      <c r="B27" s="91"/>
    </row>
    <row r="28" spans="1:2" x14ac:dyDescent="0.25">
      <c r="A28" s="126">
        <v>27</v>
      </c>
      <c r="B28" s="91"/>
    </row>
    <row r="29" spans="1:2" x14ac:dyDescent="0.25">
      <c r="A29" s="126">
        <v>28</v>
      </c>
      <c r="B29" s="91"/>
    </row>
    <row r="30" spans="1:2" x14ac:dyDescent="0.25">
      <c r="A30" s="126">
        <v>29</v>
      </c>
      <c r="B30" s="91"/>
    </row>
    <row r="31" spans="1:2" x14ac:dyDescent="0.25">
      <c r="A31" s="126">
        <v>30</v>
      </c>
      <c r="B31" s="91"/>
    </row>
    <row r="32" spans="1:2" x14ac:dyDescent="0.25">
      <c r="A32" s="126">
        <v>31</v>
      </c>
      <c r="B32" s="91"/>
    </row>
    <row r="33" spans="1:2" x14ac:dyDescent="0.25">
      <c r="A33" s="126">
        <v>32</v>
      </c>
      <c r="B33" s="91"/>
    </row>
    <row r="34" spans="1:2" x14ac:dyDescent="0.25">
      <c r="A34" s="126">
        <v>33</v>
      </c>
      <c r="B34" s="91"/>
    </row>
    <row r="35" spans="1:2" x14ac:dyDescent="0.25">
      <c r="A35" s="126">
        <v>34</v>
      </c>
      <c r="B35" s="91"/>
    </row>
    <row r="36" spans="1:2" x14ac:dyDescent="0.25">
      <c r="A36" s="126">
        <v>35</v>
      </c>
      <c r="B36" s="91"/>
    </row>
    <row r="37" spans="1:2" x14ac:dyDescent="0.25">
      <c r="A37" s="126">
        <v>36</v>
      </c>
      <c r="B37" s="91"/>
    </row>
    <row r="38" spans="1:2" x14ac:dyDescent="0.25">
      <c r="A38" s="126">
        <v>37</v>
      </c>
      <c r="B38" s="91"/>
    </row>
    <row r="39" spans="1:2" x14ac:dyDescent="0.25">
      <c r="A39" s="126">
        <v>38</v>
      </c>
      <c r="B39" s="91"/>
    </row>
    <row r="40" spans="1:2" x14ac:dyDescent="0.25">
      <c r="A40" s="126">
        <v>39</v>
      </c>
      <c r="B40" s="91"/>
    </row>
    <row r="41" spans="1:2" x14ac:dyDescent="0.25">
      <c r="A41" s="126">
        <v>40</v>
      </c>
      <c r="B41" s="91"/>
    </row>
    <row r="42" spans="1:2" x14ac:dyDescent="0.25">
      <c r="A42" s="126">
        <v>41</v>
      </c>
      <c r="B42" s="91"/>
    </row>
    <row r="43" spans="1:2" x14ac:dyDescent="0.25">
      <c r="A43" s="126">
        <v>42</v>
      </c>
      <c r="B43" s="91"/>
    </row>
    <row r="44" spans="1:2" x14ac:dyDescent="0.25">
      <c r="A44" s="126">
        <v>43</v>
      </c>
      <c r="B44" s="91"/>
    </row>
    <row r="45" spans="1:2" x14ac:dyDescent="0.25">
      <c r="A45" s="126">
        <v>44</v>
      </c>
      <c r="B45" s="91"/>
    </row>
    <row r="46" spans="1:2" x14ac:dyDescent="0.25">
      <c r="A46" s="126">
        <v>45</v>
      </c>
      <c r="B46" s="91"/>
    </row>
    <row r="47" spans="1:2" x14ac:dyDescent="0.25">
      <c r="A47" s="126">
        <v>46</v>
      </c>
      <c r="B47" s="91"/>
    </row>
    <row r="48" spans="1:2" x14ac:dyDescent="0.25">
      <c r="A48" s="126">
        <v>47</v>
      </c>
      <c r="B48" s="91"/>
    </row>
    <row r="49" spans="1:2" x14ac:dyDescent="0.25">
      <c r="A49" s="126">
        <v>48</v>
      </c>
      <c r="B49" s="91"/>
    </row>
    <row r="50" spans="1:2" x14ac:dyDescent="0.25">
      <c r="A50" s="126">
        <v>49</v>
      </c>
      <c r="B50" s="90"/>
    </row>
    <row r="51" spans="1:2" x14ac:dyDescent="0.25">
      <c r="A51" s="126">
        <v>50</v>
      </c>
      <c r="B51" s="90"/>
    </row>
    <row r="52" spans="1:2" x14ac:dyDescent="0.25">
      <c r="A52" s="126">
        <v>51</v>
      </c>
      <c r="B52" s="90"/>
    </row>
    <row r="53" spans="1:2" x14ac:dyDescent="0.25">
      <c r="A53" s="126">
        <v>52</v>
      </c>
      <c r="B53" s="90"/>
    </row>
    <row r="54" spans="1:2" x14ac:dyDescent="0.25">
      <c r="A54" s="126">
        <v>53</v>
      </c>
      <c r="B54" s="90"/>
    </row>
    <row r="55" spans="1:2" x14ac:dyDescent="0.25">
      <c r="A55" s="126">
        <v>54</v>
      </c>
      <c r="B55" s="90"/>
    </row>
    <row r="56" spans="1:2" x14ac:dyDescent="0.25">
      <c r="A56" s="126">
        <v>55</v>
      </c>
      <c r="B56" s="90"/>
    </row>
    <row r="57" spans="1:2" x14ac:dyDescent="0.25">
      <c r="A57" s="126">
        <v>56</v>
      </c>
      <c r="B57" s="90"/>
    </row>
    <row r="58" spans="1:2" x14ac:dyDescent="0.25">
      <c r="A58" s="126">
        <v>57</v>
      </c>
      <c r="B58" s="90"/>
    </row>
    <row r="59" spans="1:2" x14ac:dyDescent="0.25">
      <c r="A59" s="126">
        <v>58</v>
      </c>
      <c r="B59" s="90"/>
    </row>
    <row r="60" spans="1:2" x14ac:dyDescent="0.25">
      <c r="A60" s="126">
        <v>59</v>
      </c>
      <c r="B60" s="90"/>
    </row>
    <row r="61" spans="1:2" x14ac:dyDescent="0.25">
      <c r="A61" s="126">
        <v>60</v>
      </c>
      <c r="B61" s="90"/>
    </row>
    <row r="62" spans="1:2" x14ac:dyDescent="0.25">
      <c r="A62" s="126">
        <v>61</v>
      </c>
      <c r="B62" s="90"/>
    </row>
    <row r="63" spans="1:2" x14ac:dyDescent="0.25">
      <c r="A63" s="126">
        <v>62</v>
      </c>
      <c r="B63" s="90"/>
    </row>
    <row r="64" spans="1:2" x14ac:dyDescent="0.25">
      <c r="A64" s="126">
        <v>63</v>
      </c>
      <c r="B64" s="90"/>
    </row>
    <row r="65" spans="1:2" x14ac:dyDescent="0.25">
      <c r="A65" s="126">
        <v>64</v>
      </c>
      <c r="B65" s="90"/>
    </row>
    <row r="66" spans="1:2" x14ac:dyDescent="0.25">
      <c r="A66" s="126">
        <v>65</v>
      </c>
      <c r="B66" s="90"/>
    </row>
    <row r="67" spans="1:2" x14ac:dyDescent="0.25">
      <c r="A67" s="126">
        <v>66</v>
      </c>
      <c r="B67" s="90"/>
    </row>
    <row r="68" spans="1:2" x14ac:dyDescent="0.25">
      <c r="A68" s="126">
        <v>67</v>
      </c>
      <c r="B68" s="90"/>
    </row>
    <row r="69" spans="1:2" x14ac:dyDescent="0.25">
      <c r="A69" s="126">
        <v>68</v>
      </c>
      <c r="B69" s="90"/>
    </row>
    <row r="70" spans="1:2" x14ac:dyDescent="0.25">
      <c r="A70" s="126">
        <v>69</v>
      </c>
      <c r="B70" s="90"/>
    </row>
    <row r="71" spans="1:2" x14ac:dyDescent="0.25">
      <c r="A71" s="126">
        <v>70</v>
      </c>
      <c r="B71" s="90"/>
    </row>
    <row r="72" spans="1:2" x14ac:dyDescent="0.25">
      <c r="A72" s="126">
        <v>71</v>
      </c>
      <c r="B72" s="90"/>
    </row>
    <row r="73" spans="1:2" x14ac:dyDescent="0.25">
      <c r="A73" s="126">
        <v>72</v>
      </c>
      <c r="B73" s="90"/>
    </row>
    <row r="74" spans="1:2" x14ac:dyDescent="0.25">
      <c r="A74" s="126">
        <v>73</v>
      </c>
      <c r="B74" s="90"/>
    </row>
    <row r="75" spans="1:2" x14ac:dyDescent="0.25">
      <c r="A75" s="126">
        <v>74</v>
      </c>
      <c r="B75" s="90"/>
    </row>
    <row r="76" spans="1:2" x14ac:dyDescent="0.25">
      <c r="A76" s="126">
        <v>75</v>
      </c>
      <c r="B76" s="90"/>
    </row>
    <row r="77" spans="1:2" x14ac:dyDescent="0.25">
      <c r="A77" s="126">
        <v>76</v>
      </c>
      <c r="B77" s="90"/>
    </row>
    <row r="78" spans="1:2" x14ac:dyDescent="0.25">
      <c r="A78" s="126">
        <v>77</v>
      </c>
      <c r="B78" s="90"/>
    </row>
    <row r="79" spans="1:2" x14ac:dyDescent="0.25">
      <c r="A79" s="126">
        <v>78</v>
      </c>
      <c r="B79" s="90"/>
    </row>
    <row r="80" spans="1:2" x14ac:dyDescent="0.25">
      <c r="A80" s="126">
        <v>79</v>
      </c>
      <c r="B80" s="90"/>
    </row>
    <row r="81" spans="1:2" x14ac:dyDescent="0.25">
      <c r="A81" s="126">
        <v>80</v>
      </c>
      <c r="B81" s="90"/>
    </row>
    <row r="82" spans="1:2" x14ac:dyDescent="0.25">
      <c r="A82" s="126">
        <v>81</v>
      </c>
      <c r="B82" s="90"/>
    </row>
    <row r="83" spans="1:2" x14ac:dyDescent="0.25">
      <c r="A83" s="126">
        <v>82</v>
      </c>
      <c r="B83" s="90"/>
    </row>
    <row r="84" spans="1:2" x14ac:dyDescent="0.25">
      <c r="A84" s="126">
        <v>83</v>
      </c>
      <c r="B84" s="90"/>
    </row>
    <row r="85" spans="1:2" x14ac:dyDescent="0.25">
      <c r="A85" s="126">
        <v>84</v>
      </c>
      <c r="B85" s="90"/>
    </row>
    <row r="86" spans="1:2" x14ac:dyDescent="0.25">
      <c r="A86" s="126">
        <v>85</v>
      </c>
      <c r="B86" s="90"/>
    </row>
    <row r="87" spans="1:2" x14ac:dyDescent="0.25">
      <c r="A87" s="126">
        <v>86</v>
      </c>
      <c r="B87" s="90"/>
    </row>
    <row r="88" spans="1:2" x14ac:dyDescent="0.25">
      <c r="A88" s="126">
        <v>87</v>
      </c>
      <c r="B88" s="90"/>
    </row>
    <row r="89" spans="1:2" x14ac:dyDescent="0.25">
      <c r="A89" s="126">
        <v>88</v>
      </c>
      <c r="B89" s="90"/>
    </row>
    <row r="90" spans="1:2" x14ac:dyDescent="0.25">
      <c r="A90" s="126">
        <v>89</v>
      </c>
      <c r="B90" s="90"/>
    </row>
    <row r="91" spans="1:2" x14ac:dyDescent="0.25">
      <c r="A91" s="126">
        <v>90</v>
      </c>
      <c r="B91" s="90"/>
    </row>
    <row r="92" spans="1:2" x14ac:dyDescent="0.25">
      <c r="A92" s="126">
        <v>91</v>
      </c>
      <c r="B92" s="90"/>
    </row>
    <row r="93" spans="1:2" x14ac:dyDescent="0.25">
      <c r="A93" s="126">
        <v>92</v>
      </c>
      <c r="B93" s="90"/>
    </row>
    <row r="94" spans="1:2" x14ac:dyDescent="0.25">
      <c r="A94" s="126">
        <v>93</v>
      </c>
      <c r="B94" s="90"/>
    </row>
    <row r="95" spans="1:2" x14ac:dyDescent="0.25">
      <c r="A95" s="126">
        <v>94</v>
      </c>
      <c r="B95" s="90"/>
    </row>
    <row r="96" spans="1:2" x14ac:dyDescent="0.25">
      <c r="A96" s="126">
        <v>95</v>
      </c>
      <c r="B96" s="90"/>
    </row>
    <row r="97" spans="1:2" x14ac:dyDescent="0.25">
      <c r="A97" s="126">
        <v>96</v>
      </c>
      <c r="B97" s="90"/>
    </row>
    <row r="98" spans="1:2" x14ac:dyDescent="0.25">
      <c r="A98" s="126">
        <v>97</v>
      </c>
      <c r="B98" s="90"/>
    </row>
    <row r="99" spans="1:2" x14ac:dyDescent="0.25">
      <c r="A99" s="126">
        <v>98</v>
      </c>
      <c r="B99" s="90"/>
    </row>
    <row r="100" spans="1:2" x14ac:dyDescent="0.25">
      <c r="A100" s="126">
        <v>99</v>
      </c>
      <c r="B100" s="90"/>
    </row>
    <row r="101" spans="1:2" x14ac:dyDescent="0.25">
      <c r="A101" s="126">
        <v>100</v>
      </c>
      <c r="B101" s="90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250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703125" defaultRowHeight="13.5" x14ac:dyDescent="0.3"/>
  <cols>
    <col min="1" max="1" width="6.7109375" style="194" customWidth="1"/>
    <col min="2" max="2" width="30.5703125" style="196" bestFit="1" customWidth="1"/>
    <col min="3" max="3" width="11.42578125" style="196" bestFit="1" customWidth="1"/>
    <col min="4" max="4" width="17.28515625" style="196" bestFit="1" customWidth="1"/>
    <col min="5" max="5" width="10.7109375" style="196" bestFit="1" customWidth="1"/>
    <col min="6" max="6" width="11.5703125" style="196"/>
    <col min="7" max="7" width="11.42578125" style="197" customWidth="1"/>
    <col min="8" max="16384" width="11.5703125" style="196"/>
  </cols>
  <sheetData>
    <row r="1" spans="1:5" ht="35.450000000000003" customHeight="1" x14ac:dyDescent="0.3">
      <c r="B1" s="195" t="s">
        <v>107</v>
      </c>
      <c r="C1" s="195" t="s">
        <v>108</v>
      </c>
      <c r="D1" s="195" t="s">
        <v>185</v>
      </c>
      <c r="E1" s="195" t="s">
        <v>109</v>
      </c>
    </row>
    <row r="2" spans="1:5" x14ac:dyDescent="0.3">
      <c r="A2" s="198">
        <v>1</v>
      </c>
      <c r="B2" s="199" t="s">
        <v>232</v>
      </c>
      <c r="C2" s="200" t="s">
        <v>233</v>
      </c>
      <c r="D2" s="201"/>
      <c r="E2" s="201">
        <v>4</v>
      </c>
    </row>
    <row r="3" spans="1:5" x14ac:dyDescent="0.3">
      <c r="A3" s="198">
        <v>2</v>
      </c>
      <c r="B3" s="199"/>
      <c r="C3" s="200"/>
      <c r="D3" s="201"/>
      <c r="E3" s="201"/>
    </row>
    <row r="4" spans="1:5" x14ac:dyDescent="0.3">
      <c r="A4" s="198">
        <v>3</v>
      </c>
      <c r="B4" s="199"/>
      <c r="C4" s="200"/>
      <c r="D4" s="201"/>
      <c r="E4" s="201"/>
    </row>
    <row r="5" spans="1:5" x14ac:dyDescent="0.3">
      <c r="A5" s="198">
        <v>4</v>
      </c>
      <c r="B5" s="199"/>
      <c r="C5" s="200"/>
      <c r="D5" s="201"/>
      <c r="E5" s="201"/>
    </row>
    <row r="6" spans="1:5" x14ac:dyDescent="0.3">
      <c r="A6" s="198">
        <v>5</v>
      </c>
      <c r="B6" s="199"/>
      <c r="C6" s="200"/>
      <c r="D6" s="201"/>
      <c r="E6" s="201"/>
    </row>
    <row r="7" spans="1:5" x14ac:dyDescent="0.3">
      <c r="A7" s="198">
        <v>6</v>
      </c>
      <c r="B7" s="199"/>
      <c r="C7" s="200"/>
      <c r="D7" s="201"/>
      <c r="E7" s="201"/>
    </row>
    <row r="8" spans="1:5" x14ac:dyDescent="0.3">
      <c r="A8" s="198">
        <v>7</v>
      </c>
      <c r="B8" s="199"/>
      <c r="C8" s="200"/>
      <c r="D8" s="201"/>
      <c r="E8" s="201"/>
    </row>
    <row r="9" spans="1:5" x14ac:dyDescent="0.3">
      <c r="A9" s="198">
        <v>8</v>
      </c>
      <c r="B9" s="199"/>
      <c r="C9" s="200"/>
      <c r="D9" s="201"/>
      <c r="E9" s="201"/>
    </row>
    <row r="10" spans="1:5" x14ac:dyDescent="0.3">
      <c r="A10" s="198">
        <v>9</v>
      </c>
      <c r="B10" s="199"/>
      <c r="C10" s="200"/>
      <c r="D10" s="201"/>
      <c r="E10" s="201"/>
    </row>
    <row r="11" spans="1:5" x14ac:dyDescent="0.3">
      <c r="A11" s="198">
        <v>10</v>
      </c>
      <c r="B11" s="199"/>
      <c r="C11" s="200"/>
      <c r="D11" s="201"/>
      <c r="E11" s="201"/>
    </row>
    <row r="12" spans="1:5" x14ac:dyDescent="0.3">
      <c r="A12" s="198">
        <v>11</v>
      </c>
      <c r="B12" s="199"/>
      <c r="C12" s="200"/>
      <c r="D12" s="201"/>
      <c r="E12" s="201"/>
    </row>
    <row r="13" spans="1:5" x14ac:dyDescent="0.3">
      <c r="A13" s="198">
        <v>12</v>
      </c>
      <c r="B13" s="199"/>
      <c r="C13" s="200"/>
      <c r="D13" s="201"/>
      <c r="E13" s="201"/>
    </row>
    <row r="14" spans="1:5" x14ac:dyDescent="0.3">
      <c r="A14" s="198">
        <v>13</v>
      </c>
      <c r="B14" s="199"/>
      <c r="C14" s="200"/>
      <c r="D14" s="201"/>
      <c r="E14" s="201"/>
    </row>
    <row r="15" spans="1:5" x14ac:dyDescent="0.3">
      <c r="A15" s="198">
        <v>14</v>
      </c>
      <c r="B15" s="199"/>
      <c r="C15" s="200"/>
      <c r="D15" s="201"/>
      <c r="E15" s="201"/>
    </row>
    <row r="16" spans="1:5" x14ac:dyDescent="0.3">
      <c r="A16" s="198">
        <v>15</v>
      </c>
      <c r="B16" s="199"/>
      <c r="C16" s="200"/>
      <c r="D16" s="201"/>
      <c r="E16" s="201"/>
    </row>
    <row r="17" spans="1:5" x14ac:dyDescent="0.3">
      <c r="A17" s="198">
        <v>16</v>
      </c>
      <c r="B17" s="199"/>
      <c r="C17" s="200"/>
      <c r="D17" s="201"/>
      <c r="E17" s="201"/>
    </row>
    <row r="18" spans="1:5" x14ac:dyDescent="0.3">
      <c r="A18" s="198">
        <v>17</v>
      </c>
      <c r="B18" s="199"/>
      <c r="C18" s="200"/>
      <c r="D18" s="201"/>
      <c r="E18" s="201"/>
    </row>
    <row r="19" spans="1:5" x14ac:dyDescent="0.3">
      <c r="A19" s="198">
        <v>18</v>
      </c>
      <c r="B19" s="199"/>
      <c r="C19" s="200"/>
      <c r="D19" s="201"/>
      <c r="E19" s="201"/>
    </row>
    <row r="20" spans="1:5" x14ac:dyDescent="0.3">
      <c r="A20" s="198">
        <v>19</v>
      </c>
      <c r="B20" s="199"/>
      <c r="C20" s="200"/>
      <c r="D20" s="201"/>
      <c r="E20" s="201"/>
    </row>
    <row r="21" spans="1:5" x14ac:dyDescent="0.3">
      <c r="A21" s="198">
        <v>20</v>
      </c>
      <c r="B21" s="199"/>
      <c r="C21" s="200"/>
      <c r="D21" s="201"/>
      <c r="E21" s="201"/>
    </row>
    <row r="22" spans="1:5" x14ac:dyDescent="0.3">
      <c r="A22" s="198">
        <v>21</v>
      </c>
      <c r="B22" s="199"/>
      <c r="C22" s="200"/>
      <c r="D22" s="201"/>
      <c r="E22" s="201"/>
    </row>
    <row r="23" spans="1:5" x14ac:dyDescent="0.3">
      <c r="A23" s="198">
        <v>22</v>
      </c>
      <c r="B23" s="199"/>
      <c r="C23" s="200"/>
      <c r="D23" s="201"/>
      <c r="E23" s="201"/>
    </row>
    <row r="24" spans="1:5" x14ac:dyDescent="0.3">
      <c r="A24" s="198">
        <v>23</v>
      </c>
      <c r="B24" s="199"/>
      <c r="C24" s="200"/>
      <c r="D24" s="201"/>
      <c r="E24" s="201"/>
    </row>
    <row r="25" spans="1:5" x14ac:dyDescent="0.3">
      <c r="A25" s="198">
        <v>24</v>
      </c>
      <c r="B25" s="199"/>
      <c r="C25" s="200"/>
      <c r="D25" s="201"/>
      <c r="E25" s="201"/>
    </row>
    <row r="26" spans="1:5" x14ac:dyDescent="0.3">
      <c r="A26" s="198">
        <v>25</v>
      </c>
      <c r="B26" s="199"/>
      <c r="C26" s="200"/>
      <c r="D26" s="201"/>
      <c r="E26" s="201"/>
    </row>
    <row r="27" spans="1:5" x14ac:dyDescent="0.3">
      <c r="A27" s="198">
        <v>26</v>
      </c>
      <c r="B27" s="199"/>
      <c r="C27" s="200"/>
      <c r="D27" s="201"/>
      <c r="E27" s="201"/>
    </row>
    <row r="28" spans="1:5" x14ac:dyDescent="0.3">
      <c r="A28" s="198">
        <v>27</v>
      </c>
      <c r="B28" s="199"/>
      <c r="C28" s="200"/>
      <c r="D28" s="201"/>
      <c r="E28" s="201"/>
    </row>
    <row r="29" spans="1:5" x14ac:dyDescent="0.3">
      <c r="A29" s="198">
        <v>28</v>
      </c>
      <c r="B29" s="199"/>
      <c r="C29" s="200"/>
      <c r="D29" s="201"/>
      <c r="E29" s="201"/>
    </row>
    <row r="30" spans="1:5" x14ac:dyDescent="0.3">
      <c r="A30" s="198">
        <v>29</v>
      </c>
      <c r="B30" s="199"/>
      <c r="C30" s="200"/>
      <c r="D30" s="201"/>
      <c r="E30" s="201"/>
    </row>
    <row r="31" spans="1:5" x14ac:dyDescent="0.3">
      <c r="A31" s="198">
        <v>30</v>
      </c>
      <c r="B31" s="199"/>
      <c r="C31" s="200"/>
      <c r="D31" s="201"/>
      <c r="E31" s="201"/>
    </row>
    <row r="32" spans="1:5" x14ac:dyDescent="0.3">
      <c r="A32" s="198">
        <v>31</v>
      </c>
      <c r="B32" s="199"/>
      <c r="C32" s="200"/>
      <c r="D32" s="201"/>
      <c r="E32" s="201"/>
    </row>
    <row r="33" spans="1:5" x14ac:dyDescent="0.3">
      <c r="A33" s="198">
        <v>32</v>
      </c>
      <c r="B33" s="199"/>
      <c r="C33" s="200"/>
      <c r="D33" s="201"/>
      <c r="E33" s="201"/>
    </row>
    <row r="34" spans="1:5" x14ac:dyDescent="0.3">
      <c r="A34" s="198">
        <v>33</v>
      </c>
      <c r="B34" s="199"/>
      <c r="C34" s="200"/>
      <c r="D34" s="201"/>
      <c r="E34" s="201"/>
    </row>
    <row r="35" spans="1:5" x14ac:dyDescent="0.3">
      <c r="A35" s="198">
        <v>34</v>
      </c>
      <c r="B35" s="199"/>
      <c r="C35" s="200"/>
      <c r="D35" s="201"/>
      <c r="E35" s="201"/>
    </row>
    <row r="36" spans="1:5" x14ac:dyDescent="0.3">
      <c r="A36" s="198">
        <v>35</v>
      </c>
      <c r="B36" s="199"/>
      <c r="C36" s="200"/>
      <c r="D36" s="201"/>
      <c r="E36" s="201"/>
    </row>
    <row r="37" spans="1:5" x14ac:dyDescent="0.3">
      <c r="A37" s="198">
        <v>36</v>
      </c>
      <c r="B37" s="199"/>
      <c r="C37" s="200"/>
      <c r="D37" s="201"/>
      <c r="E37" s="201"/>
    </row>
    <row r="38" spans="1:5" x14ac:dyDescent="0.3">
      <c r="A38" s="198">
        <v>37</v>
      </c>
      <c r="B38" s="199"/>
      <c r="C38" s="200"/>
      <c r="D38" s="201"/>
      <c r="E38" s="201"/>
    </row>
    <row r="39" spans="1:5" x14ac:dyDescent="0.3">
      <c r="A39" s="198">
        <v>38</v>
      </c>
      <c r="B39" s="199"/>
      <c r="C39" s="200"/>
      <c r="D39" s="201"/>
      <c r="E39" s="201"/>
    </row>
    <row r="40" spans="1:5" x14ac:dyDescent="0.3">
      <c r="A40" s="198">
        <v>39</v>
      </c>
      <c r="B40" s="199"/>
      <c r="C40" s="200"/>
      <c r="D40" s="201"/>
      <c r="E40" s="201"/>
    </row>
    <row r="41" spans="1:5" x14ac:dyDescent="0.3">
      <c r="A41" s="198">
        <v>40</v>
      </c>
      <c r="B41" s="199"/>
      <c r="C41" s="200"/>
      <c r="D41" s="201"/>
      <c r="E41" s="201"/>
    </row>
    <row r="42" spans="1:5" x14ac:dyDescent="0.3">
      <c r="A42" s="198">
        <v>41</v>
      </c>
      <c r="B42" s="199"/>
      <c r="C42" s="200"/>
      <c r="D42" s="201"/>
      <c r="E42" s="201"/>
    </row>
    <row r="43" spans="1:5" x14ac:dyDescent="0.3">
      <c r="A43" s="198">
        <v>42</v>
      </c>
      <c r="B43" s="199"/>
      <c r="C43" s="200"/>
      <c r="D43" s="201"/>
      <c r="E43" s="201"/>
    </row>
    <row r="44" spans="1:5" x14ac:dyDescent="0.3">
      <c r="A44" s="198">
        <v>43</v>
      </c>
      <c r="B44" s="199"/>
      <c r="C44" s="200"/>
      <c r="D44" s="201"/>
      <c r="E44" s="201"/>
    </row>
    <row r="45" spans="1:5" x14ac:dyDescent="0.3">
      <c r="A45" s="198">
        <v>44</v>
      </c>
      <c r="B45" s="199"/>
      <c r="C45" s="200"/>
      <c r="D45" s="201"/>
      <c r="E45" s="201"/>
    </row>
    <row r="46" spans="1:5" x14ac:dyDescent="0.3">
      <c r="A46" s="198">
        <v>45</v>
      </c>
      <c r="B46" s="199"/>
      <c r="C46" s="200"/>
      <c r="D46" s="201"/>
      <c r="E46" s="201"/>
    </row>
    <row r="47" spans="1:5" x14ac:dyDescent="0.3">
      <c r="A47" s="198">
        <v>46</v>
      </c>
      <c r="B47" s="199"/>
      <c r="C47" s="200"/>
      <c r="D47" s="201"/>
      <c r="E47" s="201"/>
    </row>
    <row r="48" spans="1:5" x14ac:dyDescent="0.3">
      <c r="A48" s="198">
        <v>47</v>
      </c>
      <c r="B48" s="199"/>
      <c r="C48" s="200"/>
      <c r="D48" s="201"/>
      <c r="E48" s="201"/>
    </row>
    <row r="49" spans="1:5" x14ac:dyDescent="0.3">
      <c r="A49" s="198">
        <v>48</v>
      </c>
      <c r="B49" s="199"/>
      <c r="C49" s="200"/>
      <c r="D49" s="201"/>
      <c r="E49" s="201"/>
    </row>
    <row r="50" spans="1:5" x14ac:dyDescent="0.3">
      <c r="A50" s="198">
        <v>49</v>
      </c>
      <c r="B50" s="199"/>
      <c r="C50" s="200"/>
      <c r="D50" s="201"/>
      <c r="E50" s="201"/>
    </row>
    <row r="51" spans="1:5" x14ac:dyDescent="0.3">
      <c r="A51" s="198">
        <v>50</v>
      </c>
      <c r="B51" s="199"/>
      <c r="C51" s="200"/>
      <c r="D51" s="201"/>
      <c r="E51" s="201"/>
    </row>
    <row r="52" spans="1:5" x14ac:dyDescent="0.3">
      <c r="A52" s="198">
        <v>51</v>
      </c>
      <c r="B52" s="199"/>
      <c r="C52" s="200"/>
      <c r="D52" s="201"/>
      <c r="E52" s="201"/>
    </row>
    <row r="53" spans="1:5" x14ac:dyDescent="0.3">
      <c r="A53" s="198">
        <v>52</v>
      </c>
      <c r="B53" s="199"/>
      <c r="C53" s="200"/>
      <c r="D53" s="201"/>
      <c r="E53" s="201"/>
    </row>
    <row r="54" spans="1:5" x14ac:dyDescent="0.3">
      <c r="A54" s="198">
        <v>53</v>
      </c>
      <c r="B54" s="199"/>
      <c r="C54" s="200"/>
      <c r="D54" s="201"/>
      <c r="E54" s="201"/>
    </row>
    <row r="55" spans="1:5" x14ac:dyDescent="0.3">
      <c r="A55" s="198">
        <v>54</v>
      </c>
      <c r="B55" s="199"/>
      <c r="C55" s="200"/>
      <c r="D55" s="201"/>
      <c r="E55" s="201"/>
    </row>
    <row r="56" spans="1:5" x14ac:dyDescent="0.3">
      <c r="A56" s="198">
        <v>55</v>
      </c>
      <c r="B56" s="199"/>
      <c r="C56" s="200"/>
      <c r="D56" s="201"/>
      <c r="E56" s="201"/>
    </row>
    <row r="57" spans="1:5" x14ac:dyDescent="0.3">
      <c r="A57" s="198">
        <v>56</v>
      </c>
      <c r="B57" s="199"/>
      <c r="C57" s="200"/>
      <c r="D57" s="201"/>
      <c r="E57" s="201"/>
    </row>
    <row r="58" spans="1:5" x14ac:dyDescent="0.3">
      <c r="A58" s="198">
        <v>57</v>
      </c>
      <c r="B58" s="199"/>
      <c r="C58" s="200"/>
      <c r="D58" s="201"/>
      <c r="E58" s="201"/>
    </row>
    <row r="59" spans="1:5" x14ac:dyDescent="0.3">
      <c r="A59" s="198">
        <v>58</v>
      </c>
      <c r="B59" s="199"/>
      <c r="C59" s="200"/>
      <c r="D59" s="201"/>
      <c r="E59" s="201"/>
    </row>
    <row r="60" spans="1:5" x14ac:dyDescent="0.3">
      <c r="A60" s="198">
        <v>59</v>
      </c>
      <c r="B60" s="199"/>
      <c r="C60" s="200"/>
      <c r="D60" s="201"/>
      <c r="E60" s="201"/>
    </row>
    <row r="61" spans="1:5" x14ac:dyDescent="0.3">
      <c r="A61" s="198">
        <v>60</v>
      </c>
      <c r="B61" s="199"/>
      <c r="C61" s="200"/>
      <c r="D61" s="201"/>
      <c r="E61" s="201"/>
    </row>
    <row r="62" spans="1:5" x14ac:dyDescent="0.3">
      <c r="A62" s="198">
        <v>61</v>
      </c>
      <c r="B62" s="199"/>
      <c r="C62" s="200"/>
      <c r="D62" s="201"/>
      <c r="E62" s="201"/>
    </row>
    <row r="63" spans="1:5" x14ac:dyDescent="0.3">
      <c r="A63" s="198">
        <v>62</v>
      </c>
      <c r="B63" s="199"/>
      <c r="C63" s="200"/>
      <c r="D63" s="201"/>
      <c r="E63" s="201"/>
    </row>
    <row r="64" spans="1:5" x14ac:dyDescent="0.3">
      <c r="A64" s="198">
        <v>63</v>
      </c>
      <c r="B64" s="199"/>
      <c r="C64" s="200"/>
      <c r="D64" s="201"/>
      <c r="E64" s="201"/>
    </row>
    <row r="65" spans="1:5" x14ac:dyDescent="0.3">
      <c r="A65" s="198">
        <v>64</v>
      </c>
      <c r="B65" s="199"/>
      <c r="C65" s="200"/>
      <c r="D65" s="201"/>
      <c r="E65" s="201"/>
    </row>
    <row r="66" spans="1:5" x14ac:dyDescent="0.3">
      <c r="A66" s="198">
        <v>65</v>
      </c>
      <c r="B66" s="199"/>
      <c r="C66" s="200"/>
      <c r="D66" s="201"/>
      <c r="E66" s="201"/>
    </row>
    <row r="67" spans="1:5" x14ac:dyDescent="0.3">
      <c r="A67" s="198">
        <v>66</v>
      </c>
      <c r="B67" s="199"/>
      <c r="C67" s="200"/>
      <c r="D67" s="201"/>
      <c r="E67" s="201"/>
    </row>
    <row r="68" spans="1:5" x14ac:dyDescent="0.3">
      <c r="A68" s="198">
        <v>67</v>
      </c>
      <c r="B68" s="199"/>
      <c r="C68" s="200"/>
      <c r="D68" s="201"/>
      <c r="E68" s="201"/>
    </row>
    <row r="69" spans="1:5" x14ac:dyDescent="0.3">
      <c r="A69" s="198">
        <v>68</v>
      </c>
      <c r="B69" s="199"/>
      <c r="C69" s="200"/>
      <c r="D69" s="201"/>
      <c r="E69" s="201"/>
    </row>
    <row r="70" spans="1:5" x14ac:dyDescent="0.3">
      <c r="A70" s="198">
        <v>69</v>
      </c>
      <c r="B70" s="199"/>
      <c r="C70" s="200"/>
      <c r="D70" s="201"/>
      <c r="E70" s="201"/>
    </row>
    <row r="71" spans="1:5" x14ac:dyDescent="0.3">
      <c r="A71" s="198">
        <v>70</v>
      </c>
      <c r="B71" s="199"/>
      <c r="C71" s="200"/>
      <c r="D71" s="201"/>
      <c r="E71" s="201"/>
    </row>
    <row r="72" spans="1:5" x14ac:dyDescent="0.3">
      <c r="A72" s="198">
        <v>71</v>
      </c>
      <c r="B72" s="199"/>
      <c r="C72" s="200"/>
      <c r="D72" s="201"/>
      <c r="E72" s="201"/>
    </row>
    <row r="73" spans="1:5" x14ac:dyDescent="0.3">
      <c r="A73" s="198">
        <v>72</v>
      </c>
      <c r="B73" s="199"/>
      <c r="C73" s="200"/>
      <c r="D73" s="201"/>
      <c r="E73" s="201"/>
    </row>
    <row r="74" spans="1:5" x14ac:dyDescent="0.3">
      <c r="A74" s="198">
        <v>73</v>
      </c>
      <c r="B74" s="199"/>
      <c r="C74" s="200"/>
      <c r="D74" s="201"/>
      <c r="E74" s="201"/>
    </row>
    <row r="75" spans="1:5" x14ac:dyDescent="0.3">
      <c r="A75" s="198">
        <v>74</v>
      </c>
      <c r="B75" s="199"/>
      <c r="C75" s="200"/>
      <c r="D75" s="201"/>
      <c r="E75" s="201"/>
    </row>
    <row r="76" spans="1:5" x14ac:dyDescent="0.3">
      <c r="A76" s="198">
        <v>75</v>
      </c>
      <c r="B76" s="199"/>
      <c r="C76" s="200"/>
      <c r="D76" s="201"/>
      <c r="E76" s="201"/>
    </row>
    <row r="77" spans="1:5" x14ac:dyDescent="0.3">
      <c r="A77" s="198">
        <v>76</v>
      </c>
      <c r="B77" s="199"/>
      <c r="C77" s="200"/>
      <c r="D77" s="201"/>
      <c r="E77" s="201"/>
    </row>
    <row r="78" spans="1:5" x14ac:dyDescent="0.3">
      <c r="A78" s="198">
        <v>77</v>
      </c>
      <c r="B78" s="199"/>
      <c r="C78" s="200"/>
      <c r="D78" s="201"/>
      <c r="E78" s="201"/>
    </row>
    <row r="79" spans="1:5" x14ac:dyDescent="0.3">
      <c r="A79" s="198">
        <v>78</v>
      </c>
      <c r="B79" s="199"/>
      <c r="C79" s="200"/>
      <c r="D79" s="201"/>
      <c r="E79" s="201"/>
    </row>
    <row r="80" spans="1:5" x14ac:dyDescent="0.3">
      <c r="A80" s="198">
        <v>79</v>
      </c>
      <c r="B80" s="199"/>
      <c r="C80" s="200"/>
      <c r="D80" s="201"/>
      <c r="E80" s="201"/>
    </row>
    <row r="81" spans="1:5" x14ac:dyDescent="0.3">
      <c r="A81" s="198">
        <v>80</v>
      </c>
      <c r="B81" s="199"/>
      <c r="C81" s="200"/>
      <c r="D81" s="201"/>
      <c r="E81" s="201"/>
    </row>
    <row r="82" spans="1:5" x14ac:dyDescent="0.3">
      <c r="A82" s="198">
        <v>81</v>
      </c>
      <c r="B82" s="199"/>
      <c r="C82" s="200"/>
      <c r="D82" s="201"/>
      <c r="E82" s="201"/>
    </row>
    <row r="83" spans="1:5" x14ac:dyDescent="0.3">
      <c r="A83" s="198">
        <v>82</v>
      </c>
      <c r="B83" s="199"/>
      <c r="C83" s="200"/>
      <c r="D83" s="201"/>
      <c r="E83" s="201"/>
    </row>
    <row r="84" spans="1:5" x14ac:dyDescent="0.3">
      <c r="A84" s="198">
        <v>83</v>
      </c>
      <c r="B84" s="199"/>
      <c r="C84" s="200"/>
      <c r="D84" s="201"/>
      <c r="E84" s="201"/>
    </row>
    <row r="85" spans="1:5" x14ac:dyDescent="0.3">
      <c r="A85" s="198">
        <v>84</v>
      </c>
      <c r="B85" s="199"/>
      <c r="C85" s="200"/>
      <c r="D85" s="201"/>
      <c r="E85" s="201"/>
    </row>
    <row r="86" spans="1:5" x14ac:dyDescent="0.3">
      <c r="A86" s="198">
        <v>85</v>
      </c>
      <c r="B86" s="199"/>
      <c r="C86" s="200"/>
      <c r="D86" s="201"/>
      <c r="E86" s="201"/>
    </row>
    <row r="87" spans="1:5" x14ac:dyDescent="0.3">
      <c r="A87" s="198">
        <v>86</v>
      </c>
      <c r="B87" s="199"/>
      <c r="C87" s="200"/>
      <c r="D87" s="201"/>
      <c r="E87" s="201"/>
    </row>
    <row r="88" spans="1:5" x14ac:dyDescent="0.3">
      <c r="A88" s="198">
        <v>87</v>
      </c>
      <c r="B88" s="199"/>
      <c r="C88" s="200"/>
      <c r="D88" s="201"/>
      <c r="E88" s="201"/>
    </row>
    <row r="89" spans="1:5" x14ac:dyDescent="0.3">
      <c r="A89" s="198">
        <v>88</v>
      </c>
      <c r="B89" s="199"/>
      <c r="C89" s="200"/>
      <c r="D89" s="201"/>
      <c r="E89" s="201"/>
    </row>
    <row r="90" spans="1:5" x14ac:dyDescent="0.3">
      <c r="A90" s="198">
        <v>89</v>
      </c>
      <c r="B90" s="199"/>
      <c r="C90" s="200"/>
      <c r="D90" s="201"/>
      <c r="E90" s="201"/>
    </row>
    <row r="91" spans="1:5" x14ac:dyDescent="0.3">
      <c r="A91" s="198">
        <v>90</v>
      </c>
      <c r="B91" s="199"/>
      <c r="C91" s="200"/>
      <c r="D91" s="201"/>
      <c r="E91" s="201"/>
    </row>
    <row r="92" spans="1:5" x14ac:dyDescent="0.3">
      <c r="A92" s="198">
        <v>91</v>
      </c>
      <c r="B92" s="199"/>
      <c r="C92" s="200"/>
      <c r="D92" s="201"/>
      <c r="E92" s="201"/>
    </row>
    <row r="93" spans="1:5" x14ac:dyDescent="0.3">
      <c r="A93" s="198">
        <v>92</v>
      </c>
      <c r="B93" s="199"/>
      <c r="C93" s="200"/>
      <c r="D93" s="201"/>
      <c r="E93" s="201"/>
    </row>
    <row r="94" spans="1:5" x14ac:dyDescent="0.3">
      <c r="A94" s="198">
        <v>93</v>
      </c>
      <c r="B94" s="199"/>
      <c r="C94" s="200"/>
      <c r="D94" s="201"/>
      <c r="E94" s="201"/>
    </row>
    <row r="95" spans="1:5" x14ac:dyDescent="0.3">
      <c r="A95" s="198">
        <v>94</v>
      </c>
      <c r="B95" s="199"/>
      <c r="C95" s="200"/>
      <c r="D95" s="201"/>
      <c r="E95" s="201"/>
    </row>
    <row r="96" spans="1:5" x14ac:dyDescent="0.3">
      <c r="A96" s="198">
        <v>95</v>
      </c>
      <c r="B96" s="199"/>
      <c r="C96" s="200"/>
      <c r="D96" s="201"/>
      <c r="E96" s="201"/>
    </row>
    <row r="97" spans="1:5" x14ac:dyDescent="0.3">
      <c r="A97" s="198">
        <v>96</v>
      </c>
      <c r="B97" s="199"/>
      <c r="C97" s="200"/>
      <c r="D97" s="201"/>
      <c r="E97" s="201"/>
    </row>
    <row r="98" spans="1:5" x14ac:dyDescent="0.3">
      <c r="A98" s="198">
        <v>97</v>
      </c>
      <c r="B98" s="199"/>
      <c r="C98" s="200"/>
      <c r="D98" s="201"/>
      <c r="E98" s="201"/>
    </row>
    <row r="99" spans="1:5" x14ac:dyDescent="0.3">
      <c r="A99" s="198">
        <v>98</v>
      </c>
      <c r="B99" s="199"/>
      <c r="C99" s="200"/>
      <c r="D99" s="201"/>
      <c r="E99" s="201"/>
    </row>
    <row r="100" spans="1:5" x14ac:dyDescent="0.3">
      <c r="A100" s="198">
        <v>99</v>
      </c>
      <c r="B100" s="199"/>
      <c r="C100" s="200"/>
      <c r="D100" s="201"/>
      <c r="E100" s="201"/>
    </row>
    <row r="101" spans="1:5" x14ac:dyDescent="0.3">
      <c r="A101" s="198">
        <v>100</v>
      </c>
      <c r="B101" s="199"/>
      <c r="C101" s="200"/>
      <c r="D101" s="201"/>
      <c r="E101" s="201"/>
    </row>
    <row r="102" spans="1:5" x14ac:dyDescent="0.3">
      <c r="A102" s="198">
        <v>101</v>
      </c>
      <c r="B102" s="199"/>
      <c r="C102" s="200"/>
      <c r="D102" s="201"/>
      <c r="E102" s="201"/>
    </row>
    <row r="103" spans="1:5" x14ac:dyDescent="0.3">
      <c r="A103" s="198">
        <v>102</v>
      </c>
      <c r="B103" s="199"/>
      <c r="C103" s="200"/>
      <c r="D103" s="201"/>
      <c r="E103" s="201"/>
    </row>
    <row r="104" spans="1:5" x14ac:dyDescent="0.3">
      <c r="A104" s="198">
        <v>103</v>
      </c>
      <c r="B104" s="199"/>
      <c r="C104" s="200"/>
      <c r="D104" s="201"/>
      <c r="E104" s="201"/>
    </row>
    <row r="105" spans="1:5" x14ac:dyDescent="0.3">
      <c r="A105" s="198">
        <v>104</v>
      </c>
      <c r="B105" s="199"/>
      <c r="C105" s="200"/>
      <c r="D105" s="201"/>
      <c r="E105" s="201"/>
    </row>
    <row r="106" spans="1:5" x14ac:dyDescent="0.3">
      <c r="A106" s="198">
        <v>105</v>
      </c>
      <c r="B106" s="199"/>
      <c r="C106" s="200"/>
      <c r="D106" s="201"/>
      <c r="E106" s="201"/>
    </row>
    <row r="107" spans="1:5" x14ac:dyDescent="0.3">
      <c r="A107" s="198">
        <v>106</v>
      </c>
      <c r="B107" s="199"/>
      <c r="C107" s="200"/>
      <c r="D107" s="201"/>
      <c r="E107" s="201"/>
    </row>
    <row r="108" spans="1:5" x14ac:dyDescent="0.3">
      <c r="A108" s="198">
        <v>107</v>
      </c>
      <c r="B108" s="199"/>
      <c r="C108" s="200"/>
      <c r="D108" s="201"/>
      <c r="E108" s="201"/>
    </row>
    <row r="109" spans="1:5" x14ac:dyDescent="0.3">
      <c r="A109" s="198">
        <v>108</v>
      </c>
      <c r="B109" s="199"/>
      <c r="C109" s="200"/>
      <c r="D109" s="201"/>
      <c r="E109" s="201"/>
    </row>
    <row r="110" spans="1:5" x14ac:dyDescent="0.3">
      <c r="A110" s="198">
        <v>109</v>
      </c>
      <c r="B110" s="199"/>
      <c r="C110" s="200"/>
      <c r="D110" s="201"/>
      <c r="E110" s="201"/>
    </row>
    <row r="111" spans="1:5" x14ac:dyDescent="0.3">
      <c r="A111" s="198">
        <v>110</v>
      </c>
      <c r="B111" s="199"/>
      <c r="C111" s="200"/>
      <c r="D111" s="201"/>
      <c r="E111" s="201"/>
    </row>
    <row r="112" spans="1:5" x14ac:dyDescent="0.3">
      <c r="A112" s="198">
        <v>111</v>
      </c>
      <c r="B112" s="199"/>
      <c r="C112" s="200"/>
      <c r="D112" s="201"/>
      <c r="E112" s="201"/>
    </row>
    <row r="113" spans="1:5" x14ac:dyDescent="0.3">
      <c r="A113" s="198">
        <v>112</v>
      </c>
      <c r="B113" s="199"/>
      <c r="C113" s="200"/>
      <c r="D113" s="201"/>
      <c r="E113" s="201"/>
    </row>
    <row r="114" spans="1:5" x14ac:dyDescent="0.3">
      <c r="A114" s="198">
        <v>113</v>
      </c>
      <c r="B114" s="199"/>
      <c r="C114" s="200"/>
      <c r="D114" s="201"/>
      <c r="E114" s="201"/>
    </row>
    <row r="115" spans="1:5" x14ac:dyDescent="0.3">
      <c r="A115" s="198">
        <v>114</v>
      </c>
      <c r="B115" s="199"/>
      <c r="C115" s="199"/>
      <c r="D115" s="202"/>
      <c r="E115" s="202"/>
    </row>
    <row r="116" spans="1:5" x14ac:dyDescent="0.3">
      <c r="A116" s="198">
        <v>115</v>
      </c>
      <c r="B116" s="199"/>
      <c r="C116" s="199"/>
      <c r="D116" s="202"/>
      <c r="E116" s="202"/>
    </row>
    <row r="117" spans="1:5" x14ac:dyDescent="0.3">
      <c r="A117" s="198">
        <v>116</v>
      </c>
      <c r="B117" s="199"/>
      <c r="C117" s="199"/>
      <c r="D117" s="202"/>
      <c r="E117" s="202"/>
    </row>
    <row r="118" spans="1:5" x14ac:dyDescent="0.3">
      <c r="A118" s="198">
        <v>117</v>
      </c>
      <c r="B118" s="199"/>
      <c r="C118" s="199"/>
      <c r="D118" s="202"/>
      <c r="E118" s="202"/>
    </row>
    <row r="119" spans="1:5" x14ac:dyDescent="0.3">
      <c r="A119" s="198">
        <v>118</v>
      </c>
      <c r="B119" s="199"/>
      <c r="C119" s="199"/>
      <c r="D119" s="202"/>
      <c r="E119" s="202"/>
    </row>
    <row r="120" spans="1:5" x14ac:dyDescent="0.3">
      <c r="A120" s="198">
        <v>119</v>
      </c>
      <c r="B120" s="199"/>
      <c r="C120" s="199"/>
      <c r="D120" s="202"/>
      <c r="E120" s="202"/>
    </row>
    <row r="121" spans="1:5" x14ac:dyDescent="0.3">
      <c r="A121" s="198">
        <v>120</v>
      </c>
      <c r="B121" s="199"/>
      <c r="C121" s="199"/>
      <c r="D121" s="202"/>
      <c r="E121" s="202"/>
    </row>
    <row r="122" spans="1:5" x14ac:dyDescent="0.3">
      <c r="A122" s="198">
        <v>121</v>
      </c>
      <c r="B122" s="199"/>
      <c r="C122" s="199"/>
      <c r="D122" s="202"/>
      <c r="E122" s="202"/>
    </row>
    <row r="123" spans="1:5" x14ac:dyDescent="0.3">
      <c r="A123" s="198">
        <v>122</v>
      </c>
      <c r="B123" s="199"/>
      <c r="C123" s="199"/>
      <c r="D123" s="202"/>
      <c r="E123" s="202"/>
    </row>
    <row r="124" spans="1:5" x14ac:dyDescent="0.3">
      <c r="A124" s="198">
        <v>123</v>
      </c>
      <c r="B124" s="199"/>
      <c r="C124" s="199"/>
      <c r="D124" s="202"/>
      <c r="E124" s="202"/>
    </row>
    <row r="125" spans="1:5" x14ac:dyDescent="0.3">
      <c r="A125" s="198">
        <v>124</v>
      </c>
      <c r="B125" s="199"/>
      <c r="C125" s="199"/>
      <c r="D125" s="202"/>
      <c r="E125" s="202"/>
    </row>
    <row r="126" spans="1:5" x14ac:dyDescent="0.3">
      <c r="A126" s="198">
        <v>125</v>
      </c>
      <c r="B126" s="199"/>
      <c r="C126" s="199"/>
      <c r="D126" s="202"/>
      <c r="E126" s="202"/>
    </row>
    <row r="127" spans="1:5" x14ac:dyDescent="0.3">
      <c r="A127" s="198">
        <v>126</v>
      </c>
      <c r="B127" s="199"/>
      <c r="C127" s="199"/>
      <c r="D127" s="202"/>
      <c r="E127" s="202"/>
    </row>
    <row r="128" spans="1:5" x14ac:dyDescent="0.3">
      <c r="A128" s="198">
        <v>127</v>
      </c>
      <c r="B128" s="199"/>
      <c r="C128" s="199"/>
      <c r="D128" s="202"/>
      <c r="E128" s="202"/>
    </row>
    <row r="129" spans="1:5" x14ac:dyDescent="0.3">
      <c r="A129" s="198">
        <v>128</v>
      </c>
      <c r="B129" s="199"/>
      <c r="C129" s="199"/>
      <c r="D129" s="202"/>
      <c r="E129" s="202"/>
    </row>
    <row r="130" spans="1:5" x14ac:dyDescent="0.3">
      <c r="A130" s="198">
        <v>129</v>
      </c>
      <c r="B130" s="199"/>
      <c r="C130" s="199"/>
      <c r="D130" s="202"/>
      <c r="E130" s="202"/>
    </row>
    <row r="131" spans="1:5" x14ac:dyDescent="0.3">
      <c r="A131" s="198">
        <v>130</v>
      </c>
      <c r="B131" s="199"/>
      <c r="C131" s="199"/>
      <c r="D131" s="202"/>
      <c r="E131" s="202"/>
    </row>
    <row r="132" spans="1:5" x14ac:dyDescent="0.3">
      <c r="A132" s="198">
        <v>131</v>
      </c>
      <c r="B132" s="199"/>
      <c r="C132" s="199"/>
      <c r="D132" s="202"/>
      <c r="E132" s="202"/>
    </row>
    <row r="133" spans="1:5" x14ac:dyDescent="0.3">
      <c r="A133" s="198">
        <v>132</v>
      </c>
      <c r="B133" s="199"/>
      <c r="C133" s="199"/>
      <c r="D133" s="202"/>
      <c r="E133" s="202"/>
    </row>
    <row r="134" spans="1:5" x14ac:dyDescent="0.3">
      <c r="A134" s="198">
        <v>133</v>
      </c>
      <c r="B134" s="199"/>
      <c r="C134" s="199"/>
      <c r="D134" s="202"/>
      <c r="E134" s="202"/>
    </row>
    <row r="135" spans="1:5" x14ac:dyDescent="0.3">
      <c r="A135" s="198">
        <v>134</v>
      </c>
      <c r="B135" s="199"/>
      <c r="C135" s="199"/>
      <c r="D135" s="202"/>
      <c r="E135" s="202"/>
    </row>
    <row r="136" spans="1:5" x14ac:dyDescent="0.3">
      <c r="A136" s="198">
        <v>135</v>
      </c>
      <c r="B136" s="199"/>
      <c r="C136" s="199"/>
      <c r="D136" s="202"/>
      <c r="E136" s="202"/>
    </row>
    <row r="137" spans="1:5" x14ac:dyDescent="0.3">
      <c r="A137" s="198">
        <v>136</v>
      </c>
      <c r="B137" s="199"/>
      <c r="C137" s="199"/>
      <c r="D137" s="202"/>
      <c r="E137" s="202"/>
    </row>
    <row r="138" spans="1:5" x14ac:dyDescent="0.3">
      <c r="A138" s="198">
        <v>137</v>
      </c>
      <c r="B138" s="199"/>
      <c r="C138" s="199"/>
      <c r="D138" s="202"/>
      <c r="E138" s="202"/>
    </row>
    <row r="139" spans="1:5" x14ac:dyDescent="0.3">
      <c r="A139" s="198">
        <v>138</v>
      </c>
      <c r="B139" s="199"/>
      <c r="C139" s="199"/>
      <c r="D139" s="202"/>
      <c r="E139" s="202"/>
    </row>
    <row r="140" spans="1:5" x14ac:dyDescent="0.3">
      <c r="A140" s="198">
        <v>139</v>
      </c>
      <c r="B140" s="199"/>
      <c r="C140" s="199"/>
      <c r="D140" s="202"/>
      <c r="E140" s="202"/>
    </row>
    <row r="141" spans="1:5" x14ac:dyDescent="0.3">
      <c r="A141" s="198">
        <v>140</v>
      </c>
      <c r="B141" s="199"/>
      <c r="C141" s="199"/>
      <c r="D141" s="202"/>
      <c r="E141" s="202"/>
    </row>
    <row r="142" spans="1:5" x14ac:dyDescent="0.3">
      <c r="A142" s="198">
        <v>141</v>
      </c>
      <c r="B142" s="199"/>
      <c r="C142" s="199"/>
      <c r="D142" s="202"/>
      <c r="E142" s="202"/>
    </row>
    <row r="143" spans="1:5" x14ac:dyDescent="0.3">
      <c r="A143" s="198">
        <v>142</v>
      </c>
      <c r="B143" s="199"/>
      <c r="C143" s="199"/>
      <c r="D143" s="202"/>
      <c r="E143" s="202"/>
    </row>
    <row r="144" spans="1:5" x14ac:dyDescent="0.3">
      <c r="A144" s="198">
        <v>143</v>
      </c>
      <c r="B144" s="199"/>
      <c r="C144" s="199"/>
      <c r="D144" s="202"/>
      <c r="E144" s="202"/>
    </row>
    <row r="145" spans="1:5" x14ac:dyDescent="0.3">
      <c r="A145" s="198">
        <v>144</v>
      </c>
      <c r="B145" s="199"/>
      <c r="C145" s="199"/>
      <c r="D145" s="202"/>
      <c r="E145" s="202"/>
    </row>
    <row r="146" spans="1:5" x14ac:dyDescent="0.3">
      <c r="A146" s="198">
        <v>145</v>
      </c>
      <c r="B146" s="199"/>
      <c r="C146" s="199"/>
      <c r="D146" s="202"/>
      <c r="E146" s="202"/>
    </row>
    <row r="147" spans="1:5" x14ac:dyDescent="0.3">
      <c r="A147" s="198">
        <v>146</v>
      </c>
      <c r="B147" s="199"/>
      <c r="C147" s="199"/>
      <c r="D147" s="202"/>
      <c r="E147" s="202"/>
    </row>
    <row r="148" spans="1:5" x14ac:dyDescent="0.3">
      <c r="A148" s="198">
        <v>147</v>
      </c>
      <c r="B148" s="199"/>
      <c r="C148" s="199"/>
      <c r="D148" s="202"/>
      <c r="E148" s="202"/>
    </row>
    <row r="149" spans="1:5" x14ac:dyDescent="0.3">
      <c r="A149" s="198">
        <v>148</v>
      </c>
      <c r="B149" s="199"/>
      <c r="C149" s="199"/>
      <c r="D149" s="202"/>
      <c r="E149" s="202"/>
    </row>
    <row r="150" spans="1:5" x14ac:dyDescent="0.3">
      <c r="A150" s="198">
        <v>149</v>
      </c>
      <c r="B150" s="199"/>
      <c r="C150" s="199"/>
      <c r="D150" s="202"/>
      <c r="E150" s="202"/>
    </row>
    <row r="151" spans="1:5" x14ac:dyDescent="0.3">
      <c r="A151" s="198">
        <v>150</v>
      </c>
      <c r="B151" s="199"/>
      <c r="C151" s="199"/>
      <c r="D151" s="202"/>
      <c r="E151" s="202"/>
    </row>
    <row r="152" spans="1:5" x14ac:dyDescent="0.3">
      <c r="A152" s="198">
        <v>151</v>
      </c>
      <c r="B152" s="199"/>
      <c r="C152" s="199"/>
      <c r="D152" s="202"/>
      <c r="E152" s="202"/>
    </row>
    <row r="153" spans="1:5" x14ac:dyDescent="0.3">
      <c r="A153" s="198">
        <v>152</v>
      </c>
      <c r="B153" s="199"/>
      <c r="C153" s="199"/>
      <c r="D153" s="202"/>
      <c r="E153" s="202"/>
    </row>
    <row r="154" spans="1:5" x14ac:dyDescent="0.3">
      <c r="A154" s="198">
        <v>153</v>
      </c>
      <c r="B154" s="199"/>
      <c r="C154" s="199"/>
      <c r="D154" s="202"/>
      <c r="E154" s="202"/>
    </row>
    <row r="155" spans="1:5" x14ac:dyDescent="0.3">
      <c r="A155" s="198">
        <v>154</v>
      </c>
      <c r="B155" s="199"/>
      <c r="C155" s="199"/>
      <c r="D155" s="202"/>
      <c r="E155" s="202"/>
    </row>
    <row r="156" spans="1:5" x14ac:dyDescent="0.3">
      <c r="A156" s="198">
        <v>155</v>
      </c>
      <c r="B156" s="199"/>
      <c r="C156" s="199"/>
      <c r="D156" s="202"/>
      <c r="E156" s="202"/>
    </row>
    <row r="157" spans="1:5" x14ac:dyDescent="0.3">
      <c r="A157" s="198">
        <v>156</v>
      </c>
      <c r="B157" s="199"/>
      <c r="C157" s="199"/>
      <c r="D157" s="202"/>
      <c r="E157" s="202"/>
    </row>
    <row r="158" spans="1:5" x14ac:dyDescent="0.3">
      <c r="A158" s="198">
        <v>157</v>
      </c>
      <c r="B158" s="199"/>
      <c r="C158" s="199"/>
      <c r="D158" s="202"/>
      <c r="E158" s="202"/>
    </row>
    <row r="159" spans="1:5" x14ac:dyDescent="0.3">
      <c r="A159" s="198">
        <v>158</v>
      </c>
      <c r="B159" s="199"/>
      <c r="C159" s="199"/>
      <c r="D159" s="202"/>
      <c r="E159" s="202"/>
    </row>
    <row r="160" spans="1:5" x14ac:dyDescent="0.3">
      <c r="A160" s="198">
        <v>159</v>
      </c>
      <c r="B160" s="199"/>
      <c r="C160" s="199"/>
      <c r="D160" s="202"/>
      <c r="E160" s="202"/>
    </row>
    <row r="161" spans="1:5" x14ac:dyDescent="0.3">
      <c r="A161" s="198">
        <v>160</v>
      </c>
      <c r="B161" s="199"/>
      <c r="C161" s="199"/>
      <c r="D161" s="202"/>
      <c r="E161" s="202"/>
    </row>
    <row r="162" spans="1:5" x14ac:dyDescent="0.3">
      <c r="A162" s="198">
        <v>161</v>
      </c>
      <c r="B162" s="199"/>
      <c r="C162" s="199"/>
      <c r="D162" s="202"/>
      <c r="E162" s="202"/>
    </row>
    <row r="163" spans="1:5" x14ac:dyDescent="0.3">
      <c r="A163" s="198">
        <v>162</v>
      </c>
      <c r="B163" s="199"/>
      <c r="C163" s="199"/>
      <c r="D163" s="202"/>
      <c r="E163" s="202"/>
    </row>
    <row r="164" spans="1:5" x14ac:dyDescent="0.3">
      <c r="A164" s="198">
        <v>163</v>
      </c>
      <c r="B164" s="199"/>
      <c r="C164" s="199"/>
      <c r="D164" s="202"/>
      <c r="E164" s="202"/>
    </row>
    <row r="165" spans="1:5" x14ac:dyDescent="0.3">
      <c r="A165" s="198">
        <v>164</v>
      </c>
      <c r="B165" s="199"/>
      <c r="C165" s="199"/>
      <c r="D165" s="202"/>
      <c r="E165" s="202"/>
    </row>
    <row r="166" spans="1:5" x14ac:dyDescent="0.3">
      <c r="A166" s="198">
        <v>165</v>
      </c>
      <c r="B166" s="199"/>
      <c r="C166" s="199"/>
      <c r="D166" s="202"/>
      <c r="E166" s="202"/>
    </row>
    <row r="167" spans="1:5" x14ac:dyDescent="0.3">
      <c r="A167" s="198">
        <v>166</v>
      </c>
      <c r="B167" s="199"/>
      <c r="C167" s="199"/>
      <c r="D167" s="202"/>
      <c r="E167" s="202"/>
    </row>
    <row r="168" spans="1:5" x14ac:dyDescent="0.3">
      <c r="A168" s="198">
        <v>167</v>
      </c>
      <c r="B168" s="199"/>
      <c r="C168" s="199"/>
      <c r="D168" s="202"/>
      <c r="E168" s="202"/>
    </row>
    <row r="169" spans="1:5" x14ac:dyDescent="0.3">
      <c r="A169" s="198">
        <v>168</v>
      </c>
      <c r="B169" s="199"/>
      <c r="C169" s="199"/>
      <c r="D169" s="202"/>
      <c r="E169" s="202"/>
    </row>
    <row r="170" spans="1:5" x14ac:dyDescent="0.3">
      <c r="A170" s="198">
        <v>169</v>
      </c>
      <c r="B170" s="199"/>
      <c r="C170" s="199"/>
      <c r="D170" s="202"/>
      <c r="E170" s="202"/>
    </row>
    <row r="171" spans="1:5" x14ac:dyDescent="0.3">
      <c r="A171" s="198">
        <v>170</v>
      </c>
      <c r="B171" s="199"/>
      <c r="C171" s="199"/>
      <c r="D171" s="202"/>
      <c r="E171" s="202"/>
    </row>
    <row r="172" spans="1:5" x14ac:dyDescent="0.3">
      <c r="A172" s="198">
        <v>171</v>
      </c>
      <c r="B172" s="199"/>
      <c r="C172" s="199"/>
      <c r="D172" s="202"/>
      <c r="E172" s="202"/>
    </row>
    <row r="173" spans="1:5" x14ac:dyDescent="0.3">
      <c r="A173" s="198">
        <v>172</v>
      </c>
      <c r="B173" s="199"/>
      <c r="C173" s="199"/>
      <c r="D173" s="202"/>
      <c r="E173" s="202"/>
    </row>
    <row r="174" spans="1:5" x14ac:dyDescent="0.3">
      <c r="A174" s="198">
        <v>173</v>
      </c>
      <c r="B174" s="199"/>
      <c r="C174" s="199"/>
      <c r="D174" s="202"/>
      <c r="E174" s="202"/>
    </row>
    <row r="175" spans="1:5" x14ac:dyDescent="0.3">
      <c r="A175" s="198">
        <v>174</v>
      </c>
      <c r="B175" s="199"/>
      <c r="C175" s="199"/>
      <c r="D175" s="202"/>
      <c r="E175" s="202"/>
    </row>
    <row r="176" spans="1:5" x14ac:dyDescent="0.3">
      <c r="A176" s="198">
        <v>175</v>
      </c>
      <c r="B176" s="199"/>
      <c r="C176" s="199"/>
      <c r="D176" s="202"/>
      <c r="E176" s="202"/>
    </row>
    <row r="177" spans="1:5" x14ac:dyDescent="0.3">
      <c r="A177" s="198">
        <v>176</v>
      </c>
      <c r="B177" s="199"/>
      <c r="C177" s="199"/>
      <c r="D177" s="202"/>
      <c r="E177" s="202"/>
    </row>
    <row r="178" spans="1:5" x14ac:dyDescent="0.3">
      <c r="A178" s="198">
        <v>177</v>
      </c>
      <c r="B178" s="199"/>
      <c r="C178" s="199"/>
      <c r="D178" s="202"/>
      <c r="E178" s="202"/>
    </row>
    <row r="179" spans="1:5" x14ac:dyDescent="0.3">
      <c r="A179" s="198">
        <v>178</v>
      </c>
      <c r="B179" s="199"/>
      <c r="C179" s="199"/>
      <c r="D179" s="202"/>
      <c r="E179" s="202"/>
    </row>
    <row r="180" spans="1:5" x14ac:dyDescent="0.3">
      <c r="A180" s="198">
        <v>179</v>
      </c>
      <c r="B180" s="199"/>
      <c r="C180" s="199"/>
      <c r="D180" s="202"/>
      <c r="E180" s="202"/>
    </row>
    <row r="181" spans="1:5" x14ac:dyDescent="0.3">
      <c r="A181" s="198">
        <v>180</v>
      </c>
      <c r="B181" s="199"/>
      <c r="C181" s="199"/>
      <c r="D181" s="202"/>
      <c r="E181" s="202"/>
    </row>
    <row r="182" spans="1:5" x14ac:dyDescent="0.3">
      <c r="A182" s="198">
        <v>181</v>
      </c>
      <c r="B182" s="199"/>
      <c r="C182" s="199"/>
      <c r="D182" s="202"/>
      <c r="E182" s="202"/>
    </row>
    <row r="183" spans="1:5" x14ac:dyDescent="0.3">
      <c r="A183" s="198">
        <v>182</v>
      </c>
      <c r="B183" s="199"/>
      <c r="C183" s="199"/>
      <c r="D183" s="202"/>
      <c r="E183" s="202"/>
    </row>
    <row r="184" spans="1:5" x14ac:dyDescent="0.3">
      <c r="A184" s="198">
        <v>183</v>
      </c>
      <c r="B184" s="199"/>
      <c r="C184" s="199"/>
      <c r="D184" s="202"/>
      <c r="E184" s="202"/>
    </row>
    <row r="185" spans="1:5" x14ac:dyDescent="0.3">
      <c r="A185" s="198">
        <v>184</v>
      </c>
      <c r="B185" s="199"/>
      <c r="C185" s="199"/>
      <c r="D185" s="202"/>
      <c r="E185" s="202"/>
    </row>
    <row r="186" spans="1:5" x14ac:dyDescent="0.3">
      <c r="A186" s="198">
        <v>185</v>
      </c>
      <c r="B186" s="199"/>
      <c r="C186" s="199"/>
      <c r="D186" s="202"/>
      <c r="E186" s="202"/>
    </row>
    <row r="187" spans="1:5" x14ac:dyDescent="0.3">
      <c r="A187" s="198">
        <v>186</v>
      </c>
      <c r="B187" s="199"/>
      <c r="C187" s="199"/>
      <c r="D187" s="202"/>
      <c r="E187" s="202"/>
    </row>
    <row r="188" spans="1:5" x14ac:dyDescent="0.3">
      <c r="A188" s="198">
        <v>187</v>
      </c>
      <c r="B188" s="199"/>
      <c r="C188" s="199"/>
      <c r="D188" s="202"/>
      <c r="E188" s="202"/>
    </row>
    <row r="189" spans="1:5" x14ac:dyDescent="0.3">
      <c r="A189" s="198">
        <v>188</v>
      </c>
      <c r="B189" s="199"/>
      <c r="C189" s="199"/>
      <c r="D189" s="202"/>
      <c r="E189" s="202"/>
    </row>
    <row r="190" spans="1:5" x14ac:dyDescent="0.3">
      <c r="A190" s="198">
        <v>189</v>
      </c>
      <c r="B190" s="199"/>
      <c r="C190" s="199"/>
      <c r="D190" s="202"/>
      <c r="E190" s="202"/>
    </row>
    <row r="191" spans="1:5" x14ac:dyDescent="0.3">
      <c r="A191" s="198">
        <v>190</v>
      </c>
      <c r="B191" s="199"/>
      <c r="C191" s="199"/>
      <c r="D191" s="202"/>
      <c r="E191" s="202"/>
    </row>
    <row r="192" spans="1:5" x14ac:dyDescent="0.3">
      <c r="A192" s="198">
        <v>191</v>
      </c>
      <c r="B192" s="199"/>
      <c r="C192" s="199"/>
      <c r="D192" s="202"/>
      <c r="E192" s="202"/>
    </row>
    <row r="193" spans="1:5" x14ac:dyDescent="0.3">
      <c r="A193" s="198">
        <v>192</v>
      </c>
      <c r="B193" s="199"/>
      <c r="C193" s="199"/>
      <c r="D193" s="202"/>
      <c r="E193" s="202"/>
    </row>
    <row r="194" spans="1:5" x14ac:dyDescent="0.3">
      <c r="A194" s="198">
        <v>193</v>
      </c>
      <c r="B194" s="199"/>
      <c r="C194" s="199"/>
      <c r="D194" s="202"/>
      <c r="E194" s="202"/>
    </row>
    <row r="195" spans="1:5" x14ac:dyDescent="0.3">
      <c r="A195" s="198">
        <v>194</v>
      </c>
      <c r="B195" s="199"/>
      <c r="C195" s="199"/>
      <c r="D195" s="202"/>
      <c r="E195" s="202"/>
    </row>
    <row r="196" spans="1:5" x14ac:dyDescent="0.3">
      <c r="A196" s="198">
        <v>195</v>
      </c>
      <c r="B196" s="199"/>
      <c r="C196" s="199"/>
      <c r="D196" s="202"/>
      <c r="E196" s="202"/>
    </row>
    <row r="197" spans="1:5" x14ac:dyDescent="0.3">
      <c r="A197" s="198">
        <v>196</v>
      </c>
      <c r="B197" s="199"/>
      <c r="C197" s="199"/>
      <c r="D197" s="202"/>
      <c r="E197" s="202"/>
    </row>
    <row r="198" spans="1:5" x14ac:dyDescent="0.3">
      <c r="A198" s="198">
        <v>197</v>
      </c>
      <c r="B198" s="199"/>
      <c r="C198" s="199"/>
      <c r="D198" s="202"/>
      <c r="E198" s="202"/>
    </row>
    <row r="199" spans="1:5" x14ac:dyDescent="0.3">
      <c r="A199" s="198">
        <v>198</v>
      </c>
      <c r="B199" s="199"/>
      <c r="C199" s="199"/>
      <c r="D199" s="202"/>
      <c r="E199" s="202"/>
    </row>
    <row r="200" spans="1:5" x14ac:dyDescent="0.3">
      <c r="A200" s="198">
        <v>199</v>
      </c>
      <c r="B200" s="199"/>
      <c r="C200" s="199"/>
      <c r="D200" s="202"/>
      <c r="E200" s="202"/>
    </row>
    <row r="201" spans="1:5" x14ac:dyDescent="0.3">
      <c r="A201" s="198">
        <v>200</v>
      </c>
      <c r="B201" s="199"/>
      <c r="C201" s="199"/>
      <c r="D201" s="202"/>
      <c r="E201" s="202"/>
    </row>
    <row r="202" spans="1:5" x14ac:dyDescent="0.3">
      <c r="A202" s="198">
        <v>201</v>
      </c>
      <c r="B202" s="199"/>
      <c r="C202" s="199"/>
      <c r="D202" s="202"/>
      <c r="E202" s="202"/>
    </row>
    <row r="203" spans="1:5" x14ac:dyDescent="0.3">
      <c r="A203" s="198">
        <v>202</v>
      </c>
      <c r="B203" s="199"/>
      <c r="C203" s="199"/>
      <c r="D203" s="202"/>
      <c r="E203" s="202"/>
    </row>
    <row r="204" spans="1:5" x14ac:dyDescent="0.3">
      <c r="A204" s="198">
        <v>203</v>
      </c>
      <c r="B204" s="199"/>
      <c r="C204" s="199"/>
      <c r="D204" s="202"/>
      <c r="E204" s="202"/>
    </row>
    <row r="205" spans="1:5" x14ac:dyDescent="0.3">
      <c r="A205" s="198">
        <v>204</v>
      </c>
      <c r="B205" s="199"/>
      <c r="C205" s="199"/>
      <c r="D205" s="202"/>
      <c r="E205" s="202"/>
    </row>
    <row r="206" spans="1:5" x14ac:dyDescent="0.3">
      <c r="A206" s="198">
        <v>205</v>
      </c>
      <c r="B206" s="199"/>
      <c r="C206" s="199"/>
      <c r="D206" s="202"/>
      <c r="E206" s="202"/>
    </row>
    <row r="207" spans="1:5" x14ac:dyDescent="0.3">
      <c r="A207" s="198">
        <v>206</v>
      </c>
      <c r="B207" s="199"/>
      <c r="C207" s="199"/>
      <c r="D207" s="202"/>
      <c r="E207" s="202"/>
    </row>
    <row r="208" spans="1:5" x14ac:dyDescent="0.3">
      <c r="A208" s="198">
        <v>207</v>
      </c>
      <c r="B208" s="199"/>
      <c r="C208" s="199"/>
      <c r="D208" s="202"/>
      <c r="E208" s="202"/>
    </row>
    <row r="209" spans="1:5" x14ac:dyDescent="0.3">
      <c r="A209" s="198">
        <v>208</v>
      </c>
      <c r="B209" s="199"/>
      <c r="C209" s="199"/>
      <c r="D209" s="202"/>
      <c r="E209" s="202"/>
    </row>
    <row r="210" spans="1:5" x14ac:dyDescent="0.3">
      <c r="A210" s="198">
        <v>209</v>
      </c>
      <c r="B210" s="199"/>
      <c r="C210" s="199"/>
      <c r="D210" s="202"/>
      <c r="E210" s="202"/>
    </row>
    <row r="211" spans="1:5" x14ac:dyDescent="0.3">
      <c r="A211" s="198">
        <v>210</v>
      </c>
      <c r="B211" s="199"/>
      <c r="C211" s="199"/>
      <c r="D211" s="202"/>
      <c r="E211" s="202"/>
    </row>
    <row r="212" spans="1:5" x14ac:dyDescent="0.3">
      <c r="A212" s="198">
        <v>211</v>
      </c>
      <c r="B212" s="199"/>
      <c r="C212" s="199"/>
      <c r="D212" s="202"/>
      <c r="E212" s="202"/>
    </row>
    <row r="213" spans="1:5" x14ac:dyDescent="0.3">
      <c r="A213" s="198">
        <v>212</v>
      </c>
      <c r="B213" s="199"/>
      <c r="C213" s="199"/>
      <c r="D213" s="202"/>
      <c r="E213" s="202"/>
    </row>
    <row r="214" spans="1:5" x14ac:dyDescent="0.3">
      <c r="A214" s="198">
        <v>213</v>
      </c>
      <c r="B214" s="199"/>
      <c r="C214" s="199"/>
      <c r="D214" s="202"/>
      <c r="E214" s="202"/>
    </row>
    <row r="215" spans="1:5" x14ac:dyDescent="0.3">
      <c r="A215" s="198">
        <v>214</v>
      </c>
      <c r="B215" s="199"/>
      <c r="C215" s="199"/>
      <c r="D215" s="202"/>
      <c r="E215" s="202"/>
    </row>
    <row r="216" spans="1:5" x14ac:dyDescent="0.3">
      <c r="A216" s="198">
        <v>215</v>
      </c>
      <c r="B216" s="199"/>
      <c r="C216" s="199"/>
      <c r="D216" s="202"/>
      <c r="E216" s="202"/>
    </row>
    <row r="217" spans="1:5" x14ac:dyDescent="0.3">
      <c r="A217" s="198">
        <v>216</v>
      </c>
      <c r="B217" s="199"/>
      <c r="C217" s="199"/>
      <c r="D217" s="202"/>
      <c r="E217" s="202"/>
    </row>
    <row r="218" spans="1:5" x14ac:dyDescent="0.3">
      <c r="A218" s="198">
        <v>217</v>
      </c>
      <c r="B218" s="199"/>
      <c r="C218" s="199"/>
      <c r="D218" s="202"/>
      <c r="E218" s="202"/>
    </row>
    <row r="219" spans="1:5" x14ac:dyDescent="0.3">
      <c r="A219" s="198">
        <v>218</v>
      </c>
      <c r="B219" s="199"/>
      <c r="C219" s="199"/>
      <c r="D219" s="202"/>
      <c r="E219" s="202"/>
    </row>
    <row r="220" spans="1:5" x14ac:dyDescent="0.3">
      <c r="A220" s="198">
        <v>219</v>
      </c>
      <c r="B220" s="199"/>
      <c r="C220" s="199"/>
      <c r="D220" s="202"/>
      <c r="E220" s="202"/>
    </row>
    <row r="221" spans="1:5" x14ac:dyDescent="0.3">
      <c r="A221" s="198">
        <v>220</v>
      </c>
      <c r="B221" s="199"/>
      <c r="C221" s="199"/>
      <c r="D221" s="202"/>
      <c r="E221" s="202"/>
    </row>
    <row r="222" spans="1:5" x14ac:dyDescent="0.3">
      <c r="A222" s="198">
        <v>221</v>
      </c>
      <c r="B222" s="199"/>
      <c r="C222" s="199"/>
      <c r="D222" s="202"/>
      <c r="E222" s="202"/>
    </row>
    <row r="223" spans="1:5" x14ac:dyDescent="0.3">
      <c r="A223" s="198">
        <v>222</v>
      </c>
      <c r="B223" s="199"/>
      <c r="C223" s="199"/>
      <c r="D223" s="202"/>
      <c r="E223" s="202"/>
    </row>
    <row r="224" spans="1:5" x14ac:dyDescent="0.3">
      <c r="A224" s="198">
        <v>223</v>
      </c>
      <c r="B224" s="199"/>
      <c r="C224" s="199"/>
      <c r="D224" s="202"/>
      <c r="E224" s="202"/>
    </row>
    <row r="225" spans="1:5" x14ac:dyDescent="0.3">
      <c r="A225" s="198">
        <v>224</v>
      </c>
      <c r="B225" s="199"/>
      <c r="C225" s="199"/>
      <c r="D225" s="202"/>
      <c r="E225" s="202"/>
    </row>
    <row r="226" spans="1:5" x14ac:dyDescent="0.3">
      <c r="A226" s="198">
        <v>225</v>
      </c>
      <c r="B226" s="199"/>
      <c r="C226" s="199"/>
      <c r="D226" s="202"/>
      <c r="E226" s="202"/>
    </row>
    <row r="227" spans="1:5" x14ac:dyDescent="0.3">
      <c r="A227" s="198">
        <v>226</v>
      </c>
      <c r="B227" s="199"/>
      <c r="C227" s="199"/>
      <c r="D227" s="202"/>
      <c r="E227" s="202"/>
    </row>
    <row r="228" spans="1:5" x14ac:dyDescent="0.3">
      <c r="A228" s="198">
        <v>227</v>
      </c>
      <c r="B228" s="199"/>
      <c r="C228" s="199"/>
      <c r="D228" s="202"/>
      <c r="E228" s="202"/>
    </row>
    <row r="229" spans="1:5" x14ac:dyDescent="0.3">
      <c r="A229" s="198">
        <v>228</v>
      </c>
      <c r="B229" s="199"/>
      <c r="C229" s="199"/>
      <c r="D229" s="202"/>
      <c r="E229" s="202"/>
    </row>
    <row r="230" spans="1:5" x14ac:dyDescent="0.3">
      <c r="A230" s="198">
        <v>229</v>
      </c>
      <c r="B230" s="199"/>
      <c r="C230" s="199"/>
      <c r="D230" s="202"/>
      <c r="E230" s="202"/>
    </row>
    <row r="231" spans="1:5" x14ac:dyDescent="0.3">
      <c r="A231" s="198">
        <v>230</v>
      </c>
      <c r="B231" s="199"/>
      <c r="C231" s="199"/>
      <c r="D231" s="202"/>
      <c r="E231" s="202"/>
    </row>
    <row r="232" spans="1:5" x14ac:dyDescent="0.3">
      <c r="A232" s="198">
        <v>231</v>
      </c>
      <c r="B232" s="199"/>
      <c r="C232" s="199"/>
      <c r="D232" s="202"/>
      <c r="E232" s="202"/>
    </row>
    <row r="233" spans="1:5" x14ac:dyDescent="0.3">
      <c r="A233" s="198">
        <v>232</v>
      </c>
      <c r="B233" s="199"/>
      <c r="C233" s="199"/>
      <c r="D233" s="202"/>
      <c r="E233" s="202"/>
    </row>
    <row r="234" spans="1:5" x14ac:dyDescent="0.3">
      <c r="A234" s="198">
        <v>233</v>
      </c>
      <c r="B234" s="199"/>
      <c r="C234" s="199"/>
      <c r="D234" s="202"/>
      <c r="E234" s="202"/>
    </row>
    <row r="235" spans="1:5" x14ac:dyDescent="0.3">
      <c r="A235" s="198">
        <v>234</v>
      </c>
      <c r="B235" s="199"/>
      <c r="C235" s="199"/>
      <c r="D235" s="202"/>
      <c r="E235" s="202"/>
    </row>
    <row r="236" spans="1:5" x14ac:dyDescent="0.3">
      <c r="A236" s="198">
        <v>235</v>
      </c>
      <c r="B236" s="199"/>
      <c r="C236" s="199"/>
      <c r="D236" s="202"/>
      <c r="E236" s="202"/>
    </row>
    <row r="237" spans="1:5" x14ac:dyDescent="0.3">
      <c r="A237" s="198">
        <v>236</v>
      </c>
      <c r="B237" s="199"/>
      <c r="C237" s="199"/>
      <c r="D237" s="202"/>
      <c r="E237" s="202"/>
    </row>
    <row r="238" spans="1:5" x14ac:dyDescent="0.3">
      <c r="A238" s="198">
        <v>237</v>
      </c>
      <c r="B238" s="199"/>
      <c r="C238" s="199"/>
      <c r="D238" s="202"/>
      <c r="E238" s="202"/>
    </row>
    <row r="239" spans="1:5" x14ac:dyDescent="0.3">
      <c r="A239" s="198">
        <v>238</v>
      </c>
      <c r="B239" s="199"/>
      <c r="C239" s="199"/>
      <c r="D239" s="202"/>
      <c r="E239" s="202"/>
    </row>
    <row r="240" spans="1:5" x14ac:dyDescent="0.3">
      <c r="A240" s="198">
        <v>239</v>
      </c>
      <c r="B240" s="199"/>
      <c r="C240" s="199"/>
      <c r="D240" s="202"/>
      <c r="E240" s="202"/>
    </row>
    <row r="241" spans="1:5" x14ac:dyDescent="0.3">
      <c r="A241" s="198">
        <v>240</v>
      </c>
      <c r="B241" s="199"/>
      <c r="C241" s="199"/>
      <c r="D241" s="202"/>
      <c r="E241" s="202"/>
    </row>
    <row r="242" spans="1:5" x14ac:dyDescent="0.3">
      <c r="A242" s="198">
        <v>241</v>
      </c>
      <c r="B242" s="199"/>
      <c r="C242" s="199"/>
      <c r="D242" s="202"/>
      <c r="E242" s="202"/>
    </row>
    <row r="243" spans="1:5" x14ac:dyDescent="0.3">
      <c r="A243" s="198">
        <v>242</v>
      </c>
      <c r="B243" s="199"/>
      <c r="C243" s="199"/>
      <c r="D243" s="202"/>
      <c r="E243" s="202"/>
    </row>
    <row r="244" spans="1:5" x14ac:dyDescent="0.3">
      <c r="A244" s="198">
        <v>243</v>
      </c>
      <c r="B244" s="199"/>
      <c r="C244" s="199"/>
      <c r="D244" s="202"/>
      <c r="E244" s="202"/>
    </row>
    <row r="245" spans="1:5" x14ac:dyDescent="0.3">
      <c r="A245" s="198">
        <v>244</v>
      </c>
      <c r="B245" s="199"/>
      <c r="C245" s="199"/>
      <c r="D245" s="202"/>
      <c r="E245" s="202"/>
    </row>
    <row r="246" spans="1:5" x14ac:dyDescent="0.3">
      <c r="A246" s="198">
        <v>245</v>
      </c>
      <c r="B246" s="199"/>
      <c r="C246" s="199"/>
      <c r="D246" s="202"/>
      <c r="E246" s="202"/>
    </row>
    <row r="247" spans="1:5" x14ac:dyDescent="0.3">
      <c r="A247" s="198">
        <v>246</v>
      </c>
      <c r="B247" s="199"/>
      <c r="C247" s="199"/>
      <c r="D247" s="202"/>
      <c r="E247" s="202"/>
    </row>
    <row r="248" spans="1:5" x14ac:dyDescent="0.3">
      <c r="A248" s="198">
        <v>247</v>
      </c>
      <c r="B248" s="199"/>
      <c r="C248" s="199"/>
      <c r="D248" s="202"/>
      <c r="E248" s="202"/>
    </row>
    <row r="249" spans="1:5" x14ac:dyDescent="0.3">
      <c r="A249" s="198">
        <v>248</v>
      </c>
      <c r="B249" s="199"/>
      <c r="C249" s="199"/>
      <c r="D249" s="202"/>
      <c r="E249" s="202"/>
    </row>
    <row r="250" spans="1:5" x14ac:dyDescent="0.3">
      <c r="A250" s="198">
        <v>249</v>
      </c>
      <c r="B250" s="199"/>
      <c r="C250" s="199"/>
      <c r="D250" s="202"/>
      <c r="E250" s="20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10</vt:i4>
      </vt:variant>
    </vt:vector>
  </HeadingPairs>
  <TitlesOfParts>
    <vt:vector size="18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patrice</cp:lastModifiedBy>
  <cp:lastPrinted>2020-06-08T14:01:29Z</cp:lastPrinted>
  <dcterms:created xsi:type="dcterms:W3CDTF">2018-11-28T09:50:59Z</dcterms:created>
  <dcterms:modified xsi:type="dcterms:W3CDTF">2020-06-08T16:31:28Z</dcterms:modified>
</cp:coreProperties>
</file>