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507" activeTab="2"/>
  </bookViews>
  <sheets>
    <sheet name="Tâches" sheetId="1" r:id="rId1"/>
    <sheet name="BD1" sheetId="4" r:id="rId2"/>
    <sheet name="hebdo" sheetId="5" r:id="rId3"/>
    <sheet name=" Annuelle" sheetId="3" r:id="rId4"/>
  </sheets>
  <functionGroups builtInGroupCount="18"/>
  <definedNames>
    <definedName name="_xlnm.Print_Area" localSheetId="0">Tâches!$C$2:$E$17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3" l="1"/>
  <c r="R7" i="3"/>
  <c r="R16" i="3"/>
  <c r="R15" i="3"/>
  <c r="R14" i="3"/>
  <c r="R13" i="3"/>
  <c r="R12" i="3"/>
  <c r="R11" i="3"/>
  <c r="R10" i="3"/>
  <c r="R9" i="3"/>
  <c r="F5" i="5"/>
  <c r="E70" i="4"/>
  <c r="E62" i="4"/>
  <c r="E54" i="4"/>
  <c r="E46" i="4"/>
  <c r="E38" i="4"/>
  <c r="E30" i="4"/>
  <c r="E22" i="4"/>
  <c r="E14" i="4"/>
  <c r="E69" i="4"/>
  <c r="E61" i="4"/>
  <c r="E53" i="4"/>
  <c r="E45" i="4"/>
  <c r="E37" i="4"/>
  <c r="E29" i="4"/>
  <c r="E21" i="4"/>
  <c r="E13" i="4"/>
  <c r="E68" i="4"/>
  <c r="E60" i="4"/>
  <c r="E52" i="4"/>
  <c r="E44" i="4"/>
  <c r="E36" i="4"/>
  <c r="E28" i="4"/>
  <c r="E20" i="4"/>
  <c r="E12" i="4"/>
  <c r="E67" i="4"/>
  <c r="E59" i="4"/>
  <c r="E51" i="4"/>
  <c r="E43" i="4"/>
  <c r="E35" i="4"/>
  <c r="E27" i="4"/>
  <c r="E19" i="4"/>
  <c r="E11" i="4"/>
  <c r="E66" i="4"/>
  <c r="E58" i="4"/>
  <c r="E50" i="4"/>
  <c r="E42" i="4"/>
  <c r="E34" i="4"/>
  <c r="E10" i="4"/>
  <c r="E65" i="4"/>
  <c r="E57" i="4"/>
  <c r="E49" i="4"/>
  <c r="E41" i="4"/>
  <c r="E33" i="4"/>
  <c r="E25" i="4"/>
  <c r="E17" i="4"/>
  <c r="E9" i="4"/>
  <c r="E64" i="4"/>
  <c r="E56" i="4"/>
  <c r="E48" i="4"/>
  <c r="E40" i="4"/>
  <c r="E32" i="4"/>
  <c r="E24" i="4"/>
  <c r="E16" i="4"/>
  <c r="E47" i="4"/>
  <c r="E39" i="4"/>
  <c r="E15" i="4"/>
  <c r="E26" i="4"/>
  <c r="E63" i="4"/>
  <c r="E31" i="4"/>
  <c r="E18" i="4"/>
  <c r="E55" i="4"/>
  <c r="E23" i="4"/>
  <c r="E8" i="4"/>
  <c r="P7" i="3"/>
  <c r="H7" i="3"/>
  <c r="I7" i="3"/>
  <c r="J7" i="3"/>
  <c r="K7" i="3"/>
  <c r="L7" i="3"/>
  <c r="M7" i="3"/>
  <c r="N7" i="3"/>
  <c r="O7" i="3"/>
  <c r="Q7" i="3"/>
  <c r="S7" i="3"/>
  <c r="T7" i="3"/>
  <c r="H8" i="3"/>
  <c r="I8" i="3"/>
  <c r="J8" i="3"/>
  <c r="K8" i="3"/>
  <c r="L8" i="3"/>
  <c r="M8" i="3"/>
  <c r="N8" i="3"/>
  <c r="O8" i="3"/>
  <c r="P8" i="3"/>
  <c r="Q8" i="3"/>
  <c r="S8" i="3"/>
  <c r="T8" i="3"/>
  <c r="H9" i="3"/>
  <c r="I9" i="3"/>
  <c r="J9" i="3"/>
  <c r="K9" i="3"/>
  <c r="L9" i="3"/>
  <c r="M9" i="3"/>
  <c r="N9" i="3"/>
  <c r="O9" i="3"/>
  <c r="P9" i="3"/>
  <c r="Q9" i="3"/>
  <c r="S9" i="3"/>
  <c r="T9" i="3"/>
  <c r="H10" i="3"/>
  <c r="I10" i="3"/>
  <c r="J10" i="3"/>
  <c r="K10" i="3"/>
  <c r="L10" i="3"/>
  <c r="M10" i="3"/>
  <c r="N10" i="3"/>
  <c r="O10" i="3"/>
  <c r="P10" i="3"/>
  <c r="Q10" i="3"/>
  <c r="S10" i="3"/>
  <c r="T10" i="3"/>
  <c r="H11" i="3"/>
  <c r="I11" i="3"/>
  <c r="J11" i="3"/>
  <c r="K11" i="3"/>
  <c r="L11" i="3"/>
  <c r="M11" i="3"/>
  <c r="N11" i="3"/>
  <c r="O11" i="3"/>
  <c r="P11" i="3"/>
  <c r="Q11" i="3"/>
  <c r="S11" i="3"/>
  <c r="T11" i="3"/>
  <c r="H12" i="3"/>
  <c r="I12" i="3"/>
  <c r="J12" i="3"/>
  <c r="K12" i="3"/>
  <c r="L12" i="3"/>
  <c r="M12" i="3"/>
  <c r="N12" i="3"/>
  <c r="O12" i="3"/>
  <c r="P12" i="3"/>
  <c r="Q12" i="3"/>
  <c r="S12" i="3"/>
  <c r="T12" i="3"/>
  <c r="H13" i="3"/>
  <c r="I13" i="3"/>
  <c r="J13" i="3"/>
  <c r="K13" i="3"/>
  <c r="L13" i="3"/>
  <c r="M13" i="3"/>
  <c r="N13" i="3"/>
  <c r="O13" i="3"/>
  <c r="P13" i="3"/>
  <c r="Q13" i="3"/>
  <c r="S13" i="3"/>
  <c r="T13" i="3"/>
  <c r="H14" i="3"/>
  <c r="I14" i="3"/>
  <c r="J14" i="3"/>
  <c r="K14" i="3"/>
  <c r="L14" i="3"/>
  <c r="M14" i="3"/>
  <c r="N14" i="3"/>
  <c r="O14" i="3"/>
  <c r="P14" i="3"/>
  <c r="Q14" i="3"/>
  <c r="S14" i="3"/>
  <c r="T14" i="3"/>
  <c r="H15" i="3"/>
  <c r="I15" i="3"/>
  <c r="J15" i="3"/>
  <c r="K15" i="3"/>
  <c r="L15" i="3"/>
  <c r="M15" i="3"/>
  <c r="N15" i="3"/>
  <c r="O15" i="3"/>
  <c r="P15" i="3"/>
  <c r="Q15" i="3"/>
  <c r="S15" i="3"/>
  <c r="T15" i="3"/>
  <c r="H16" i="3"/>
  <c r="I16" i="3"/>
  <c r="J16" i="3"/>
  <c r="K16" i="3"/>
  <c r="L16" i="3"/>
  <c r="M16" i="3"/>
  <c r="N16" i="3"/>
  <c r="O16" i="3"/>
  <c r="P16" i="3"/>
  <c r="Q16" i="3"/>
  <c r="S16" i="3"/>
  <c r="T16" i="3"/>
  <c r="G8" i="3"/>
  <c r="G9" i="3"/>
  <c r="G10" i="3"/>
  <c r="G11" i="3"/>
  <c r="G12" i="3"/>
  <c r="G13" i="3"/>
  <c r="G14" i="3"/>
  <c r="G15" i="3"/>
  <c r="G16" i="3"/>
  <c r="G7" i="3"/>
  <c r="D22" i="4"/>
  <c r="D57" i="4"/>
  <c r="D61" i="4"/>
  <c r="D27" i="4"/>
  <c r="D63" i="4"/>
  <c r="D20" i="4"/>
  <c r="D49" i="4"/>
  <c r="D14" i="4"/>
  <c r="D33" i="4"/>
  <c r="D53" i="4"/>
  <c r="D50" i="4"/>
  <c r="D23" i="4"/>
  <c r="D12" i="4"/>
  <c r="D25" i="4"/>
  <c r="D70" i="4"/>
  <c r="D59" i="4"/>
  <c r="D64" i="4"/>
  <c r="D45" i="4"/>
  <c r="D26" i="4"/>
  <c r="D68" i="4"/>
  <c r="D67" i="4"/>
  <c r="D48" i="4"/>
  <c r="D62" i="4"/>
  <c r="D35" i="4"/>
  <c r="D40" i="4"/>
  <c r="D37" i="4"/>
  <c r="D65" i="4"/>
  <c r="D60" i="4"/>
  <c r="D43" i="4"/>
  <c r="D24" i="4"/>
  <c r="D54" i="4"/>
  <c r="D10" i="4"/>
  <c r="D16" i="4"/>
  <c r="D29" i="4"/>
  <c r="D41" i="4"/>
  <c r="D52" i="4"/>
  <c r="D19" i="4"/>
  <c r="D55" i="4"/>
  <c r="D46" i="4"/>
  <c r="D66" i="4"/>
  <c r="D47" i="4"/>
  <c r="D21" i="4"/>
  <c r="D17" i="4"/>
  <c r="D44" i="4"/>
  <c r="D58" i="4"/>
  <c r="D39" i="4"/>
  <c r="D38" i="4"/>
  <c r="D42" i="4"/>
  <c r="D31" i="4"/>
  <c r="D13" i="4"/>
  <c r="D56" i="4"/>
  <c r="D36" i="4"/>
  <c r="D34" i="4"/>
  <c r="D15" i="4"/>
  <c r="D30" i="4"/>
  <c r="D18" i="4"/>
  <c r="D69" i="4"/>
  <c r="D51" i="4"/>
  <c r="D32" i="4"/>
  <c r="D28" i="4"/>
  <c r="D9" i="4"/>
  <c r="D11" i="4"/>
  <c r="K70" i="4" l="1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C9" i="4"/>
  <c r="C11" i="4"/>
  <c r="C10" i="4"/>
  <c r="C8" i="4"/>
  <c r="J10" i="5"/>
  <c r="I10" i="5"/>
  <c r="H10" i="5"/>
  <c r="G10" i="5"/>
  <c r="K10" i="5"/>
  <c r="F10" i="5"/>
  <c r="C5" i="5"/>
  <c r="D8" i="4"/>
</calcChain>
</file>

<file path=xl/sharedStrings.xml><?xml version="1.0" encoding="utf-8"?>
<sst xmlns="http://schemas.openxmlformats.org/spreadsheetml/2006/main" count="59" uniqueCount="36">
  <si>
    <t>LUNDI</t>
  </si>
  <si>
    <t>MARDI</t>
  </si>
  <si>
    <t>MERCREDI</t>
  </si>
  <si>
    <t>JEUDI</t>
  </si>
  <si>
    <t>VENDREDI</t>
  </si>
  <si>
    <t>Semaine</t>
  </si>
  <si>
    <t>Nom:</t>
  </si>
  <si>
    <t>Intitulés de Tâche</t>
  </si>
  <si>
    <t>1er JOUR de la Semaine</t>
  </si>
  <si>
    <t>Total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</si>
  <si>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</si>
  <si>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</si>
  <si>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</si>
  <si>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</si>
  <si>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</si>
  <si>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</si>
  <si>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</si>
  <si>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</si>
  <si>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</si>
  <si>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</si>
  <si>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DUPONT</t>
  </si>
  <si>
    <t>-</t>
  </si>
  <si>
    <t>Annuel</t>
  </si>
  <si>
    <t>SEMAINES</t>
  </si>
  <si>
    <t>TRIMESTRES</t>
  </si>
  <si>
    <t>TOTAUX</t>
  </si>
  <si>
    <t>Total Heures de la Semaine</t>
  </si>
  <si>
    <t>Fiche Hebdomadaire</t>
  </si>
  <si>
    <t>Liste des Tâches à exécuter</t>
  </si>
  <si>
    <t>Synthèse Annuelle des Tâches à exécuter</t>
  </si>
  <si>
    <t>N° de Tâche</t>
  </si>
  <si>
    <t>Jour</t>
  </si>
  <si>
    <t>N° Semaine à Transférer</t>
  </si>
  <si>
    <t>Numéro de Tâche2</t>
  </si>
  <si>
    <t xml:space="preserve">Semaine 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</si>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</sst>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 mmmm\ yyyy;@"/>
  </numFmts>
  <fonts count="23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10"/>
      <name val="Arial"/>
      <family val="2"/>
    </font>
    <font>
      <sz val="12"/>
      <color rgb="FFFF0000"/>
      <name val="Calibri"/>
      <family val="2"/>
      <scheme val="minor"/>
    </font>
    <font>
      <sz val="12"/>
      <color theme="1"/>
      <name val="Century Gothic (Corps)"/>
    </font>
    <font>
      <b/>
      <sz val="12"/>
      <color theme="0"/>
      <name val="Calibri"/>
      <family val="2"/>
      <scheme val="minor"/>
    </font>
    <font>
      <b/>
      <sz val="10"/>
      <color theme="1"/>
      <name val="Helvetica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entury Gothic (Corps)"/>
    </font>
    <font>
      <sz val="12"/>
      <color rgb="FF0000FF"/>
      <name val="Calibri"/>
      <family val="2"/>
      <scheme val="minor"/>
    </font>
    <font>
      <b/>
      <sz val="10"/>
      <color rgb="FFFF0000"/>
      <name val="Helvetica"/>
    </font>
    <font>
      <sz val="12"/>
      <color rgb="FF000000"/>
      <name val="Calibri"/>
      <family val="2"/>
      <scheme val="minor"/>
    </font>
    <font>
      <b/>
      <sz val="12"/>
      <color rgb="FF0000FF"/>
      <name val="Arial"/>
      <family val="2"/>
    </font>
    <font>
      <sz val="16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  <font>
      <b/>
      <sz val="18"/>
      <color rgb="FFFF0000"/>
      <name val="Arial"/>
      <family val="2"/>
    </font>
    <font>
      <b/>
      <sz val="14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2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CE7A4"/>
      </patternFill>
    </fill>
    <fill>
      <patternFill patternType="solid">
        <fgColor rgb="FF7AB7FF"/>
        <bgColor indexed="64"/>
      </patternFill>
    </fill>
    <fill>
      <patternFill patternType="solid">
        <fgColor rgb="FFEFFFC9"/>
        <bgColor indexed="64"/>
      </patternFill>
    </fill>
    <fill>
      <patternFill patternType="solid">
        <fgColor rgb="FFFCFFD8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6FFA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/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/>
      <right/>
      <top/>
      <bottom style="thin">
        <color rgb="FFC0C0C0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auto="1"/>
      </left>
      <right style="thin">
        <color auto="1"/>
      </right>
      <top style="medium">
        <color rgb="FF0000FF"/>
      </top>
      <bottom/>
      <diagonal/>
    </border>
    <border>
      <left style="medium">
        <color rgb="FF0033CC"/>
      </left>
      <right style="medium">
        <color rgb="FF0033CC"/>
      </right>
      <top style="medium">
        <color rgb="FF0033CC"/>
      </top>
      <bottom style="medium">
        <color rgb="FF0033CC"/>
      </bottom>
      <diagonal/>
    </border>
    <border>
      <left style="thin">
        <color rgb="FF0000FF"/>
      </left>
      <right/>
      <top/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</borders>
  <cellStyleXfs count="80">
    <xf numFmtId="0" fontId="0" fillId="0" borderId="0"/>
    <xf numFmtId="0" fontId="5" fillId="2" borderId="0" applyFont="0" applyBorder="0" applyAlignment="0">
      <alignment horizontal="center" vertical="center"/>
    </xf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left" vertical="center" indent="1"/>
    </xf>
    <xf numFmtId="0" fontId="7" fillId="0" borderId="0" xfId="0" applyFont="1"/>
    <xf numFmtId="0" fontId="8" fillId="0" borderId="0" xfId="0" applyFont="1"/>
    <xf numFmtId="0" fontId="8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vertical="center" wrapText="1" inden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left" vertical="center" indent="1"/>
    </xf>
    <xf numFmtId="0" fontId="1" fillId="0" borderId="0" xfId="0" applyFont="1" applyAlignment="1">
      <alignment vertical="center"/>
    </xf>
    <xf numFmtId="4" fontId="3" fillId="0" borderId="0" xfId="0" applyNumberFormat="1" applyFont="1" applyAlignment="1">
      <alignment horizontal="right" vertical="center"/>
    </xf>
    <xf numFmtId="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2" xfId="0" applyBorder="1" applyAlignment="1">
      <alignment horizontal="left" vertical="center" wrapText="1" indent="1"/>
    </xf>
    <xf numFmtId="0" fontId="0" fillId="0" borderId="3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wrapText="1" indent="1"/>
    </xf>
    <xf numFmtId="0" fontId="9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9" fillId="0" borderId="0" xfId="0" applyFont="1" applyFill="1" applyBorder="1" applyAlignment="1">
      <alignment horizontal="left" vertical="center" wrapText="1" indent="1"/>
    </xf>
    <xf numFmtId="0" fontId="1" fillId="0" borderId="0" xfId="0" applyFont="1" applyBorder="1" applyAlignment="1">
      <alignment horizontal="left" vertical="center" wrapText="1" indent="1"/>
    </xf>
    <xf numFmtId="0" fontId="9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164" fontId="0" fillId="0" borderId="0" xfId="0" applyNumberFormat="1"/>
    <xf numFmtId="0" fontId="10" fillId="3" borderId="18" xfId="0" applyFont="1" applyFill="1" applyBorder="1" applyAlignment="1">
      <alignment horizontal="center" vertical="center" wrapText="1"/>
    </xf>
    <xf numFmtId="164" fontId="10" fillId="3" borderId="18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vertical="center"/>
    </xf>
    <xf numFmtId="0" fontId="8" fillId="0" borderId="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textRotation="90"/>
    </xf>
    <xf numFmtId="0" fontId="11" fillId="0" borderId="7" xfId="0" applyFont="1" applyBorder="1" applyAlignment="1">
      <alignment horizontal="center" vertical="center" textRotation="90"/>
    </xf>
    <xf numFmtId="0" fontId="8" fillId="5" borderId="8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left" vertical="center" wrapText="1" indent="1"/>
    </xf>
    <xf numFmtId="0" fontId="0" fillId="5" borderId="10" xfId="0" applyFill="1" applyBorder="1"/>
    <xf numFmtId="0" fontId="8" fillId="5" borderId="3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left" vertical="center" wrapText="1" indent="1"/>
    </xf>
    <xf numFmtId="0" fontId="0" fillId="5" borderId="3" xfId="0" applyFill="1" applyBorder="1"/>
    <xf numFmtId="0" fontId="12" fillId="0" borderId="8" xfId="0" applyFont="1" applyBorder="1" applyAlignment="1">
      <alignment vertical="center" textRotation="90" wrapText="1"/>
    </xf>
    <xf numFmtId="0" fontId="12" fillId="0" borderId="11" xfId="0" applyFont="1" applyBorder="1" applyAlignment="1">
      <alignment vertical="center" textRotation="90" wrapText="1"/>
    </xf>
    <xf numFmtId="0" fontId="10" fillId="3" borderId="19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textRotation="90"/>
    </xf>
    <xf numFmtId="0" fontId="1" fillId="0" borderId="21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 wrapText="1"/>
    </xf>
    <xf numFmtId="0" fontId="1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22" xfId="0" applyFont="1" applyFill="1" applyBorder="1" applyAlignment="1">
      <alignment vertical="center"/>
    </xf>
    <xf numFmtId="0" fontId="9" fillId="0" borderId="23" xfId="0" applyFont="1" applyFill="1" applyBorder="1" applyAlignment="1">
      <alignment vertical="center"/>
    </xf>
    <xf numFmtId="0" fontId="9" fillId="0" borderId="24" xfId="0" applyFont="1" applyFill="1" applyBorder="1" applyAlignment="1">
      <alignment vertical="center"/>
    </xf>
    <xf numFmtId="165" fontId="0" fillId="0" borderId="25" xfId="0" applyNumberFormat="1" applyFont="1" applyBorder="1" applyAlignment="1">
      <alignment wrapText="1"/>
    </xf>
    <xf numFmtId="0" fontId="0" fillId="0" borderId="26" xfId="0" applyFont="1" applyBorder="1" applyAlignment="1">
      <alignment horizontal="center" wrapText="1"/>
    </xf>
    <xf numFmtId="0" fontId="0" fillId="0" borderId="26" xfId="0" applyFont="1" applyBorder="1" applyAlignment="1">
      <alignment wrapText="1"/>
    </xf>
    <xf numFmtId="165" fontId="0" fillId="6" borderId="25" xfId="0" applyNumberFormat="1" applyFont="1" applyFill="1" applyBorder="1" applyAlignment="1">
      <alignment wrapText="1"/>
    </xf>
    <xf numFmtId="0" fontId="0" fillId="6" borderId="26" xfId="0" applyFont="1" applyFill="1" applyBorder="1" applyAlignment="1">
      <alignment horizontal="center" wrapText="1"/>
    </xf>
    <xf numFmtId="0" fontId="0" fillId="6" borderId="26" xfId="0" applyFont="1" applyFill="1" applyBorder="1" applyAlignment="1">
      <alignment wrapText="1"/>
    </xf>
    <xf numFmtId="164" fontId="0" fillId="6" borderId="26" xfId="0" applyNumberFormat="1" applyFont="1" applyFill="1" applyBorder="1" applyAlignment="1">
      <alignment wrapText="1"/>
    </xf>
    <xf numFmtId="0" fontId="0" fillId="6" borderId="26" xfId="0" applyFont="1" applyFill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5" xfId="0" applyFont="1" applyBorder="1"/>
    <xf numFmtId="0" fontId="0" fillId="0" borderId="26" xfId="0" applyFont="1" applyBorder="1"/>
    <xf numFmtId="0" fontId="0" fillId="6" borderId="25" xfId="0" applyFont="1" applyFill="1" applyBorder="1"/>
    <xf numFmtId="0" fontId="0" fillId="6" borderId="26" xfId="0" applyFont="1" applyFill="1" applyBorder="1" applyAlignment="1">
      <alignment horizontal="center"/>
    </xf>
    <xf numFmtId="0" fontId="0" fillId="6" borderId="26" xfId="0" applyFont="1" applyFill="1" applyBorder="1"/>
    <xf numFmtId="0" fontId="0" fillId="0" borderId="26" xfId="0" applyFont="1" applyBorder="1" applyAlignment="1">
      <alignment horizontal="center"/>
    </xf>
    <xf numFmtId="164" fontId="3" fillId="0" borderId="0" xfId="0" applyNumberFormat="1" applyFont="1" applyAlignment="1">
      <alignment vertical="center"/>
    </xf>
    <xf numFmtId="0" fontId="19" fillId="8" borderId="0" xfId="0" applyFont="1" applyFill="1" applyAlignment="1">
      <alignment horizontal="center" vertical="center"/>
    </xf>
    <xf numFmtId="0" fontId="1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12" fillId="0" borderId="11" xfId="0" applyFont="1" applyFill="1" applyBorder="1" applyAlignment="1">
      <alignment vertical="center" textRotation="90" wrapText="1"/>
    </xf>
    <xf numFmtId="0" fontId="12" fillId="0" borderId="12" xfId="0" applyFont="1" applyFill="1" applyBorder="1" applyAlignment="1">
      <alignment vertical="center" textRotation="90" wrapText="1"/>
    </xf>
    <xf numFmtId="0" fontId="8" fillId="0" borderId="0" xfId="0" applyFont="1" applyFill="1" applyBorder="1"/>
    <xf numFmtId="164" fontId="1" fillId="0" borderId="0" xfId="0" applyNumberFormat="1" applyFont="1" applyAlignment="1">
      <alignment horizontal="center" vertical="center"/>
    </xf>
    <xf numFmtId="0" fontId="20" fillId="8" borderId="29" xfId="0" applyFont="1" applyFill="1" applyBorder="1" applyAlignment="1" applyProtection="1">
      <alignment horizontal="center" vertical="center"/>
      <protection locked="0"/>
    </xf>
    <xf numFmtId="0" fontId="21" fillId="8" borderId="0" xfId="0" applyFont="1" applyFill="1" applyAlignment="1">
      <alignment horizontal="center" vertical="center" wrapText="1"/>
    </xf>
    <xf numFmtId="0" fontId="1" fillId="0" borderId="1" xfId="0" applyFont="1" applyFill="1" applyBorder="1"/>
    <xf numFmtId="0" fontId="8" fillId="0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 indent="1"/>
    </xf>
    <xf numFmtId="0" fontId="0" fillId="0" borderId="3" xfId="0" applyFill="1" applyBorder="1"/>
    <xf numFmtId="0" fontId="0" fillId="0" borderId="10" xfId="0" applyFill="1" applyBorder="1"/>
    <xf numFmtId="0" fontId="8" fillId="0" borderId="0" xfId="0" applyFont="1" applyFill="1"/>
    <xf numFmtId="0" fontId="8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left" vertical="center" wrapText="1" indent="1"/>
    </xf>
    <xf numFmtId="0" fontId="0" fillId="0" borderId="4" xfId="0" applyFill="1" applyBorder="1"/>
    <xf numFmtId="0" fontId="0" fillId="0" borderId="12" xfId="0" applyFill="1" applyBorder="1"/>
    <xf numFmtId="0" fontId="6" fillId="3" borderId="20" xfId="0" applyFont="1" applyFill="1" applyBorder="1" applyAlignment="1">
      <alignment horizontal="center" vertical="center" wrapText="1"/>
    </xf>
    <xf numFmtId="0" fontId="0" fillId="0" borderId="0" xfId="0" applyFont="1"/>
    <xf numFmtId="0" fontId="22" fillId="4" borderId="0" xfId="0" applyNumberFormat="1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164" fontId="6" fillId="3" borderId="20" xfId="0" applyNumberFormat="1" applyFont="1" applyFill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0" fillId="6" borderId="32" xfId="0" applyFont="1" applyFill="1" applyBorder="1"/>
    <xf numFmtId="0" fontId="0" fillId="6" borderId="33" xfId="0" applyFont="1" applyFill="1" applyBorder="1" applyAlignment="1">
      <alignment horizontal="center"/>
    </xf>
    <xf numFmtId="0" fontId="0" fillId="6" borderId="33" xfId="0" applyFont="1" applyFill="1" applyBorder="1"/>
    <xf numFmtId="0" fontId="0" fillId="6" borderId="27" xfId="0" applyFont="1" applyFill="1" applyBorder="1" applyAlignment="1">
      <alignment horizontal="center" wrapText="1"/>
    </xf>
    <xf numFmtId="0" fontId="9" fillId="7" borderId="13" xfId="0" applyFont="1" applyFill="1" applyBorder="1" applyAlignment="1">
      <alignment horizontal="left" vertical="center" wrapText="1" indent="1"/>
    </xf>
    <xf numFmtId="0" fontId="9" fillId="7" borderId="14" xfId="0" applyFont="1" applyFill="1" applyBorder="1" applyAlignment="1">
      <alignment horizontal="left" vertical="center" wrapText="1" indent="1"/>
    </xf>
    <xf numFmtId="0" fontId="9" fillId="7" borderId="7" xfId="0" applyFont="1" applyFill="1" applyBorder="1" applyAlignment="1">
      <alignment horizontal="left" vertical="center" wrapText="1" indent="1"/>
    </xf>
    <xf numFmtId="0" fontId="12" fillId="0" borderId="8" xfId="0" applyFont="1" applyBorder="1" applyAlignment="1">
      <alignment horizontal="center" vertical="center" textRotation="90" wrapText="1"/>
    </xf>
    <xf numFmtId="0" fontId="12" fillId="0" borderId="11" xfId="0" applyFont="1" applyBorder="1" applyAlignment="1">
      <alignment horizontal="center" vertical="center" textRotation="90" wrapText="1"/>
    </xf>
    <xf numFmtId="0" fontId="12" fillId="0" borderId="12" xfId="0" applyFont="1" applyBorder="1" applyAlignment="1">
      <alignment horizontal="center" vertical="center" textRotation="90" wrapText="1"/>
    </xf>
    <xf numFmtId="0" fontId="14" fillId="0" borderId="0" xfId="0" applyFont="1" applyAlignment="1">
      <alignment horizontal="center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15" fillId="0" borderId="15" xfId="0" applyFont="1" applyFill="1" applyBorder="1" applyAlignment="1">
      <alignment horizontal="center" vertical="center"/>
    </xf>
    <xf numFmtId="0" fontId="15" fillId="0" borderId="16" xfId="0" applyFont="1" applyFill="1" applyBorder="1" applyAlignment="1">
      <alignment horizontal="center" vertical="center"/>
    </xf>
    <xf numFmtId="0" fontId="15" fillId="0" borderId="17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/>
    </xf>
    <xf numFmtId="0" fontId="11" fillId="0" borderId="28" xfId="0" applyFont="1" applyBorder="1" applyAlignment="1">
      <alignment horizontal="center" textRotation="90"/>
    </xf>
    <xf numFmtId="0" fontId="11" fillId="0" borderId="12" xfId="0" applyFont="1" applyBorder="1" applyAlignment="1">
      <alignment horizontal="center" textRotation="90"/>
    </xf>
    <xf numFmtId="14" fontId="0" fillId="0" borderId="0" xfId="0" applyNumberFormat="1"/>
    <xf numFmtId="0" fontId="0" fillId="6" borderId="26" xfId="0" applyNumberFormat="1" applyFont="1" applyFill="1" applyBorder="1" applyAlignment="1">
      <alignment horizontal="center" wrapText="1"/>
    </xf>
    <xf numFmtId="0" fontId="0" fillId="0" borderId="0" xfId="0" applyNumberFormat="1"/>
    <xf numFmtId="0" fontId="6" fillId="3" borderId="2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Alignment="1" applyProtection="1">
      <alignment horizontal="left" vertical="center"/>
    </xf>
    <xf numFmtId="0" fontId="22" fillId="4" borderId="0" xfId="0" applyFont="1" applyFill="1" applyAlignment="1"/>
    <xf numFmtId="0" fontId="0" fillId="5" borderId="4" xfId="0" applyFill="1" applyBorder="1"/>
  </cellXfs>
  <cellStyles count="8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Normal" xfId="0" builtinId="0" customBuiltin="1"/>
    <cellStyle name="Style 1" xfId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textRotation="0" wrapText="0" indent="0" justifyLastLine="0" shrinkToFit="0" readingOrder="0"/>
    </dxf>
    <dxf>
      <border>
        <bottom style="medium">
          <color rgb="FF0000FF"/>
        </bottom>
      </border>
    </dxf>
    <dxf>
      <fill>
        <patternFill patternType="solid">
          <fgColor indexed="64"/>
          <bgColor rgb="FF7AB7FF"/>
        </patternFill>
      </fill>
      <border diagonalUp="0" diagonalDown="0">
        <left style="thin">
          <color rgb="FF0000FF"/>
        </left>
        <right style="thin">
          <color rgb="FF0000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textRotation="0" indent="0" justifyLastLine="0" shrinkToFit="0" readingOrder="0"/>
      <border diagonalUp="0" diagonalDown="0">
        <left/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fill>
        <patternFill patternType="solid">
          <fgColor theme="8" tint="0.79998168889431442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top style="medium">
          <color rgb="FF0000FF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</dxf>
    <dxf>
      <border outline="0">
        <bottom style="medium">
          <color rgb="FF00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7AB7FF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colors>
    <mruColors>
      <color rgb="FF0033CC"/>
      <color rgb="FF0606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</xdr:row>
          <xdr:rowOff>0</xdr:rowOff>
        </xdr:from>
        <xdr:to>
          <xdr:col>15</xdr:col>
          <xdr:colOff>0</xdr:colOff>
          <xdr:row>5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200025</xdr:colOff>
          <xdr:row>5</xdr:row>
          <xdr:rowOff>133350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Semaine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K70" totalsRowShown="0" headerRowDxfId="29" dataDxfId="27" headerRowBorderDxfId="28" tableBorderDxfId="26" totalsRowBorderDxfId="25">
  <autoFilter ref="A7:K7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Jour" dataDxfId="24"/>
    <tableColumn id="2" name="N° de Tâche" dataDxfId="0"/>
    <tableColumn id="3" name="Intitulés de Tâche" dataDxfId="23"/>
    <tableColumn id="4" name="1er JOUR de la Semaine" dataDxfId="22">
      <calculatedColumnFormula>date_1er_jour_semaine(YEAR(Tableau1[[#This Row],[Jour]]),Tableau1[[#This Row],[Semaine]])</calculatedColumnFormula>
    </tableColumn>
    <tableColumn id="5" name="Semaine" dataDxfId="12">
      <calculatedColumnFormula>SEMAINE(Tableau1[[#This Row],[Jour]])</calculatedColumnFormula>
    </tableColumn>
    <tableColumn id="6" name="LUNDI" dataDxfId="21"/>
    <tableColumn id="7" name="MARDI" dataDxfId="20"/>
    <tableColumn id="8" name="MERCREDI" dataDxfId="19"/>
    <tableColumn id="9" name="JEUDI" dataDxfId="18"/>
    <tableColumn id="10" name="VENDREDI" dataDxfId="17"/>
    <tableColumn id="11" name="Total Heures de la Semaine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10" displayName="Table10" ref="A7:K10" totalsRowCount="1" headerRowDxfId="15" totalsRowDxfId="13" headerRowBorderDxfId="14">
  <autoFilter ref="A7:K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Jour" totalsRowLabel="Total" totalsRowDxfId="11"/>
    <tableColumn id="13" name="Numéro de Tâche2" totalsRowDxfId="10"/>
    <tableColumn id="2" name="Intitulés de Tâche" totalsRowDxfId="9"/>
    <tableColumn id="3" name="1er JOUR de la Semaine" totalsRowDxfId="8"/>
    <tableColumn id="4" name="Semaine" totalsRowDxfId="7"/>
    <tableColumn id="5" name="LUNDI" totalsRowFunction="sum" totalsRowDxfId="6"/>
    <tableColumn id="6" name="MARDI" totalsRowFunction="custom" totalsRowDxfId="5">
      <totalsRowFormula>SUBTOTAL(109,Table10[LUNDI])</totalsRowFormula>
    </tableColumn>
    <tableColumn id="7" name="MERCREDI" totalsRowFunction="custom" totalsRowDxfId="4">
      <totalsRowFormula>SUBTOTAL(109,Table10[LUNDI])</totalsRowFormula>
    </tableColumn>
    <tableColumn id="8" name="JEUDI" totalsRowFunction="custom" totalsRowDxfId="3">
      <totalsRowFormula>SUBTOTAL(109,Table10[LUNDI])</totalsRowFormula>
    </tableColumn>
    <tableColumn id="9" name="VENDREDI" totalsRowFunction="custom" totalsRowDxfId="2">
      <totalsRowFormula>SUBTOTAL(109,Table10[LUNDI])</totalsRowFormula>
    </tableColumn>
    <tableColumn id="10" name="Total Heures de la Semaine" totalsRowFunction="sum" totalsRow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17"/>
  <sheetViews>
    <sheetView zoomScale="125" zoomScaleNormal="125" zoomScalePageLayoutView="125" workbookViewId="0">
      <selection activeCell="D7" sqref="D7:D16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85.125" style="20" customWidth="1"/>
    <col min="6" max="21" width="3.875" customWidth="1"/>
    <col min="22" max="22" width="4" customWidth="1"/>
  </cols>
  <sheetData>
    <row r="2" spans="1:22" ht="21">
      <c r="C2" s="100" t="s">
        <v>28</v>
      </c>
      <c r="D2" s="101"/>
      <c r="E2" s="102"/>
    </row>
    <row r="3" spans="1:22" s="7" customFormat="1" ht="21">
      <c r="A3" s="8"/>
      <c r="B3" s="9"/>
      <c r="C3" s="21"/>
      <c r="D3" s="21"/>
      <c r="E3" s="21"/>
    </row>
    <row r="4" spans="1:22" s="7" customFormat="1" ht="21">
      <c r="A4" s="8"/>
      <c r="B4" s="9"/>
      <c r="C4" s="21"/>
      <c r="D4" s="21"/>
      <c r="E4" s="20"/>
    </row>
    <row r="5" spans="1:22" s="7" customFormat="1" ht="21">
      <c r="A5" s="8"/>
      <c r="B5" s="9"/>
      <c r="C5" s="23"/>
      <c r="D5" s="18"/>
      <c r="E5" s="20"/>
    </row>
    <row r="6" spans="1:22" s="3" customFormat="1">
      <c r="A6" s="4"/>
      <c r="B6" s="14"/>
      <c r="C6" s="24"/>
      <c r="D6" s="19"/>
      <c r="E6" s="20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</row>
    <row r="7" spans="1:22" s="3" customFormat="1">
      <c r="A7" s="4"/>
      <c r="B7" s="14"/>
      <c r="C7" s="103"/>
      <c r="D7" s="31">
        <v>1</v>
      </c>
      <c r="E7" s="15" t="s">
        <v>10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1:22" s="3" customFormat="1">
      <c r="A8" s="4"/>
      <c r="B8" s="14"/>
      <c r="C8" s="104"/>
      <c r="D8" s="25">
        <v>2</v>
      </c>
      <c r="E8" s="16" t="s">
        <v>11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  <row r="9" spans="1:22" s="3" customFormat="1">
      <c r="A9" s="4"/>
      <c r="B9" s="14"/>
      <c r="C9" s="104"/>
      <c r="D9" s="25">
        <v>3</v>
      </c>
      <c r="E9" s="16" t="s">
        <v>12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</row>
    <row r="10" spans="1:22" s="3" customFormat="1">
      <c r="A10" s="4"/>
      <c r="B10" s="14"/>
      <c r="C10" s="104"/>
      <c r="D10" s="25">
        <v>4</v>
      </c>
      <c r="E10" s="16" t="s">
        <v>13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2" s="3" customFormat="1">
      <c r="A11" s="4"/>
      <c r="B11" s="14"/>
      <c r="C11" s="104"/>
      <c r="D11" s="25">
        <v>5</v>
      </c>
      <c r="E11" s="16" t="s">
        <v>14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2" s="3" customFormat="1">
      <c r="A12" s="4"/>
      <c r="B12" s="14"/>
      <c r="C12" s="104"/>
      <c r="D12" s="25">
        <v>6</v>
      </c>
      <c r="E12" s="16" t="s">
        <v>15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1:22" s="3" customFormat="1">
      <c r="A13" s="4"/>
      <c r="B13" s="14"/>
      <c r="C13" s="104"/>
      <c r="D13" s="25">
        <v>7</v>
      </c>
      <c r="E13" s="16" t="s">
        <v>16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22" s="3" customFormat="1">
      <c r="A14" s="4"/>
      <c r="B14" s="14"/>
      <c r="C14" s="104"/>
      <c r="D14" s="25">
        <v>8</v>
      </c>
      <c r="E14" s="16" t="s">
        <v>17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2" s="3" customFormat="1">
      <c r="A15" s="4"/>
      <c r="B15" s="14"/>
      <c r="C15" s="104"/>
      <c r="D15" s="25">
        <v>9</v>
      </c>
      <c r="E15" s="16" t="s">
        <v>18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2" s="3" customFormat="1">
      <c r="A16" s="4"/>
      <c r="B16" s="14"/>
      <c r="C16" s="105"/>
      <c r="D16" s="26">
        <v>10</v>
      </c>
      <c r="E16" s="17" t="s">
        <v>19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s="4" customFormat="1" ht="9.9499999999999993" customHeigh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</sheetData>
  <mergeCells count="2">
    <mergeCell ref="C2:E2"/>
    <mergeCell ref="C7:C16"/>
  </mergeCells>
  <phoneticPr fontId="2" type="noConversion"/>
  <printOptions horizontalCentered="1" verticalCentered="1"/>
  <pageMargins left="0.75000000000000011" right="0.75000000000000011" top="0.6100000000000001" bottom="0.6100000000000001" header="0.5" footer="0.5"/>
  <pageSetup paperSize="9" scale="46" fitToWidth="2" orientation="landscape" horizontalDpi="4294967292" verticalDpi="4294967292"/>
  <headerFooter>
    <oddHeader>&amp;C&amp;"Calibri,Normal"&amp;K000000PLANNING D'INTERVENTION POUR L'ENTRETIEN DE LA RÉSIDENCE</oddHeader>
    <oddFooter>&amp;L&amp;"Calibri,Gras"&amp;14&amp;K000000Domaine de la Loire 1&amp;R&amp;"Calibri,Normal"&amp;14&amp;K000000Août 2016  - V 2</oddFooter>
  </headerFooter>
  <extLst>
    <ext xmlns:mx="http://schemas.microsoft.com/office/mac/excel/2008/main" uri="{64002731-A6B0-56B0-2670-7721B7C09600}">
      <mx:PLV Mode="0" OnePage="0" WScale="44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00FF"/>
  </sheetPr>
  <dimension ref="A1:N70"/>
  <sheetViews>
    <sheetView showZeros="0" zoomScale="75" zoomScaleNormal="75" zoomScalePageLayoutView="75" workbookViewId="0">
      <selection activeCell="B8" sqref="B8"/>
    </sheetView>
  </sheetViews>
  <sheetFormatPr baseColWidth="10" defaultRowHeight="15.75"/>
  <cols>
    <col min="1" max="1" width="13.875" customWidth="1"/>
    <col min="2" max="2" width="12.625" customWidth="1"/>
    <col min="3" max="3" width="17.375" customWidth="1"/>
    <col min="4" max="4" width="22.625" style="27" customWidth="1"/>
    <col min="5" max="5" width="11" style="116"/>
    <col min="8" max="8" width="11.625" customWidth="1"/>
    <col min="10" max="10" width="11.625" customWidth="1"/>
    <col min="11" max="11" width="25.5" style="71" customWidth="1"/>
    <col min="13" max="13" width="15.5" customWidth="1"/>
  </cols>
  <sheetData>
    <row r="1" spans="1:14">
      <c r="A1">
        <v>1</v>
      </c>
      <c r="B1">
        <v>2</v>
      </c>
      <c r="C1">
        <v>3</v>
      </c>
      <c r="D1">
        <v>4</v>
      </c>
      <c r="E1" s="116">
        <v>5</v>
      </c>
      <c r="F1">
        <v>6</v>
      </c>
      <c r="G1">
        <v>7</v>
      </c>
      <c r="H1">
        <v>8</v>
      </c>
      <c r="I1">
        <v>9</v>
      </c>
      <c r="J1">
        <v>10</v>
      </c>
      <c r="K1" s="71">
        <v>11</v>
      </c>
    </row>
    <row r="7" spans="1:14" ht="70.5" thickBot="1">
      <c r="A7" s="89" t="s">
        <v>31</v>
      </c>
      <c r="B7" s="89" t="s">
        <v>30</v>
      </c>
      <c r="C7" s="89" t="s">
        <v>7</v>
      </c>
      <c r="D7" s="93" t="s">
        <v>8</v>
      </c>
      <c r="E7" s="117" t="s">
        <v>5</v>
      </c>
      <c r="F7" s="89" t="s">
        <v>0</v>
      </c>
      <c r="G7" s="89" t="s">
        <v>1</v>
      </c>
      <c r="H7" s="89" t="s">
        <v>2</v>
      </c>
      <c r="I7" s="89" t="s">
        <v>3</v>
      </c>
      <c r="J7" s="94" t="s">
        <v>4</v>
      </c>
      <c r="K7" s="95" t="s">
        <v>26</v>
      </c>
      <c r="M7" s="78" t="s">
        <v>32</v>
      </c>
      <c r="N7" s="68">
        <v>8</v>
      </c>
    </row>
    <row r="8" spans="1:14">
      <c r="A8" s="55">
        <v>42772</v>
      </c>
      <c r="B8" s="56">
        <v>2</v>
      </c>
      <c r="C8" s="57" t="str">
        <f>VLOOKUP(Tableau1[[#This Row],[N° de Tâche]],Tâches!$D$7:$E$17,2,FALSE)</f>
        <v>Tâche 2</v>
      </c>
      <c r="D8" s="58">
        <f>date_1er_jour_semaine(YEAR(Tableau1[[#This Row],[Jour]]),Tableau1[[#This Row],[Semaine]])</f>
        <v>42772</v>
      </c>
      <c r="E8" s="115">
        <f>SEMAINE(Tableau1[[#This Row],[Jour]])</f>
        <v>6</v>
      </c>
      <c r="F8" s="59">
        <v>0.5</v>
      </c>
      <c r="G8" s="59"/>
      <c r="H8" s="59"/>
      <c r="I8" s="59"/>
      <c r="J8" s="59"/>
      <c r="K8" s="99">
        <f>SUM(Tableau1[[#This Row],[LUNDI]]:Tableau1[[#This Row],[VENDREDI]])</f>
        <v>0.5</v>
      </c>
    </row>
    <row r="9" spans="1:14">
      <c r="A9" s="52">
        <v>42772</v>
      </c>
      <c r="B9" s="53">
        <v>4</v>
      </c>
      <c r="C9" s="57" t="str">
        <f>VLOOKUP(Tableau1[[#This Row],[N° de Tâche]],Tâches!$D$7:$E$17,2,FALSE)</f>
        <v>Tâche 4</v>
      </c>
      <c r="D9" s="58">
        <f>date_1er_jour_semaine(YEAR(Tableau1[[#This Row],[Jour]]),Tableau1[[#This Row],[Semaine]])</f>
        <v>42772</v>
      </c>
      <c r="E9" s="115">
        <f>SEMAINE(Tableau1[[#This Row],[Jour]])</f>
        <v>6</v>
      </c>
      <c r="F9" s="60">
        <v>1</v>
      </c>
      <c r="G9" s="60"/>
      <c r="H9" s="60"/>
      <c r="I9" s="60"/>
      <c r="J9" s="60"/>
      <c r="K9" s="99">
        <f>SUM(Tableau1[[#This Row],[LUNDI]]:Tableau1[[#This Row],[VENDREDI]])</f>
        <v>1</v>
      </c>
    </row>
    <row r="10" spans="1:14">
      <c r="A10" s="55">
        <v>42786</v>
      </c>
      <c r="B10" s="56">
        <v>3</v>
      </c>
      <c r="C10" s="57" t="str">
        <f>VLOOKUP(Tableau1[[#This Row],[N° de Tâche]],Tâches!$D$7:$E$17,2,FALSE)</f>
        <v>Tâche 3</v>
      </c>
      <c r="D10" s="58">
        <f>date_1er_jour_semaine(YEAR(Tableau1[[#This Row],[Jour]]),Tableau1[[#This Row],[Semaine]])</f>
        <v>42786</v>
      </c>
      <c r="E10" s="115">
        <f>SEMAINE(Tableau1[[#This Row],[Jour]])</f>
        <v>8</v>
      </c>
      <c r="F10" s="59">
        <v>2</v>
      </c>
      <c r="G10" s="59">
        <v>4</v>
      </c>
      <c r="H10" s="59"/>
      <c r="I10" s="59"/>
      <c r="J10" s="59"/>
      <c r="K10" s="99">
        <f>SUM(Tableau1[[#This Row],[LUNDI]]:Tableau1[[#This Row],[VENDREDI]])</f>
        <v>6</v>
      </c>
    </row>
    <row r="11" spans="1:14">
      <c r="A11" s="52">
        <v>42786</v>
      </c>
      <c r="B11" s="53">
        <v>5</v>
      </c>
      <c r="C11" s="57" t="str">
        <f>VLOOKUP(Tableau1[[#This Row],[N° de Tâche]],Tâches!$D$7:$E$17,2,FALSE)</f>
        <v>Tâche 5</v>
      </c>
      <c r="D11" s="58">
        <f>date_1er_jour_semaine(YEAR(Tableau1[[#This Row],[Jour]]),Tableau1[[#This Row],[Semaine]])</f>
        <v>42786</v>
      </c>
      <c r="E11" s="115">
        <f>SEMAINE(Tableau1[[#This Row],[Jour]])</f>
        <v>8</v>
      </c>
      <c r="F11" s="60"/>
      <c r="G11" s="60">
        <v>4</v>
      </c>
      <c r="H11" s="60"/>
      <c r="I11" s="60">
        <v>4</v>
      </c>
      <c r="J11" s="60"/>
      <c r="K11" s="99">
        <f>SUM(Tableau1[[#This Row],[LUNDI]]:Tableau1[[#This Row],[VENDREDI]])</f>
        <v>8</v>
      </c>
    </row>
    <row r="12" spans="1:14">
      <c r="A12" s="55"/>
      <c r="B12" s="56"/>
      <c r="C12" s="57"/>
      <c r="D12" s="58">
        <f>date_1er_jour_semaine(YEAR(Tableau1[[#This Row],[Jour]]),Tableau1[[#This Row],[Semaine]])</f>
        <v>0</v>
      </c>
      <c r="E12" s="115">
        <f>SEMAINE(Tableau1[[#This Row],[Jour]])</f>
        <v>0</v>
      </c>
      <c r="F12" s="59"/>
      <c r="G12" s="59"/>
      <c r="H12" s="59"/>
      <c r="I12" s="59"/>
      <c r="J12" s="59"/>
      <c r="K12" s="99">
        <f>SUM(Tableau1[[#This Row],[LUNDI]]:Tableau1[[#This Row],[VENDREDI]])</f>
        <v>0</v>
      </c>
    </row>
    <row r="13" spans="1:14">
      <c r="A13" s="52"/>
      <c r="B13" s="53"/>
      <c r="C13" s="54"/>
      <c r="D13" s="58">
        <f>date_1er_jour_semaine(YEAR(Tableau1[[#This Row],[Jour]]),Tableau1[[#This Row],[Semaine]])</f>
        <v>0</v>
      </c>
      <c r="E13" s="115">
        <f>SEMAINE(Tableau1[[#This Row],[Jour]])</f>
        <v>0</v>
      </c>
      <c r="F13" s="60"/>
      <c r="G13" s="60"/>
      <c r="H13" s="60"/>
      <c r="I13" s="60"/>
      <c r="J13" s="60"/>
      <c r="K13" s="99">
        <f>SUM(Tableau1[[#This Row],[LUNDI]]:Tableau1[[#This Row],[VENDREDI]])</f>
        <v>0</v>
      </c>
    </row>
    <row r="14" spans="1:14">
      <c r="A14" s="55"/>
      <c r="B14" s="56"/>
      <c r="C14" s="57"/>
      <c r="D14" s="58">
        <f>date_1er_jour_semaine(YEAR(Tableau1[[#This Row],[Jour]]),Tableau1[[#This Row],[Semaine]])</f>
        <v>0</v>
      </c>
      <c r="E14" s="115">
        <f>SEMAINE(Tableau1[[#This Row],[Jour]])</f>
        <v>0</v>
      </c>
      <c r="F14" s="59"/>
      <c r="G14" s="59"/>
      <c r="H14" s="59"/>
      <c r="I14" s="59"/>
      <c r="J14" s="59"/>
      <c r="K14" s="99">
        <f>SUM(Tableau1[[#This Row],[LUNDI]]:Tableau1[[#This Row],[VENDREDI]])</f>
        <v>0</v>
      </c>
    </row>
    <row r="15" spans="1:14">
      <c r="A15" s="52"/>
      <c r="B15" s="53"/>
      <c r="C15" s="54"/>
      <c r="D15" s="58">
        <f>date_1er_jour_semaine(YEAR(Tableau1[[#This Row],[Jour]]),Tableau1[[#This Row],[Semaine]])</f>
        <v>0</v>
      </c>
      <c r="E15" s="115">
        <f>SEMAINE(Tableau1[[#This Row],[Jour]])</f>
        <v>0</v>
      </c>
      <c r="F15" s="60"/>
      <c r="G15" s="60"/>
      <c r="H15" s="60"/>
      <c r="I15" s="60"/>
      <c r="J15" s="60"/>
      <c r="K15" s="99">
        <f>SUM(Tableau1[[#This Row],[LUNDI]]:Tableau1[[#This Row],[VENDREDI]])</f>
        <v>0</v>
      </c>
    </row>
    <row r="16" spans="1:14">
      <c r="A16" s="55"/>
      <c r="B16" s="56"/>
      <c r="C16" s="57"/>
      <c r="D16" s="58">
        <f>date_1er_jour_semaine(YEAR(Tableau1[[#This Row],[Jour]]),Tableau1[[#This Row],[Semaine]])</f>
        <v>0</v>
      </c>
      <c r="E16" s="115">
        <f>SEMAINE(Tableau1[[#This Row],[Jour]])</f>
        <v>0</v>
      </c>
      <c r="F16" s="59"/>
      <c r="G16" s="59"/>
      <c r="H16" s="59"/>
      <c r="I16" s="59"/>
      <c r="J16" s="59"/>
      <c r="K16" s="99">
        <f>SUM(Tableau1[[#This Row],[LUNDI]]:Tableau1[[#This Row],[VENDREDI]])</f>
        <v>0</v>
      </c>
    </row>
    <row r="17" spans="1:11">
      <c r="A17" s="52"/>
      <c r="B17" s="53"/>
      <c r="C17" s="54"/>
      <c r="D17" s="58">
        <f>date_1er_jour_semaine(YEAR(Tableau1[[#This Row],[Jour]]),Tableau1[[#This Row],[Semaine]])</f>
        <v>0</v>
      </c>
      <c r="E17" s="115">
        <f>SEMAINE(Tableau1[[#This Row],[Jour]])</f>
        <v>0</v>
      </c>
      <c r="F17" s="60"/>
      <c r="G17" s="60"/>
      <c r="H17" s="60"/>
      <c r="I17" s="60"/>
      <c r="J17" s="60"/>
      <c r="K17" s="99">
        <f>SUM(Tableau1[[#This Row],[LUNDI]]:Tableau1[[#This Row],[VENDREDI]])</f>
        <v>0</v>
      </c>
    </row>
    <row r="18" spans="1:11">
      <c r="A18" s="55"/>
      <c r="B18" s="56"/>
      <c r="C18" s="57"/>
      <c r="D18" s="58">
        <f>date_1er_jour_semaine(YEAR(Tableau1[[#This Row],[Jour]]),Tableau1[[#This Row],[Semaine]])</f>
        <v>0</v>
      </c>
      <c r="E18" s="115">
        <f>SEMAINE(Tableau1[[#This Row],[Jour]])</f>
        <v>0</v>
      </c>
      <c r="F18" s="59"/>
      <c r="G18" s="59"/>
      <c r="H18" s="59"/>
      <c r="I18" s="59"/>
      <c r="J18" s="59"/>
      <c r="K18" s="99">
        <f>SUM(Tableau1[[#This Row],[LUNDI]]:Tableau1[[#This Row],[VENDREDI]])</f>
        <v>0</v>
      </c>
    </row>
    <row r="19" spans="1:11">
      <c r="A19" s="52"/>
      <c r="B19" s="53"/>
      <c r="C19" s="54"/>
      <c r="D19" s="58">
        <f>date_1er_jour_semaine(YEAR(Tableau1[[#This Row],[Jour]]),Tableau1[[#This Row],[Semaine]])</f>
        <v>0</v>
      </c>
      <c r="E19" s="115">
        <f>SEMAINE(Tableau1[[#This Row],[Jour]])</f>
        <v>0</v>
      </c>
      <c r="F19" s="60"/>
      <c r="G19" s="60"/>
      <c r="H19" s="60"/>
      <c r="I19" s="60"/>
      <c r="J19" s="60"/>
      <c r="K19" s="99">
        <f>SUM(Tableau1[[#This Row],[LUNDI]]:Tableau1[[#This Row],[VENDREDI]])</f>
        <v>0</v>
      </c>
    </row>
    <row r="20" spans="1:11">
      <c r="A20" s="55"/>
      <c r="B20" s="56"/>
      <c r="C20" s="57"/>
      <c r="D20" s="58">
        <f>date_1er_jour_semaine(YEAR(Tableau1[[#This Row],[Jour]]),Tableau1[[#This Row],[Semaine]])</f>
        <v>0</v>
      </c>
      <c r="E20" s="115">
        <f>SEMAINE(Tableau1[[#This Row],[Jour]])</f>
        <v>0</v>
      </c>
      <c r="F20" s="59"/>
      <c r="G20" s="59"/>
      <c r="H20" s="59"/>
      <c r="I20" s="59"/>
      <c r="J20" s="59"/>
      <c r="K20" s="99">
        <f>SUM(Tableau1[[#This Row],[LUNDI]]:Tableau1[[#This Row],[VENDREDI]])</f>
        <v>0</v>
      </c>
    </row>
    <row r="21" spans="1:11">
      <c r="A21" s="52"/>
      <c r="B21" s="53"/>
      <c r="C21" s="54"/>
      <c r="D21" s="58">
        <f>date_1er_jour_semaine(YEAR(Tableau1[[#This Row],[Jour]]),Tableau1[[#This Row],[Semaine]])</f>
        <v>0</v>
      </c>
      <c r="E21" s="115">
        <f>SEMAINE(Tableau1[[#This Row],[Jour]])</f>
        <v>0</v>
      </c>
      <c r="F21" s="60"/>
      <c r="G21" s="60"/>
      <c r="H21" s="60"/>
      <c r="I21" s="60"/>
      <c r="J21" s="60"/>
      <c r="K21" s="99">
        <f>SUM(Tableau1[[#This Row],[LUNDI]]:Tableau1[[#This Row],[VENDREDI]])</f>
        <v>0</v>
      </c>
    </row>
    <row r="22" spans="1:11">
      <c r="A22" s="55"/>
      <c r="B22" s="56"/>
      <c r="C22" s="57"/>
      <c r="D22" s="58">
        <f>date_1er_jour_semaine(YEAR(Tableau1[[#This Row],[Jour]]),Tableau1[[#This Row],[Semaine]])</f>
        <v>0</v>
      </c>
      <c r="E22" s="115">
        <f>SEMAINE(Tableau1[[#This Row],[Jour]])</f>
        <v>0</v>
      </c>
      <c r="F22" s="59"/>
      <c r="G22" s="59"/>
      <c r="H22" s="59"/>
      <c r="I22" s="59"/>
      <c r="J22" s="59"/>
      <c r="K22" s="99">
        <f>SUM(Tableau1[[#This Row],[LUNDI]]:Tableau1[[#This Row],[VENDREDI]])</f>
        <v>0</v>
      </c>
    </row>
    <row r="23" spans="1:11">
      <c r="A23" s="52"/>
      <c r="B23" s="53"/>
      <c r="C23" s="54"/>
      <c r="D23" s="58">
        <f>date_1er_jour_semaine(YEAR(Tableau1[[#This Row],[Jour]]),Tableau1[[#This Row],[Semaine]])</f>
        <v>0</v>
      </c>
      <c r="E23" s="115">
        <f>SEMAINE(Tableau1[[#This Row],[Jour]])</f>
        <v>0</v>
      </c>
      <c r="F23" s="60"/>
      <c r="G23" s="60"/>
      <c r="H23" s="60"/>
      <c r="I23" s="60"/>
      <c r="J23" s="60"/>
      <c r="K23" s="99">
        <f>SUM(Tableau1[[#This Row],[LUNDI]]:Tableau1[[#This Row],[VENDREDI]])</f>
        <v>0</v>
      </c>
    </row>
    <row r="24" spans="1:11">
      <c r="A24" s="55"/>
      <c r="B24" s="56"/>
      <c r="C24" s="57"/>
      <c r="D24" s="58">
        <f>date_1er_jour_semaine(YEAR(Tableau1[[#This Row],[Jour]]),Tableau1[[#This Row],[Semaine]])</f>
        <v>0</v>
      </c>
      <c r="E24" s="115">
        <f>SEMAINE(Tableau1[[#This Row],[Jour]])</f>
        <v>0</v>
      </c>
      <c r="F24" s="59"/>
      <c r="G24" s="59"/>
      <c r="H24" s="59"/>
      <c r="I24" s="59"/>
      <c r="J24" s="59"/>
      <c r="K24" s="99">
        <f>SUM(Tableau1[[#This Row],[LUNDI]]:Tableau1[[#This Row],[VENDREDI]])</f>
        <v>0</v>
      </c>
    </row>
    <row r="25" spans="1:11">
      <c r="A25" s="52"/>
      <c r="B25" s="53"/>
      <c r="C25" s="54"/>
      <c r="D25" s="58">
        <f>date_1er_jour_semaine(YEAR(Tableau1[[#This Row],[Jour]]),Tableau1[[#This Row],[Semaine]])</f>
        <v>0</v>
      </c>
      <c r="E25" s="115">
        <f>SEMAINE(Tableau1[[#This Row],[Jour]])</f>
        <v>0</v>
      </c>
      <c r="F25" s="60"/>
      <c r="G25" s="60"/>
      <c r="H25" s="60"/>
      <c r="I25" s="60"/>
      <c r="J25" s="60"/>
      <c r="K25" s="99">
        <f>SUM(Tableau1[[#This Row],[LUNDI]]:Tableau1[[#This Row],[VENDREDI]])</f>
        <v>0</v>
      </c>
    </row>
    <row r="26" spans="1:11">
      <c r="A26" s="55"/>
      <c r="B26" s="56"/>
      <c r="C26" s="57"/>
      <c r="D26" s="58">
        <f>date_1er_jour_semaine(YEAR(Tableau1[[#This Row],[Jour]]),Tableau1[[#This Row],[Semaine]])</f>
        <v>0</v>
      </c>
      <c r="E26" s="115">
        <f>SEMAINE(Tableau1[[#This Row],[Jour]])</f>
        <v>0</v>
      </c>
      <c r="F26" s="59"/>
      <c r="G26" s="59"/>
      <c r="H26" s="59"/>
      <c r="I26" s="59"/>
      <c r="J26" s="59"/>
      <c r="K26" s="99">
        <f>SUM(Tableau1[[#This Row],[LUNDI]]:Tableau1[[#This Row],[VENDREDI]])</f>
        <v>0</v>
      </c>
    </row>
    <row r="27" spans="1:11">
      <c r="A27" s="52"/>
      <c r="B27" s="53"/>
      <c r="C27" s="54"/>
      <c r="D27" s="58">
        <f>date_1er_jour_semaine(YEAR(Tableau1[[#This Row],[Jour]]),Tableau1[[#This Row],[Semaine]])</f>
        <v>0</v>
      </c>
      <c r="E27" s="115">
        <f>SEMAINE(Tableau1[[#This Row],[Jour]])</f>
        <v>0</v>
      </c>
      <c r="F27" s="60"/>
      <c r="G27" s="60"/>
      <c r="H27" s="60"/>
      <c r="I27" s="60"/>
      <c r="J27" s="60"/>
      <c r="K27" s="99">
        <f>SUM(Tableau1[[#This Row],[LUNDI]]:Tableau1[[#This Row],[VENDREDI]])</f>
        <v>0</v>
      </c>
    </row>
    <row r="28" spans="1:11">
      <c r="A28" s="55"/>
      <c r="B28" s="56"/>
      <c r="C28" s="57"/>
      <c r="D28" s="58">
        <f>date_1er_jour_semaine(YEAR(Tableau1[[#This Row],[Jour]]),Tableau1[[#This Row],[Semaine]])</f>
        <v>0</v>
      </c>
      <c r="E28" s="115">
        <f>SEMAINE(Tableau1[[#This Row],[Jour]])</f>
        <v>0</v>
      </c>
      <c r="F28" s="59"/>
      <c r="G28" s="59"/>
      <c r="H28" s="59"/>
      <c r="I28" s="59"/>
      <c r="J28" s="59"/>
      <c r="K28" s="99">
        <f>SUM(Tableau1[[#This Row],[LUNDI]]:Tableau1[[#This Row],[VENDREDI]])</f>
        <v>0</v>
      </c>
    </row>
    <row r="29" spans="1:11">
      <c r="A29" s="61"/>
      <c r="B29" s="66"/>
      <c r="C29" s="62"/>
      <c r="D29" s="58">
        <f>date_1er_jour_semaine(YEAR(Tableau1[[#This Row],[Jour]]),Tableau1[[#This Row],[Semaine]])</f>
        <v>0</v>
      </c>
      <c r="E29" s="115">
        <f>SEMAINE(Tableau1[[#This Row],[Jour]])</f>
        <v>0</v>
      </c>
      <c r="F29" s="62"/>
      <c r="G29" s="62"/>
      <c r="H29" s="62"/>
      <c r="I29" s="62"/>
      <c r="J29" s="62"/>
      <c r="K29" s="99">
        <f>SUM(Tableau1[[#This Row],[LUNDI]]:Tableau1[[#This Row],[VENDREDI]])</f>
        <v>0</v>
      </c>
    </row>
    <row r="30" spans="1:11">
      <c r="A30" s="63"/>
      <c r="B30" s="64"/>
      <c r="C30" s="65"/>
      <c r="D30" s="58">
        <f>date_1er_jour_semaine(YEAR(Tableau1[[#This Row],[Jour]]),Tableau1[[#This Row],[Semaine]])</f>
        <v>0</v>
      </c>
      <c r="E30" s="115">
        <f>SEMAINE(Tableau1[[#This Row],[Jour]])</f>
        <v>0</v>
      </c>
      <c r="F30" s="65"/>
      <c r="G30" s="65"/>
      <c r="H30" s="65"/>
      <c r="I30" s="65"/>
      <c r="J30" s="65"/>
      <c r="K30" s="99">
        <f>SUM(Tableau1[[#This Row],[LUNDI]]:Tableau1[[#This Row],[VENDREDI]])</f>
        <v>0</v>
      </c>
    </row>
    <row r="31" spans="1:11">
      <c r="A31" s="61"/>
      <c r="B31" s="66"/>
      <c r="C31" s="62"/>
      <c r="D31" s="58">
        <f>date_1er_jour_semaine(YEAR(Tableau1[[#This Row],[Jour]]),Tableau1[[#This Row],[Semaine]])</f>
        <v>0</v>
      </c>
      <c r="E31" s="115">
        <f>SEMAINE(Tableau1[[#This Row],[Jour]])</f>
        <v>0</v>
      </c>
      <c r="F31" s="62"/>
      <c r="G31" s="62"/>
      <c r="H31" s="62"/>
      <c r="I31" s="62"/>
      <c r="J31" s="62"/>
      <c r="K31" s="99">
        <f>SUM(Tableau1[[#This Row],[LUNDI]]:Tableau1[[#This Row],[VENDREDI]])</f>
        <v>0</v>
      </c>
    </row>
    <row r="32" spans="1:11">
      <c r="A32" s="63"/>
      <c r="B32" s="64"/>
      <c r="C32" s="65"/>
      <c r="D32" s="58">
        <f>date_1er_jour_semaine(YEAR(Tableau1[[#This Row],[Jour]]),Tableau1[[#This Row],[Semaine]])</f>
        <v>0</v>
      </c>
      <c r="E32" s="115">
        <f>SEMAINE(Tableau1[[#This Row],[Jour]])</f>
        <v>0</v>
      </c>
      <c r="F32" s="65"/>
      <c r="G32" s="65"/>
      <c r="H32" s="65"/>
      <c r="I32" s="65"/>
      <c r="J32" s="65"/>
      <c r="K32" s="99">
        <f>SUM(Tableau1[[#This Row],[LUNDI]]:Tableau1[[#This Row],[VENDREDI]])</f>
        <v>0</v>
      </c>
    </row>
    <row r="33" spans="1:11">
      <c r="A33" s="61"/>
      <c r="B33" s="66"/>
      <c r="C33" s="62"/>
      <c r="D33" s="58">
        <f>date_1er_jour_semaine(YEAR(Tableau1[[#This Row],[Jour]]),Tableau1[[#This Row],[Semaine]])</f>
        <v>0</v>
      </c>
      <c r="E33" s="115">
        <f>SEMAINE(Tableau1[[#This Row],[Jour]])</f>
        <v>0</v>
      </c>
      <c r="F33" s="62"/>
      <c r="G33" s="62"/>
      <c r="H33" s="62"/>
      <c r="I33" s="62"/>
      <c r="J33" s="62"/>
      <c r="K33" s="99">
        <f>SUM(Tableau1[[#This Row],[LUNDI]]:Tableau1[[#This Row],[VENDREDI]])</f>
        <v>0</v>
      </c>
    </row>
    <row r="34" spans="1:11">
      <c r="A34" s="63"/>
      <c r="B34" s="64"/>
      <c r="C34" s="65"/>
      <c r="D34" s="58">
        <f>date_1er_jour_semaine(YEAR(Tableau1[[#This Row],[Jour]]),Tableau1[[#This Row],[Semaine]])</f>
        <v>0</v>
      </c>
      <c r="E34" s="115">
        <f>SEMAINE(Tableau1[[#This Row],[Jour]])</f>
        <v>0</v>
      </c>
      <c r="F34" s="65"/>
      <c r="G34" s="65"/>
      <c r="H34" s="65"/>
      <c r="I34" s="65"/>
      <c r="J34" s="65"/>
      <c r="K34" s="99">
        <f>SUM(Tableau1[[#This Row],[LUNDI]]:Tableau1[[#This Row],[VENDREDI]])</f>
        <v>0</v>
      </c>
    </row>
    <row r="35" spans="1:11">
      <c r="A35" s="61"/>
      <c r="B35" s="66"/>
      <c r="C35" s="62"/>
      <c r="D35" s="58">
        <f>date_1er_jour_semaine(YEAR(Tableau1[[#This Row],[Jour]]),Tableau1[[#This Row],[Semaine]])</f>
        <v>0</v>
      </c>
      <c r="E35" s="115">
        <f>SEMAINE(Tableau1[[#This Row],[Jour]])</f>
        <v>0</v>
      </c>
      <c r="F35" s="62"/>
      <c r="G35" s="62"/>
      <c r="H35" s="62"/>
      <c r="I35" s="62"/>
      <c r="J35" s="62"/>
      <c r="K35" s="99">
        <f>SUM(Tableau1[[#This Row],[LUNDI]]:Tableau1[[#This Row],[VENDREDI]])</f>
        <v>0</v>
      </c>
    </row>
    <row r="36" spans="1:11">
      <c r="A36" s="63"/>
      <c r="B36" s="64"/>
      <c r="C36" s="65"/>
      <c r="D36" s="58">
        <f>date_1er_jour_semaine(YEAR(Tableau1[[#This Row],[Jour]]),Tableau1[[#This Row],[Semaine]])</f>
        <v>0</v>
      </c>
      <c r="E36" s="115">
        <f>SEMAINE(Tableau1[[#This Row],[Jour]])</f>
        <v>0</v>
      </c>
      <c r="F36" s="65"/>
      <c r="G36" s="65"/>
      <c r="H36" s="65"/>
      <c r="I36" s="65"/>
      <c r="J36" s="65"/>
      <c r="K36" s="99">
        <f>SUM(Tableau1[[#This Row],[LUNDI]]:Tableau1[[#This Row],[VENDREDI]])</f>
        <v>0</v>
      </c>
    </row>
    <row r="37" spans="1:11">
      <c r="A37" s="61"/>
      <c r="B37" s="66"/>
      <c r="C37" s="62"/>
      <c r="D37" s="58">
        <f>date_1er_jour_semaine(YEAR(Tableau1[[#This Row],[Jour]]),Tableau1[[#This Row],[Semaine]])</f>
        <v>0</v>
      </c>
      <c r="E37" s="115">
        <f>SEMAINE(Tableau1[[#This Row],[Jour]])</f>
        <v>0</v>
      </c>
      <c r="F37" s="62"/>
      <c r="G37" s="62"/>
      <c r="H37" s="62"/>
      <c r="I37" s="62"/>
      <c r="J37" s="62"/>
      <c r="K37" s="99">
        <f>SUM(Tableau1[[#This Row],[LUNDI]]:Tableau1[[#This Row],[VENDREDI]])</f>
        <v>0</v>
      </c>
    </row>
    <row r="38" spans="1:11">
      <c r="A38" s="63"/>
      <c r="B38" s="64"/>
      <c r="C38" s="65"/>
      <c r="D38" s="58">
        <f>date_1er_jour_semaine(YEAR(Tableau1[[#This Row],[Jour]]),Tableau1[[#This Row],[Semaine]])</f>
        <v>0</v>
      </c>
      <c r="E38" s="115">
        <f>SEMAINE(Tableau1[[#This Row],[Jour]])</f>
        <v>0</v>
      </c>
      <c r="F38" s="65"/>
      <c r="G38" s="65"/>
      <c r="H38" s="65"/>
      <c r="I38" s="65"/>
      <c r="J38" s="65"/>
      <c r="K38" s="99">
        <f>SUM(Tableau1[[#This Row],[LUNDI]]:Tableau1[[#This Row],[VENDREDI]])</f>
        <v>0</v>
      </c>
    </row>
    <row r="39" spans="1:11">
      <c r="A39" s="61"/>
      <c r="B39" s="66"/>
      <c r="C39" s="62"/>
      <c r="D39" s="58">
        <f>date_1er_jour_semaine(YEAR(Tableau1[[#This Row],[Jour]]),Tableau1[[#This Row],[Semaine]])</f>
        <v>0</v>
      </c>
      <c r="E39" s="115">
        <f>SEMAINE(Tableau1[[#This Row],[Jour]])</f>
        <v>0</v>
      </c>
      <c r="F39" s="62"/>
      <c r="G39" s="62"/>
      <c r="H39" s="62"/>
      <c r="I39" s="62"/>
      <c r="J39" s="62"/>
      <c r="K39" s="99">
        <f>SUM(Tableau1[[#This Row],[LUNDI]]:Tableau1[[#This Row],[VENDREDI]])</f>
        <v>0</v>
      </c>
    </row>
    <row r="40" spans="1:11">
      <c r="A40" s="63"/>
      <c r="B40" s="64"/>
      <c r="C40" s="65"/>
      <c r="D40" s="58">
        <f>date_1er_jour_semaine(YEAR(Tableau1[[#This Row],[Jour]]),Tableau1[[#This Row],[Semaine]])</f>
        <v>0</v>
      </c>
      <c r="E40" s="115">
        <f>SEMAINE(Tableau1[[#This Row],[Jour]])</f>
        <v>0</v>
      </c>
      <c r="F40" s="65"/>
      <c r="G40" s="65"/>
      <c r="H40" s="65"/>
      <c r="I40" s="65"/>
      <c r="J40" s="65"/>
      <c r="K40" s="99">
        <f>SUM(Tableau1[[#This Row],[LUNDI]]:Tableau1[[#This Row],[VENDREDI]])</f>
        <v>0</v>
      </c>
    </row>
    <row r="41" spans="1:11">
      <c r="A41" s="61"/>
      <c r="B41" s="66"/>
      <c r="C41" s="62"/>
      <c r="D41" s="58">
        <f>date_1er_jour_semaine(YEAR(Tableau1[[#This Row],[Jour]]),Tableau1[[#This Row],[Semaine]])</f>
        <v>0</v>
      </c>
      <c r="E41" s="115">
        <f>SEMAINE(Tableau1[[#This Row],[Jour]])</f>
        <v>0</v>
      </c>
      <c r="F41" s="62"/>
      <c r="G41" s="62"/>
      <c r="H41" s="62"/>
      <c r="I41" s="62"/>
      <c r="J41" s="62"/>
      <c r="K41" s="99">
        <f>SUM(Tableau1[[#This Row],[LUNDI]]:Tableau1[[#This Row],[VENDREDI]])</f>
        <v>0</v>
      </c>
    </row>
    <row r="42" spans="1:11">
      <c r="A42" s="63"/>
      <c r="B42" s="64"/>
      <c r="C42" s="65"/>
      <c r="D42" s="58">
        <f>date_1er_jour_semaine(YEAR(Tableau1[[#This Row],[Jour]]),Tableau1[[#This Row],[Semaine]])</f>
        <v>0</v>
      </c>
      <c r="E42" s="115">
        <f>SEMAINE(Tableau1[[#This Row],[Jour]])</f>
        <v>0</v>
      </c>
      <c r="F42" s="65"/>
      <c r="G42" s="65"/>
      <c r="H42" s="65"/>
      <c r="I42" s="65"/>
      <c r="J42" s="65"/>
      <c r="K42" s="99">
        <f>SUM(Tableau1[[#This Row],[LUNDI]]:Tableau1[[#This Row],[VENDREDI]])</f>
        <v>0</v>
      </c>
    </row>
    <row r="43" spans="1:11">
      <c r="A43" s="61"/>
      <c r="B43" s="66"/>
      <c r="C43" s="62"/>
      <c r="D43" s="58">
        <f>date_1er_jour_semaine(YEAR(Tableau1[[#This Row],[Jour]]),Tableau1[[#This Row],[Semaine]])</f>
        <v>0</v>
      </c>
      <c r="E43" s="115">
        <f>SEMAINE(Tableau1[[#This Row],[Jour]])</f>
        <v>0</v>
      </c>
      <c r="F43" s="62"/>
      <c r="G43" s="62"/>
      <c r="H43" s="62"/>
      <c r="I43" s="62"/>
      <c r="J43" s="62"/>
      <c r="K43" s="99">
        <f>SUM(Tableau1[[#This Row],[LUNDI]]:Tableau1[[#This Row],[VENDREDI]])</f>
        <v>0</v>
      </c>
    </row>
    <row r="44" spans="1:11">
      <c r="A44" s="63"/>
      <c r="B44" s="64"/>
      <c r="C44" s="65"/>
      <c r="D44" s="58">
        <f>date_1er_jour_semaine(YEAR(Tableau1[[#This Row],[Jour]]),Tableau1[[#This Row],[Semaine]])</f>
        <v>0</v>
      </c>
      <c r="E44" s="115">
        <f>SEMAINE(Tableau1[[#This Row],[Jour]])</f>
        <v>0</v>
      </c>
      <c r="F44" s="65"/>
      <c r="G44" s="65"/>
      <c r="H44" s="65"/>
      <c r="I44" s="65"/>
      <c r="J44" s="65"/>
      <c r="K44" s="99">
        <f>SUM(Tableau1[[#This Row],[LUNDI]]:Tableau1[[#This Row],[VENDREDI]])</f>
        <v>0</v>
      </c>
    </row>
    <row r="45" spans="1:11">
      <c r="A45" s="61"/>
      <c r="B45" s="66"/>
      <c r="C45" s="62"/>
      <c r="D45" s="58">
        <f>date_1er_jour_semaine(YEAR(Tableau1[[#This Row],[Jour]]),Tableau1[[#This Row],[Semaine]])</f>
        <v>0</v>
      </c>
      <c r="E45" s="115">
        <f>SEMAINE(Tableau1[[#This Row],[Jour]])</f>
        <v>0</v>
      </c>
      <c r="F45" s="62"/>
      <c r="G45" s="62"/>
      <c r="H45" s="62"/>
      <c r="I45" s="62"/>
      <c r="J45" s="62"/>
      <c r="K45" s="99">
        <f>SUM(Tableau1[[#This Row],[LUNDI]]:Tableau1[[#This Row],[VENDREDI]])</f>
        <v>0</v>
      </c>
    </row>
    <row r="46" spans="1:11">
      <c r="A46" s="63"/>
      <c r="B46" s="64"/>
      <c r="C46" s="65"/>
      <c r="D46" s="58">
        <f>date_1er_jour_semaine(YEAR(Tableau1[[#This Row],[Jour]]),Tableau1[[#This Row],[Semaine]])</f>
        <v>0</v>
      </c>
      <c r="E46" s="115">
        <f>SEMAINE(Tableau1[[#This Row],[Jour]])</f>
        <v>0</v>
      </c>
      <c r="F46" s="65"/>
      <c r="G46" s="65"/>
      <c r="H46" s="65"/>
      <c r="I46" s="65"/>
      <c r="J46" s="65"/>
      <c r="K46" s="99">
        <f>SUM(Tableau1[[#This Row],[LUNDI]]:Tableau1[[#This Row],[VENDREDI]])</f>
        <v>0</v>
      </c>
    </row>
    <row r="47" spans="1:11">
      <c r="A47" s="61"/>
      <c r="B47" s="66"/>
      <c r="C47" s="62"/>
      <c r="D47" s="58">
        <f>date_1er_jour_semaine(YEAR(Tableau1[[#This Row],[Jour]]),Tableau1[[#This Row],[Semaine]])</f>
        <v>0</v>
      </c>
      <c r="E47" s="115">
        <f>SEMAINE(Tableau1[[#This Row],[Jour]])</f>
        <v>0</v>
      </c>
      <c r="F47" s="62"/>
      <c r="G47" s="62"/>
      <c r="H47" s="62"/>
      <c r="I47" s="62"/>
      <c r="J47" s="62"/>
      <c r="K47" s="99">
        <f>SUM(Tableau1[[#This Row],[LUNDI]]:Tableau1[[#This Row],[VENDREDI]])</f>
        <v>0</v>
      </c>
    </row>
    <row r="48" spans="1:11">
      <c r="A48" s="63"/>
      <c r="B48" s="64"/>
      <c r="C48" s="65"/>
      <c r="D48" s="58">
        <f>date_1er_jour_semaine(YEAR(Tableau1[[#This Row],[Jour]]),Tableau1[[#This Row],[Semaine]])</f>
        <v>0</v>
      </c>
      <c r="E48" s="115">
        <f>SEMAINE(Tableau1[[#This Row],[Jour]])</f>
        <v>0</v>
      </c>
      <c r="F48" s="65"/>
      <c r="G48" s="65"/>
      <c r="H48" s="65"/>
      <c r="I48" s="65"/>
      <c r="J48" s="65"/>
      <c r="K48" s="99">
        <f>SUM(Tableau1[[#This Row],[LUNDI]]:Tableau1[[#This Row],[VENDREDI]])</f>
        <v>0</v>
      </c>
    </row>
    <row r="49" spans="1:11">
      <c r="A49" s="61"/>
      <c r="B49" s="66"/>
      <c r="C49" s="62"/>
      <c r="D49" s="58">
        <f>date_1er_jour_semaine(YEAR(Tableau1[[#This Row],[Jour]]),Tableau1[[#This Row],[Semaine]])</f>
        <v>0</v>
      </c>
      <c r="E49" s="115">
        <f>SEMAINE(Tableau1[[#This Row],[Jour]])</f>
        <v>0</v>
      </c>
      <c r="F49" s="62"/>
      <c r="G49" s="62"/>
      <c r="H49" s="62"/>
      <c r="I49" s="62"/>
      <c r="J49" s="62"/>
      <c r="K49" s="99">
        <f>SUM(Tableau1[[#This Row],[LUNDI]]:Tableau1[[#This Row],[VENDREDI]])</f>
        <v>0</v>
      </c>
    </row>
    <row r="50" spans="1:11">
      <c r="A50" s="63"/>
      <c r="B50" s="64"/>
      <c r="C50" s="65"/>
      <c r="D50" s="58">
        <f>date_1er_jour_semaine(YEAR(Tableau1[[#This Row],[Jour]]),Tableau1[[#This Row],[Semaine]])</f>
        <v>0</v>
      </c>
      <c r="E50" s="115">
        <f>SEMAINE(Tableau1[[#This Row],[Jour]])</f>
        <v>0</v>
      </c>
      <c r="F50" s="65"/>
      <c r="G50" s="65"/>
      <c r="H50" s="65"/>
      <c r="I50" s="65"/>
      <c r="J50" s="65"/>
      <c r="K50" s="99">
        <f>SUM(Tableau1[[#This Row],[LUNDI]]:Tableau1[[#This Row],[VENDREDI]])</f>
        <v>0</v>
      </c>
    </row>
    <row r="51" spans="1:11">
      <c r="A51" s="61"/>
      <c r="B51" s="66"/>
      <c r="C51" s="62"/>
      <c r="D51" s="58">
        <f>date_1er_jour_semaine(YEAR(Tableau1[[#This Row],[Jour]]),Tableau1[[#This Row],[Semaine]])</f>
        <v>0</v>
      </c>
      <c r="E51" s="115">
        <f>SEMAINE(Tableau1[[#This Row],[Jour]])</f>
        <v>0</v>
      </c>
      <c r="F51" s="62"/>
      <c r="G51" s="62"/>
      <c r="H51" s="62"/>
      <c r="I51" s="62"/>
      <c r="J51" s="62"/>
      <c r="K51" s="99">
        <f>SUM(Tableau1[[#This Row],[LUNDI]]:Tableau1[[#This Row],[VENDREDI]])</f>
        <v>0</v>
      </c>
    </row>
    <row r="52" spans="1:11">
      <c r="A52" s="63"/>
      <c r="B52" s="64"/>
      <c r="C52" s="65"/>
      <c r="D52" s="58">
        <f>date_1er_jour_semaine(YEAR(Tableau1[[#This Row],[Jour]]),Tableau1[[#This Row],[Semaine]])</f>
        <v>0</v>
      </c>
      <c r="E52" s="115">
        <f>SEMAINE(Tableau1[[#This Row],[Jour]])</f>
        <v>0</v>
      </c>
      <c r="F52" s="65"/>
      <c r="G52" s="65"/>
      <c r="H52" s="65"/>
      <c r="I52" s="65"/>
      <c r="J52" s="65"/>
      <c r="K52" s="99">
        <f>SUM(Tableau1[[#This Row],[LUNDI]]:Tableau1[[#This Row],[VENDREDI]])</f>
        <v>0</v>
      </c>
    </row>
    <row r="53" spans="1:11">
      <c r="A53" s="61"/>
      <c r="B53" s="66"/>
      <c r="C53" s="62"/>
      <c r="D53" s="58">
        <f>date_1er_jour_semaine(YEAR(Tableau1[[#This Row],[Jour]]),Tableau1[[#This Row],[Semaine]])</f>
        <v>0</v>
      </c>
      <c r="E53" s="115">
        <f>SEMAINE(Tableau1[[#This Row],[Jour]])</f>
        <v>0</v>
      </c>
      <c r="F53" s="62"/>
      <c r="G53" s="62"/>
      <c r="H53" s="62"/>
      <c r="I53" s="62"/>
      <c r="J53" s="62"/>
      <c r="K53" s="99">
        <f>SUM(Tableau1[[#This Row],[LUNDI]]:Tableau1[[#This Row],[VENDREDI]])</f>
        <v>0</v>
      </c>
    </row>
    <row r="54" spans="1:11">
      <c r="A54" s="63"/>
      <c r="B54" s="64"/>
      <c r="C54" s="65"/>
      <c r="D54" s="58">
        <f>date_1er_jour_semaine(YEAR(Tableau1[[#This Row],[Jour]]),Tableau1[[#This Row],[Semaine]])</f>
        <v>0</v>
      </c>
      <c r="E54" s="115">
        <f>SEMAINE(Tableau1[[#This Row],[Jour]])</f>
        <v>0</v>
      </c>
      <c r="F54" s="65"/>
      <c r="G54" s="65"/>
      <c r="H54" s="65"/>
      <c r="I54" s="65"/>
      <c r="J54" s="65"/>
      <c r="K54" s="99">
        <f>SUM(Tableau1[[#This Row],[LUNDI]]:Tableau1[[#This Row],[VENDREDI]])</f>
        <v>0</v>
      </c>
    </row>
    <row r="55" spans="1:11">
      <c r="A55" s="61"/>
      <c r="B55" s="66"/>
      <c r="C55" s="62"/>
      <c r="D55" s="58">
        <f>date_1er_jour_semaine(YEAR(Tableau1[[#This Row],[Jour]]),Tableau1[[#This Row],[Semaine]])</f>
        <v>0</v>
      </c>
      <c r="E55" s="115">
        <f>SEMAINE(Tableau1[[#This Row],[Jour]])</f>
        <v>0</v>
      </c>
      <c r="F55" s="62"/>
      <c r="G55" s="62"/>
      <c r="H55" s="62"/>
      <c r="I55" s="62"/>
      <c r="J55" s="62"/>
      <c r="K55" s="99">
        <f>SUM(Tableau1[[#This Row],[LUNDI]]:Tableau1[[#This Row],[VENDREDI]])</f>
        <v>0</v>
      </c>
    </row>
    <row r="56" spans="1:11">
      <c r="A56" s="63"/>
      <c r="B56" s="64"/>
      <c r="C56" s="65"/>
      <c r="D56" s="58">
        <f>date_1er_jour_semaine(YEAR(Tableau1[[#This Row],[Jour]]),Tableau1[[#This Row],[Semaine]])</f>
        <v>0</v>
      </c>
      <c r="E56" s="115">
        <f>SEMAINE(Tableau1[[#This Row],[Jour]])</f>
        <v>0</v>
      </c>
      <c r="F56" s="65"/>
      <c r="G56" s="65"/>
      <c r="H56" s="65"/>
      <c r="I56" s="65"/>
      <c r="J56" s="65"/>
      <c r="K56" s="99">
        <f>SUM(Tableau1[[#This Row],[LUNDI]]:Tableau1[[#This Row],[VENDREDI]])</f>
        <v>0</v>
      </c>
    </row>
    <row r="57" spans="1:11">
      <c r="A57" s="61"/>
      <c r="B57" s="66"/>
      <c r="C57" s="62"/>
      <c r="D57" s="58">
        <f>date_1er_jour_semaine(YEAR(Tableau1[[#This Row],[Jour]]),Tableau1[[#This Row],[Semaine]])</f>
        <v>0</v>
      </c>
      <c r="E57" s="115">
        <f>SEMAINE(Tableau1[[#This Row],[Jour]])</f>
        <v>0</v>
      </c>
      <c r="F57" s="62"/>
      <c r="G57" s="62"/>
      <c r="H57" s="62"/>
      <c r="I57" s="62"/>
      <c r="J57" s="62"/>
      <c r="K57" s="99">
        <f>SUM(Tableau1[[#This Row],[LUNDI]]:Tableau1[[#This Row],[VENDREDI]])</f>
        <v>0</v>
      </c>
    </row>
    <row r="58" spans="1:11">
      <c r="A58" s="63"/>
      <c r="B58" s="64"/>
      <c r="C58" s="65"/>
      <c r="D58" s="58">
        <f>date_1er_jour_semaine(YEAR(Tableau1[[#This Row],[Jour]]),Tableau1[[#This Row],[Semaine]])</f>
        <v>0</v>
      </c>
      <c r="E58" s="115">
        <f>SEMAINE(Tableau1[[#This Row],[Jour]])</f>
        <v>0</v>
      </c>
      <c r="F58" s="65"/>
      <c r="G58" s="65"/>
      <c r="H58" s="65"/>
      <c r="I58" s="65"/>
      <c r="J58" s="65"/>
      <c r="K58" s="99">
        <f>SUM(Tableau1[[#This Row],[LUNDI]]:Tableau1[[#This Row],[VENDREDI]])</f>
        <v>0</v>
      </c>
    </row>
    <row r="59" spans="1:11">
      <c r="A59" s="61"/>
      <c r="B59" s="66"/>
      <c r="C59" s="62"/>
      <c r="D59" s="58">
        <f>date_1er_jour_semaine(YEAR(Tableau1[[#This Row],[Jour]]),Tableau1[[#This Row],[Semaine]])</f>
        <v>0</v>
      </c>
      <c r="E59" s="115">
        <f>SEMAINE(Tableau1[[#This Row],[Jour]])</f>
        <v>0</v>
      </c>
      <c r="F59" s="62"/>
      <c r="G59" s="62"/>
      <c r="H59" s="62"/>
      <c r="I59" s="62"/>
      <c r="J59" s="62"/>
      <c r="K59" s="99">
        <f>SUM(Tableau1[[#This Row],[LUNDI]]:Tableau1[[#This Row],[VENDREDI]])</f>
        <v>0</v>
      </c>
    </row>
    <row r="60" spans="1:11">
      <c r="A60" s="63"/>
      <c r="B60" s="64"/>
      <c r="C60" s="65"/>
      <c r="D60" s="58">
        <f>date_1er_jour_semaine(YEAR(Tableau1[[#This Row],[Jour]]),Tableau1[[#This Row],[Semaine]])</f>
        <v>0</v>
      </c>
      <c r="E60" s="115">
        <f>SEMAINE(Tableau1[[#This Row],[Jour]])</f>
        <v>0</v>
      </c>
      <c r="F60" s="65"/>
      <c r="G60" s="65"/>
      <c r="H60" s="65"/>
      <c r="I60" s="65"/>
      <c r="J60" s="65"/>
      <c r="K60" s="99">
        <f>SUM(Tableau1[[#This Row],[LUNDI]]:Tableau1[[#This Row],[VENDREDI]])</f>
        <v>0</v>
      </c>
    </row>
    <row r="61" spans="1:11">
      <c r="A61" s="61"/>
      <c r="B61" s="66"/>
      <c r="C61" s="62"/>
      <c r="D61" s="58">
        <f>date_1er_jour_semaine(YEAR(Tableau1[[#This Row],[Jour]]),Tableau1[[#This Row],[Semaine]])</f>
        <v>0</v>
      </c>
      <c r="E61" s="115">
        <f>SEMAINE(Tableau1[[#This Row],[Jour]])</f>
        <v>0</v>
      </c>
      <c r="F61" s="62"/>
      <c r="G61" s="62"/>
      <c r="H61" s="62"/>
      <c r="I61" s="62"/>
      <c r="J61" s="62"/>
      <c r="K61" s="99">
        <f>SUM(Tableau1[[#This Row],[LUNDI]]:Tableau1[[#This Row],[VENDREDI]])</f>
        <v>0</v>
      </c>
    </row>
    <row r="62" spans="1:11">
      <c r="A62" s="63"/>
      <c r="B62" s="64"/>
      <c r="C62" s="65"/>
      <c r="D62" s="58">
        <f>date_1er_jour_semaine(YEAR(Tableau1[[#This Row],[Jour]]),Tableau1[[#This Row],[Semaine]])</f>
        <v>0</v>
      </c>
      <c r="E62" s="115">
        <f>SEMAINE(Tableau1[[#This Row],[Jour]])</f>
        <v>0</v>
      </c>
      <c r="F62" s="65"/>
      <c r="G62" s="65"/>
      <c r="H62" s="65"/>
      <c r="I62" s="65"/>
      <c r="J62" s="65"/>
      <c r="K62" s="99">
        <f>SUM(Tableau1[[#This Row],[LUNDI]]:Tableau1[[#This Row],[VENDREDI]])</f>
        <v>0</v>
      </c>
    </row>
    <row r="63" spans="1:11">
      <c r="A63" s="61"/>
      <c r="B63" s="66"/>
      <c r="C63" s="62"/>
      <c r="D63" s="58">
        <f>date_1er_jour_semaine(YEAR(Tableau1[[#This Row],[Jour]]),Tableau1[[#This Row],[Semaine]])</f>
        <v>0</v>
      </c>
      <c r="E63" s="115">
        <f>SEMAINE(Tableau1[[#This Row],[Jour]])</f>
        <v>0</v>
      </c>
      <c r="F63" s="62"/>
      <c r="G63" s="62"/>
      <c r="H63" s="62"/>
      <c r="I63" s="62"/>
      <c r="J63" s="62"/>
      <c r="K63" s="99">
        <f>SUM(Tableau1[[#This Row],[LUNDI]]:Tableau1[[#This Row],[VENDREDI]])</f>
        <v>0</v>
      </c>
    </row>
    <row r="64" spans="1:11">
      <c r="A64" s="63"/>
      <c r="B64" s="64"/>
      <c r="C64" s="65"/>
      <c r="D64" s="58">
        <f>date_1er_jour_semaine(YEAR(Tableau1[[#This Row],[Jour]]),Tableau1[[#This Row],[Semaine]])</f>
        <v>0</v>
      </c>
      <c r="E64" s="115">
        <f>SEMAINE(Tableau1[[#This Row],[Jour]])</f>
        <v>0</v>
      </c>
      <c r="F64" s="65"/>
      <c r="G64" s="65"/>
      <c r="H64" s="65"/>
      <c r="I64" s="65"/>
      <c r="J64" s="65"/>
      <c r="K64" s="99">
        <f>SUM(Tableau1[[#This Row],[LUNDI]]:Tableau1[[#This Row],[VENDREDI]])</f>
        <v>0</v>
      </c>
    </row>
    <row r="65" spans="1:11">
      <c r="A65" s="61"/>
      <c r="B65" s="66"/>
      <c r="C65" s="62"/>
      <c r="D65" s="58">
        <f>date_1er_jour_semaine(YEAR(Tableau1[[#This Row],[Jour]]),Tableau1[[#This Row],[Semaine]])</f>
        <v>0</v>
      </c>
      <c r="E65" s="115">
        <f>SEMAINE(Tableau1[[#This Row],[Jour]])</f>
        <v>0</v>
      </c>
      <c r="F65" s="62"/>
      <c r="G65" s="62"/>
      <c r="H65" s="62"/>
      <c r="I65" s="62"/>
      <c r="J65" s="62"/>
      <c r="K65" s="99">
        <f>SUM(Tableau1[[#This Row],[LUNDI]]:Tableau1[[#This Row],[VENDREDI]])</f>
        <v>0</v>
      </c>
    </row>
    <row r="66" spans="1:11">
      <c r="A66" s="63"/>
      <c r="B66" s="64"/>
      <c r="C66" s="65"/>
      <c r="D66" s="58">
        <f>date_1er_jour_semaine(YEAR(Tableau1[[#This Row],[Jour]]),Tableau1[[#This Row],[Semaine]])</f>
        <v>0</v>
      </c>
      <c r="E66" s="115">
        <f>SEMAINE(Tableau1[[#This Row],[Jour]])</f>
        <v>0</v>
      </c>
      <c r="F66" s="65"/>
      <c r="G66" s="65"/>
      <c r="H66" s="65"/>
      <c r="I66" s="65"/>
      <c r="J66" s="65"/>
      <c r="K66" s="99">
        <f>SUM(Tableau1[[#This Row],[LUNDI]]:Tableau1[[#This Row],[VENDREDI]])</f>
        <v>0</v>
      </c>
    </row>
    <row r="67" spans="1:11">
      <c r="A67" s="61"/>
      <c r="B67" s="66"/>
      <c r="C67" s="62"/>
      <c r="D67" s="58">
        <f>date_1er_jour_semaine(YEAR(Tableau1[[#This Row],[Jour]]),Tableau1[[#This Row],[Semaine]])</f>
        <v>0</v>
      </c>
      <c r="E67" s="115">
        <f>SEMAINE(Tableau1[[#This Row],[Jour]])</f>
        <v>0</v>
      </c>
      <c r="F67" s="62"/>
      <c r="G67" s="62"/>
      <c r="H67" s="62"/>
      <c r="I67" s="62"/>
      <c r="J67" s="62"/>
      <c r="K67" s="99">
        <f>SUM(Tableau1[[#This Row],[LUNDI]]:Tableau1[[#This Row],[VENDREDI]])</f>
        <v>0</v>
      </c>
    </row>
    <row r="68" spans="1:11">
      <c r="A68" s="63"/>
      <c r="B68" s="64"/>
      <c r="C68" s="65"/>
      <c r="D68" s="58">
        <f>date_1er_jour_semaine(YEAR(Tableau1[[#This Row],[Jour]]),Tableau1[[#This Row],[Semaine]])</f>
        <v>0</v>
      </c>
      <c r="E68" s="115">
        <f>SEMAINE(Tableau1[[#This Row],[Jour]])</f>
        <v>0</v>
      </c>
      <c r="F68" s="65"/>
      <c r="G68" s="65"/>
      <c r="H68" s="65"/>
      <c r="I68" s="65"/>
      <c r="J68" s="65"/>
      <c r="K68" s="99">
        <f>SUM(Tableau1[[#This Row],[LUNDI]]:Tableau1[[#This Row],[VENDREDI]])</f>
        <v>0</v>
      </c>
    </row>
    <row r="69" spans="1:11">
      <c r="A69" s="61"/>
      <c r="B69" s="66"/>
      <c r="C69" s="62"/>
      <c r="D69" s="58">
        <f>date_1er_jour_semaine(YEAR(Tableau1[[#This Row],[Jour]]),Tableau1[[#This Row],[Semaine]])</f>
        <v>0</v>
      </c>
      <c r="E69" s="115">
        <f>SEMAINE(Tableau1[[#This Row],[Jour]])</f>
        <v>0</v>
      </c>
      <c r="F69" s="62"/>
      <c r="G69" s="62"/>
      <c r="H69" s="62"/>
      <c r="I69" s="62"/>
      <c r="J69" s="62"/>
      <c r="K69" s="99">
        <f>SUM(Tableau1[[#This Row],[LUNDI]]:Tableau1[[#This Row],[VENDREDI]])</f>
        <v>0</v>
      </c>
    </row>
    <row r="70" spans="1:11">
      <c r="A70" s="96"/>
      <c r="B70" s="97"/>
      <c r="C70" s="98"/>
      <c r="D70" s="58">
        <f>date_1er_jour_semaine(YEAR(Tableau1[[#This Row],[Jour]]),Tableau1[[#This Row],[Semaine]])</f>
        <v>0</v>
      </c>
      <c r="E70" s="115">
        <f>SEMAINE(Tableau1[[#This Row],[Jour]])</f>
        <v>0</v>
      </c>
      <c r="F70" s="98"/>
      <c r="G70" s="98"/>
      <c r="H70" s="98"/>
      <c r="I70" s="98"/>
      <c r="J70" s="98"/>
      <c r="K70" s="99">
        <f>SUM(Tableau1[[#This Row],[LUNDI]]:Tableau1[[#This Row],[VENDREDI]])</f>
        <v>0</v>
      </c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ransfer">
                <anchor moveWithCells="1" sizeWithCells="1">
                  <from>
                    <xdr:col>13</xdr:col>
                    <xdr:colOff>304800</xdr:colOff>
                    <xdr:row>1</xdr:row>
                    <xdr:rowOff>0</xdr:rowOff>
                  </from>
                  <to>
                    <xdr:col>15</xdr:col>
                    <xdr:colOff>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Filtre2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200025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2"/>
  <sheetViews>
    <sheetView showZeros="0" tabSelected="1" zoomScaleNormal="100" workbookViewId="0">
      <selection activeCell="A7" sqref="A7"/>
    </sheetView>
  </sheetViews>
  <sheetFormatPr baseColWidth="10" defaultRowHeight="15.75"/>
  <cols>
    <col min="1" max="1" width="20.625" style="27" customWidth="1"/>
    <col min="2" max="2" width="14.125" style="71" customWidth="1"/>
    <col min="3" max="3" width="29.875" style="71" customWidth="1"/>
    <col min="4" max="4" width="21.75" style="27" customWidth="1"/>
    <col min="5" max="5" width="17.5" customWidth="1"/>
    <col min="6" max="10" width="16" customWidth="1"/>
    <col min="12" max="12" width="15.625" customWidth="1"/>
  </cols>
  <sheetData>
    <row r="1" spans="1:11">
      <c r="A1" s="106" t="s">
        <v>27</v>
      </c>
      <c r="B1" s="106"/>
      <c r="C1" s="106"/>
      <c r="D1" s="106"/>
      <c r="E1" s="106"/>
      <c r="F1" s="106"/>
      <c r="G1" s="106"/>
      <c r="H1" s="106"/>
      <c r="I1" s="106"/>
      <c r="J1" s="10"/>
    </row>
    <row r="2" spans="1:11">
      <c r="A2" s="30"/>
      <c r="B2" s="13"/>
      <c r="C2" s="13"/>
      <c r="D2" s="30"/>
      <c r="E2" s="10"/>
      <c r="F2" s="10"/>
      <c r="G2" s="10"/>
      <c r="H2" s="10"/>
      <c r="I2" s="10"/>
      <c r="J2" s="10"/>
    </row>
    <row r="3" spans="1:11">
      <c r="A3" s="30" t="s">
        <v>6</v>
      </c>
      <c r="B3" s="13"/>
      <c r="C3" s="72" t="s">
        <v>20</v>
      </c>
      <c r="D3" s="30"/>
      <c r="E3" s="10"/>
      <c r="F3" s="10"/>
      <c r="G3" s="10"/>
      <c r="H3" s="10"/>
      <c r="I3" s="10"/>
      <c r="J3" s="10"/>
    </row>
    <row r="4" spans="1:11" ht="16.5" thickBot="1">
      <c r="A4" s="67" t="s">
        <v>35</v>
      </c>
      <c r="B4" s="13"/>
      <c r="C4" s="13">
        <v>2017</v>
      </c>
      <c r="D4" s="30"/>
      <c r="E4" s="10"/>
      <c r="F4" s="10"/>
      <c r="G4" s="10"/>
      <c r="H4" s="10"/>
      <c r="I4" s="10"/>
      <c r="J4" s="10"/>
    </row>
    <row r="5" spans="1:11" ht="18.75" thickBot="1">
      <c r="A5" s="67" t="s">
        <v>5</v>
      </c>
      <c r="B5" s="70"/>
      <c r="C5" s="77">
        <f>'BD1'!N7</f>
        <v>8</v>
      </c>
      <c r="D5" s="30"/>
      <c r="E5" s="11" t="s">
        <v>34</v>
      </c>
      <c r="F5" s="118" t="str">
        <f>Lib_semaine(C4,C5)</f>
        <v>du 20 févr 2017 au 26 févr 2017</v>
      </c>
      <c r="G5" s="118"/>
      <c r="H5" s="12"/>
      <c r="I5" s="107"/>
      <c r="J5" s="107"/>
    </row>
    <row r="6" spans="1:11" ht="16.5" thickBot="1">
      <c r="A6" s="69"/>
      <c r="B6" s="13"/>
      <c r="C6" s="69"/>
      <c r="D6" s="76"/>
      <c r="E6" s="69"/>
      <c r="F6" s="13"/>
      <c r="G6" s="69"/>
      <c r="H6" s="13"/>
      <c r="I6" s="69"/>
      <c r="J6" s="13"/>
      <c r="K6" s="69"/>
    </row>
    <row r="7" spans="1:11" ht="48" thickBot="1">
      <c r="A7" s="29" t="s">
        <v>31</v>
      </c>
      <c r="B7" s="29" t="s">
        <v>33</v>
      </c>
      <c r="C7" s="28" t="s">
        <v>7</v>
      </c>
      <c r="D7" s="29" t="s">
        <v>8</v>
      </c>
      <c r="E7" s="28" t="s">
        <v>5</v>
      </c>
      <c r="F7" s="28" t="s">
        <v>0</v>
      </c>
      <c r="G7" s="28" t="s">
        <v>1</v>
      </c>
      <c r="H7" s="28" t="s">
        <v>2</v>
      </c>
      <c r="I7" s="28" t="s">
        <v>3</v>
      </c>
      <c r="J7" s="42" t="s">
        <v>4</v>
      </c>
      <c r="K7" s="43" t="s">
        <v>26</v>
      </c>
    </row>
    <row r="8" spans="1:11">
      <c r="A8" s="114">
        <v>42786</v>
      </c>
      <c r="B8">
        <v>3</v>
      </c>
      <c r="C8" t="s">
        <v>12</v>
      </c>
      <c r="D8" s="114">
        <v>42786</v>
      </c>
      <c r="E8">
        <v>8</v>
      </c>
      <c r="F8">
        <v>2</v>
      </c>
      <c r="G8">
        <v>4</v>
      </c>
      <c r="K8">
        <v>6</v>
      </c>
    </row>
    <row r="9" spans="1:11">
      <c r="A9" s="114">
        <v>42786</v>
      </c>
      <c r="B9">
        <v>5</v>
      </c>
      <c r="C9" t="s">
        <v>14</v>
      </c>
      <c r="D9" s="114">
        <v>42786</v>
      </c>
      <c r="E9">
        <v>8</v>
      </c>
      <c r="G9">
        <v>4</v>
      </c>
      <c r="I9">
        <v>4</v>
      </c>
      <c r="K9">
        <v>8</v>
      </c>
    </row>
    <row r="10" spans="1:11" s="90" customFormat="1">
      <c r="A10" s="92" t="s">
        <v>9</v>
      </c>
      <c r="B10" s="92"/>
      <c r="C10" s="92"/>
      <c r="D10" s="91"/>
      <c r="E10" s="91"/>
      <c r="F10" s="119">
        <f>SUBTOTAL(109,Table10[LUNDI])</f>
        <v>2</v>
      </c>
      <c r="G10" s="119">
        <f>SUBTOTAL(109,Table10[LUNDI])</f>
        <v>2</v>
      </c>
      <c r="H10" s="119">
        <f>SUBTOTAL(109,Table10[LUNDI])</f>
        <v>2</v>
      </c>
      <c r="I10" s="119">
        <f>SUBTOTAL(109,Table10[LUNDI])</f>
        <v>2</v>
      </c>
      <c r="J10" s="119">
        <f>SUBTOTAL(109,Table10[LUNDI])</f>
        <v>2</v>
      </c>
      <c r="K10" s="119">
        <f>SUBTOTAL(109,Table10[Total Heures de la Semaine])</f>
        <v>14</v>
      </c>
    </row>
    <row r="11" spans="1:11">
      <c r="A11"/>
      <c r="B11"/>
      <c r="C11"/>
      <c r="D11"/>
    </row>
    <row r="12" spans="1:11">
      <c r="A12"/>
      <c r="B12"/>
      <c r="C12"/>
      <c r="D12"/>
    </row>
  </sheetData>
  <mergeCells count="3">
    <mergeCell ref="A1:I1"/>
    <mergeCell ref="F5:G5"/>
    <mergeCell ref="I5:J5"/>
  </mergeCells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T46"/>
  <sheetViews>
    <sheetView showZeros="0" topLeftCell="C1" zoomScale="120" zoomScaleNormal="120" zoomScalePageLayoutView="150" workbookViewId="0">
      <selection activeCell="C2" sqref="C2:E2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36.5" style="20" customWidth="1"/>
    <col min="6" max="15" width="7.5" customWidth="1"/>
    <col min="16" max="16" width="12.25" customWidth="1"/>
    <col min="17" max="17" width="7.5" customWidth="1"/>
    <col min="18" max="18" width="9" customWidth="1"/>
  </cols>
  <sheetData>
    <row r="2" spans="1:20" ht="21">
      <c r="C2" s="100" t="s">
        <v>29</v>
      </c>
      <c r="D2" s="101"/>
      <c r="E2" s="102"/>
    </row>
    <row r="3" spans="1:20" s="7" customFormat="1" ht="21.75" thickBot="1">
      <c r="A3" s="8"/>
      <c r="B3" s="9"/>
      <c r="C3" s="21"/>
      <c r="D3" s="21"/>
      <c r="E3" s="21"/>
    </row>
    <row r="4" spans="1:20" s="7" customFormat="1" ht="21.75" thickBot="1">
      <c r="A4" s="8"/>
      <c r="B4" s="9"/>
      <c r="C4" s="21"/>
      <c r="D4" s="21"/>
      <c r="E4" s="20"/>
      <c r="F4" s="49" t="s">
        <v>25</v>
      </c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1"/>
    </row>
    <row r="5" spans="1:20" s="7" customFormat="1" ht="21">
      <c r="A5" s="8"/>
      <c r="B5" s="9"/>
      <c r="C5" s="23"/>
      <c r="D5" s="18"/>
      <c r="E5" s="20"/>
      <c r="F5" s="112" t="s">
        <v>22</v>
      </c>
      <c r="G5" s="111" t="s">
        <v>24</v>
      </c>
      <c r="H5" s="111"/>
      <c r="I5" s="111"/>
      <c r="J5" s="111"/>
      <c r="K5" s="108" t="s">
        <v>23</v>
      </c>
      <c r="L5" s="109"/>
      <c r="M5" s="109"/>
      <c r="N5" s="109"/>
      <c r="O5" s="109"/>
      <c r="P5" s="109"/>
      <c r="Q5" s="109"/>
      <c r="R5" s="109"/>
      <c r="S5" s="109"/>
      <c r="T5" s="110"/>
    </row>
    <row r="6" spans="1:20" s="48" customFormat="1" ht="27" customHeight="1">
      <c r="A6" s="44"/>
      <c r="B6" s="45"/>
      <c r="C6" s="46"/>
      <c r="D6" s="46"/>
      <c r="E6" s="47" t="s">
        <v>21</v>
      </c>
      <c r="F6" s="113"/>
      <c r="G6" s="32">
        <v>1</v>
      </c>
      <c r="H6" s="33">
        <v>2</v>
      </c>
      <c r="I6" s="32">
        <v>3</v>
      </c>
      <c r="J6" s="33">
        <v>4</v>
      </c>
      <c r="K6" s="32">
        <v>1</v>
      </c>
      <c r="L6" s="33">
        <v>2</v>
      </c>
      <c r="M6" s="32">
        <v>3</v>
      </c>
      <c r="N6" s="33">
        <v>4</v>
      </c>
      <c r="O6" s="32">
        <v>5</v>
      </c>
      <c r="P6" s="33">
        <v>6</v>
      </c>
      <c r="Q6" s="32">
        <v>7</v>
      </c>
      <c r="R6" s="33">
        <v>8</v>
      </c>
      <c r="S6" s="32">
        <v>51</v>
      </c>
      <c r="T6" s="33">
        <v>52</v>
      </c>
    </row>
    <row r="7" spans="1:20" s="3" customFormat="1">
      <c r="A7" s="4"/>
      <c r="B7" s="14"/>
      <c r="C7" s="40"/>
      <c r="D7" s="34">
        <v>1</v>
      </c>
      <c r="E7" s="35" t="s">
        <v>10</v>
      </c>
      <c r="F7" s="36"/>
      <c r="G7" s="36">
        <f>IF(G$6='BD1'!$N$7,IF(ISNA(VLOOKUP($D7,hebdo!#REF!,11,FALSE)),"",VLOOKUP($D7,hebdo!#REF!,11,FALSE)))+0</f>
        <v>0</v>
      </c>
      <c r="H7" s="36">
        <f>IF(H$6='BD1'!$N$7,IF(ISNA(VLOOKUP($D7,hebdo!#REF!,11,FALSE)),"",VLOOKUP($D7,hebdo!#REF!,11,FALSE)))+0</f>
        <v>0</v>
      </c>
      <c r="I7" s="36">
        <f>IF(I$6='BD1'!$N$7,IF(ISNA(VLOOKUP($D7,hebdo!#REF!,11,FALSE)),"",VLOOKUP($D7,hebdo!#REF!,11,FALSE)))+0</f>
        <v>0</v>
      </c>
      <c r="J7" s="36">
        <f>IF(J$6='BD1'!$N$7,IF(ISNA(VLOOKUP($D7,hebdo!#REF!,11,FALSE)),"",VLOOKUP($D7,hebdo!#REF!,11,FALSE)))+0</f>
        <v>0</v>
      </c>
      <c r="K7" s="36">
        <f>IF(K$6='BD1'!$N$7,IF(ISNA(VLOOKUP($D7,hebdo!#REF!,11,FALSE)),"",VLOOKUP($D7,hebdo!#REF!,11,FALSE)))+0</f>
        <v>0</v>
      </c>
      <c r="L7" s="36">
        <f>IF(L$6='BD1'!$N$7,IF(ISNA(VLOOKUP($D7,hebdo!#REF!,11,FALSE)),"",VLOOKUP($D7,hebdo!#REF!,11,FALSE)))+0</f>
        <v>0</v>
      </c>
      <c r="M7" s="36">
        <f>IF(M$6='BD1'!$N$7,IF(ISNA(VLOOKUP($D7,hebdo!#REF!,11,FALSE)),"",VLOOKUP($D7,hebdo!#REF!,11,FALSE)))+0</f>
        <v>0</v>
      </c>
      <c r="N7" s="36">
        <f>IF(N$6='BD1'!$N$7,IF(ISNA(VLOOKUP($D7,hebdo!#REF!,11,FALSE)),"",VLOOKUP($D7,hebdo!#REF!,11,FALSE)))+0</f>
        <v>0</v>
      </c>
      <c r="O7" s="36">
        <f>IF(O$6='BD1'!$N$7,IF(ISNA(VLOOKUP($D7,hebdo!#REF!,11,FALSE)),"",VLOOKUP($D7,hebdo!#REF!,11,FALSE)))+0</f>
        <v>0</v>
      </c>
      <c r="P7" s="36">
        <f>IF(P$6='BD1'!$N$7,IF(ISNA(VLOOKUP($D7,hebdo!$A$7:$K$9,12,FALSE)),"",VLOOKUP($D7,hebdo!$A$7:$K$9,12,FALSE)))+0</f>
        <v>0</v>
      </c>
      <c r="Q7" s="36">
        <f>IF(Q$6='BD1'!$N$7,IF(ISNA(VLOOKUP($D7,hebdo!#REF!,11,FALSE)),"",VLOOKUP($D7,hebdo!#REF!,11,FALSE)))+0</f>
        <v>0</v>
      </c>
      <c r="R7" s="36">
        <f ca="1">IF(R$6='BD1'!$N$7,IF(ISNA(VLOOKUP($D7,OFFSET(Table10[],0,1),10,FALSE)),0,VLOOKUP($D7,OFFSET(Table10[],0,1),10,FALSE)))</f>
        <v>0</v>
      </c>
      <c r="S7" s="36">
        <f>IF(S$6='BD1'!$N$7,IF(ISNA(VLOOKUP($D7,hebdo!#REF!,11,FALSE)),"",VLOOKUP($D7,hebdo!#REF!,11,FALSE)))+0</f>
        <v>0</v>
      </c>
      <c r="T7" s="36">
        <f>IF(T$6='BD1'!$N$7,IF(ISNA(VLOOKUP($D7,hebdo!#REF!,11,FALSE)),"",VLOOKUP($D7,hebdo!#REF!,11,FALSE)))+0</f>
        <v>0</v>
      </c>
    </row>
    <row r="8" spans="1:20" s="84" customFormat="1">
      <c r="A8" s="75"/>
      <c r="B8" s="79"/>
      <c r="C8" s="73"/>
      <c r="D8" s="80">
        <v>2</v>
      </c>
      <c r="E8" s="81" t="s">
        <v>11</v>
      </c>
      <c r="F8" s="82"/>
      <c r="G8" s="83">
        <f>IF(G$6='BD1'!$N$7,IF(ISNA(VLOOKUP($D8,hebdo!#REF!,11,FALSE)),"",VLOOKUP($D8,hebdo!#REF!,11,FALSE)))+0</f>
        <v>0</v>
      </c>
      <c r="H8" s="83">
        <f>IF(H$6='BD1'!$N$7,IF(ISNA(VLOOKUP($D8,hebdo!#REF!,11,FALSE)),"",VLOOKUP($D8,hebdo!#REF!,11,FALSE)))+0</f>
        <v>0</v>
      </c>
      <c r="I8" s="83">
        <f>IF(I$6='BD1'!$N$7,IF(ISNA(VLOOKUP($D8,hebdo!#REF!,11,FALSE)),"",VLOOKUP($D8,hebdo!#REF!,11,FALSE)))+0</f>
        <v>0</v>
      </c>
      <c r="J8" s="83">
        <f>IF(J$6='BD1'!$N$7,IF(ISNA(VLOOKUP($D8,hebdo!#REF!,11,FALSE)),"",VLOOKUP($D8,hebdo!#REF!,11,FALSE)))+0</f>
        <v>0</v>
      </c>
      <c r="K8" s="83">
        <f>IF(K$6='BD1'!$N$7,IF(ISNA(VLOOKUP($D8,hebdo!#REF!,11,FALSE)),"",VLOOKUP($D8,hebdo!#REF!,11,FALSE)))+0</f>
        <v>0</v>
      </c>
      <c r="L8" s="83">
        <f>IF(L$6='BD1'!$N$7,IF(ISNA(VLOOKUP($D8,hebdo!#REF!,11,FALSE)),"",VLOOKUP($D8,hebdo!#REF!,11,FALSE)))+0</f>
        <v>0</v>
      </c>
      <c r="M8" s="83">
        <f>IF(M$6='BD1'!$N$7,IF(ISNA(VLOOKUP($D8,hebdo!#REF!,11,FALSE)),"",VLOOKUP($D8,hebdo!#REF!,11,FALSE)))+0</f>
        <v>0</v>
      </c>
      <c r="N8" s="83">
        <f>IF(N$6='BD1'!$N$7,IF(ISNA(VLOOKUP($D8,hebdo!#REF!,11,FALSE)),"",VLOOKUP($D8,hebdo!#REF!,11,FALSE)))+0</f>
        <v>0</v>
      </c>
      <c r="O8" s="83">
        <f>IF(O$6='BD1'!$N$7,IF(ISNA(VLOOKUP($D8,hebdo!#REF!,11,FALSE)),"",VLOOKUP($D8,hebdo!#REF!,11,FALSE)))+0</f>
        <v>0</v>
      </c>
      <c r="P8" s="83">
        <f>IF(P$6='BD1'!$N$7,IF(ISNA(VLOOKUP($D8,hebdo!#REF!,11,FALSE)),"",VLOOKUP($D8,hebdo!#REF!,11,FALSE)))+0</f>
        <v>0</v>
      </c>
      <c r="Q8" s="83">
        <f>IF(Q$6='BD1'!$N$7,IF(ISNA(VLOOKUP($D8,hebdo!#REF!,11,FALSE)),"",VLOOKUP($D8,hebdo!#REF!,11,FALSE)))+0</f>
        <v>0</v>
      </c>
      <c r="R8" s="36">
        <f ca="1">IF(R$6='BD1'!$N$7,IF(ISNA(VLOOKUP($D8,OFFSET(Table10[],0,1),10,FALSE)),0,VLOOKUP($D8,OFFSET(Table10[],0,1),10,FALSE)))</f>
        <v>0</v>
      </c>
      <c r="S8" s="83">
        <f>IF(S$6='BD1'!$N$7,IF(ISNA(VLOOKUP($D8,hebdo!#REF!,11,FALSE)),"",VLOOKUP($D8,hebdo!#REF!,11,FALSE)))+0</f>
        <v>0</v>
      </c>
      <c r="T8" s="83">
        <f>IF(T$6='BD1'!$N$7,IF(ISNA(VLOOKUP($D8,hebdo!#REF!,11,FALSE)),"",VLOOKUP($D8,hebdo!#REF!,11,FALSE)))+0</f>
        <v>0</v>
      </c>
    </row>
    <row r="9" spans="1:20" s="3" customFormat="1">
      <c r="A9" s="4"/>
      <c r="B9" s="14"/>
      <c r="C9" s="41"/>
      <c r="D9" s="37">
        <v>3</v>
      </c>
      <c r="E9" s="38" t="s">
        <v>12</v>
      </c>
      <c r="F9" s="39"/>
      <c r="G9" s="36">
        <f>IF(G$6='BD1'!$N$7,IF(ISNA(VLOOKUP($D9,hebdo!#REF!,11,FALSE)),"",VLOOKUP($D9,hebdo!#REF!,11,FALSE)))+0</f>
        <v>0</v>
      </c>
      <c r="H9" s="36">
        <f>IF(H$6='BD1'!$N$7,IF(ISNA(VLOOKUP($D9,hebdo!#REF!,11,FALSE)),"",VLOOKUP($D9,hebdo!#REF!,11,FALSE)))+0</f>
        <v>0</v>
      </c>
      <c r="I9" s="36">
        <f>IF(I$6='BD1'!$N$7,IF(ISNA(VLOOKUP($D9,hebdo!#REF!,11,FALSE)),"",VLOOKUP($D9,hebdo!#REF!,11,FALSE)))+0</f>
        <v>0</v>
      </c>
      <c r="J9" s="36">
        <f>IF(J$6='BD1'!$N$7,IF(ISNA(VLOOKUP($D9,hebdo!#REF!,11,FALSE)),"",VLOOKUP($D9,hebdo!#REF!,11,FALSE)))+0</f>
        <v>0</v>
      </c>
      <c r="K9" s="36">
        <f>IF(K$6='BD1'!$N$7,IF(ISNA(VLOOKUP($D9,hebdo!#REF!,11,FALSE)),"",VLOOKUP($D9,hebdo!#REF!,11,FALSE)))+0</f>
        <v>0</v>
      </c>
      <c r="L9" s="36">
        <f>IF(L$6='BD1'!$N$7,IF(ISNA(VLOOKUP($D9,hebdo!#REF!,11,FALSE)),"",VLOOKUP($D9,hebdo!#REF!,11,FALSE)))+0</f>
        <v>0</v>
      </c>
      <c r="M9" s="36">
        <f>IF(M$6='BD1'!$N$7,IF(ISNA(VLOOKUP($D9,hebdo!#REF!,11,FALSE)),"",VLOOKUP($D9,hebdo!#REF!,11,FALSE)))+0</f>
        <v>0</v>
      </c>
      <c r="N9" s="36">
        <f>IF(N$6='BD1'!$N$7,IF(ISNA(VLOOKUP($D9,hebdo!#REF!,11,FALSE)),"",VLOOKUP($D9,hebdo!#REF!,11,FALSE)))+0</f>
        <v>0</v>
      </c>
      <c r="O9" s="36">
        <f>IF(O$6='BD1'!$N$7,IF(ISNA(VLOOKUP($D9,hebdo!#REF!,11,FALSE)),"",VLOOKUP($D9,hebdo!#REF!,11,FALSE)))+0</f>
        <v>0</v>
      </c>
      <c r="P9" s="36">
        <f>IF(P$6='BD1'!$N$7,IF(ISNA(VLOOKUP($D9,hebdo!#REF!,11,FALSE)),"",VLOOKUP($D9,hebdo!#REF!,11,FALSE)))+0</f>
        <v>0</v>
      </c>
      <c r="Q9" s="36">
        <f>IF(Q$6='BD1'!$N$7,IF(ISNA(VLOOKUP($D9,hebdo!#REF!,11,FALSE)),"",VLOOKUP($D9,hebdo!#REF!,11,FALSE)))+0</f>
        <v>0</v>
      </c>
      <c r="R9" s="36">
        <f ca="1">IF(R$6='BD1'!$N$7,IF(ISNA(VLOOKUP($D9,OFFSET(Table10[],0,1),10,FALSE)),0,VLOOKUP($D9,OFFSET(Table10[],0,1),10,FALSE)))</f>
        <v>6</v>
      </c>
      <c r="S9" s="36">
        <f>IF(S$6='BD1'!$N$7,IF(ISNA(VLOOKUP($D9,hebdo!#REF!,11,FALSE)),"",VLOOKUP($D9,hebdo!#REF!,11,FALSE)))+0</f>
        <v>0</v>
      </c>
      <c r="T9" s="36">
        <f>IF(T$6='BD1'!$N$7,IF(ISNA(VLOOKUP($D9,hebdo!#REF!,11,FALSE)),"",VLOOKUP($D9,hebdo!#REF!,11,FALSE)))+0</f>
        <v>0</v>
      </c>
    </row>
    <row r="10" spans="1:20" s="84" customFormat="1">
      <c r="A10" s="75"/>
      <c r="B10" s="79"/>
      <c r="C10" s="73"/>
      <c r="D10" s="80">
        <v>4</v>
      </c>
      <c r="E10" s="81" t="s">
        <v>13</v>
      </c>
      <c r="F10" s="82"/>
      <c r="G10" s="83">
        <f>IF(G$6='BD1'!$N$7,IF(ISNA(VLOOKUP($D10,hebdo!#REF!,11,FALSE)),"",VLOOKUP($D10,hebdo!#REF!,11,FALSE)))+0</f>
        <v>0</v>
      </c>
      <c r="H10" s="83">
        <f>IF(H$6='BD1'!$N$7,IF(ISNA(VLOOKUP($D10,hebdo!#REF!,11,FALSE)),"",VLOOKUP($D10,hebdo!#REF!,11,FALSE)))+0</f>
        <v>0</v>
      </c>
      <c r="I10" s="83">
        <f>IF(I$6='BD1'!$N$7,IF(ISNA(VLOOKUP($D10,hebdo!#REF!,11,FALSE)),"",VLOOKUP($D10,hebdo!#REF!,11,FALSE)))+0</f>
        <v>0</v>
      </c>
      <c r="J10" s="83">
        <f>IF(J$6='BD1'!$N$7,IF(ISNA(VLOOKUP($D10,hebdo!#REF!,11,FALSE)),"",VLOOKUP($D10,hebdo!#REF!,11,FALSE)))+0</f>
        <v>0</v>
      </c>
      <c r="K10" s="83">
        <f>IF(K$6='BD1'!$N$7,IF(ISNA(VLOOKUP($D10,hebdo!#REF!,11,FALSE)),"",VLOOKUP($D10,hebdo!#REF!,11,FALSE)))+0</f>
        <v>0</v>
      </c>
      <c r="L10" s="83">
        <f>IF(L$6='BD1'!$N$7,IF(ISNA(VLOOKUP($D10,hebdo!#REF!,11,FALSE)),"",VLOOKUP($D10,hebdo!#REF!,11,FALSE)))+0</f>
        <v>0</v>
      </c>
      <c r="M10" s="83">
        <f>IF(M$6='BD1'!$N$7,IF(ISNA(VLOOKUP($D10,hebdo!#REF!,11,FALSE)),"",VLOOKUP($D10,hebdo!#REF!,11,FALSE)))+0</f>
        <v>0</v>
      </c>
      <c r="N10" s="83">
        <f>IF(N$6='BD1'!$N$7,IF(ISNA(VLOOKUP($D10,hebdo!#REF!,11,FALSE)),"",VLOOKUP($D10,hebdo!#REF!,11,FALSE)))+0</f>
        <v>0</v>
      </c>
      <c r="O10" s="83">
        <f>IF(O$6='BD1'!$N$7,IF(ISNA(VLOOKUP($D10,hebdo!#REF!,11,FALSE)),"",VLOOKUP($D10,hebdo!#REF!,11,FALSE)))+0</f>
        <v>0</v>
      </c>
      <c r="P10" s="83">
        <f>IF(P$6='BD1'!$N$7,IF(ISNA(VLOOKUP($D10,hebdo!#REF!,11,FALSE)),"",VLOOKUP($D10,hebdo!#REF!,11,FALSE)))+0</f>
        <v>0</v>
      </c>
      <c r="Q10" s="83">
        <f>IF(Q$6='BD1'!$N$7,IF(ISNA(VLOOKUP($D10,hebdo!#REF!,11,FALSE)),"",VLOOKUP($D10,hebdo!#REF!,11,FALSE)))+0</f>
        <v>0</v>
      </c>
      <c r="R10" s="36">
        <f ca="1">IF(R$6='BD1'!$N$7,IF(ISNA(VLOOKUP($D10,OFFSET(Table10[],0,1),10,FALSE)),0,VLOOKUP($D10,OFFSET(Table10[],0,1),10,FALSE)))</f>
        <v>0</v>
      </c>
      <c r="S10" s="83">
        <f>IF(S$6='BD1'!$N$7,IF(ISNA(VLOOKUP($D10,hebdo!#REF!,11,FALSE)),"",VLOOKUP($D10,hebdo!#REF!,11,FALSE)))+0</f>
        <v>0</v>
      </c>
      <c r="T10" s="83">
        <f>IF(T$6='BD1'!$N$7,IF(ISNA(VLOOKUP($D10,hebdo!#REF!,11,FALSE)),"",VLOOKUP($D10,hebdo!#REF!,11,FALSE)))+0</f>
        <v>0</v>
      </c>
    </row>
    <row r="11" spans="1:20" s="3" customFormat="1">
      <c r="A11" s="4"/>
      <c r="B11" s="14"/>
      <c r="C11" s="41"/>
      <c r="D11" s="37">
        <v>5</v>
      </c>
      <c r="E11" s="38" t="s">
        <v>14</v>
      </c>
      <c r="F11" s="39"/>
      <c r="G11" s="36">
        <f>IF(G$6='BD1'!$N$7,IF(ISNA(VLOOKUP($D11,hebdo!#REF!,11,FALSE)),"",VLOOKUP($D11,hebdo!#REF!,11,FALSE)))+0</f>
        <v>0</v>
      </c>
      <c r="H11" s="36">
        <f>IF(H$6='BD1'!$N$7,IF(ISNA(VLOOKUP($D11,hebdo!#REF!,11,FALSE)),"",VLOOKUP($D11,hebdo!#REF!,11,FALSE)))+0</f>
        <v>0</v>
      </c>
      <c r="I11" s="36">
        <f>IF(I$6='BD1'!$N$7,IF(ISNA(VLOOKUP($D11,hebdo!#REF!,11,FALSE)),"",VLOOKUP($D11,hebdo!#REF!,11,FALSE)))+0</f>
        <v>0</v>
      </c>
      <c r="J11" s="36">
        <f>IF(J$6='BD1'!$N$7,IF(ISNA(VLOOKUP($D11,hebdo!#REF!,11,FALSE)),"",VLOOKUP($D11,hebdo!#REF!,11,FALSE)))+0</f>
        <v>0</v>
      </c>
      <c r="K11" s="36">
        <f>IF(K$6='BD1'!$N$7,IF(ISNA(VLOOKUP($D11,hebdo!#REF!,11,FALSE)),"",VLOOKUP($D11,hebdo!#REF!,11,FALSE)))+0</f>
        <v>0</v>
      </c>
      <c r="L11" s="36">
        <f>IF(L$6='BD1'!$N$7,IF(ISNA(VLOOKUP($D11,hebdo!#REF!,11,FALSE)),"",VLOOKUP($D11,hebdo!#REF!,11,FALSE)))+0</f>
        <v>0</v>
      </c>
      <c r="M11" s="36">
        <f>IF(M$6='BD1'!$N$7,IF(ISNA(VLOOKUP($D11,hebdo!#REF!,11,FALSE)),"",VLOOKUP($D11,hebdo!#REF!,11,FALSE)))+0</f>
        <v>0</v>
      </c>
      <c r="N11" s="36">
        <f>IF(N$6='BD1'!$N$7,IF(ISNA(VLOOKUP($D11,hebdo!#REF!,11,FALSE)),"",VLOOKUP($D11,hebdo!#REF!,11,FALSE)))+0</f>
        <v>0</v>
      </c>
      <c r="O11" s="36">
        <f>IF(O$6='BD1'!$N$7,IF(ISNA(VLOOKUP($D11,hebdo!#REF!,11,FALSE)),"",VLOOKUP($D11,hebdo!#REF!,11,FALSE)))+0</f>
        <v>0</v>
      </c>
      <c r="P11" s="36">
        <f>IF(P$6='BD1'!$N$7,IF(ISNA(VLOOKUP($D11,hebdo!#REF!,11,FALSE)),"",VLOOKUP($D11,hebdo!#REF!,11,FALSE)))+0</f>
        <v>0</v>
      </c>
      <c r="Q11" s="36">
        <f>IF(Q$6='BD1'!$N$7,IF(ISNA(VLOOKUP($D11,hebdo!#REF!,11,FALSE)),"",VLOOKUP($D11,hebdo!#REF!,11,FALSE)))+0</f>
        <v>0</v>
      </c>
      <c r="R11" s="36">
        <f ca="1">IF(R$6='BD1'!$N$7,IF(ISNA(VLOOKUP($D11,OFFSET(Table10[],0,1),10,FALSE)),0,VLOOKUP($D11,OFFSET(Table10[],0,1),10,FALSE)))</f>
        <v>8</v>
      </c>
      <c r="S11" s="36">
        <f>IF(S$6='BD1'!$N$7,IF(ISNA(VLOOKUP($D11,hebdo!#REF!,11,FALSE)),"",VLOOKUP($D11,hebdo!#REF!,11,FALSE)))+0</f>
        <v>0</v>
      </c>
      <c r="T11" s="36">
        <f>IF(T$6='BD1'!$N$7,IF(ISNA(VLOOKUP($D11,hebdo!#REF!,11,FALSE)),"",VLOOKUP($D11,hebdo!#REF!,11,FALSE)))+0</f>
        <v>0</v>
      </c>
    </row>
    <row r="12" spans="1:20" s="84" customFormat="1">
      <c r="A12" s="75"/>
      <c r="B12" s="79"/>
      <c r="C12" s="73"/>
      <c r="D12" s="80">
        <v>6</v>
      </c>
      <c r="E12" s="81" t="s">
        <v>15</v>
      </c>
      <c r="F12" s="82"/>
      <c r="G12" s="83">
        <f>IF(G$6='BD1'!$N$7,IF(ISNA(VLOOKUP($D12,hebdo!#REF!,11,FALSE)),"",VLOOKUP($D12,hebdo!#REF!,11,FALSE)))+0</f>
        <v>0</v>
      </c>
      <c r="H12" s="83">
        <f>IF(H$6='BD1'!$N$7,IF(ISNA(VLOOKUP($D12,hebdo!#REF!,11,FALSE)),"",VLOOKUP($D12,hebdo!#REF!,11,FALSE)))+0</f>
        <v>0</v>
      </c>
      <c r="I12" s="83">
        <f>IF(I$6='BD1'!$N$7,IF(ISNA(VLOOKUP($D12,hebdo!#REF!,11,FALSE)),"",VLOOKUP($D12,hebdo!#REF!,11,FALSE)))+0</f>
        <v>0</v>
      </c>
      <c r="J12" s="83">
        <f>IF(J$6='BD1'!$N$7,IF(ISNA(VLOOKUP($D12,hebdo!#REF!,11,FALSE)),"",VLOOKUP($D12,hebdo!#REF!,11,FALSE)))+0</f>
        <v>0</v>
      </c>
      <c r="K12" s="83">
        <f>IF(K$6='BD1'!$N$7,IF(ISNA(VLOOKUP($D12,hebdo!#REF!,11,FALSE)),"",VLOOKUP($D12,hebdo!#REF!,11,FALSE)))+0</f>
        <v>0</v>
      </c>
      <c r="L12" s="83">
        <f>IF(L$6='BD1'!$N$7,IF(ISNA(VLOOKUP($D12,hebdo!#REF!,11,FALSE)),"",VLOOKUP($D12,hebdo!#REF!,11,FALSE)))+0</f>
        <v>0</v>
      </c>
      <c r="M12" s="83">
        <f>IF(M$6='BD1'!$N$7,IF(ISNA(VLOOKUP($D12,hebdo!#REF!,11,FALSE)),"",VLOOKUP($D12,hebdo!#REF!,11,FALSE)))+0</f>
        <v>0</v>
      </c>
      <c r="N12" s="83">
        <f>IF(N$6='BD1'!$N$7,IF(ISNA(VLOOKUP($D12,hebdo!#REF!,11,FALSE)),"",VLOOKUP($D12,hebdo!#REF!,11,FALSE)))+0</f>
        <v>0</v>
      </c>
      <c r="O12" s="83">
        <f>IF(O$6='BD1'!$N$7,IF(ISNA(VLOOKUP($D12,hebdo!#REF!,11,FALSE)),"",VLOOKUP($D12,hebdo!#REF!,11,FALSE)))+0</f>
        <v>0</v>
      </c>
      <c r="P12" s="83">
        <f>IF(P$6='BD1'!$N$7,IF(ISNA(VLOOKUP($D12,hebdo!#REF!,11,FALSE)),"",VLOOKUP($D12,hebdo!#REF!,11,FALSE)))+0</f>
        <v>0</v>
      </c>
      <c r="Q12" s="83">
        <f>IF(Q$6='BD1'!$N$7,IF(ISNA(VLOOKUP($D12,hebdo!#REF!,11,FALSE)),"",VLOOKUP($D12,hebdo!#REF!,11,FALSE)))+0</f>
        <v>0</v>
      </c>
      <c r="R12" s="36">
        <f ca="1">IF(R$6='BD1'!$N$7,IF(ISNA(VLOOKUP($D12,OFFSET(Table10[],0,1),10,FALSE)),0,VLOOKUP($D12,OFFSET(Table10[],0,1),10,FALSE)))</f>
        <v>0</v>
      </c>
      <c r="S12" s="83">
        <f>IF(S$6='BD1'!$N$7,IF(ISNA(VLOOKUP($D12,hebdo!#REF!,11,FALSE)),"",VLOOKUP($D12,hebdo!#REF!,11,FALSE)))+0</f>
        <v>0</v>
      </c>
      <c r="T12" s="83">
        <f>IF(T$6='BD1'!$N$7,IF(ISNA(VLOOKUP($D12,hebdo!#REF!,11,FALSE)),"",VLOOKUP($D12,hebdo!#REF!,11,FALSE)))+0</f>
        <v>0</v>
      </c>
    </row>
    <row r="13" spans="1:20" s="3" customFormat="1">
      <c r="A13" s="4"/>
      <c r="B13" s="14"/>
      <c r="C13" s="41"/>
      <c r="D13" s="37">
        <v>7</v>
      </c>
      <c r="E13" s="38" t="s">
        <v>16</v>
      </c>
      <c r="F13" s="39"/>
      <c r="G13" s="36">
        <f>IF(G$6='BD1'!$N$7,IF(ISNA(VLOOKUP($D13,hebdo!#REF!,11,FALSE)),"",VLOOKUP($D13,hebdo!#REF!,11,FALSE)))+0</f>
        <v>0</v>
      </c>
      <c r="H13" s="36">
        <f>IF(H$6='BD1'!$N$7,IF(ISNA(VLOOKUP($D13,hebdo!#REF!,11,FALSE)),"",VLOOKUP($D13,hebdo!#REF!,11,FALSE)))+0</f>
        <v>0</v>
      </c>
      <c r="I13" s="36">
        <f>IF(I$6='BD1'!$N$7,IF(ISNA(VLOOKUP($D13,hebdo!#REF!,11,FALSE)),"",VLOOKUP($D13,hebdo!#REF!,11,FALSE)))+0</f>
        <v>0</v>
      </c>
      <c r="J13" s="36">
        <f>IF(J$6='BD1'!$N$7,IF(ISNA(VLOOKUP($D13,hebdo!#REF!,11,FALSE)),"",VLOOKUP($D13,hebdo!#REF!,11,FALSE)))+0</f>
        <v>0</v>
      </c>
      <c r="K13" s="36">
        <f>IF(K$6='BD1'!$N$7,IF(ISNA(VLOOKUP($D13,hebdo!#REF!,11,FALSE)),"",VLOOKUP($D13,hebdo!#REF!,11,FALSE)))+0</f>
        <v>0</v>
      </c>
      <c r="L13" s="36">
        <f>IF(L$6='BD1'!$N$7,IF(ISNA(VLOOKUP($D13,hebdo!#REF!,11,FALSE)),"",VLOOKUP($D13,hebdo!#REF!,11,FALSE)))+0</f>
        <v>0</v>
      </c>
      <c r="M13" s="36">
        <f>IF(M$6='BD1'!$N$7,IF(ISNA(VLOOKUP($D13,hebdo!#REF!,11,FALSE)),"",VLOOKUP($D13,hebdo!#REF!,11,FALSE)))+0</f>
        <v>0</v>
      </c>
      <c r="N13" s="36">
        <f>IF(N$6='BD1'!$N$7,IF(ISNA(VLOOKUP($D13,hebdo!#REF!,11,FALSE)),"",VLOOKUP($D13,hebdo!#REF!,11,FALSE)))+0</f>
        <v>0</v>
      </c>
      <c r="O13" s="36">
        <f>IF(O$6='BD1'!$N$7,IF(ISNA(VLOOKUP($D13,hebdo!#REF!,11,FALSE)),"",VLOOKUP($D13,hebdo!#REF!,11,FALSE)))+0</f>
        <v>0</v>
      </c>
      <c r="P13" s="36">
        <f>IF(P$6='BD1'!$N$7,IF(ISNA(VLOOKUP($D13,hebdo!#REF!,11,FALSE)),"",VLOOKUP($D13,hebdo!#REF!,11,FALSE)))+0</f>
        <v>0</v>
      </c>
      <c r="Q13" s="36">
        <f>IF(Q$6='BD1'!$N$7,IF(ISNA(VLOOKUP($D13,hebdo!#REF!,11,FALSE)),"",VLOOKUP($D13,hebdo!#REF!,11,FALSE)))+0</f>
        <v>0</v>
      </c>
      <c r="R13" s="36">
        <f ca="1">IF(R$6='BD1'!$N$7,IF(ISNA(VLOOKUP($D13,OFFSET(Table10[],0,1),10,FALSE)),0,VLOOKUP($D13,OFFSET(Table10[],0,1),10,FALSE)))</f>
        <v>0</v>
      </c>
      <c r="S13" s="36">
        <f>IF(S$6='BD1'!$N$7,IF(ISNA(VLOOKUP($D13,hebdo!#REF!,11,FALSE)),"",VLOOKUP($D13,hebdo!#REF!,11,FALSE)))+0</f>
        <v>0</v>
      </c>
      <c r="T13" s="36">
        <f>IF(T$6='BD1'!$N$7,IF(ISNA(VLOOKUP($D13,hebdo!#REF!,11,FALSE)),"",VLOOKUP($D13,hebdo!#REF!,11,FALSE)))+0</f>
        <v>0</v>
      </c>
    </row>
    <row r="14" spans="1:20" s="84" customFormat="1">
      <c r="A14" s="75"/>
      <c r="B14" s="79"/>
      <c r="C14" s="73"/>
      <c r="D14" s="80">
        <v>8</v>
      </c>
      <c r="E14" s="81" t="s">
        <v>17</v>
      </c>
      <c r="F14" s="82"/>
      <c r="G14" s="83">
        <f>IF(G$6='BD1'!$N$7,IF(ISNA(VLOOKUP($D14,hebdo!#REF!,11,FALSE)),"",VLOOKUP($D14,hebdo!#REF!,11,FALSE)))+0</f>
        <v>0</v>
      </c>
      <c r="H14" s="83">
        <f>IF(H$6='BD1'!$N$7,IF(ISNA(VLOOKUP($D14,hebdo!#REF!,11,FALSE)),"",VLOOKUP($D14,hebdo!#REF!,11,FALSE)))+0</f>
        <v>0</v>
      </c>
      <c r="I14" s="83">
        <f>IF(I$6='BD1'!$N$7,IF(ISNA(VLOOKUP($D14,hebdo!#REF!,11,FALSE)),"",VLOOKUP($D14,hebdo!#REF!,11,FALSE)))+0</f>
        <v>0</v>
      </c>
      <c r="J14" s="83">
        <f>IF(J$6='BD1'!$N$7,IF(ISNA(VLOOKUP($D14,hebdo!#REF!,11,FALSE)),"",VLOOKUP($D14,hebdo!#REF!,11,FALSE)))+0</f>
        <v>0</v>
      </c>
      <c r="K14" s="83">
        <f>IF(K$6='BD1'!$N$7,IF(ISNA(VLOOKUP($D14,hebdo!#REF!,11,FALSE)),"",VLOOKUP($D14,hebdo!#REF!,11,FALSE)))+0</f>
        <v>0</v>
      </c>
      <c r="L14" s="83">
        <f>IF(L$6='BD1'!$N$7,IF(ISNA(VLOOKUP($D14,hebdo!#REF!,11,FALSE)),"",VLOOKUP($D14,hebdo!#REF!,11,FALSE)))+0</f>
        <v>0</v>
      </c>
      <c r="M14" s="83">
        <f>IF(M$6='BD1'!$N$7,IF(ISNA(VLOOKUP($D14,hebdo!#REF!,11,FALSE)),"",VLOOKUP($D14,hebdo!#REF!,11,FALSE)))+0</f>
        <v>0</v>
      </c>
      <c r="N14" s="83">
        <f>IF(N$6='BD1'!$N$7,IF(ISNA(VLOOKUP($D14,hebdo!#REF!,11,FALSE)),"",VLOOKUP($D14,hebdo!#REF!,11,FALSE)))+0</f>
        <v>0</v>
      </c>
      <c r="O14" s="83">
        <f>IF(O$6='BD1'!$N$7,IF(ISNA(VLOOKUP($D14,hebdo!#REF!,11,FALSE)),"",VLOOKUP($D14,hebdo!#REF!,11,FALSE)))+0</f>
        <v>0</v>
      </c>
      <c r="P14" s="83">
        <f>IF(P$6='BD1'!$N$7,IF(ISNA(VLOOKUP($D14,hebdo!#REF!,11,FALSE)),"",VLOOKUP($D14,hebdo!#REF!,11,FALSE)))+0</f>
        <v>0</v>
      </c>
      <c r="Q14" s="83">
        <f>IF(Q$6='BD1'!$N$7,IF(ISNA(VLOOKUP($D14,hebdo!#REF!,11,FALSE)),"",VLOOKUP($D14,hebdo!#REF!,11,FALSE)))+0</f>
        <v>0</v>
      </c>
      <c r="R14" s="36">
        <f ca="1">IF(R$6='BD1'!$N$7,IF(ISNA(VLOOKUP($D14,OFFSET(Table10[],0,1),10,FALSE)),0,VLOOKUP($D14,OFFSET(Table10[],0,1),10,FALSE)))</f>
        <v>0</v>
      </c>
      <c r="S14" s="83">
        <f>IF(S$6='BD1'!$N$7,IF(ISNA(VLOOKUP($D14,hebdo!#REF!,11,FALSE)),"",VLOOKUP($D14,hebdo!#REF!,11,FALSE)))+0</f>
        <v>0</v>
      </c>
      <c r="T14" s="83">
        <f>IF(T$6='BD1'!$N$7,IF(ISNA(VLOOKUP($D14,hebdo!#REF!,11,FALSE)),"",VLOOKUP($D14,hebdo!#REF!,11,FALSE)))+0</f>
        <v>0</v>
      </c>
    </row>
    <row r="15" spans="1:20" s="3" customFormat="1">
      <c r="A15" s="4"/>
      <c r="B15" s="14"/>
      <c r="C15" s="41"/>
      <c r="D15" s="37">
        <v>9</v>
      </c>
      <c r="E15" s="38" t="s">
        <v>18</v>
      </c>
      <c r="F15" s="39"/>
      <c r="G15" s="36">
        <f>IF(G$6='BD1'!$N$7,IF(ISNA(VLOOKUP($D15,hebdo!#REF!,11,FALSE)),"",VLOOKUP($D15,hebdo!#REF!,11,FALSE)))+0</f>
        <v>0</v>
      </c>
      <c r="H15" s="36">
        <f>IF(H$6='BD1'!$N$7,IF(ISNA(VLOOKUP($D15,hebdo!#REF!,11,FALSE)),"",VLOOKUP($D15,hebdo!#REF!,11,FALSE)))+0</f>
        <v>0</v>
      </c>
      <c r="I15" s="36">
        <f>IF(I$6='BD1'!$N$7,IF(ISNA(VLOOKUP($D15,hebdo!#REF!,11,FALSE)),"",VLOOKUP($D15,hebdo!#REF!,11,FALSE)))+0</f>
        <v>0</v>
      </c>
      <c r="J15" s="36">
        <f>IF(J$6='BD1'!$N$7,IF(ISNA(VLOOKUP($D15,hebdo!#REF!,11,FALSE)),"",VLOOKUP($D15,hebdo!#REF!,11,FALSE)))+0</f>
        <v>0</v>
      </c>
      <c r="K15" s="36">
        <f>IF(K$6='BD1'!$N$7,IF(ISNA(VLOOKUP($D15,hebdo!#REF!,11,FALSE)),"",VLOOKUP($D15,hebdo!#REF!,11,FALSE)))+0</f>
        <v>0</v>
      </c>
      <c r="L15" s="36">
        <f>IF(L$6='BD1'!$N$7,IF(ISNA(VLOOKUP($D15,hebdo!#REF!,11,FALSE)),"",VLOOKUP($D15,hebdo!#REF!,11,FALSE)))+0</f>
        <v>0</v>
      </c>
      <c r="M15" s="36">
        <f>IF(M$6='BD1'!$N$7,IF(ISNA(VLOOKUP($D15,hebdo!#REF!,11,FALSE)),"",VLOOKUP($D15,hebdo!#REF!,11,FALSE)))+0</f>
        <v>0</v>
      </c>
      <c r="N15" s="36">
        <f>IF(N$6='BD1'!$N$7,IF(ISNA(VLOOKUP($D15,hebdo!#REF!,11,FALSE)),"",VLOOKUP($D15,hebdo!#REF!,11,FALSE)))+0</f>
        <v>0</v>
      </c>
      <c r="O15" s="36">
        <f>IF(O$6='BD1'!$N$7,IF(ISNA(VLOOKUP($D15,hebdo!#REF!,11,FALSE)),"",VLOOKUP($D15,hebdo!#REF!,11,FALSE)))+0</f>
        <v>0</v>
      </c>
      <c r="P15" s="36">
        <f>IF(P$6='BD1'!$N$7,IF(ISNA(VLOOKUP($D15,hebdo!#REF!,11,FALSE)),"",VLOOKUP($D15,hebdo!#REF!,11,FALSE)))+0</f>
        <v>0</v>
      </c>
      <c r="Q15" s="36">
        <f>IF(Q$6='BD1'!$N$7,IF(ISNA(VLOOKUP($D15,hebdo!#REF!,11,FALSE)),"",VLOOKUP($D15,hebdo!#REF!,11,FALSE)))+0</f>
        <v>0</v>
      </c>
      <c r="R15" s="36">
        <f ca="1">IF(R$6='BD1'!$N$7,IF(ISNA(VLOOKUP($D15,OFFSET(Table10[],0,1),10,FALSE)),0,VLOOKUP($D15,OFFSET(Table10[],0,1),10,FALSE)))</f>
        <v>0</v>
      </c>
      <c r="S15" s="36">
        <f>IF(S$6='BD1'!$N$7,IF(ISNA(VLOOKUP($D15,hebdo!#REF!,11,FALSE)),"",VLOOKUP($D15,hebdo!#REF!,11,FALSE)))+0</f>
        <v>0</v>
      </c>
      <c r="T15" s="36">
        <f>IF(T$6='BD1'!$N$7,IF(ISNA(VLOOKUP($D15,hebdo!#REF!,11,FALSE)),"",VLOOKUP($D15,hebdo!#REF!,11,FALSE)))+0</f>
        <v>0</v>
      </c>
    </row>
    <row r="16" spans="1:20" s="84" customFormat="1">
      <c r="A16" s="75"/>
      <c r="B16" s="79"/>
      <c r="C16" s="74"/>
      <c r="D16" s="85">
        <v>10</v>
      </c>
      <c r="E16" s="86" t="s">
        <v>19</v>
      </c>
      <c r="F16" s="87"/>
      <c r="G16" s="88">
        <f>IF(G$6='BD1'!$N$7,IF(ISNA(VLOOKUP($D16,hebdo!#REF!,11,FALSE)),"",VLOOKUP($D16,hebdo!#REF!,11,FALSE)))+0</f>
        <v>0</v>
      </c>
      <c r="H16" s="88">
        <f>IF(H$6='BD1'!$N$7,IF(ISNA(VLOOKUP($D16,hebdo!#REF!,11,FALSE)),"",VLOOKUP($D16,hebdo!#REF!,11,FALSE)))+0</f>
        <v>0</v>
      </c>
      <c r="I16" s="88">
        <f>IF(I$6='BD1'!$N$7,IF(ISNA(VLOOKUP($D16,hebdo!#REF!,11,FALSE)),"",VLOOKUP($D16,hebdo!#REF!,11,FALSE)))+0</f>
        <v>0</v>
      </c>
      <c r="J16" s="88">
        <f>IF(J$6='BD1'!$N$7,IF(ISNA(VLOOKUP($D16,hebdo!#REF!,11,FALSE)),"",VLOOKUP($D16,hebdo!#REF!,11,FALSE)))+0</f>
        <v>0</v>
      </c>
      <c r="K16" s="88">
        <f>IF(K$6='BD1'!$N$7,IF(ISNA(VLOOKUP($D16,hebdo!#REF!,11,FALSE)),"",VLOOKUP($D16,hebdo!#REF!,11,FALSE)))+0</f>
        <v>0</v>
      </c>
      <c r="L16" s="88">
        <f>IF(L$6='BD1'!$N$7,IF(ISNA(VLOOKUP($D16,hebdo!#REF!,11,FALSE)),"",VLOOKUP($D16,hebdo!#REF!,11,FALSE)))+0</f>
        <v>0</v>
      </c>
      <c r="M16" s="88">
        <f>IF(M$6='BD1'!$N$7,IF(ISNA(VLOOKUP($D16,hebdo!#REF!,11,FALSE)),"",VLOOKUP($D16,hebdo!#REF!,11,FALSE)))+0</f>
        <v>0</v>
      </c>
      <c r="N16" s="88">
        <f>IF(N$6='BD1'!$N$7,IF(ISNA(VLOOKUP($D16,hebdo!#REF!,11,FALSE)),"",VLOOKUP($D16,hebdo!#REF!,11,FALSE)))+0</f>
        <v>0</v>
      </c>
      <c r="O16" s="88">
        <f>IF(O$6='BD1'!$N$7,IF(ISNA(VLOOKUP($D16,hebdo!#REF!,11,FALSE)),"",VLOOKUP($D16,hebdo!#REF!,11,FALSE)))+0</f>
        <v>0</v>
      </c>
      <c r="P16" s="88">
        <f>IF(P$6='BD1'!$N$7,IF(ISNA(VLOOKUP($D16,hebdo!#REF!,11,FALSE)),"",VLOOKUP($D16,hebdo!#REF!,11,FALSE)))+0</f>
        <v>0</v>
      </c>
      <c r="Q16" s="88">
        <f>IF(Q$6='BD1'!$N$7,IF(ISNA(VLOOKUP($D16,hebdo!#REF!,11,FALSE)),"",VLOOKUP($D16,hebdo!#REF!,11,FALSE)))+0</f>
        <v>0</v>
      </c>
      <c r="R16" s="120">
        <f ca="1">IF(R$6='BD1'!$N$7,IF(ISNA(VLOOKUP($D16,OFFSET(Table10[],0,1),10,FALSE)),0,VLOOKUP($D16,OFFSET(Table10[],0,1),10,FALSE)))</f>
        <v>0</v>
      </c>
      <c r="S16" s="88">
        <f>IF(S$6='BD1'!$N$7,IF(ISNA(VLOOKUP($D16,hebdo!#REF!,11,FALSE)),"",VLOOKUP($D16,hebdo!#REF!,11,FALSE)))+0</f>
        <v>0</v>
      </c>
      <c r="T16" s="88">
        <f>IF(T$6='BD1'!$N$7,IF(ISNA(VLOOKUP($D16,hebdo!#REF!,11,FALSE)),"",VLOOKUP($D16,hebdo!#REF!,11,FALSE)))+0</f>
        <v>0</v>
      </c>
    </row>
    <row r="17" spans="1:18" s="4" customForma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s="3" customFormat="1">
      <c r="A18" s="4"/>
      <c r="B18" s="14"/>
      <c r="C18" s="22"/>
      <c r="D18" s="22"/>
      <c r="E18" s="20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1:18">
      <c r="B19"/>
    </row>
    <row r="20" spans="1:18">
      <c r="B20" s="2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>
      <c r="B21"/>
    </row>
    <row r="22" spans="1:18">
      <c r="B22"/>
    </row>
    <row r="23" spans="1:18">
      <c r="B23"/>
    </row>
    <row r="24" spans="1:18">
      <c r="B24"/>
    </row>
    <row r="25" spans="1:18">
      <c r="B25"/>
    </row>
    <row r="26" spans="1:18">
      <c r="B26"/>
    </row>
    <row r="27" spans="1:18">
      <c r="B27"/>
    </row>
    <row r="28" spans="1:18">
      <c r="B28" s="2"/>
    </row>
    <row r="29" spans="1:18">
      <c r="B29"/>
    </row>
    <row r="30" spans="1:18">
      <c r="B30" s="2"/>
    </row>
    <row r="31" spans="1:18">
      <c r="B31"/>
    </row>
    <row r="32" spans="1:18">
      <c r="B32" s="2"/>
    </row>
    <row r="33" spans="1:5">
      <c r="B33"/>
    </row>
    <row r="34" spans="1:5">
      <c r="A34"/>
      <c r="B34" s="2"/>
      <c r="C34"/>
      <c r="D34"/>
      <c r="E34"/>
    </row>
    <row r="35" spans="1:5">
      <c r="A35"/>
      <c r="B35"/>
      <c r="C35"/>
      <c r="D35"/>
      <c r="E35"/>
    </row>
    <row r="36" spans="1:5">
      <c r="A36"/>
      <c r="B36" s="2"/>
      <c r="C36"/>
      <c r="D36"/>
      <c r="E36"/>
    </row>
    <row r="37" spans="1:5">
      <c r="A37"/>
      <c r="B37"/>
      <c r="C37"/>
      <c r="D37"/>
      <c r="E37"/>
    </row>
    <row r="38" spans="1:5">
      <c r="A38"/>
      <c r="B38" s="2"/>
      <c r="C38"/>
      <c r="D38"/>
      <c r="E38"/>
    </row>
    <row r="39" spans="1:5">
      <c r="A39"/>
      <c r="B39"/>
      <c r="C39"/>
      <c r="D39"/>
      <c r="E39"/>
    </row>
    <row r="40" spans="1:5">
      <c r="A40"/>
      <c r="B40" s="2"/>
      <c r="C40"/>
      <c r="D40"/>
      <c r="E40"/>
    </row>
    <row r="41" spans="1:5">
      <c r="A41"/>
      <c r="B41"/>
      <c r="C41"/>
      <c r="D41"/>
      <c r="E41"/>
    </row>
    <row r="42" spans="1:5">
      <c r="A42"/>
      <c r="B42" s="2"/>
      <c r="C42"/>
      <c r="D42"/>
      <c r="E42"/>
    </row>
    <row r="43" spans="1:5">
      <c r="A43"/>
      <c r="B43"/>
      <c r="C43"/>
      <c r="D43"/>
      <c r="E43"/>
    </row>
    <row r="44" spans="1:5">
      <c r="A44"/>
      <c r="B44" s="2"/>
      <c r="C44"/>
      <c r="D44"/>
      <c r="E44"/>
    </row>
    <row r="45" spans="1:5">
      <c r="A45"/>
      <c r="B45"/>
      <c r="C45"/>
      <c r="D45"/>
      <c r="E45"/>
    </row>
    <row r="46" spans="1:5">
      <c r="A46"/>
      <c r="B46" s="2"/>
      <c r="C46"/>
      <c r="D46"/>
      <c r="E46"/>
    </row>
  </sheetData>
  <mergeCells count="4">
    <mergeCell ref="C2:E2"/>
    <mergeCell ref="K5:T5"/>
    <mergeCell ref="G5:J5"/>
    <mergeCell ref="F5:F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Tâches</vt:lpstr>
      <vt:lpstr>BD1</vt:lpstr>
      <vt:lpstr>hebdo</vt:lpstr>
      <vt:lpstr> Annuelle</vt:lpstr>
      <vt:lpstr>Tâches!Zone_d_impression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CHEVAL</dc:creator>
  <cp:lastModifiedBy>patrice phishert</cp:lastModifiedBy>
  <cp:lastPrinted>2017-02-05T15:47:55Z</cp:lastPrinted>
  <dcterms:created xsi:type="dcterms:W3CDTF">2014-10-27T07:49:08Z</dcterms:created>
  <dcterms:modified xsi:type="dcterms:W3CDTF">2017-03-12T19:51:24Z</dcterms:modified>
</cp:coreProperties>
</file>