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270" yWindow="600" windowWidth="20730" windowHeight="11445"/>
  </bookViews>
  <sheets>
    <sheet name="DONNEES" sheetId="26" r:id="rId1"/>
    <sheet name="Sheet3" sheetId="15" r:id="rId2"/>
  </sheets>
  <definedNames>
    <definedName name="_xlnm._FilterDatabase" localSheetId="0" hidden="1">DONNEES!$I$1:$Q$37</definedName>
    <definedName name="BG">DONNEES!$B$49:$S$87</definedName>
    <definedName name="_xlnm.Criteria" localSheetId="0">DONNEES!$B$49:$S$87</definedName>
    <definedName name="Critères" localSheetId="0">DONNEES!$B$49:$S$87</definedName>
    <definedName name="Données" localSheetId="0">DONNEES!$I$1:$Q$37</definedName>
    <definedName name="_xlnm.Extract" localSheetId="0">DONNEES!$W$49:$AE$49</definedName>
    <definedName name="Résultats" localSheetId="0">DONNEES!$W$49:$AE$49</definedName>
  </definedNames>
  <calcPr calcId="152511" iterate="1"/>
</workbook>
</file>

<file path=xl/calcChain.xml><?xml version="1.0" encoding="utf-8"?>
<calcChain xmlns="http://schemas.openxmlformats.org/spreadsheetml/2006/main">
  <c r="P37" i="26" l="1"/>
  <c r="O37" i="26"/>
  <c r="N37" i="26"/>
  <c r="L37" i="26"/>
  <c r="M37" i="26" s="1"/>
  <c r="K37" i="26"/>
  <c r="J37" i="26"/>
  <c r="I37" i="26"/>
  <c r="P36" i="26"/>
  <c r="O36" i="26"/>
  <c r="N36" i="26"/>
  <c r="L36" i="26"/>
  <c r="M36" i="26" s="1"/>
  <c r="K36" i="26"/>
  <c r="J36" i="26"/>
  <c r="I36" i="26"/>
  <c r="P35" i="26"/>
  <c r="O35" i="26"/>
  <c r="N35" i="26"/>
  <c r="L35" i="26"/>
  <c r="M35" i="26" s="1"/>
  <c r="K35" i="26"/>
  <c r="J35" i="26"/>
  <c r="I35" i="26"/>
  <c r="P34" i="26"/>
  <c r="O34" i="26"/>
  <c r="N34" i="26"/>
  <c r="L34" i="26"/>
  <c r="M34" i="26" s="1"/>
  <c r="K34" i="26"/>
  <c r="J34" i="26"/>
  <c r="I34" i="26"/>
  <c r="P33" i="26"/>
  <c r="O33" i="26"/>
  <c r="N33" i="26"/>
  <c r="L33" i="26"/>
  <c r="M33" i="26" s="1"/>
  <c r="K33" i="26"/>
  <c r="J33" i="26"/>
  <c r="I33" i="26"/>
  <c r="P32" i="26"/>
  <c r="O32" i="26"/>
  <c r="N32" i="26"/>
  <c r="L32" i="26"/>
  <c r="M32" i="26" s="1"/>
  <c r="K32" i="26"/>
  <c r="J32" i="26"/>
  <c r="I32" i="26"/>
  <c r="P31" i="26"/>
  <c r="O31" i="26"/>
  <c r="N31" i="26"/>
  <c r="L31" i="26"/>
  <c r="M31" i="26" s="1"/>
  <c r="K31" i="26"/>
  <c r="J31" i="26"/>
  <c r="I31" i="26"/>
  <c r="P30" i="26"/>
  <c r="O30" i="26"/>
  <c r="N30" i="26"/>
  <c r="L30" i="26"/>
  <c r="M30" i="26" s="1"/>
  <c r="K30" i="26"/>
  <c r="J30" i="26"/>
  <c r="I30" i="26"/>
  <c r="P29" i="26"/>
  <c r="O29" i="26"/>
  <c r="N29" i="26"/>
  <c r="L29" i="26"/>
  <c r="M29" i="26" s="1"/>
  <c r="K29" i="26"/>
  <c r="J29" i="26"/>
  <c r="I29" i="26"/>
  <c r="P28" i="26"/>
  <c r="O28" i="26"/>
  <c r="N28" i="26"/>
  <c r="L28" i="26"/>
  <c r="M28" i="26" s="1"/>
  <c r="K28" i="26"/>
  <c r="J28" i="26"/>
  <c r="I28" i="26"/>
  <c r="P27" i="26"/>
  <c r="O27" i="26"/>
  <c r="N27" i="26"/>
  <c r="L27" i="26"/>
  <c r="M27" i="26" s="1"/>
  <c r="K27" i="26"/>
  <c r="J27" i="26"/>
  <c r="I27" i="26"/>
  <c r="P26" i="26"/>
  <c r="O26" i="26"/>
  <c r="N26" i="26"/>
  <c r="L26" i="26"/>
  <c r="M26" i="26" s="1"/>
  <c r="K26" i="26"/>
  <c r="J26" i="26"/>
  <c r="I26" i="26"/>
  <c r="P25" i="26"/>
  <c r="O25" i="26"/>
  <c r="N25" i="26"/>
  <c r="L25" i="26"/>
  <c r="M25" i="26" s="1"/>
  <c r="K25" i="26"/>
  <c r="J25" i="26"/>
  <c r="I25" i="26"/>
  <c r="P24" i="26"/>
  <c r="O24" i="26"/>
  <c r="N24" i="26"/>
  <c r="L24" i="26"/>
  <c r="M24" i="26" s="1"/>
  <c r="K24" i="26"/>
  <c r="J24" i="26"/>
  <c r="I24" i="26"/>
  <c r="P23" i="26"/>
  <c r="O23" i="26"/>
  <c r="N23" i="26"/>
  <c r="L23" i="26"/>
  <c r="M23" i="26" s="1"/>
  <c r="K23" i="26"/>
  <c r="J23" i="26"/>
  <c r="I23" i="26"/>
  <c r="P22" i="26"/>
  <c r="O22" i="26"/>
  <c r="N22" i="26"/>
  <c r="L22" i="26"/>
  <c r="M22" i="26" s="1"/>
  <c r="K22" i="26"/>
  <c r="J22" i="26"/>
  <c r="I22" i="26"/>
  <c r="P21" i="26"/>
  <c r="O21" i="26"/>
  <c r="N21" i="26"/>
  <c r="L21" i="26"/>
  <c r="M21" i="26" s="1"/>
  <c r="K21" i="26"/>
  <c r="J21" i="26"/>
  <c r="I21" i="26"/>
  <c r="P20" i="26"/>
  <c r="O20" i="26"/>
  <c r="N20" i="26"/>
  <c r="L20" i="26"/>
  <c r="M20" i="26" s="1"/>
  <c r="K20" i="26"/>
  <c r="J20" i="26"/>
  <c r="I20" i="26"/>
  <c r="P19" i="26"/>
  <c r="O19" i="26"/>
  <c r="N19" i="26"/>
  <c r="L19" i="26"/>
  <c r="M19" i="26" s="1"/>
  <c r="K19" i="26"/>
  <c r="J19" i="26"/>
  <c r="I19" i="26"/>
  <c r="P18" i="26"/>
  <c r="O18" i="26"/>
  <c r="N18" i="26"/>
  <c r="L18" i="26"/>
  <c r="M18" i="26" s="1"/>
  <c r="K18" i="26"/>
  <c r="J18" i="26"/>
  <c r="I18" i="26"/>
  <c r="P17" i="26"/>
  <c r="O17" i="26"/>
  <c r="N17" i="26"/>
  <c r="L17" i="26"/>
  <c r="M17" i="26" s="1"/>
  <c r="K17" i="26"/>
  <c r="J17" i="26"/>
  <c r="I17" i="26"/>
  <c r="P16" i="26"/>
  <c r="O16" i="26"/>
  <c r="N16" i="26"/>
  <c r="L16" i="26"/>
  <c r="M16" i="26" s="1"/>
  <c r="K16" i="26"/>
  <c r="J16" i="26"/>
  <c r="I16" i="26"/>
  <c r="P15" i="26"/>
  <c r="O15" i="26"/>
  <c r="N15" i="26"/>
  <c r="L15" i="26"/>
  <c r="M15" i="26" s="1"/>
  <c r="K15" i="26"/>
  <c r="J15" i="26"/>
  <c r="I15" i="26"/>
  <c r="P14" i="26"/>
  <c r="O14" i="26"/>
  <c r="N14" i="26"/>
  <c r="L14" i="26"/>
  <c r="M14" i="26" s="1"/>
  <c r="K14" i="26"/>
  <c r="J14" i="26"/>
  <c r="I14" i="26"/>
  <c r="P13" i="26"/>
  <c r="O13" i="26"/>
  <c r="N13" i="26"/>
  <c r="L13" i="26"/>
  <c r="M13" i="26" s="1"/>
  <c r="K13" i="26"/>
  <c r="J13" i="26"/>
  <c r="I13" i="26"/>
  <c r="P12" i="26"/>
  <c r="O12" i="26"/>
  <c r="N12" i="26"/>
  <c r="L12" i="26"/>
  <c r="M12" i="26" s="1"/>
  <c r="K12" i="26"/>
  <c r="J12" i="26"/>
  <c r="I12" i="26"/>
  <c r="P11" i="26"/>
  <c r="O11" i="26"/>
  <c r="N11" i="26"/>
  <c r="L11" i="26"/>
  <c r="M11" i="26" s="1"/>
  <c r="K11" i="26"/>
  <c r="J11" i="26"/>
  <c r="I11" i="26"/>
  <c r="P10" i="26"/>
  <c r="O10" i="26"/>
  <c r="N10" i="26"/>
  <c r="L10" i="26"/>
  <c r="M10" i="26" s="1"/>
  <c r="K10" i="26"/>
  <c r="J10" i="26"/>
  <c r="I10" i="26"/>
  <c r="P9" i="26"/>
  <c r="O9" i="26"/>
  <c r="N9" i="26"/>
  <c r="L9" i="26"/>
  <c r="M9" i="26" s="1"/>
  <c r="K9" i="26"/>
  <c r="J9" i="26"/>
  <c r="I9" i="26"/>
  <c r="P8" i="26"/>
  <c r="O8" i="26"/>
  <c r="N8" i="26"/>
  <c r="L8" i="26"/>
  <c r="M8" i="26" s="1"/>
  <c r="K8" i="26"/>
  <c r="J8" i="26"/>
  <c r="I8" i="26"/>
  <c r="P7" i="26"/>
  <c r="O7" i="26"/>
  <c r="N7" i="26"/>
  <c r="L7" i="26"/>
  <c r="M7" i="26" s="1"/>
  <c r="K7" i="26"/>
  <c r="J7" i="26"/>
  <c r="I7" i="26"/>
  <c r="P6" i="26"/>
  <c r="O6" i="26"/>
  <c r="N6" i="26"/>
  <c r="L6" i="26"/>
  <c r="M6" i="26" s="1"/>
  <c r="K6" i="26"/>
  <c r="J6" i="26"/>
  <c r="I6" i="26"/>
  <c r="P5" i="26"/>
  <c r="O5" i="26"/>
  <c r="N5" i="26"/>
  <c r="L5" i="26"/>
  <c r="M5" i="26" s="1"/>
  <c r="K5" i="26"/>
  <c r="J5" i="26"/>
  <c r="I5" i="26"/>
  <c r="P4" i="26"/>
  <c r="O4" i="26"/>
  <c r="N4" i="26"/>
  <c r="L4" i="26"/>
  <c r="M4" i="26" s="1"/>
  <c r="K4" i="26"/>
  <c r="J4" i="26"/>
  <c r="I4" i="26"/>
  <c r="P3" i="26"/>
  <c r="O3" i="26"/>
  <c r="N3" i="26"/>
  <c r="L3" i="26"/>
  <c r="M3" i="26" s="1"/>
  <c r="K3" i="26"/>
  <c r="J3" i="26"/>
  <c r="I3" i="26"/>
  <c r="P2" i="26"/>
  <c r="O2" i="26"/>
  <c r="N2" i="26"/>
  <c r="L2" i="26"/>
  <c r="M2" i="26" s="1"/>
  <c r="K2" i="26"/>
  <c r="J2" i="26"/>
  <c r="I2" i="26"/>
  <c r="Q2" i="26" l="1"/>
  <c r="Q3" i="26"/>
  <c r="Q4" i="26"/>
  <c r="Q5" i="26"/>
  <c r="Q6" i="26"/>
  <c r="Q7" i="26"/>
  <c r="Q8" i="26"/>
  <c r="Q9" i="26"/>
  <c r="Q10" i="26"/>
  <c r="Q11" i="26"/>
  <c r="Q12" i="26"/>
  <c r="Q13" i="26"/>
  <c r="Q14" i="26"/>
  <c r="Q15" i="26"/>
  <c r="Q16" i="26"/>
  <c r="Q17" i="26"/>
  <c r="Q18" i="26"/>
  <c r="Q19" i="26"/>
  <c r="Q20" i="26"/>
  <c r="Q21" i="26"/>
  <c r="Q22" i="26"/>
  <c r="Q23" i="26"/>
  <c r="Q24" i="26"/>
  <c r="Q25" i="26"/>
  <c r="Q26" i="26"/>
  <c r="Q27" i="26"/>
  <c r="Q28" i="26"/>
  <c r="Q29" i="26"/>
  <c r="Q30" i="26"/>
  <c r="Q31" i="26"/>
  <c r="Q32" i="26"/>
  <c r="Q33" i="26"/>
  <c r="Q34" i="26"/>
  <c r="Q35" i="26"/>
  <c r="Q36" i="26"/>
  <c r="Q37" i="26"/>
</calcChain>
</file>

<file path=xl/sharedStrings.xml><?xml version="1.0" encoding="utf-8"?>
<sst xmlns="http://schemas.openxmlformats.org/spreadsheetml/2006/main" count="366" uniqueCount="253">
  <si>
    <t>A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</si>
  <si>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</si>
  <si>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</si>
  <si>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</si>
  <si>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</si>
  <si>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</si>
  <si>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</si>
  <si>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</si>
  <si>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</si>
  <si>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</si>
  <si>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&lt;0,1</t>
  </si>
  <si>
    <t>&gt;=0</t>
  </si>
  <si>
    <t>&gt;=0,5</t>
  </si>
  <si>
    <t>&gt;=0,7</t>
  </si>
  <si>
    <t>&lt;0,8</t>
  </si>
  <si>
    <t>&lt;3,0</t>
  </si>
  <si>
    <t>&gt;=1,3</t>
  </si>
  <si>
    <t>&lt;1,4</t>
  </si>
  <si>
    <t>&gt;=1,5</t>
  </si>
  <si>
    <t>&gt;=1,7</t>
  </si>
  <si>
    <t>&lt;5,3</t>
  </si>
  <si>
    <t>&gt;=1,9</t>
  </si>
  <si>
    <t>&gt;=2,3</t>
  </si>
  <si>
    <t>&gt;=2,5</t>
  </si>
  <si>
    <t>&lt;7,5</t>
  </si>
  <si>
    <t>&lt;7,7</t>
  </si>
  <si>
    <t>&gt;=2,9</t>
  </si>
  <si>
    <t>&lt;4,4</t>
  </si>
  <si>
    <t>&gt;=3,1</t>
  </si>
  <si>
    <t>&gt;=3,3</t>
  </si>
  <si>
    <t>&gt;=3,5</t>
  </si>
  <si>
    <t>&lt;12,8</t>
  </si>
  <si>
    <t>&gt;=3,7</t>
  </si>
  <si>
    <t>&lt;13,3</t>
  </si>
  <si>
    <t>&lt;13,7</t>
  </si>
  <si>
    <t>&lt;10,6</t>
  </si>
  <si>
    <t>&lt;10,9</t>
  </si>
  <si>
    <t>&gt;=4,1</t>
  </si>
  <si>
    <t>&lt;14,1</t>
  </si>
  <si>
    <t>&lt;14,4</t>
  </si>
  <si>
    <t>&gt;=4,5</t>
  </si>
  <si>
    <t>&lt;4,6</t>
  </si>
  <si>
    <t>&lt;14,3</t>
  </si>
  <si>
    <t>&lt;15,1</t>
  </si>
  <si>
    <t>&gt;=5,5</t>
  </si>
  <si>
    <t>&gt;=6,1</t>
  </si>
  <si>
    <t>&lt;6,2</t>
  </si>
  <si>
    <t>&lt;16,5</t>
  </si>
  <si>
    <t>&lt;16,7</t>
  </si>
  <si>
    <t>&gt;=7,3</t>
  </si>
  <si>
    <t>&lt;7,4</t>
  </si>
  <si>
    <t>&gt;=7,5</t>
  </si>
  <si>
    <t>&lt;17,1</t>
  </si>
  <si>
    <t>&lt;8,4</t>
  </si>
  <si>
    <t>&gt;=8,5</t>
  </si>
  <si>
    <t>&lt;18</t>
  </si>
  <si>
    <t>&gt;=9,3</t>
  </si>
  <si>
    <t>&gt;=9,5</t>
  </si>
  <si>
    <t>&lt;10,2</t>
  </si>
  <si>
    <t>&gt;=10,5</t>
  </si>
  <si>
    <t>&lt;10,8</t>
  </si>
  <si>
    <t>&gt;=10,8</t>
  </si>
  <si>
    <t>&gt;=12,1</t>
  </si>
  <si>
    <t>&gt;=12,7</t>
  </si>
  <si>
    <t>&gt;=12,9</t>
  </si>
  <si>
    <t>&gt;=13,1</t>
  </si>
  <si>
    <t>&lt;13,2</t>
  </si>
  <si>
    <t>&gt;=13,2</t>
  </si>
  <si>
    <t>&lt;23</t>
  </si>
  <si>
    <t>&gt;=13,6</t>
  </si>
  <si>
    <t>&gt;=13,9</t>
  </si>
  <si>
    <t>&gt;=14</t>
  </si>
  <si>
    <t>&gt;=14,2</t>
  </si>
  <si>
    <t>&gt;=14,3</t>
  </si>
  <si>
    <t>&gt;=14,9</t>
  </si>
  <si>
    <t>&lt;15</t>
  </si>
  <si>
    <t>&gt;=15</t>
  </si>
  <si>
    <t>&gt;=15,5</t>
  </si>
  <si>
    <t>&lt;15,6</t>
  </si>
  <si>
    <t>&gt;=15,7</t>
  </si>
  <si>
    <t>&lt;15,8</t>
  </si>
  <si>
    <t>&gt;=16</t>
  </si>
  <si>
    <t>&lt;16,1</t>
  </si>
  <si>
    <t>&gt;=16,4</t>
  </si>
  <si>
    <t>&gt;=16,6</t>
  </si>
  <si>
    <t>&gt;=17</t>
  </si>
  <si>
    <t>&gt;=17,4</t>
  </si>
  <si>
    <t>&gt;=20</t>
  </si>
  <si>
    <t>&gt;=-40</t>
  </si>
  <si>
    <t>&gt;=-25</t>
  </si>
  <si>
    <t>&gt;=-22</t>
  </si>
  <si>
    <t>&gt;=0,4</t>
  </si>
  <si>
    <t>&lt;0,5</t>
  </si>
  <si>
    <t>&gt;=7</t>
  </si>
  <si>
    <t>&gt;=7,4</t>
  </si>
  <si>
    <t>&gt;=7,6</t>
  </si>
  <si>
    <t>&gt;=8</t>
  </si>
  <si>
    <t>&gt;=8,6</t>
  </si>
  <si>
    <t>&gt;=9,6</t>
  </si>
  <si>
    <t>&gt;=9,8</t>
  </si>
  <si>
    <t>&gt;=10,2</t>
  </si>
  <si>
    <t>&gt;=10,6</t>
  </si>
  <si>
    <t>AZ</t>
  </si>
  <si>
    <t>BA</t>
  </si>
  <si>
    <t>BB</t>
  </si>
  <si>
    <t>BC</t>
  </si>
  <si>
    <t>BD</t>
  </si>
  <si>
    <t>&lt;=3,2</t>
  </si>
  <si>
    <t>&lt;=2,2</t>
  </si>
  <si>
    <t>&lt;=5,9</t>
  </si>
  <si>
    <t>&gt;=6,0</t>
  </si>
  <si>
    <t>&lt;=7,1</t>
  </si>
  <si>
    <t>&lt;=7,7</t>
  </si>
  <si>
    <t>&gt;=14,0</t>
  </si>
  <si>
    <t>&gt;=15,0</t>
  </si>
  <si>
    <t>&gt;=16,0</t>
  </si>
  <si>
    <t>&lt;=1,1</t>
  </si>
  <si>
    <t>&gt;=1,2</t>
  </si>
  <si>
    <t>&lt;=1,4</t>
  </si>
  <si>
    <t>&lt;=1,8</t>
  </si>
  <si>
    <t>&lt;=2,4</t>
  </si>
  <si>
    <t>&lt;=3,1</t>
  </si>
  <si>
    <t>&lt;=3,7</t>
  </si>
  <si>
    <t>&gt;=3,8</t>
  </si>
  <si>
    <t>&lt;=5,0</t>
  </si>
  <si>
    <t>&gt;=5,2</t>
  </si>
  <si>
    <t>&lt;=5,3</t>
  </si>
  <si>
    <t>&lt;=5,8</t>
  </si>
  <si>
    <t>&gt;=0,95</t>
  </si>
  <si>
    <t>&lt;1,1</t>
  </si>
  <si>
    <t>&gt;=17,0</t>
  </si>
  <si>
    <t>&gt;=11,4</t>
  </si>
  <si>
    <t>&lt;11,5</t>
  </si>
  <si>
    <t>&lt;=1,5</t>
  </si>
  <si>
    <t>&lt;=2,3</t>
  </si>
  <si>
    <t>&gt;=2,6</t>
  </si>
  <si>
    <t>&lt;=4,1</t>
  </si>
  <si>
    <t>&lt;=4,8</t>
  </si>
  <si>
    <t>&gt;=-380</t>
  </si>
  <si>
    <t>&lt;=-70</t>
  </si>
  <si>
    <t>&gt;=-56</t>
  </si>
  <si>
    <t>&lt;=0</t>
  </si>
  <si>
    <t>&gt;= 1,7</t>
  </si>
  <si>
    <t>&gt;= 3</t>
  </si>
  <si>
    <t>&lt;=8,1</t>
  </si>
  <si>
    <t>&lt;=9,1</t>
  </si>
  <si>
    <t>&lt;=10,1</t>
  </si>
  <si>
    <t>&lt;=11,1</t>
  </si>
  <si>
    <t>&lt;=16</t>
  </si>
  <si>
    <t>&gt;=28</t>
  </si>
  <si>
    <t>&lt;=37</t>
  </si>
  <si>
    <t>&gt;=40</t>
  </si>
  <si>
    <t>&lt;=70</t>
  </si>
  <si>
    <t>&gt;=76</t>
  </si>
  <si>
    <t>&lt;=77</t>
  </si>
  <si>
    <t>&gt;=90</t>
  </si>
  <si>
    <t>&lt;=130</t>
  </si>
  <si>
    <t>&lt;=-20</t>
  </si>
  <si>
    <t>&gt;=15-</t>
  </si>
  <si>
    <t>&lt;=0,1</t>
  </si>
  <si>
    <t>&lt;=2,1</t>
  </si>
  <si>
    <t>&lt;=2,7</t>
  </si>
  <si>
    <t>&gt;=2,8</t>
  </si>
  <si>
    <t>&lt;=3,6</t>
  </si>
  <si>
    <t>&lt;=4,0</t>
  </si>
  <si>
    <t>&lt;=4,5</t>
  </si>
  <si>
    <t>&gt;=4,6</t>
  </si>
  <si>
    <t>&lt;=6,9</t>
  </si>
  <si>
    <t>&gt;=7,0</t>
  </si>
  <si>
    <t>&lt;=7,4</t>
  </si>
  <si>
    <t>&lt;=7,9</t>
  </si>
  <si>
    <t>&gt;=8,0</t>
  </si>
  <si>
    <t>&lt;=8,2</t>
  </si>
  <si>
    <t>&lt;=8,9</t>
  </si>
  <si>
    <t>&gt;=9,0</t>
  </si>
  <si>
    <t>&lt;=9,4</t>
  </si>
  <si>
    <t>&lt;=9,7</t>
  </si>
  <si>
    <t>&gt;= 11,7</t>
  </si>
  <si>
    <t>&lt;=11,8</t>
  </si>
  <si>
    <t>&lt;=12,6</t>
  </si>
  <si>
    <t>&lt;=13,1</t>
  </si>
  <si>
    <t>&lt;=13,7</t>
  </si>
  <si>
    <t>&lt;=14,4</t>
  </si>
  <si>
    <t>&lt;=15,0</t>
  </si>
  <si>
    <t>&lt;=17,0</t>
  </si>
  <si>
    <t>&lt;=27,0</t>
  </si>
  <si>
    <t>&gt;=30,0</t>
  </si>
  <si>
    <t>&lt;=45,0</t>
  </si>
  <si>
    <t>&gt;=1,0</t>
  </si>
  <si>
    <t>&lt;=3,3</t>
  </si>
  <si>
    <t>&gt;=4,8</t>
  </si>
  <si>
    <t>&lt;=5,2</t>
  </si>
  <si>
    <t>&lt;=6,4</t>
  </si>
  <si>
    <t>&lt;=10,7</t>
  </si>
  <si>
    <t>&gt;=12,0</t>
  </si>
  <si>
    <t>&lt;=12,1</t>
  </si>
  <si>
    <t>&gt;=13,0</t>
  </si>
  <si>
    <t>&lt;=14,6</t>
  </si>
  <si>
    <t>&lt;=15,1</t>
  </si>
  <si>
    <t>&lt;=15,8</t>
  </si>
  <si>
    <t>&lt;=16,1</t>
  </si>
  <si>
    <t>&lt;=16,7</t>
  </si>
  <si>
    <t>&lt;=26,0</t>
  </si>
  <si>
    <t>&gt;=29,0</t>
  </si>
  <si>
    <t>&lt;=40,0</t>
  </si>
  <si>
    <t>&gt;=4</t>
  </si>
  <si>
    <t>&lt;5,1</t>
  </si>
  <si>
    <t>&lt;2,1</t>
  </si>
  <si>
    <t>&gt;=2,2</t>
  </si>
  <si>
    <t>&lt;3,3</t>
  </si>
  <si>
    <t>&gt;=3,4</t>
  </si>
  <si>
    <t>&gt;=4,0</t>
  </si>
  <si>
    <t>&gt;=5</t>
  </si>
  <si>
    <t>&gt;=13,8</t>
  </si>
  <si>
    <t>&lt;13,9</t>
  </si>
  <si>
    <t>&lt;=47</t>
  </si>
  <si>
    <t>&gt;=50</t>
  </si>
  <si>
    <t>&lt;=52</t>
  </si>
  <si>
    <t>&lt;=24</t>
  </si>
  <si>
    <t>&lt;=3,9</t>
  </si>
  <si>
    <t>TLE</t>
  </si>
  <si>
    <t>SND</t>
  </si>
  <si>
    <t>VFR</t>
  </si>
  <si>
    <t>SNG</t>
  </si>
  <si>
    <t>KLM</t>
  </si>
  <si>
    <t>NBG</t>
  </si>
  <si>
    <t>BVF</t>
  </si>
  <si>
    <t>EGN</t>
  </si>
  <si>
    <t>NGR</t>
  </si>
  <si>
    <t>GTD</t>
  </si>
  <si>
    <t>LRI</t>
  </si>
  <si>
    <t>JFD</t>
  </si>
  <si>
    <t>BGT</t>
  </si>
  <si>
    <t>LZY</t>
  </si>
  <si>
    <t>HBD</t>
  </si>
  <si>
    <t>BTR</t>
  </si>
  <si>
    <t>MGR</t>
  </si>
  <si>
    <t>REB</t>
  </si>
  <si>
    <t>UHY</t>
  </si>
  <si>
    <t>NHI</t>
  </si>
  <si>
    <t>BFR</t>
  </si>
  <si>
    <t>CDG</t>
  </si>
  <si>
    <t>VSD</t>
  </si>
  <si>
    <t>CSZ</t>
  </si>
  <si>
    <t>LHU</t>
  </si>
  <si>
    <t>BCL</t>
  </si>
  <si>
    <t>XSE</t>
  </si>
  <si>
    <t>BAC</t>
  </si>
  <si>
    <t>BFP</t>
  </si>
  <si>
    <t>MPK</t>
  </si>
  <si>
    <t>JIP</t>
  </si>
  <si>
    <t>HYP</t>
  </si>
  <si>
    <t>NTU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</si>
</sst>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/mm/yy"/>
    <numFmt numFmtId="165" formatCode="d/m/yy"/>
    <numFmt numFmtId="166" formatCode="0.0"/>
    <numFmt numFmtId="167" formatCode="#,##0.00&quot; &quot;[$€-407];[Red]&quot;-&quot;#,##0.00&quot; &quot;[$€-407]"/>
    <numFmt numFmtId="168" formatCode="0.000"/>
  </numFmts>
  <fonts count="15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sz val="11"/>
      <color theme="1"/>
      <name val="Arial"/>
      <family val="2"/>
    </font>
    <font>
      <b/>
      <i/>
      <sz val="11"/>
      <color theme="1"/>
      <name val="Arial"/>
      <family val="2"/>
    </font>
    <font>
      <b/>
      <sz val="11"/>
      <color rgb="FF000000"/>
      <name val="Arial"/>
      <family val="2"/>
    </font>
    <font>
      <b/>
      <i/>
      <sz val="13"/>
      <color theme="1"/>
      <name val="Arial"/>
      <family val="2"/>
    </font>
    <font>
      <b/>
      <sz val="11"/>
      <color rgb="FF2300DC"/>
      <name val="Arial"/>
      <family val="2"/>
    </font>
    <font>
      <sz val="10"/>
      <color theme="1"/>
      <name val="Times New Roman"/>
      <family val="1"/>
    </font>
    <font>
      <sz val="10"/>
      <color theme="1"/>
      <name val="Arial"/>
      <family val="2"/>
    </font>
    <font>
      <sz val="11"/>
      <color theme="3" tint="0.59999389629810485"/>
      <name val="Arial"/>
      <family val="2"/>
    </font>
    <font>
      <sz val="12"/>
      <color indexed="18"/>
      <name val="Arial Black"/>
      <family val="2"/>
    </font>
    <font>
      <sz val="11"/>
      <color theme="3" tint="0.79998168889431442"/>
      <name val="Arial"/>
      <family val="2"/>
    </font>
    <font>
      <b/>
      <sz val="11"/>
      <color indexed="18"/>
      <name val="Arial Black"/>
      <family val="2"/>
    </font>
  </fonts>
  <fills count="32">
    <fill>
      <patternFill patternType="none"/>
    </fill>
    <fill>
      <patternFill patternType="gray125"/>
    </fill>
    <fill>
      <patternFill patternType="solid">
        <fgColor rgb="FFCCCC99"/>
        <bgColor rgb="FFCCCC99"/>
      </patternFill>
    </fill>
    <fill>
      <patternFill patternType="solid">
        <fgColor rgb="FF99CC66"/>
        <bgColor rgb="FF99CC66"/>
      </patternFill>
    </fill>
    <fill>
      <patternFill patternType="solid">
        <fgColor rgb="FFFFFFCC"/>
        <bgColor rgb="FFFFFFCC"/>
      </patternFill>
    </fill>
    <fill>
      <patternFill patternType="solid">
        <fgColor rgb="FFFFCC00"/>
        <bgColor rgb="FFFFCC00"/>
      </patternFill>
    </fill>
    <fill>
      <patternFill patternType="solid">
        <fgColor rgb="FFCC6699"/>
        <bgColor rgb="FFCC6699"/>
      </patternFill>
    </fill>
    <fill>
      <patternFill patternType="solid">
        <fgColor rgb="FFFFCC99"/>
        <bgColor rgb="FFFFCC99"/>
      </patternFill>
    </fill>
    <fill>
      <patternFill patternType="solid">
        <fgColor rgb="FF9966CC"/>
        <bgColor rgb="FF9966CC"/>
      </patternFill>
    </fill>
    <fill>
      <patternFill patternType="solid">
        <fgColor rgb="FF6699CC"/>
        <bgColor rgb="FF6699CC"/>
      </patternFill>
    </fill>
    <fill>
      <patternFill patternType="solid">
        <fgColor rgb="FFE6E6FF"/>
        <bgColor rgb="FFE6E6FF"/>
      </patternFill>
    </fill>
    <fill>
      <patternFill patternType="solid">
        <fgColor rgb="FFCCCCFF"/>
        <bgColor rgb="FFCCCCFF"/>
      </patternFill>
    </fill>
    <fill>
      <patternFill patternType="solid">
        <fgColor rgb="FFFF9999"/>
        <bgColor rgb="FFFF9999"/>
      </patternFill>
    </fill>
    <fill>
      <patternFill patternType="solid">
        <fgColor rgb="FF99CCCC"/>
        <bgColor rgb="FF99CCCC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rgb="FF99CC66"/>
      </patternFill>
    </fill>
    <fill>
      <patternFill patternType="solid">
        <fgColor theme="5" tint="0.39997558519241921"/>
        <bgColor rgb="FF99CC66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rgb="FF99CC66"/>
      </patternFill>
    </fill>
    <fill>
      <patternFill patternType="solid">
        <fgColor theme="2" tint="-0.499984740745262"/>
        <bgColor rgb="FFFF9999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ck">
        <color rgb="FFFF6600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4">
    <xf numFmtId="0" fontId="0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  <xf numFmtId="0" fontId="1" fillId="2" borderId="0"/>
    <xf numFmtId="0" fontId="1" fillId="3" borderId="0"/>
    <xf numFmtId="0" fontId="1" fillId="3" borderId="0"/>
    <xf numFmtId="0" fontId="4" fillId="4" borderId="0"/>
    <xf numFmtId="0" fontId="4" fillId="5" borderId="0"/>
    <xf numFmtId="0" fontId="1" fillId="6" borderId="0"/>
    <xf numFmtId="0" fontId="5" fillId="7" borderId="0"/>
    <xf numFmtId="0" fontId="1" fillId="8" borderId="0"/>
    <xf numFmtId="0" fontId="6" fillId="9" borderId="0"/>
  </cellStyleXfs>
  <cellXfs count="39">
    <xf numFmtId="0" fontId="0" fillId="0" borderId="0" xfId="0"/>
    <xf numFmtId="0" fontId="7" fillId="10" borderId="0" xfId="0" applyFont="1" applyFill="1" applyAlignment="1">
      <alignment horizontal="center" vertical="center"/>
    </xf>
    <xf numFmtId="0" fontId="7" fillId="11" borderId="0" xfId="0" applyFont="1" applyFill="1" applyAlignment="1">
      <alignment horizontal="center" vertical="center"/>
    </xf>
    <xf numFmtId="0" fontId="7" fillId="12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13" borderId="0" xfId="0" applyFont="1" applyFill="1" applyAlignment="1">
      <alignment horizontal="center" vertical="center"/>
    </xf>
    <xf numFmtId="16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wrapText="1"/>
    </xf>
    <xf numFmtId="165" fontId="0" fillId="0" borderId="1" xfId="0" applyNumberFormat="1" applyBorder="1"/>
    <xf numFmtId="165" fontId="0" fillId="0" borderId="1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0" fontId="10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15" borderId="0" xfId="0" applyFill="1"/>
    <xf numFmtId="0" fontId="0" fillId="18" borderId="0" xfId="0" applyFill="1"/>
    <xf numFmtId="166" fontId="0" fillId="0" borderId="0" xfId="0" applyNumberFormat="1"/>
    <xf numFmtId="0" fontId="0" fillId="19" borderId="0" xfId="0" applyFill="1"/>
    <xf numFmtId="0" fontId="0" fillId="14" borderId="0" xfId="0" applyFill="1"/>
    <xf numFmtId="0" fontId="7" fillId="20" borderId="0" xfId="0" applyFont="1" applyFill="1" applyAlignment="1">
      <alignment horizontal="center" vertical="center"/>
    </xf>
    <xf numFmtId="0" fontId="7" fillId="21" borderId="0" xfId="0" applyFont="1" applyFill="1" applyAlignment="1">
      <alignment horizontal="center" vertical="center"/>
    </xf>
    <xf numFmtId="0" fontId="0" fillId="22" borderId="0" xfId="0" applyFill="1"/>
    <xf numFmtId="0" fontId="0" fillId="16" borderId="0" xfId="0" applyFill="1"/>
    <xf numFmtId="0" fontId="0" fillId="25" borderId="0" xfId="0" applyFill="1"/>
    <xf numFmtId="0" fontId="11" fillId="26" borderId="0" xfId="0" applyFont="1" applyFill="1"/>
    <xf numFmtId="0" fontId="0" fillId="0" borderId="0" xfId="0"/>
    <xf numFmtId="0" fontId="7" fillId="27" borderId="0" xfId="0" applyFont="1" applyFill="1" applyAlignment="1">
      <alignment horizontal="center" vertical="center"/>
    </xf>
    <xf numFmtId="0" fontId="7" fillId="28" borderId="0" xfId="0" applyFont="1" applyFill="1" applyAlignment="1">
      <alignment horizontal="center" vertical="center"/>
    </xf>
    <xf numFmtId="0" fontId="0" fillId="29" borderId="0" xfId="0" applyFill="1"/>
    <xf numFmtId="0" fontId="0" fillId="30" borderId="0" xfId="0" applyFill="1"/>
    <xf numFmtId="168" fontId="10" fillId="19" borderId="3" xfId="0" applyNumberFormat="1" applyFont="1" applyFill="1" applyBorder="1" applyAlignment="1" applyProtection="1">
      <alignment horizontal="center" vertical="center"/>
    </xf>
    <xf numFmtId="168" fontId="10" fillId="18" borderId="3" xfId="0" applyNumberFormat="1" applyFont="1" applyFill="1" applyBorder="1" applyAlignment="1" applyProtection="1">
      <alignment horizontal="center" vertical="center"/>
    </xf>
    <xf numFmtId="0" fontId="13" fillId="0" borderId="0" xfId="0" applyFont="1" applyAlignment="1">
      <alignment horizontal="center"/>
    </xf>
    <xf numFmtId="0" fontId="13" fillId="0" borderId="0" xfId="0" applyFont="1"/>
    <xf numFmtId="168" fontId="10" fillId="15" borderId="3" xfId="0" applyNumberFormat="1" applyFont="1" applyFill="1" applyBorder="1" applyAlignment="1" applyProtection="1">
      <alignment horizontal="center" vertical="center"/>
    </xf>
    <xf numFmtId="168" fontId="10" fillId="23" borderId="3" xfId="0" applyNumberFormat="1" applyFont="1" applyFill="1" applyBorder="1" applyAlignment="1" applyProtection="1">
      <alignment horizontal="center" vertical="center"/>
    </xf>
    <xf numFmtId="168" fontId="10" fillId="24" borderId="3" xfId="0" applyNumberFormat="1" applyFont="1" applyFill="1" applyBorder="1" applyAlignment="1" applyProtection="1">
      <alignment horizontal="center" vertical="center"/>
    </xf>
    <xf numFmtId="168" fontId="10" fillId="17" borderId="3" xfId="0" applyNumberFormat="1" applyFont="1" applyFill="1" applyBorder="1" applyAlignment="1" applyProtection="1">
      <alignment horizontal="center" vertical="center"/>
    </xf>
    <xf numFmtId="168" fontId="10" fillId="31" borderId="3" xfId="0" applyNumberFormat="1" applyFont="1" applyFill="1" applyBorder="1" applyAlignment="1" applyProtection="1">
      <alignment horizontal="center" vertical="center"/>
    </xf>
    <xf numFmtId="165" fontId="0" fillId="0" borderId="0" xfId="0" applyNumberFormat="1" applyBorder="1"/>
  </cellXfs>
  <cellStyles count="14">
    <cellStyle name="Heading" xfId="1"/>
    <cellStyle name="Heading1" xfId="2"/>
    <cellStyle name="Normal" xfId="0" builtinId="0" customBuiltin="1"/>
    <cellStyle name="Result" xfId="3"/>
    <cellStyle name="Result2" xfId="4"/>
    <cellStyle name="Sans nom1" xfId="5"/>
    <cellStyle name="Sans nom10" xfId="6"/>
    <cellStyle name="Sans nom12" xfId="7"/>
    <cellStyle name="Sans nom20" xfId="8"/>
    <cellStyle name="Sans nom3" xfId="9"/>
    <cellStyle name="Sans nom4" xfId="10"/>
    <cellStyle name="Sans nom5" xfId="11"/>
    <cellStyle name="Sans nom6" xfId="12"/>
    <cellStyle name="Sans nom8" xfId="13"/>
  </cellStyles>
  <dxfs count="0"/>
  <tableStyles count="0" defaultTableStyle="TableStyleMedium9" defaultPivotStyle="PivotStyleLight16"/>
  <colors>
    <mruColors>
      <color rgb="FFFFFF99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299357</xdr:colOff>
      <xdr:row>11</xdr:row>
      <xdr:rowOff>27214</xdr:rowOff>
    </xdr:from>
    <xdr:to>
      <xdr:col>25</xdr:col>
      <xdr:colOff>27213</xdr:colOff>
      <xdr:row>24</xdr:row>
      <xdr:rowOff>136071</xdr:rowOff>
    </xdr:to>
    <xdr:sp macro="" textlink="">
      <xdr:nvSpPr>
        <xdr:cNvPr id="2" name="Rectangle avec flèche vers la gauche 1"/>
        <xdr:cNvSpPr/>
      </xdr:nvSpPr>
      <xdr:spPr>
        <a:xfrm>
          <a:off x="9348107" y="2013857"/>
          <a:ext cx="3401785" cy="2408464"/>
        </a:xfrm>
        <a:prstGeom prst="left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20</xdr:col>
      <xdr:colOff>625930</xdr:colOff>
      <xdr:row>16</xdr:row>
      <xdr:rowOff>95250</xdr:rowOff>
    </xdr:from>
    <xdr:to>
      <xdr:col>24</xdr:col>
      <xdr:colOff>312965</xdr:colOff>
      <xdr:row>20</xdr:row>
      <xdr:rowOff>27214</xdr:rowOff>
    </xdr:to>
    <xdr:sp macro="" textlink="">
      <xdr:nvSpPr>
        <xdr:cNvPr id="3" name="ZoneTexte 2"/>
        <xdr:cNvSpPr txBox="1"/>
      </xdr:nvSpPr>
      <xdr:spPr>
        <a:xfrm>
          <a:off x="10736037" y="2966357"/>
          <a:ext cx="1809749" cy="63953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2800"/>
            <a:t>DONNEES</a:t>
          </a:r>
        </a:p>
      </xdr:txBody>
    </xdr:sp>
    <xdr:clientData/>
  </xdr:twoCellAnchor>
  <xdr:twoCellAnchor>
    <xdr:from>
      <xdr:col>9</xdr:col>
      <xdr:colOff>0</xdr:colOff>
      <xdr:row>38</xdr:row>
      <xdr:rowOff>27215</xdr:rowOff>
    </xdr:from>
    <xdr:to>
      <xdr:col>19</xdr:col>
      <xdr:colOff>421821</xdr:colOff>
      <xdr:row>45</xdr:row>
      <xdr:rowOff>95250</xdr:rowOff>
    </xdr:to>
    <xdr:sp macro="" textlink="">
      <xdr:nvSpPr>
        <xdr:cNvPr id="4" name="Rectangle avec flèche vers le bas 3"/>
        <xdr:cNvSpPr/>
      </xdr:nvSpPr>
      <xdr:spPr>
        <a:xfrm>
          <a:off x="4422321" y="6817179"/>
          <a:ext cx="5728607" cy="1306285"/>
        </a:xfrm>
        <a:prstGeom prst="down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217714</xdr:colOff>
      <xdr:row>38</xdr:row>
      <xdr:rowOff>149678</xdr:rowOff>
    </xdr:from>
    <xdr:to>
      <xdr:col>19</xdr:col>
      <xdr:colOff>176893</xdr:colOff>
      <xdr:row>42</xdr:row>
      <xdr:rowOff>68035</xdr:rowOff>
    </xdr:to>
    <xdr:sp macro="" textlink="">
      <xdr:nvSpPr>
        <xdr:cNvPr id="5" name="ZoneTexte 4"/>
        <xdr:cNvSpPr txBox="1"/>
      </xdr:nvSpPr>
      <xdr:spPr>
        <a:xfrm>
          <a:off x="4490357" y="6939642"/>
          <a:ext cx="5265965" cy="62592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4400"/>
            <a:t>CRITERES</a:t>
          </a:r>
        </a:p>
      </xdr:txBody>
    </xdr:sp>
    <xdr:clientData/>
  </xdr:twoCellAnchor>
  <xdr:twoCellAnchor>
    <xdr:from>
      <xdr:col>22</xdr:col>
      <xdr:colOff>476250</xdr:colOff>
      <xdr:row>37</xdr:row>
      <xdr:rowOff>81643</xdr:rowOff>
    </xdr:from>
    <xdr:to>
      <xdr:col>29</xdr:col>
      <xdr:colOff>312964</xdr:colOff>
      <xdr:row>45</xdr:row>
      <xdr:rowOff>40822</xdr:rowOff>
    </xdr:to>
    <xdr:sp macro="" textlink="">
      <xdr:nvSpPr>
        <xdr:cNvPr id="6" name="Rectangle avec flèche vers le bas 5"/>
        <xdr:cNvSpPr/>
      </xdr:nvSpPr>
      <xdr:spPr>
        <a:xfrm>
          <a:off x="11729357" y="6681107"/>
          <a:ext cx="3265714" cy="1387929"/>
        </a:xfrm>
        <a:prstGeom prst="downArrowCallou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23</xdr:col>
      <xdr:colOff>163286</xdr:colOff>
      <xdr:row>38</xdr:row>
      <xdr:rowOff>27214</xdr:rowOff>
    </xdr:from>
    <xdr:to>
      <xdr:col>29</xdr:col>
      <xdr:colOff>176893</xdr:colOff>
      <xdr:row>41</xdr:row>
      <xdr:rowOff>68035</xdr:rowOff>
    </xdr:to>
    <xdr:sp macro="" textlink="">
      <xdr:nvSpPr>
        <xdr:cNvPr id="7" name="ZoneTexte 6"/>
        <xdr:cNvSpPr txBox="1"/>
      </xdr:nvSpPr>
      <xdr:spPr>
        <a:xfrm>
          <a:off x="11906250" y="6817178"/>
          <a:ext cx="2952750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3600" b="1"/>
            <a:t>RESULTATS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96</xdr:col>
          <xdr:colOff>152400</xdr:colOff>
          <xdr:row>39</xdr:row>
          <xdr:rowOff>0</xdr:rowOff>
        </xdr:from>
        <xdr:to>
          <xdr:col>101</xdr:col>
          <xdr:colOff>0</xdr:colOff>
          <xdr:row>39</xdr:row>
          <xdr:rowOff>0</xdr:rowOff>
        </xdr:to>
        <xdr:sp macro="" textlink="">
          <xdr:nvSpPr>
            <xdr:cNvPr id="48133" name="Button 5" hidden="1">
              <a:extLst>
                <a:ext uri="{63B3BB69-23CF-44E3-9099-C40C66FF867C}">
                  <a14:compatExt spid="_x0000_s48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80"/>
                  </a:solidFill>
                  <a:latin typeface="Arial Black"/>
                </a:rPr>
                <a:t>BA =&gt;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96</xdr:col>
          <xdr:colOff>104775</xdr:colOff>
          <xdr:row>39</xdr:row>
          <xdr:rowOff>0</xdr:rowOff>
        </xdr:from>
        <xdr:to>
          <xdr:col>100</xdr:col>
          <xdr:colOff>209550</xdr:colOff>
          <xdr:row>39</xdr:row>
          <xdr:rowOff>0</xdr:rowOff>
        </xdr:to>
        <xdr:sp macro="" textlink="">
          <xdr:nvSpPr>
            <xdr:cNvPr id="48134" name="Button 6" hidden="1">
              <a:extLst>
                <a:ext uri="{63B3BB69-23CF-44E3-9099-C40C66FF867C}">
                  <a14:compatExt spid="_x0000_s48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80"/>
                  </a:solidFill>
                  <a:latin typeface="Arial Black"/>
                </a:rPr>
                <a:t>BB =&gt;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96</xdr:col>
          <xdr:colOff>85725</xdr:colOff>
          <xdr:row>39</xdr:row>
          <xdr:rowOff>38100</xdr:rowOff>
        </xdr:from>
        <xdr:to>
          <xdr:col>101</xdr:col>
          <xdr:colOff>76200</xdr:colOff>
          <xdr:row>40</xdr:row>
          <xdr:rowOff>133350</xdr:rowOff>
        </xdr:to>
        <xdr:sp macro="" textlink="">
          <xdr:nvSpPr>
            <xdr:cNvPr id="48135" name="Button 7" hidden="1">
              <a:extLst>
                <a:ext uri="{63B3BB69-23CF-44E3-9099-C40C66FF867C}">
                  <a14:compatExt spid="_x0000_s48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80"/>
                  </a:solidFill>
                  <a:latin typeface="Arial Black"/>
                </a:rPr>
                <a:t>BC =&gt;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96</xdr:col>
          <xdr:colOff>85725</xdr:colOff>
          <xdr:row>41</xdr:row>
          <xdr:rowOff>104775</xdr:rowOff>
        </xdr:from>
        <xdr:to>
          <xdr:col>101</xdr:col>
          <xdr:colOff>76200</xdr:colOff>
          <xdr:row>42</xdr:row>
          <xdr:rowOff>200025</xdr:rowOff>
        </xdr:to>
        <xdr:sp macro="" textlink="">
          <xdr:nvSpPr>
            <xdr:cNvPr id="48136" name="Button 8" hidden="1">
              <a:extLst>
                <a:ext uri="{63B3BB69-23CF-44E3-9099-C40C66FF867C}">
                  <a14:compatExt spid="_x0000_s48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80"/>
                  </a:solidFill>
                  <a:latin typeface="Arial Black"/>
                </a:rPr>
                <a:t>BD =&gt;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</xdr:col>
          <xdr:colOff>57150</xdr:colOff>
          <xdr:row>39</xdr:row>
          <xdr:rowOff>0</xdr:rowOff>
        </xdr:from>
        <xdr:to>
          <xdr:col>107</xdr:col>
          <xdr:colOff>47625</xdr:colOff>
          <xdr:row>39</xdr:row>
          <xdr:rowOff>0</xdr:rowOff>
        </xdr:to>
        <xdr:sp macro="" textlink="">
          <xdr:nvSpPr>
            <xdr:cNvPr id="48141" name="Button 13" hidden="1">
              <a:extLst>
                <a:ext uri="{63B3BB69-23CF-44E3-9099-C40C66FF867C}">
                  <a14:compatExt spid="_x0000_s48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80"/>
                  </a:solidFill>
                  <a:latin typeface="Arial Black"/>
                </a:rPr>
                <a:t>BH =&gt;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</xdr:col>
          <xdr:colOff>104775</xdr:colOff>
          <xdr:row>39</xdr:row>
          <xdr:rowOff>0</xdr:rowOff>
        </xdr:from>
        <xdr:to>
          <xdr:col>107</xdr:col>
          <xdr:colOff>66675</xdr:colOff>
          <xdr:row>39</xdr:row>
          <xdr:rowOff>0</xdr:rowOff>
        </xdr:to>
        <xdr:sp macro="" textlink="">
          <xdr:nvSpPr>
            <xdr:cNvPr id="48142" name="Button 14" hidden="1">
              <a:extLst>
                <a:ext uri="{63B3BB69-23CF-44E3-9099-C40C66FF867C}">
                  <a14:compatExt spid="_x0000_s48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80"/>
                  </a:solidFill>
                  <a:latin typeface="Arial Black"/>
                </a:rPr>
                <a:t>BL =&gt;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</xdr:col>
          <xdr:colOff>133350</xdr:colOff>
          <xdr:row>39</xdr:row>
          <xdr:rowOff>57150</xdr:rowOff>
        </xdr:from>
        <xdr:to>
          <xdr:col>107</xdr:col>
          <xdr:colOff>123825</xdr:colOff>
          <xdr:row>40</xdr:row>
          <xdr:rowOff>152400</xdr:rowOff>
        </xdr:to>
        <xdr:sp macro="" textlink="">
          <xdr:nvSpPr>
            <xdr:cNvPr id="48143" name="Button 15" hidden="1">
              <a:extLst>
                <a:ext uri="{63B3BB69-23CF-44E3-9099-C40C66FF867C}">
                  <a14:compatExt spid="_x0000_s48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80"/>
                  </a:solidFill>
                  <a:latin typeface="Arial Black"/>
                </a:rPr>
                <a:t>BM =&gt;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</xdr:col>
          <xdr:colOff>133350</xdr:colOff>
          <xdr:row>41</xdr:row>
          <xdr:rowOff>66675</xdr:rowOff>
        </xdr:from>
        <xdr:to>
          <xdr:col>107</xdr:col>
          <xdr:colOff>123825</xdr:colOff>
          <xdr:row>42</xdr:row>
          <xdr:rowOff>161925</xdr:rowOff>
        </xdr:to>
        <xdr:sp macro="" textlink="">
          <xdr:nvSpPr>
            <xdr:cNvPr id="48144" name="Button 16" hidden="1">
              <a:extLst>
                <a:ext uri="{63B3BB69-23CF-44E3-9099-C40C66FF867C}">
                  <a14:compatExt spid="_x0000_s48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80"/>
                  </a:solidFill>
                  <a:latin typeface="Arial Black"/>
                </a:rPr>
                <a:t>BO =&gt;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247650</xdr:colOff>
          <xdr:row>45</xdr:row>
          <xdr:rowOff>0</xdr:rowOff>
        </xdr:from>
        <xdr:to>
          <xdr:col>8</xdr:col>
          <xdr:colOff>104775</xdr:colOff>
          <xdr:row>46</xdr:row>
          <xdr:rowOff>133350</xdr:rowOff>
        </xdr:to>
        <xdr:sp macro="" textlink="">
          <xdr:nvSpPr>
            <xdr:cNvPr id="48146" name="Button 18" hidden="1">
              <a:extLst>
                <a:ext uri="{63B3BB69-23CF-44E3-9099-C40C66FF867C}">
                  <a14:compatExt spid="_x0000_s48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80"/>
                  </a:solidFill>
                  <a:latin typeface="Arial Black"/>
                </a:rPr>
                <a:t>BJ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247650</xdr:colOff>
          <xdr:row>45</xdr:row>
          <xdr:rowOff>0</xdr:rowOff>
        </xdr:from>
        <xdr:to>
          <xdr:col>10</xdr:col>
          <xdr:colOff>161925</xdr:colOff>
          <xdr:row>46</xdr:row>
          <xdr:rowOff>133350</xdr:rowOff>
        </xdr:to>
        <xdr:sp macro="" textlink="">
          <xdr:nvSpPr>
            <xdr:cNvPr id="48147" name="Button 19" hidden="1">
              <a:extLst>
                <a:ext uri="{63B3BB69-23CF-44E3-9099-C40C66FF867C}">
                  <a14:compatExt spid="_x0000_s48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80"/>
                  </a:solidFill>
                  <a:latin typeface="Arial Black"/>
                </a:rPr>
                <a:t>BK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45</xdr:row>
          <xdr:rowOff>0</xdr:rowOff>
        </xdr:from>
        <xdr:to>
          <xdr:col>6</xdr:col>
          <xdr:colOff>190500</xdr:colOff>
          <xdr:row>46</xdr:row>
          <xdr:rowOff>133350</xdr:rowOff>
        </xdr:to>
        <xdr:sp macro="" textlink="">
          <xdr:nvSpPr>
            <xdr:cNvPr id="48148" name="Button 20" hidden="1">
              <a:extLst>
                <a:ext uri="{63B3BB69-23CF-44E3-9099-C40C66FF867C}">
                  <a14:compatExt spid="_x0000_s48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80"/>
                  </a:solidFill>
                  <a:latin typeface="Arial Black"/>
                </a:rPr>
                <a:t>BI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45</xdr:row>
          <xdr:rowOff>0</xdr:rowOff>
        </xdr:from>
        <xdr:to>
          <xdr:col>4</xdr:col>
          <xdr:colOff>276225</xdr:colOff>
          <xdr:row>46</xdr:row>
          <xdr:rowOff>133350</xdr:rowOff>
        </xdr:to>
        <xdr:sp macro="" textlink="">
          <xdr:nvSpPr>
            <xdr:cNvPr id="48149" name="Button 21" hidden="1">
              <a:extLst>
                <a:ext uri="{63B3BB69-23CF-44E3-9099-C40C66FF867C}">
                  <a14:compatExt spid="_x0000_s48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80"/>
                  </a:solidFill>
                  <a:latin typeface="Arial Black"/>
                </a:rPr>
                <a:t>BH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314325</xdr:colOff>
          <xdr:row>45</xdr:row>
          <xdr:rowOff>28575</xdr:rowOff>
        </xdr:from>
        <xdr:to>
          <xdr:col>16</xdr:col>
          <xdr:colOff>152400</xdr:colOff>
          <xdr:row>46</xdr:row>
          <xdr:rowOff>161925</xdr:rowOff>
        </xdr:to>
        <xdr:sp macro="" textlink="">
          <xdr:nvSpPr>
            <xdr:cNvPr id="48150" name="Button 22" hidden="1">
              <a:extLst>
                <a:ext uri="{63B3BB69-23CF-44E3-9099-C40C66FF867C}">
                  <a14:compatExt spid="_x0000_s48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80"/>
                  </a:solidFill>
                  <a:latin typeface="Arial Black"/>
                </a:rPr>
                <a:t>BN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364671</xdr:colOff>
          <xdr:row>34</xdr:row>
          <xdr:rowOff>23132</xdr:rowOff>
        </xdr:from>
        <xdr:to>
          <xdr:col>27</xdr:col>
          <xdr:colOff>381000</xdr:colOff>
          <xdr:row>37</xdr:row>
          <xdr:rowOff>40822</xdr:rowOff>
        </xdr:to>
        <xdr:sp macro="" textlink="">
          <xdr:nvSpPr>
            <xdr:cNvPr id="48151" name="Button 23" hidden="1">
              <a:extLst>
                <a:ext uri="{63B3BB69-23CF-44E3-9099-C40C66FF867C}">
                  <a14:compatExt spid="_x0000_s48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6">
    <tabColor rgb="FFFFFF00"/>
  </sheetPr>
  <dimension ref="A1:CK87"/>
  <sheetViews>
    <sheetView tabSelected="1" zoomScale="70" zoomScaleNormal="70" workbookViewId="0"/>
  </sheetViews>
  <sheetFormatPr baseColWidth="10" defaultRowHeight="14.25" x14ac:dyDescent="0.2"/>
  <cols>
    <col min="1" max="1" width="10" style="24" customWidth="1"/>
    <col min="2" max="2" width="7.625" style="24" customWidth="1"/>
    <col min="3" max="4" width="4.75" style="24" customWidth="1"/>
    <col min="5" max="5" width="6.125" style="24" customWidth="1"/>
    <col min="6" max="6" width="5.75" style="24" customWidth="1"/>
    <col min="7" max="7" width="5.25" style="24" customWidth="1"/>
    <col min="8" max="8" width="6.75" style="24" customWidth="1"/>
    <col min="9" max="20" width="6.875" style="24" customWidth="1"/>
    <col min="21" max="21" width="8.5" style="24" customWidth="1"/>
    <col min="22" max="31" width="6.5" style="24" customWidth="1"/>
    <col min="32" max="32" width="3.5" style="24" customWidth="1"/>
    <col min="33" max="44" width="4.375" style="24" customWidth="1"/>
    <col min="45" max="85" width="3.5" style="24" customWidth="1"/>
    <col min="86" max="113" width="3.375" style="24" customWidth="1"/>
    <col min="114" max="134" width="3.5" style="24" customWidth="1"/>
    <col min="135" max="160" width="4.25" style="24" customWidth="1"/>
    <col min="161" max="16384" width="11" style="24"/>
  </cols>
  <sheetData>
    <row r="1" spans="1:17" ht="16.5" x14ac:dyDescent="0.2">
      <c r="A1" s="1" t="s">
        <v>0</v>
      </c>
      <c r="B1" s="2" t="s">
        <v>102</v>
      </c>
      <c r="C1" s="2" t="s">
        <v>103</v>
      </c>
      <c r="D1" s="2" t="s">
        <v>104</v>
      </c>
      <c r="E1" s="2" t="s">
        <v>105</v>
      </c>
      <c r="F1" s="2" t="s">
        <v>106</v>
      </c>
      <c r="I1" s="5" t="s">
        <v>1</v>
      </c>
      <c r="J1" s="18" t="s">
        <v>2</v>
      </c>
      <c r="K1" s="26" t="s">
        <v>3</v>
      </c>
      <c r="L1" s="3" t="s">
        <v>4</v>
      </c>
      <c r="M1" s="5" t="s">
        <v>5</v>
      </c>
      <c r="N1" s="19" t="s">
        <v>6</v>
      </c>
      <c r="O1" s="4" t="s">
        <v>7</v>
      </c>
      <c r="P1" s="25" t="s">
        <v>8</v>
      </c>
      <c r="Q1" s="5" t="s">
        <v>9</v>
      </c>
    </row>
    <row r="2" spans="1:17" ht="15" x14ac:dyDescent="0.25">
      <c r="A2" s="6">
        <v>43550</v>
      </c>
      <c r="B2" s="12" t="s">
        <v>220</v>
      </c>
      <c r="C2" s="24">
        <v>9</v>
      </c>
      <c r="D2" s="24">
        <v>2</v>
      </c>
      <c r="E2" s="15">
        <v>4.4000000000000004</v>
      </c>
      <c r="F2" s="24">
        <v>27</v>
      </c>
      <c r="G2" s="31"/>
      <c r="H2" s="32"/>
      <c r="I2" s="29">
        <f t="shared" ref="I2:I37" si="0">SUM(F2-(C2-D2))</f>
        <v>20</v>
      </c>
      <c r="J2" s="30">
        <f t="shared" ref="J2:J37" si="1">SUM(F2/(E2-C2))</f>
        <v>-5.8695652173913047</v>
      </c>
      <c r="K2" s="33">
        <f t="shared" ref="K2:K37" si="2">SUM(F2/(C2-D2))</f>
        <v>3.8571428571428572</v>
      </c>
      <c r="L2" s="35">
        <f t="shared" ref="L2:L37" si="3">SUM(F2/E2)</f>
        <v>6.1363636363636358</v>
      </c>
      <c r="M2" s="36">
        <f t="shared" ref="M2:M37" si="4">SUM(C2/L2)</f>
        <v>1.4666666666666668</v>
      </c>
      <c r="N2" s="37">
        <f t="shared" ref="N2:N37" si="5">SUM(E2/D2-C2)</f>
        <v>-6.8</v>
      </c>
      <c r="O2" s="34">
        <f t="shared" ref="O2:O37" si="6">SUM(E2-C2)</f>
        <v>-4.5999999999999996</v>
      </c>
      <c r="P2" s="37">
        <f t="shared" ref="P2:P37" si="7">SUM(E2-(D2-C2))</f>
        <v>11.4</v>
      </c>
      <c r="Q2" s="30">
        <f t="shared" ref="Q2:Q37" si="8">SUM(I2/L2)</f>
        <v>3.2592592592592595</v>
      </c>
    </row>
    <row r="3" spans="1:17" x14ac:dyDescent="0.2">
      <c r="A3" s="8"/>
      <c r="B3" s="12" t="s">
        <v>223</v>
      </c>
      <c r="C3" s="24">
        <v>1</v>
      </c>
      <c r="D3" s="24">
        <v>6</v>
      </c>
      <c r="E3" s="15">
        <v>4</v>
      </c>
      <c r="F3" s="24">
        <v>29</v>
      </c>
      <c r="G3" s="31"/>
      <c r="H3" s="32"/>
      <c r="I3" s="29">
        <f t="shared" si="0"/>
        <v>34</v>
      </c>
      <c r="J3" s="30">
        <f t="shared" si="1"/>
        <v>9.6666666666666661</v>
      </c>
      <c r="K3" s="33">
        <f t="shared" si="2"/>
        <v>-5.8</v>
      </c>
      <c r="L3" s="35">
        <f t="shared" si="3"/>
        <v>7.25</v>
      </c>
      <c r="M3" s="36">
        <f t="shared" si="4"/>
        <v>0.13793103448275862</v>
      </c>
      <c r="N3" s="37">
        <f t="shared" si="5"/>
        <v>-0.33333333333333337</v>
      </c>
      <c r="O3" s="34">
        <f t="shared" si="6"/>
        <v>3</v>
      </c>
      <c r="P3" s="37">
        <f t="shared" si="7"/>
        <v>-1</v>
      </c>
      <c r="Q3" s="30">
        <f t="shared" si="8"/>
        <v>4.6896551724137927</v>
      </c>
    </row>
    <row r="4" spans="1:17" x14ac:dyDescent="0.2">
      <c r="A4" s="8"/>
      <c r="B4" s="12" t="s">
        <v>221</v>
      </c>
      <c r="C4" s="24">
        <v>5</v>
      </c>
      <c r="D4" s="24">
        <v>0</v>
      </c>
      <c r="E4" s="15">
        <v>9.9</v>
      </c>
      <c r="F4" s="24">
        <v>23</v>
      </c>
      <c r="G4" s="31"/>
      <c r="H4" s="32"/>
      <c r="I4" s="29">
        <f t="shared" si="0"/>
        <v>18</v>
      </c>
      <c r="J4" s="30">
        <f t="shared" si="1"/>
        <v>4.6938775510204076</v>
      </c>
      <c r="K4" s="33">
        <f t="shared" si="2"/>
        <v>4.5999999999999996</v>
      </c>
      <c r="L4" s="35">
        <f t="shared" si="3"/>
        <v>2.3232323232323231</v>
      </c>
      <c r="M4" s="36">
        <f t="shared" si="4"/>
        <v>2.1521739130434785</v>
      </c>
      <c r="N4" s="37" t="e">
        <f t="shared" si="5"/>
        <v>#DIV/0!</v>
      </c>
      <c r="O4" s="34">
        <f t="shared" si="6"/>
        <v>4.9000000000000004</v>
      </c>
      <c r="P4" s="37">
        <f t="shared" si="7"/>
        <v>14.9</v>
      </c>
      <c r="Q4" s="30">
        <f t="shared" si="8"/>
        <v>7.7478260869565219</v>
      </c>
    </row>
    <row r="5" spans="1:17" x14ac:dyDescent="0.2">
      <c r="A5" s="8"/>
      <c r="B5" s="12" t="s">
        <v>222</v>
      </c>
      <c r="C5" s="24">
        <v>2</v>
      </c>
      <c r="D5" s="24">
        <v>2</v>
      </c>
      <c r="E5" s="15">
        <v>4.9000000000000004</v>
      </c>
      <c r="F5" s="24">
        <v>32</v>
      </c>
      <c r="G5" s="31"/>
      <c r="H5" s="32"/>
      <c r="I5" s="29">
        <f t="shared" si="0"/>
        <v>32</v>
      </c>
      <c r="J5" s="30">
        <f t="shared" si="1"/>
        <v>11.034482758620689</v>
      </c>
      <c r="K5" s="33" t="e">
        <f t="shared" si="2"/>
        <v>#DIV/0!</v>
      </c>
      <c r="L5" s="35">
        <f t="shared" si="3"/>
        <v>6.5306122448979584</v>
      </c>
      <c r="M5" s="36">
        <f t="shared" si="4"/>
        <v>0.30625000000000002</v>
      </c>
      <c r="N5" s="37">
        <f t="shared" si="5"/>
        <v>0.45000000000000018</v>
      </c>
      <c r="O5" s="34">
        <f t="shared" si="6"/>
        <v>2.9000000000000004</v>
      </c>
      <c r="P5" s="37">
        <f t="shared" si="7"/>
        <v>4.9000000000000004</v>
      </c>
      <c r="Q5" s="30">
        <f t="shared" si="8"/>
        <v>4.9000000000000004</v>
      </c>
    </row>
    <row r="6" spans="1:17" x14ac:dyDescent="0.2">
      <c r="A6" s="8"/>
      <c r="B6" s="12" t="s">
        <v>224</v>
      </c>
      <c r="C6" s="24">
        <v>9</v>
      </c>
      <c r="D6" s="24">
        <v>6</v>
      </c>
      <c r="E6" s="15">
        <v>4.3</v>
      </c>
      <c r="F6" s="24">
        <v>30</v>
      </c>
      <c r="G6" s="31"/>
      <c r="H6" s="32"/>
      <c r="I6" s="29">
        <f t="shared" si="0"/>
        <v>27</v>
      </c>
      <c r="J6" s="30">
        <f t="shared" si="1"/>
        <v>-6.3829787234042552</v>
      </c>
      <c r="K6" s="33">
        <f t="shared" si="2"/>
        <v>10</v>
      </c>
      <c r="L6" s="35">
        <f t="shared" si="3"/>
        <v>6.9767441860465116</v>
      </c>
      <c r="M6" s="36">
        <f t="shared" si="4"/>
        <v>1.29</v>
      </c>
      <c r="N6" s="37">
        <f t="shared" si="5"/>
        <v>-8.2833333333333332</v>
      </c>
      <c r="O6" s="34">
        <f t="shared" si="6"/>
        <v>-4.7</v>
      </c>
      <c r="P6" s="37">
        <f t="shared" si="7"/>
        <v>7.3</v>
      </c>
      <c r="Q6" s="30">
        <f t="shared" si="8"/>
        <v>3.87</v>
      </c>
    </row>
    <row r="7" spans="1:17" x14ac:dyDescent="0.2">
      <c r="A7" s="9"/>
      <c r="B7" s="12" t="s">
        <v>225</v>
      </c>
      <c r="C7" s="24">
        <v>12</v>
      </c>
      <c r="D7" s="24">
        <v>1</v>
      </c>
      <c r="E7" s="15">
        <v>4.7</v>
      </c>
      <c r="F7" s="24">
        <v>129</v>
      </c>
      <c r="G7" s="31"/>
      <c r="H7" s="32"/>
      <c r="I7" s="29">
        <f t="shared" si="0"/>
        <v>118</v>
      </c>
      <c r="J7" s="30">
        <f t="shared" si="1"/>
        <v>-17.671232876712327</v>
      </c>
      <c r="K7" s="33">
        <f t="shared" si="2"/>
        <v>11.727272727272727</v>
      </c>
      <c r="L7" s="35">
        <f t="shared" si="3"/>
        <v>27.446808510638295</v>
      </c>
      <c r="M7" s="36">
        <f t="shared" si="4"/>
        <v>0.43720930232558142</v>
      </c>
      <c r="N7" s="37">
        <f t="shared" si="5"/>
        <v>-7.3</v>
      </c>
      <c r="O7" s="34">
        <f t="shared" si="6"/>
        <v>-7.3</v>
      </c>
      <c r="P7" s="37">
        <f t="shared" si="7"/>
        <v>15.7</v>
      </c>
      <c r="Q7" s="30">
        <f t="shared" si="8"/>
        <v>4.2992248062015506</v>
      </c>
    </row>
    <row r="8" spans="1:17" x14ac:dyDescent="0.2">
      <c r="A8" s="8"/>
      <c r="B8" s="12" t="s">
        <v>226</v>
      </c>
      <c r="C8" s="24">
        <v>6</v>
      </c>
      <c r="D8" s="24">
        <v>0</v>
      </c>
      <c r="E8" s="15">
        <v>4.5</v>
      </c>
      <c r="F8" s="24">
        <v>23</v>
      </c>
      <c r="G8" s="31"/>
      <c r="H8" s="32"/>
      <c r="I8" s="29">
        <f t="shared" si="0"/>
        <v>17</v>
      </c>
      <c r="J8" s="30">
        <f t="shared" si="1"/>
        <v>-15.333333333333334</v>
      </c>
      <c r="K8" s="33">
        <f t="shared" si="2"/>
        <v>3.8333333333333335</v>
      </c>
      <c r="L8" s="35">
        <f t="shared" si="3"/>
        <v>5.1111111111111107</v>
      </c>
      <c r="M8" s="36">
        <f t="shared" si="4"/>
        <v>1.173913043478261</v>
      </c>
      <c r="N8" s="37" t="e">
        <f t="shared" si="5"/>
        <v>#DIV/0!</v>
      </c>
      <c r="O8" s="34">
        <f t="shared" si="6"/>
        <v>-1.5</v>
      </c>
      <c r="P8" s="37">
        <f t="shared" si="7"/>
        <v>10.5</v>
      </c>
      <c r="Q8" s="30">
        <f t="shared" si="8"/>
        <v>3.3260869565217392</v>
      </c>
    </row>
    <row r="9" spans="1:17" x14ac:dyDescent="0.2">
      <c r="A9" s="8"/>
      <c r="B9" s="12" t="s">
        <v>227</v>
      </c>
      <c r="C9" s="24">
        <v>2</v>
      </c>
      <c r="D9" s="24">
        <v>0</v>
      </c>
      <c r="E9" s="15">
        <v>3.8</v>
      </c>
      <c r="F9" s="24">
        <v>39</v>
      </c>
      <c r="G9" s="31"/>
      <c r="H9" s="32"/>
      <c r="I9" s="29">
        <f t="shared" si="0"/>
        <v>37</v>
      </c>
      <c r="J9" s="30">
        <f t="shared" si="1"/>
        <v>21.666666666666668</v>
      </c>
      <c r="K9" s="33">
        <f t="shared" si="2"/>
        <v>19.5</v>
      </c>
      <c r="L9" s="35">
        <f t="shared" si="3"/>
        <v>10.263157894736842</v>
      </c>
      <c r="M9" s="36">
        <f t="shared" si="4"/>
        <v>0.19487179487179487</v>
      </c>
      <c r="N9" s="37" t="e">
        <f t="shared" si="5"/>
        <v>#DIV/0!</v>
      </c>
      <c r="O9" s="34">
        <f t="shared" si="6"/>
        <v>1.7999999999999998</v>
      </c>
      <c r="P9" s="37">
        <f t="shared" si="7"/>
        <v>5.8</v>
      </c>
      <c r="Q9" s="30">
        <f t="shared" si="8"/>
        <v>3.6051282051282052</v>
      </c>
    </row>
    <row r="10" spans="1:17" x14ac:dyDescent="0.2">
      <c r="A10" s="8"/>
      <c r="B10" s="12" t="s">
        <v>228</v>
      </c>
      <c r="C10" s="24">
        <v>15</v>
      </c>
      <c r="D10" s="24">
        <v>1</v>
      </c>
      <c r="E10" s="15">
        <v>4.0999999999999996</v>
      </c>
      <c r="F10" s="24">
        <v>23</v>
      </c>
      <c r="G10" s="31"/>
      <c r="H10" s="32"/>
      <c r="I10" s="29">
        <f t="shared" si="0"/>
        <v>9</v>
      </c>
      <c r="J10" s="30">
        <f t="shared" si="1"/>
        <v>-2.1100917431192658</v>
      </c>
      <c r="K10" s="33">
        <f t="shared" si="2"/>
        <v>1.6428571428571428</v>
      </c>
      <c r="L10" s="35">
        <f t="shared" si="3"/>
        <v>5.6097560975609762</v>
      </c>
      <c r="M10" s="36">
        <f t="shared" si="4"/>
        <v>2.6739130434782608</v>
      </c>
      <c r="N10" s="37">
        <f t="shared" si="5"/>
        <v>-10.9</v>
      </c>
      <c r="O10" s="34">
        <f t="shared" si="6"/>
        <v>-10.9</v>
      </c>
      <c r="P10" s="37">
        <f t="shared" si="7"/>
        <v>18.100000000000001</v>
      </c>
      <c r="Q10" s="30">
        <f t="shared" si="8"/>
        <v>1.6043478260869564</v>
      </c>
    </row>
    <row r="11" spans="1:17" x14ac:dyDescent="0.2">
      <c r="A11" s="8"/>
      <c r="B11" s="12" t="s">
        <v>229</v>
      </c>
      <c r="C11" s="24">
        <v>8</v>
      </c>
      <c r="D11" s="24">
        <v>1</v>
      </c>
      <c r="E11" s="15">
        <v>4.2</v>
      </c>
      <c r="F11" s="24">
        <v>28</v>
      </c>
      <c r="G11" s="31"/>
      <c r="H11" s="32"/>
      <c r="I11" s="29">
        <f t="shared" si="0"/>
        <v>21</v>
      </c>
      <c r="J11" s="30">
        <f t="shared" si="1"/>
        <v>-7.3684210526315796</v>
      </c>
      <c r="K11" s="33">
        <f t="shared" si="2"/>
        <v>4</v>
      </c>
      <c r="L11" s="35">
        <f t="shared" si="3"/>
        <v>6.6666666666666661</v>
      </c>
      <c r="M11" s="36">
        <f t="shared" si="4"/>
        <v>1.2000000000000002</v>
      </c>
      <c r="N11" s="37">
        <f t="shared" si="5"/>
        <v>-3.8</v>
      </c>
      <c r="O11" s="34">
        <f t="shared" si="6"/>
        <v>-3.8</v>
      </c>
      <c r="P11" s="37">
        <f t="shared" si="7"/>
        <v>11.2</v>
      </c>
      <c r="Q11" s="30">
        <f t="shared" si="8"/>
        <v>3.1500000000000004</v>
      </c>
    </row>
    <row r="12" spans="1:17" x14ac:dyDescent="0.2">
      <c r="A12" s="8"/>
      <c r="B12" s="12" t="s">
        <v>230</v>
      </c>
      <c r="C12" s="24">
        <v>3</v>
      </c>
      <c r="D12" s="24">
        <v>0</v>
      </c>
      <c r="E12" s="15">
        <v>4.7</v>
      </c>
      <c r="F12" s="24">
        <v>22</v>
      </c>
      <c r="G12" s="31"/>
      <c r="H12" s="32"/>
      <c r="I12" s="29">
        <f t="shared" si="0"/>
        <v>19</v>
      </c>
      <c r="J12" s="30">
        <f t="shared" si="1"/>
        <v>12.941176470588234</v>
      </c>
      <c r="K12" s="33">
        <f t="shared" si="2"/>
        <v>7.333333333333333</v>
      </c>
      <c r="L12" s="35">
        <f t="shared" si="3"/>
        <v>4.6808510638297873</v>
      </c>
      <c r="M12" s="36">
        <f t="shared" si="4"/>
        <v>0.64090909090909087</v>
      </c>
      <c r="N12" s="37" t="e">
        <f t="shared" si="5"/>
        <v>#DIV/0!</v>
      </c>
      <c r="O12" s="34">
        <f t="shared" si="6"/>
        <v>1.7000000000000002</v>
      </c>
      <c r="P12" s="37">
        <f t="shared" si="7"/>
        <v>7.7</v>
      </c>
      <c r="Q12" s="30">
        <f t="shared" si="8"/>
        <v>4.0590909090909086</v>
      </c>
    </row>
    <row r="13" spans="1:17" x14ac:dyDescent="0.2">
      <c r="A13" s="8"/>
      <c r="B13" s="12" t="s">
        <v>231</v>
      </c>
      <c r="C13" s="24">
        <v>0</v>
      </c>
      <c r="D13" s="24">
        <v>4</v>
      </c>
      <c r="E13" s="15">
        <v>4.5</v>
      </c>
      <c r="F13" s="24">
        <v>18</v>
      </c>
      <c r="G13" s="31"/>
      <c r="H13" s="32"/>
      <c r="I13" s="29">
        <f t="shared" si="0"/>
        <v>22</v>
      </c>
      <c r="J13" s="30">
        <f t="shared" si="1"/>
        <v>4</v>
      </c>
      <c r="K13" s="33">
        <f t="shared" si="2"/>
        <v>-4.5</v>
      </c>
      <c r="L13" s="35">
        <f t="shared" si="3"/>
        <v>4</v>
      </c>
      <c r="M13" s="36">
        <f t="shared" si="4"/>
        <v>0</v>
      </c>
      <c r="N13" s="37">
        <f t="shared" si="5"/>
        <v>1.125</v>
      </c>
      <c r="O13" s="34">
        <f t="shared" si="6"/>
        <v>4.5</v>
      </c>
      <c r="P13" s="37">
        <f t="shared" si="7"/>
        <v>0.5</v>
      </c>
      <c r="Q13" s="30">
        <f t="shared" si="8"/>
        <v>5.5</v>
      </c>
    </row>
    <row r="14" spans="1:17" x14ac:dyDescent="0.2">
      <c r="A14" s="8"/>
      <c r="B14" s="12" t="s">
        <v>232</v>
      </c>
      <c r="C14" s="24">
        <v>9</v>
      </c>
      <c r="D14" s="24">
        <v>8</v>
      </c>
      <c r="E14" s="15">
        <v>2.5</v>
      </c>
      <c r="F14" s="24">
        <v>28</v>
      </c>
      <c r="G14" s="31"/>
      <c r="H14" s="32"/>
      <c r="I14" s="29">
        <f t="shared" si="0"/>
        <v>27</v>
      </c>
      <c r="J14" s="30">
        <f t="shared" si="1"/>
        <v>-4.3076923076923075</v>
      </c>
      <c r="K14" s="33">
        <f t="shared" si="2"/>
        <v>28</v>
      </c>
      <c r="L14" s="35">
        <f t="shared" si="3"/>
        <v>11.2</v>
      </c>
      <c r="M14" s="36">
        <f t="shared" si="4"/>
        <v>0.8035714285714286</v>
      </c>
      <c r="N14" s="37">
        <f t="shared" si="5"/>
        <v>-8.6875</v>
      </c>
      <c r="O14" s="34">
        <f t="shared" si="6"/>
        <v>-6.5</v>
      </c>
      <c r="P14" s="37">
        <f t="shared" si="7"/>
        <v>3.5</v>
      </c>
      <c r="Q14" s="30">
        <f t="shared" si="8"/>
        <v>2.410714285714286</v>
      </c>
    </row>
    <row r="15" spans="1:17" x14ac:dyDescent="0.2">
      <c r="A15" s="8"/>
      <c r="B15" s="12" t="s">
        <v>233</v>
      </c>
      <c r="C15" s="24">
        <v>1</v>
      </c>
      <c r="D15" s="24">
        <v>0</v>
      </c>
      <c r="E15" s="15">
        <v>4</v>
      </c>
      <c r="F15" s="24">
        <v>18</v>
      </c>
      <c r="G15" s="31"/>
      <c r="H15" s="32"/>
      <c r="I15" s="29">
        <f t="shared" si="0"/>
        <v>17</v>
      </c>
      <c r="J15" s="30">
        <f t="shared" si="1"/>
        <v>6</v>
      </c>
      <c r="K15" s="33">
        <f t="shared" si="2"/>
        <v>18</v>
      </c>
      <c r="L15" s="35">
        <f t="shared" si="3"/>
        <v>4.5</v>
      </c>
      <c r="M15" s="36">
        <f t="shared" si="4"/>
        <v>0.22222222222222221</v>
      </c>
      <c r="N15" s="37" t="e">
        <f t="shared" si="5"/>
        <v>#DIV/0!</v>
      </c>
      <c r="O15" s="34">
        <f t="shared" si="6"/>
        <v>3</v>
      </c>
      <c r="P15" s="37">
        <f t="shared" si="7"/>
        <v>5</v>
      </c>
      <c r="Q15" s="30">
        <f t="shared" si="8"/>
        <v>3.7777777777777777</v>
      </c>
    </row>
    <row r="16" spans="1:17" x14ac:dyDescent="0.2">
      <c r="A16" s="8"/>
      <c r="B16" s="12" t="s">
        <v>234</v>
      </c>
      <c r="C16" s="24">
        <v>5</v>
      </c>
      <c r="D16" s="24">
        <v>4</v>
      </c>
      <c r="E16" s="15">
        <v>2</v>
      </c>
      <c r="F16" s="24">
        <v>17</v>
      </c>
      <c r="G16" s="31"/>
      <c r="H16" s="32"/>
      <c r="I16" s="29">
        <f t="shared" si="0"/>
        <v>16</v>
      </c>
      <c r="J16" s="30">
        <f t="shared" si="1"/>
        <v>-5.666666666666667</v>
      </c>
      <c r="K16" s="33">
        <f t="shared" si="2"/>
        <v>17</v>
      </c>
      <c r="L16" s="35">
        <f t="shared" si="3"/>
        <v>8.5</v>
      </c>
      <c r="M16" s="36">
        <f t="shared" si="4"/>
        <v>0.58823529411764708</v>
      </c>
      <c r="N16" s="37">
        <f t="shared" si="5"/>
        <v>-4.5</v>
      </c>
      <c r="O16" s="34">
        <f t="shared" si="6"/>
        <v>-3</v>
      </c>
      <c r="P16" s="37">
        <f t="shared" si="7"/>
        <v>3</v>
      </c>
      <c r="Q16" s="30">
        <f t="shared" si="8"/>
        <v>1.8823529411764706</v>
      </c>
    </row>
    <row r="17" spans="1:17" x14ac:dyDescent="0.2">
      <c r="A17" s="8"/>
      <c r="B17" s="12" t="s">
        <v>237</v>
      </c>
      <c r="C17" s="24">
        <v>2</v>
      </c>
      <c r="D17" s="24">
        <v>1</v>
      </c>
      <c r="E17" s="15">
        <v>6</v>
      </c>
      <c r="F17" s="24">
        <v>69</v>
      </c>
      <c r="G17" s="31"/>
      <c r="H17" s="32"/>
      <c r="I17" s="29">
        <f t="shared" si="0"/>
        <v>68</v>
      </c>
      <c r="J17" s="30">
        <f t="shared" si="1"/>
        <v>17.25</v>
      </c>
      <c r="K17" s="33">
        <f t="shared" si="2"/>
        <v>69</v>
      </c>
      <c r="L17" s="35">
        <f t="shared" si="3"/>
        <v>11.5</v>
      </c>
      <c r="M17" s="36">
        <f t="shared" si="4"/>
        <v>0.17391304347826086</v>
      </c>
      <c r="N17" s="37">
        <f t="shared" si="5"/>
        <v>4</v>
      </c>
      <c r="O17" s="34">
        <f t="shared" si="6"/>
        <v>4</v>
      </c>
      <c r="P17" s="37">
        <f t="shared" si="7"/>
        <v>7</v>
      </c>
      <c r="Q17" s="30">
        <f t="shared" si="8"/>
        <v>5.9130434782608692</v>
      </c>
    </row>
    <row r="18" spans="1:17" x14ac:dyDescent="0.2">
      <c r="A18" s="8"/>
      <c r="B18" s="12" t="s">
        <v>235</v>
      </c>
      <c r="C18" s="24">
        <v>9</v>
      </c>
      <c r="D18" s="24">
        <v>8</v>
      </c>
      <c r="E18" s="15">
        <v>6.5</v>
      </c>
      <c r="F18" s="24">
        <v>28</v>
      </c>
      <c r="G18" s="31"/>
      <c r="H18" s="32"/>
      <c r="I18" s="29">
        <f t="shared" si="0"/>
        <v>27</v>
      </c>
      <c r="J18" s="30">
        <f t="shared" si="1"/>
        <v>-11.2</v>
      </c>
      <c r="K18" s="33">
        <f t="shared" si="2"/>
        <v>28</v>
      </c>
      <c r="L18" s="35">
        <f t="shared" si="3"/>
        <v>4.3076923076923075</v>
      </c>
      <c r="M18" s="36">
        <f t="shared" si="4"/>
        <v>2.0892857142857144</v>
      </c>
      <c r="N18" s="37">
        <f t="shared" si="5"/>
        <v>-8.1875</v>
      </c>
      <c r="O18" s="34">
        <f t="shared" si="6"/>
        <v>-2.5</v>
      </c>
      <c r="P18" s="37">
        <f t="shared" si="7"/>
        <v>7.5</v>
      </c>
      <c r="Q18" s="30">
        <f t="shared" si="8"/>
        <v>6.2678571428571432</v>
      </c>
    </row>
    <row r="19" spans="1:17" x14ac:dyDescent="0.2">
      <c r="A19" s="8"/>
      <c r="B19" s="12" t="s">
        <v>236</v>
      </c>
      <c r="C19" s="24">
        <v>12</v>
      </c>
      <c r="D19" s="24">
        <v>11</v>
      </c>
      <c r="E19" s="15">
        <v>2</v>
      </c>
      <c r="F19" s="24">
        <v>23</v>
      </c>
      <c r="G19" s="31"/>
      <c r="H19" s="32"/>
      <c r="I19" s="29">
        <f t="shared" si="0"/>
        <v>22</v>
      </c>
      <c r="J19" s="30">
        <f t="shared" si="1"/>
        <v>-2.2999999999999998</v>
      </c>
      <c r="K19" s="33">
        <f t="shared" si="2"/>
        <v>23</v>
      </c>
      <c r="L19" s="35">
        <f t="shared" si="3"/>
        <v>11.5</v>
      </c>
      <c r="M19" s="36">
        <f t="shared" si="4"/>
        <v>1.0434782608695652</v>
      </c>
      <c r="N19" s="37">
        <f t="shared" si="5"/>
        <v>-11.818181818181818</v>
      </c>
      <c r="O19" s="34">
        <f t="shared" si="6"/>
        <v>-10</v>
      </c>
      <c r="P19" s="37">
        <f t="shared" si="7"/>
        <v>3</v>
      </c>
      <c r="Q19" s="30">
        <f t="shared" si="8"/>
        <v>1.9130434782608696</v>
      </c>
    </row>
    <row r="20" spans="1:17" x14ac:dyDescent="0.2">
      <c r="A20" s="8"/>
      <c r="B20" s="12" t="s">
        <v>238</v>
      </c>
      <c r="C20" s="24">
        <v>6</v>
      </c>
      <c r="D20" s="24">
        <v>5</v>
      </c>
      <c r="E20" s="15">
        <v>6</v>
      </c>
      <c r="F20" s="24">
        <v>84</v>
      </c>
      <c r="G20" s="31"/>
      <c r="H20" s="32"/>
      <c r="I20" s="29">
        <f t="shared" si="0"/>
        <v>83</v>
      </c>
      <c r="J20" s="30" t="e">
        <f t="shared" si="1"/>
        <v>#DIV/0!</v>
      </c>
      <c r="K20" s="33">
        <f t="shared" si="2"/>
        <v>84</v>
      </c>
      <c r="L20" s="35">
        <f t="shared" si="3"/>
        <v>14</v>
      </c>
      <c r="M20" s="36">
        <f t="shared" si="4"/>
        <v>0.42857142857142855</v>
      </c>
      <c r="N20" s="37">
        <f t="shared" si="5"/>
        <v>-4.8</v>
      </c>
      <c r="O20" s="34">
        <f t="shared" si="6"/>
        <v>0</v>
      </c>
      <c r="P20" s="37">
        <f t="shared" si="7"/>
        <v>7</v>
      </c>
      <c r="Q20" s="30">
        <f t="shared" si="8"/>
        <v>5.9285714285714288</v>
      </c>
    </row>
    <row r="21" spans="1:17" x14ac:dyDescent="0.2">
      <c r="A21" s="8"/>
      <c r="B21" s="12" t="s">
        <v>239</v>
      </c>
      <c r="C21" s="24">
        <v>2</v>
      </c>
      <c r="D21" s="24">
        <v>1</v>
      </c>
      <c r="E21" s="15">
        <v>5.5</v>
      </c>
      <c r="F21" s="24">
        <v>15</v>
      </c>
      <c r="G21" s="31"/>
      <c r="H21" s="32"/>
      <c r="I21" s="29">
        <f t="shared" si="0"/>
        <v>14</v>
      </c>
      <c r="J21" s="30">
        <f t="shared" si="1"/>
        <v>4.2857142857142856</v>
      </c>
      <c r="K21" s="33">
        <f t="shared" si="2"/>
        <v>15</v>
      </c>
      <c r="L21" s="35">
        <f t="shared" si="3"/>
        <v>2.7272727272727271</v>
      </c>
      <c r="M21" s="36">
        <f t="shared" si="4"/>
        <v>0.73333333333333339</v>
      </c>
      <c r="N21" s="37">
        <f t="shared" si="5"/>
        <v>3.5</v>
      </c>
      <c r="O21" s="34">
        <f t="shared" si="6"/>
        <v>3.5</v>
      </c>
      <c r="P21" s="37">
        <f t="shared" si="7"/>
        <v>6.5</v>
      </c>
      <c r="Q21" s="30">
        <f t="shared" si="8"/>
        <v>5.1333333333333337</v>
      </c>
    </row>
    <row r="22" spans="1:17" x14ac:dyDescent="0.2">
      <c r="A22" s="8"/>
      <c r="B22" s="12" t="s">
        <v>239</v>
      </c>
      <c r="C22" s="24">
        <v>0</v>
      </c>
      <c r="D22" s="24">
        <v>0</v>
      </c>
      <c r="E22" s="15">
        <v>4</v>
      </c>
      <c r="F22" s="24">
        <v>17</v>
      </c>
      <c r="G22" s="31"/>
      <c r="H22" s="32"/>
      <c r="I22" s="29">
        <f t="shared" si="0"/>
        <v>17</v>
      </c>
      <c r="J22" s="30">
        <f t="shared" si="1"/>
        <v>4.25</v>
      </c>
      <c r="K22" s="33" t="e">
        <f t="shared" si="2"/>
        <v>#DIV/0!</v>
      </c>
      <c r="L22" s="35">
        <f t="shared" si="3"/>
        <v>4.25</v>
      </c>
      <c r="M22" s="36">
        <f t="shared" si="4"/>
        <v>0</v>
      </c>
      <c r="N22" s="37" t="e">
        <f t="shared" si="5"/>
        <v>#DIV/0!</v>
      </c>
      <c r="O22" s="34">
        <f t="shared" si="6"/>
        <v>4</v>
      </c>
      <c r="P22" s="37">
        <f t="shared" si="7"/>
        <v>4</v>
      </c>
      <c r="Q22" s="30">
        <f t="shared" si="8"/>
        <v>4</v>
      </c>
    </row>
    <row r="23" spans="1:17" x14ac:dyDescent="0.2">
      <c r="A23" s="8"/>
      <c r="B23" s="12" t="s">
        <v>240</v>
      </c>
      <c r="C23" s="24">
        <v>18</v>
      </c>
      <c r="D23" s="24">
        <v>7</v>
      </c>
      <c r="E23" s="15">
        <v>1.5</v>
      </c>
      <c r="F23" s="24">
        <v>29</v>
      </c>
      <c r="G23" s="31"/>
      <c r="H23" s="32"/>
      <c r="I23" s="29">
        <f t="shared" si="0"/>
        <v>18</v>
      </c>
      <c r="J23" s="30">
        <f t="shared" si="1"/>
        <v>-1.7575757575757576</v>
      </c>
      <c r="K23" s="33">
        <f t="shared" si="2"/>
        <v>2.6363636363636362</v>
      </c>
      <c r="L23" s="35">
        <f t="shared" si="3"/>
        <v>19.333333333333332</v>
      </c>
      <c r="M23" s="36">
        <f t="shared" si="4"/>
        <v>0.93103448275862077</v>
      </c>
      <c r="N23" s="37">
        <f t="shared" si="5"/>
        <v>-17.785714285714285</v>
      </c>
      <c r="O23" s="34">
        <f t="shared" si="6"/>
        <v>-16.5</v>
      </c>
      <c r="P23" s="37">
        <f t="shared" si="7"/>
        <v>12.5</v>
      </c>
      <c r="Q23" s="30">
        <f t="shared" si="8"/>
        <v>0.93103448275862077</v>
      </c>
    </row>
    <row r="24" spans="1:17" x14ac:dyDescent="0.2">
      <c r="A24" s="8"/>
      <c r="B24" s="12" t="s">
        <v>241</v>
      </c>
      <c r="C24" s="24">
        <v>3</v>
      </c>
      <c r="D24" s="24">
        <v>2</v>
      </c>
      <c r="E24" s="15">
        <v>7</v>
      </c>
      <c r="F24" s="24">
        <v>19</v>
      </c>
      <c r="G24" s="31"/>
      <c r="H24" s="32"/>
      <c r="I24" s="29">
        <f t="shared" si="0"/>
        <v>18</v>
      </c>
      <c r="J24" s="30">
        <f t="shared" si="1"/>
        <v>4.75</v>
      </c>
      <c r="K24" s="33">
        <f t="shared" si="2"/>
        <v>19</v>
      </c>
      <c r="L24" s="35">
        <f t="shared" si="3"/>
        <v>2.7142857142857144</v>
      </c>
      <c r="M24" s="36">
        <f t="shared" si="4"/>
        <v>1.1052631578947367</v>
      </c>
      <c r="N24" s="37">
        <f t="shared" si="5"/>
        <v>0.5</v>
      </c>
      <c r="O24" s="34">
        <f t="shared" si="6"/>
        <v>4</v>
      </c>
      <c r="P24" s="37">
        <f t="shared" si="7"/>
        <v>8</v>
      </c>
      <c r="Q24" s="30">
        <f t="shared" si="8"/>
        <v>6.6315789473684204</v>
      </c>
    </row>
    <row r="25" spans="1:17" x14ac:dyDescent="0.2">
      <c r="A25" s="8"/>
      <c r="B25" s="12" t="s">
        <v>241</v>
      </c>
      <c r="C25" s="24">
        <v>0</v>
      </c>
      <c r="D25" s="24">
        <v>3</v>
      </c>
      <c r="E25" s="15">
        <v>5.5</v>
      </c>
      <c r="F25" s="24">
        <v>19</v>
      </c>
      <c r="G25" s="31"/>
      <c r="H25" s="32"/>
      <c r="I25" s="29">
        <f t="shared" si="0"/>
        <v>22</v>
      </c>
      <c r="J25" s="30">
        <f t="shared" si="1"/>
        <v>3.4545454545454546</v>
      </c>
      <c r="K25" s="33">
        <f t="shared" si="2"/>
        <v>-6.333333333333333</v>
      </c>
      <c r="L25" s="35">
        <f t="shared" si="3"/>
        <v>3.4545454545454546</v>
      </c>
      <c r="M25" s="36">
        <f t="shared" si="4"/>
        <v>0</v>
      </c>
      <c r="N25" s="37">
        <f t="shared" si="5"/>
        <v>1.8333333333333333</v>
      </c>
      <c r="O25" s="34">
        <f t="shared" si="6"/>
        <v>5.5</v>
      </c>
      <c r="P25" s="37">
        <f t="shared" si="7"/>
        <v>2.5</v>
      </c>
      <c r="Q25" s="30">
        <f t="shared" si="8"/>
        <v>6.3684210526315788</v>
      </c>
    </row>
    <row r="26" spans="1:17" x14ac:dyDescent="0.2">
      <c r="A26" s="8"/>
      <c r="B26" s="12" t="s">
        <v>242</v>
      </c>
      <c r="C26" s="24">
        <v>9</v>
      </c>
      <c r="D26" s="24">
        <v>8</v>
      </c>
      <c r="E26" s="15">
        <v>2</v>
      </c>
      <c r="F26" s="24">
        <v>28</v>
      </c>
      <c r="G26" s="31"/>
      <c r="H26" s="32"/>
      <c r="I26" s="29">
        <f t="shared" si="0"/>
        <v>27</v>
      </c>
      <c r="J26" s="30">
        <f t="shared" si="1"/>
        <v>-4</v>
      </c>
      <c r="K26" s="33">
        <f t="shared" si="2"/>
        <v>28</v>
      </c>
      <c r="L26" s="35">
        <f t="shared" si="3"/>
        <v>14</v>
      </c>
      <c r="M26" s="36">
        <f t="shared" si="4"/>
        <v>0.6428571428571429</v>
      </c>
      <c r="N26" s="37">
        <f t="shared" si="5"/>
        <v>-8.75</v>
      </c>
      <c r="O26" s="34">
        <f t="shared" si="6"/>
        <v>-7</v>
      </c>
      <c r="P26" s="37">
        <f t="shared" si="7"/>
        <v>3</v>
      </c>
      <c r="Q26" s="30">
        <f t="shared" si="8"/>
        <v>1.9285714285714286</v>
      </c>
    </row>
    <row r="27" spans="1:17" x14ac:dyDescent="0.2">
      <c r="A27" s="8"/>
      <c r="B27" s="12" t="s">
        <v>243</v>
      </c>
      <c r="C27" s="24">
        <v>1</v>
      </c>
      <c r="D27" s="24">
        <v>0</v>
      </c>
      <c r="E27" s="15">
        <v>3</v>
      </c>
      <c r="F27" s="24">
        <v>18</v>
      </c>
      <c r="G27" s="31"/>
      <c r="H27" s="32"/>
      <c r="I27" s="29">
        <f t="shared" si="0"/>
        <v>17</v>
      </c>
      <c r="J27" s="30">
        <f t="shared" si="1"/>
        <v>9</v>
      </c>
      <c r="K27" s="33">
        <f t="shared" si="2"/>
        <v>18</v>
      </c>
      <c r="L27" s="35">
        <f t="shared" si="3"/>
        <v>6</v>
      </c>
      <c r="M27" s="36">
        <f t="shared" si="4"/>
        <v>0.16666666666666666</v>
      </c>
      <c r="N27" s="37" t="e">
        <f t="shared" si="5"/>
        <v>#DIV/0!</v>
      </c>
      <c r="O27" s="34">
        <f t="shared" si="6"/>
        <v>2</v>
      </c>
      <c r="P27" s="37">
        <f t="shared" si="7"/>
        <v>4</v>
      </c>
      <c r="Q27" s="30">
        <f t="shared" si="8"/>
        <v>2.8333333333333335</v>
      </c>
    </row>
    <row r="28" spans="1:17" x14ac:dyDescent="0.2">
      <c r="A28" s="8"/>
      <c r="B28" s="12" t="s">
        <v>244</v>
      </c>
      <c r="C28" s="24">
        <v>5</v>
      </c>
      <c r="D28" s="24">
        <v>4</v>
      </c>
      <c r="E28" s="15">
        <v>1</v>
      </c>
      <c r="F28" s="24">
        <v>17</v>
      </c>
      <c r="G28" s="31"/>
      <c r="H28" s="32"/>
      <c r="I28" s="29">
        <f t="shared" si="0"/>
        <v>16</v>
      </c>
      <c r="J28" s="30">
        <f t="shared" si="1"/>
        <v>-4.25</v>
      </c>
      <c r="K28" s="33">
        <f t="shared" si="2"/>
        <v>17</v>
      </c>
      <c r="L28" s="35">
        <f t="shared" si="3"/>
        <v>17</v>
      </c>
      <c r="M28" s="36">
        <f t="shared" si="4"/>
        <v>0.29411764705882354</v>
      </c>
      <c r="N28" s="37">
        <f t="shared" si="5"/>
        <v>-4.75</v>
      </c>
      <c r="O28" s="34">
        <f t="shared" si="6"/>
        <v>-4</v>
      </c>
      <c r="P28" s="37">
        <f t="shared" si="7"/>
        <v>2</v>
      </c>
      <c r="Q28" s="30">
        <f t="shared" si="8"/>
        <v>0.94117647058823528</v>
      </c>
    </row>
    <row r="29" spans="1:17" x14ac:dyDescent="0.2">
      <c r="A29" s="8"/>
      <c r="B29" s="12" t="s">
        <v>245</v>
      </c>
      <c r="C29" s="24">
        <v>2</v>
      </c>
      <c r="D29" s="24">
        <v>1</v>
      </c>
      <c r="E29" s="15">
        <v>6</v>
      </c>
      <c r="F29" s="24">
        <v>23</v>
      </c>
      <c r="G29" s="31"/>
      <c r="H29" s="32"/>
      <c r="I29" s="29">
        <f t="shared" si="0"/>
        <v>22</v>
      </c>
      <c r="J29" s="30">
        <f t="shared" si="1"/>
        <v>5.75</v>
      </c>
      <c r="K29" s="33">
        <f t="shared" si="2"/>
        <v>23</v>
      </c>
      <c r="L29" s="35">
        <f t="shared" si="3"/>
        <v>3.8333333333333335</v>
      </c>
      <c r="M29" s="36">
        <f t="shared" si="4"/>
        <v>0.52173913043478259</v>
      </c>
      <c r="N29" s="37">
        <f t="shared" si="5"/>
        <v>4</v>
      </c>
      <c r="O29" s="34">
        <f t="shared" si="6"/>
        <v>4</v>
      </c>
      <c r="P29" s="37">
        <f t="shared" si="7"/>
        <v>7</v>
      </c>
      <c r="Q29" s="30">
        <f t="shared" si="8"/>
        <v>5.7391304347826084</v>
      </c>
    </row>
    <row r="30" spans="1:17" x14ac:dyDescent="0.2">
      <c r="A30" s="8"/>
      <c r="B30" s="12" t="s">
        <v>246</v>
      </c>
      <c r="C30" s="24">
        <v>9</v>
      </c>
      <c r="D30" s="24">
        <v>8</v>
      </c>
      <c r="E30" s="15">
        <v>3</v>
      </c>
      <c r="F30" s="24">
        <v>28</v>
      </c>
      <c r="G30" s="31"/>
      <c r="H30" s="32"/>
      <c r="I30" s="29">
        <f t="shared" si="0"/>
        <v>27</v>
      </c>
      <c r="J30" s="30">
        <f t="shared" si="1"/>
        <v>-4.666666666666667</v>
      </c>
      <c r="K30" s="33">
        <f t="shared" si="2"/>
        <v>28</v>
      </c>
      <c r="L30" s="35">
        <f t="shared" si="3"/>
        <v>9.3333333333333339</v>
      </c>
      <c r="M30" s="36">
        <f t="shared" si="4"/>
        <v>0.96428571428571419</v>
      </c>
      <c r="N30" s="37">
        <f t="shared" si="5"/>
        <v>-8.625</v>
      </c>
      <c r="O30" s="34">
        <f t="shared" si="6"/>
        <v>-6</v>
      </c>
      <c r="P30" s="37">
        <f t="shared" si="7"/>
        <v>4</v>
      </c>
      <c r="Q30" s="30">
        <f t="shared" si="8"/>
        <v>2.8928571428571428</v>
      </c>
    </row>
    <row r="31" spans="1:17" x14ac:dyDescent="0.2">
      <c r="A31" s="8"/>
      <c r="B31" s="12" t="s">
        <v>222</v>
      </c>
      <c r="C31" s="24">
        <v>12</v>
      </c>
      <c r="D31" s="24">
        <v>50</v>
      </c>
      <c r="E31" s="15">
        <v>1</v>
      </c>
      <c r="F31" s="24">
        <v>23</v>
      </c>
      <c r="G31" s="31"/>
      <c r="H31" s="32"/>
      <c r="I31" s="29">
        <f t="shared" si="0"/>
        <v>61</v>
      </c>
      <c r="J31" s="30">
        <f t="shared" si="1"/>
        <v>-2.0909090909090908</v>
      </c>
      <c r="K31" s="33">
        <f t="shared" si="2"/>
        <v>-0.60526315789473684</v>
      </c>
      <c r="L31" s="35">
        <f t="shared" si="3"/>
        <v>23</v>
      </c>
      <c r="M31" s="36">
        <f t="shared" si="4"/>
        <v>0.52173913043478259</v>
      </c>
      <c r="N31" s="37">
        <f t="shared" si="5"/>
        <v>-11.98</v>
      </c>
      <c r="O31" s="34">
        <f t="shared" si="6"/>
        <v>-11</v>
      </c>
      <c r="P31" s="37">
        <f t="shared" si="7"/>
        <v>-37</v>
      </c>
      <c r="Q31" s="30">
        <f t="shared" si="8"/>
        <v>2.652173913043478</v>
      </c>
    </row>
    <row r="32" spans="1:17" x14ac:dyDescent="0.2">
      <c r="A32" s="8"/>
      <c r="B32" s="12" t="s">
        <v>247</v>
      </c>
      <c r="C32" s="24">
        <v>6</v>
      </c>
      <c r="D32" s="24">
        <v>5</v>
      </c>
      <c r="E32" s="15">
        <v>4</v>
      </c>
      <c r="F32" s="24">
        <v>24</v>
      </c>
      <c r="G32" s="31"/>
      <c r="H32" s="32"/>
      <c r="I32" s="29">
        <f t="shared" si="0"/>
        <v>23</v>
      </c>
      <c r="J32" s="30">
        <f t="shared" si="1"/>
        <v>-12</v>
      </c>
      <c r="K32" s="33">
        <f t="shared" si="2"/>
        <v>24</v>
      </c>
      <c r="L32" s="35">
        <f t="shared" si="3"/>
        <v>6</v>
      </c>
      <c r="M32" s="36">
        <f t="shared" si="4"/>
        <v>1</v>
      </c>
      <c r="N32" s="37">
        <f t="shared" si="5"/>
        <v>-5.2</v>
      </c>
      <c r="O32" s="34">
        <f t="shared" si="6"/>
        <v>-2</v>
      </c>
      <c r="P32" s="37">
        <f t="shared" si="7"/>
        <v>5</v>
      </c>
      <c r="Q32" s="30">
        <f t="shared" si="8"/>
        <v>3.8333333333333335</v>
      </c>
    </row>
    <row r="33" spans="1:89" x14ac:dyDescent="0.2">
      <c r="A33" s="8"/>
      <c r="B33" s="12" t="s">
        <v>248</v>
      </c>
      <c r="C33" s="24">
        <v>2</v>
      </c>
      <c r="D33" s="24">
        <v>1</v>
      </c>
      <c r="E33" s="15">
        <v>5</v>
      </c>
      <c r="F33" s="24">
        <v>15</v>
      </c>
      <c r="G33" s="31"/>
      <c r="H33" s="32"/>
      <c r="I33" s="29">
        <f t="shared" si="0"/>
        <v>14</v>
      </c>
      <c r="J33" s="30">
        <f t="shared" si="1"/>
        <v>5</v>
      </c>
      <c r="K33" s="33">
        <f t="shared" si="2"/>
        <v>15</v>
      </c>
      <c r="L33" s="35">
        <f t="shared" si="3"/>
        <v>3</v>
      </c>
      <c r="M33" s="36">
        <f t="shared" si="4"/>
        <v>0.66666666666666663</v>
      </c>
      <c r="N33" s="37">
        <f t="shared" si="5"/>
        <v>3</v>
      </c>
      <c r="O33" s="34">
        <f t="shared" si="6"/>
        <v>3</v>
      </c>
      <c r="P33" s="37">
        <f t="shared" si="7"/>
        <v>6</v>
      </c>
      <c r="Q33" s="30">
        <f t="shared" si="8"/>
        <v>4.666666666666667</v>
      </c>
    </row>
    <row r="34" spans="1:89" x14ac:dyDescent="0.2">
      <c r="A34" s="8"/>
      <c r="B34" s="12" t="s">
        <v>249</v>
      </c>
      <c r="C34" s="24">
        <v>0</v>
      </c>
      <c r="D34" s="24">
        <v>0</v>
      </c>
      <c r="E34" s="15">
        <v>2</v>
      </c>
      <c r="F34" s="24">
        <v>17</v>
      </c>
      <c r="G34" s="31"/>
      <c r="H34" s="32"/>
      <c r="I34" s="29">
        <f t="shared" si="0"/>
        <v>17</v>
      </c>
      <c r="J34" s="30">
        <f t="shared" si="1"/>
        <v>8.5</v>
      </c>
      <c r="K34" s="33" t="e">
        <f t="shared" si="2"/>
        <v>#DIV/0!</v>
      </c>
      <c r="L34" s="35">
        <f t="shared" si="3"/>
        <v>8.5</v>
      </c>
      <c r="M34" s="36">
        <f t="shared" si="4"/>
        <v>0</v>
      </c>
      <c r="N34" s="37" t="e">
        <f t="shared" si="5"/>
        <v>#DIV/0!</v>
      </c>
      <c r="O34" s="34">
        <f t="shared" si="6"/>
        <v>2</v>
      </c>
      <c r="P34" s="37">
        <f t="shared" si="7"/>
        <v>2</v>
      </c>
      <c r="Q34" s="30">
        <f t="shared" si="8"/>
        <v>2</v>
      </c>
    </row>
    <row r="35" spans="1:89" x14ac:dyDescent="0.2">
      <c r="A35" s="8"/>
      <c r="B35" s="12" t="s">
        <v>250</v>
      </c>
      <c r="C35" s="24">
        <v>8</v>
      </c>
      <c r="D35" s="24">
        <v>7</v>
      </c>
      <c r="E35" s="15">
        <v>1</v>
      </c>
      <c r="F35" s="24">
        <v>29</v>
      </c>
      <c r="G35" s="31"/>
      <c r="H35" s="32"/>
      <c r="I35" s="29">
        <f t="shared" si="0"/>
        <v>28</v>
      </c>
      <c r="J35" s="30">
        <f t="shared" si="1"/>
        <v>-4.1428571428571432</v>
      </c>
      <c r="K35" s="33">
        <f t="shared" si="2"/>
        <v>29</v>
      </c>
      <c r="L35" s="35">
        <f t="shared" si="3"/>
        <v>29</v>
      </c>
      <c r="M35" s="36">
        <f t="shared" si="4"/>
        <v>0.27586206896551724</v>
      </c>
      <c r="N35" s="37">
        <f t="shared" si="5"/>
        <v>-7.8571428571428568</v>
      </c>
      <c r="O35" s="34">
        <f t="shared" si="6"/>
        <v>-7</v>
      </c>
      <c r="P35" s="37">
        <f t="shared" si="7"/>
        <v>2</v>
      </c>
      <c r="Q35" s="30">
        <f t="shared" si="8"/>
        <v>0.96551724137931039</v>
      </c>
      <c r="W35" s="7"/>
      <c r="X35" s="7"/>
    </row>
    <row r="36" spans="1:89" x14ac:dyDescent="0.2">
      <c r="A36" s="8"/>
      <c r="B36" s="12" t="s">
        <v>251</v>
      </c>
      <c r="C36" s="24">
        <v>3</v>
      </c>
      <c r="D36" s="24">
        <v>2</v>
      </c>
      <c r="E36" s="15">
        <v>9</v>
      </c>
      <c r="F36" s="24">
        <v>19</v>
      </c>
      <c r="G36" s="31"/>
      <c r="H36" s="32"/>
      <c r="I36" s="29">
        <f t="shared" si="0"/>
        <v>18</v>
      </c>
      <c r="J36" s="30">
        <f t="shared" si="1"/>
        <v>3.1666666666666665</v>
      </c>
      <c r="K36" s="33">
        <f t="shared" si="2"/>
        <v>19</v>
      </c>
      <c r="L36" s="35">
        <f t="shared" si="3"/>
        <v>2.1111111111111112</v>
      </c>
      <c r="M36" s="36">
        <f t="shared" si="4"/>
        <v>1.4210526315789473</v>
      </c>
      <c r="N36" s="37">
        <f t="shared" si="5"/>
        <v>1.5</v>
      </c>
      <c r="O36" s="34">
        <f t="shared" si="6"/>
        <v>6</v>
      </c>
      <c r="P36" s="37">
        <f t="shared" si="7"/>
        <v>10</v>
      </c>
      <c r="Q36" s="30">
        <f t="shared" si="8"/>
        <v>8.5263157894736832</v>
      </c>
      <c r="W36" s="7"/>
      <c r="X36" s="7"/>
    </row>
    <row r="37" spans="1:89" ht="15" thickBot="1" x14ac:dyDescent="0.25">
      <c r="A37" s="10"/>
      <c r="B37" s="12" t="s">
        <v>252</v>
      </c>
      <c r="C37" s="24">
        <v>0</v>
      </c>
      <c r="D37" s="24">
        <v>3</v>
      </c>
      <c r="E37" s="15">
        <v>6</v>
      </c>
      <c r="F37" s="24">
        <v>19</v>
      </c>
      <c r="G37" s="31"/>
      <c r="H37" s="32"/>
      <c r="I37" s="29">
        <f t="shared" si="0"/>
        <v>22</v>
      </c>
      <c r="J37" s="30">
        <f t="shared" si="1"/>
        <v>3.1666666666666665</v>
      </c>
      <c r="K37" s="33">
        <f t="shared" si="2"/>
        <v>-6.333333333333333</v>
      </c>
      <c r="L37" s="35">
        <f t="shared" si="3"/>
        <v>3.1666666666666665</v>
      </c>
      <c r="M37" s="36">
        <f t="shared" si="4"/>
        <v>0</v>
      </c>
      <c r="N37" s="37">
        <f t="shared" si="5"/>
        <v>2</v>
      </c>
      <c r="O37" s="34">
        <f t="shared" si="6"/>
        <v>6</v>
      </c>
      <c r="P37" s="37">
        <f t="shared" si="7"/>
        <v>3</v>
      </c>
      <c r="Q37" s="30">
        <f t="shared" si="8"/>
        <v>6.9473684210526319</v>
      </c>
      <c r="U37" s="11"/>
      <c r="V37" s="11"/>
      <c r="W37" s="11"/>
      <c r="X37" s="11"/>
    </row>
    <row r="38" spans="1:89" ht="15" thickTop="1" x14ac:dyDescent="0.2">
      <c r="A38" s="8"/>
      <c r="E38" s="15"/>
    </row>
    <row r="39" spans="1:89" x14ac:dyDescent="0.2">
      <c r="A39" s="38"/>
      <c r="E39" s="15"/>
    </row>
    <row r="40" spans="1:89" x14ac:dyDescent="0.2">
      <c r="CA40" s="7"/>
      <c r="CB40" s="7"/>
      <c r="CC40" s="7"/>
      <c r="CD40" s="7"/>
      <c r="CE40" s="7"/>
      <c r="CH40" s="7"/>
      <c r="CI40" s="7"/>
      <c r="CJ40" s="7"/>
      <c r="CK40" s="7"/>
    </row>
    <row r="41" spans="1:89" x14ac:dyDescent="0.2">
      <c r="BN41" s="7"/>
      <c r="BO41" s="7"/>
      <c r="BP41" s="7"/>
      <c r="BQ41" s="7"/>
      <c r="BT41" s="7"/>
      <c r="BU41" s="7"/>
      <c r="BV41" s="7"/>
      <c r="BW41" s="7"/>
      <c r="BX41" s="7"/>
      <c r="CA41" s="7"/>
      <c r="CB41" s="7"/>
      <c r="CC41" s="7"/>
      <c r="CD41" s="7"/>
      <c r="CE41" s="7"/>
      <c r="CH41" s="7"/>
      <c r="CI41" s="7"/>
      <c r="CJ41" s="7"/>
      <c r="CK41" s="7"/>
    </row>
    <row r="42" spans="1:89" x14ac:dyDescent="0.2">
      <c r="BN42" s="7"/>
      <c r="BO42" s="7"/>
      <c r="BP42" s="7"/>
      <c r="BQ42" s="7"/>
      <c r="BT42" s="7"/>
      <c r="BU42" s="7"/>
      <c r="BV42" s="7"/>
      <c r="BW42" s="7"/>
      <c r="BX42" s="7"/>
      <c r="CA42" s="7"/>
      <c r="CB42" s="7"/>
      <c r="CC42" s="7"/>
      <c r="CD42" s="7"/>
      <c r="CE42" s="7"/>
      <c r="CH42" s="7"/>
      <c r="CI42" s="7"/>
      <c r="CJ42" s="7"/>
      <c r="CK42" s="7"/>
    </row>
    <row r="43" spans="1:89" x14ac:dyDescent="0.2">
      <c r="BN43" s="7"/>
      <c r="BO43" s="7"/>
      <c r="BP43" s="7"/>
      <c r="BQ43" s="7"/>
      <c r="BT43" s="7"/>
      <c r="BU43" s="7"/>
      <c r="BV43" s="7"/>
      <c r="BW43" s="7"/>
      <c r="BX43" s="7"/>
      <c r="CA43" s="7"/>
      <c r="CB43" s="7"/>
      <c r="CC43" s="7"/>
      <c r="CD43" s="7"/>
      <c r="CE43" s="7"/>
      <c r="CH43" s="7"/>
      <c r="CI43" s="7"/>
      <c r="CJ43" s="7"/>
      <c r="CK43" s="7"/>
    </row>
    <row r="44" spans="1:89" x14ac:dyDescent="0.2">
      <c r="BN44" s="7"/>
      <c r="BO44" s="7"/>
      <c r="BP44" s="7"/>
      <c r="BQ44" s="7"/>
      <c r="BT44" s="7"/>
      <c r="BU44" s="7"/>
      <c r="BV44" s="7"/>
      <c r="BW44" s="7"/>
      <c r="BX44" s="7"/>
      <c r="CA44" s="7"/>
      <c r="CB44" s="7"/>
      <c r="CC44" s="7"/>
      <c r="CD44" s="7"/>
      <c r="CE44" s="7"/>
      <c r="CH44" s="7"/>
      <c r="CI44" s="7"/>
      <c r="CJ44" s="7"/>
      <c r="CK44" s="7"/>
    </row>
    <row r="45" spans="1:89" x14ac:dyDescent="0.2">
      <c r="BN45" s="7"/>
      <c r="BO45" s="7"/>
      <c r="BP45" s="7"/>
      <c r="BQ45" s="7"/>
      <c r="BT45" s="7"/>
      <c r="BU45" s="7"/>
      <c r="BV45" s="7"/>
      <c r="BW45" s="7"/>
      <c r="BX45" s="7"/>
      <c r="CA45" s="7"/>
      <c r="CB45" s="7"/>
      <c r="CC45" s="7"/>
      <c r="CD45" s="7"/>
      <c r="CE45" s="7"/>
      <c r="CH45" s="7"/>
      <c r="CI45" s="7"/>
      <c r="CJ45" s="7"/>
      <c r="CK45" s="7"/>
    </row>
    <row r="46" spans="1:89" x14ac:dyDescent="0.2">
      <c r="BC46" s="7"/>
      <c r="BD46" s="7"/>
      <c r="BE46" s="7"/>
      <c r="BF46" s="7"/>
      <c r="BI46" s="7"/>
      <c r="BJ46" s="7"/>
      <c r="BK46" s="7"/>
      <c r="BL46" s="7"/>
      <c r="BM46" s="7"/>
      <c r="BP46" s="7"/>
      <c r="BQ46" s="7"/>
      <c r="BR46" s="7"/>
      <c r="BS46" s="7"/>
      <c r="BT46" s="7"/>
      <c r="BW46" s="7"/>
      <c r="BX46" s="7"/>
      <c r="BY46" s="7"/>
      <c r="BZ46" s="7"/>
    </row>
    <row r="47" spans="1:89" x14ac:dyDescent="0.2">
      <c r="BF47" s="7"/>
      <c r="BI47" s="7"/>
      <c r="BJ47" s="7"/>
      <c r="BK47" s="7"/>
      <c r="BL47" s="7"/>
      <c r="BM47" s="7"/>
      <c r="BP47" s="7"/>
      <c r="BQ47" s="7"/>
      <c r="BR47" s="7"/>
      <c r="BS47" s="7"/>
      <c r="BT47" s="7"/>
      <c r="BW47" s="7"/>
      <c r="BX47" s="7"/>
      <c r="BY47" s="7"/>
      <c r="BZ47" s="7"/>
    </row>
    <row r="48" spans="1:89" x14ac:dyDescent="0.2">
      <c r="A48" s="7"/>
      <c r="Z48" s="11"/>
      <c r="AH48" s="7"/>
      <c r="BD48" s="7"/>
      <c r="BE48" s="7"/>
      <c r="BF48" s="7"/>
      <c r="BI48" s="7"/>
      <c r="BJ48" s="7"/>
      <c r="BK48" s="7"/>
      <c r="BL48" s="7"/>
      <c r="BM48" s="7"/>
      <c r="BP48" s="7"/>
      <c r="BQ48" s="7"/>
      <c r="BR48" s="7"/>
      <c r="BS48" s="7"/>
      <c r="BT48" s="7"/>
      <c r="BW48" s="7"/>
      <c r="BX48" s="7"/>
      <c r="BY48" s="7"/>
      <c r="BZ48" s="7"/>
    </row>
    <row r="49" spans="1:78" ht="16.5" x14ac:dyDescent="0.2">
      <c r="A49" s="7"/>
      <c r="B49" s="5" t="s">
        <v>1</v>
      </c>
      <c r="C49" s="5" t="s">
        <v>1</v>
      </c>
      <c r="D49" s="18" t="s">
        <v>2</v>
      </c>
      <c r="E49" s="18" t="s">
        <v>2</v>
      </c>
      <c r="F49" s="26" t="s">
        <v>3</v>
      </c>
      <c r="G49" s="26" t="s">
        <v>3</v>
      </c>
      <c r="H49" s="3" t="s">
        <v>4</v>
      </c>
      <c r="I49" s="3" t="s">
        <v>4</v>
      </c>
      <c r="J49" s="5" t="s">
        <v>5</v>
      </c>
      <c r="K49" s="5" t="s">
        <v>5</v>
      </c>
      <c r="L49" s="19" t="s">
        <v>6</v>
      </c>
      <c r="M49" s="19" t="s">
        <v>6</v>
      </c>
      <c r="N49" s="4" t="s">
        <v>7</v>
      </c>
      <c r="O49" s="4" t="s">
        <v>7</v>
      </c>
      <c r="P49" s="25" t="s">
        <v>8</v>
      </c>
      <c r="Q49" s="25" t="s">
        <v>8</v>
      </c>
      <c r="R49" s="5" t="s">
        <v>9</v>
      </c>
      <c r="S49" s="5" t="s">
        <v>9</v>
      </c>
      <c r="W49" s="5" t="s">
        <v>1</v>
      </c>
      <c r="X49" s="18" t="s">
        <v>2</v>
      </c>
      <c r="Y49" s="26" t="s">
        <v>3</v>
      </c>
      <c r="Z49" s="3" t="s">
        <v>4</v>
      </c>
      <c r="AA49" s="5" t="s">
        <v>5</v>
      </c>
      <c r="AB49" s="19" t="s">
        <v>6</v>
      </c>
      <c r="AC49" s="4" t="s">
        <v>7</v>
      </c>
      <c r="AD49" s="25" t="s">
        <v>8</v>
      </c>
      <c r="AE49" s="5" t="s">
        <v>9</v>
      </c>
      <c r="AJ49" s="7"/>
      <c r="AK49" s="7"/>
      <c r="AL49" s="7"/>
      <c r="AM49" s="7"/>
      <c r="AN49" s="7"/>
      <c r="BD49" s="7"/>
      <c r="BI49" s="7"/>
      <c r="BJ49" s="7"/>
      <c r="BK49" s="7"/>
      <c r="BP49" s="7"/>
      <c r="BQ49" s="7"/>
      <c r="BR49" s="7"/>
      <c r="BW49" s="7"/>
      <c r="BX49" s="7"/>
      <c r="BY49" s="7"/>
      <c r="BZ49" s="7"/>
    </row>
    <row r="50" spans="1:78" x14ac:dyDescent="0.2">
      <c r="B50" s="27" t="s">
        <v>205</v>
      </c>
      <c r="C50" s="27" t="s">
        <v>206</v>
      </c>
      <c r="D50" s="20" t="s">
        <v>138</v>
      </c>
      <c r="E50" s="20" t="s">
        <v>139</v>
      </c>
      <c r="F50" s="17" t="s">
        <v>88</v>
      </c>
      <c r="G50" s="17" t="s">
        <v>141</v>
      </c>
      <c r="H50" s="21" t="s">
        <v>19</v>
      </c>
      <c r="I50" s="21" t="s">
        <v>108</v>
      </c>
      <c r="J50" s="22" t="s">
        <v>11</v>
      </c>
      <c r="K50" s="22" t="s">
        <v>207</v>
      </c>
      <c r="L50" s="16" t="s">
        <v>89</v>
      </c>
      <c r="M50" s="16" t="s">
        <v>133</v>
      </c>
      <c r="N50" s="28" t="s">
        <v>90</v>
      </c>
      <c r="O50" s="28" t="s">
        <v>116</v>
      </c>
      <c r="P50" s="13" t="s">
        <v>90</v>
      </c>
      <c r="Q50" s="13" t="s">
        <v>157</v>
      </c>
      <c r="R50" s="14" t="s">
        <v>11</v>
      </c>
      <c r="S50" s="14" t="s">
        <v>10</v>
      </c>
      <c r="AK50" s="7"/>
      <c r="AL50" s="7"/>
      <c r="AM50" s="7"/>
      <c r="AN50" s="7"/>
      <c r="AR50" s="7"/>
      <c r="AS50" s="7"/>
      <c r="AT50" s="7"/>
      <c r="AU50" s="7"/>
      <c r="AV50" s="7"/>
    </row>
    <row r="51" spans="1:78" x14ac:dyDescent="0.2">
      <c r="B51" s="27" t="s">
        <v>93</v>
      </c>
      <c r="C51" s="27" t="s">
        <v>215</v>
      </c>
      <c r="D51" s="20" t="s">
        <v>140</v>
      </c>
      <c r="E51" s="20" t="s">
        <v>141</v>
      </c>
      <c r="F51" s="17" t="s">
        <v>188</v>
      </c>
      <c r="G51" s="17" t="s">
        <v>118</v>
      </c>
      <c r="H51" s="21" t="s">
        <v>26</v>
      </c>
      <c r="I51" s="21" t="s">
        <v>107</v>
      </c>
      <c r="J51" s="22" t="s">
        <v>208</v>
      </c>
      <c r="K51" s="22" t="s">
        <v>15</v>
      </c>
      <c r="L51" s="16" t="s">
        <v>19</v>
      </c>
      <c r="M51" s="16" t="s">
        <v>119</v>
      </c>
      <c r="N51" s="28" t="s">
        <v>117</v>
      </c>
      <c r="O51" s="28" t="s">
        <v>118</v>
      </c>
      <c r="P51" s="13" t="s">
        <v>158</v>
      </c>
      <c r="Q51" s="13" t="s">
        <v>159</v>
      </c>
      <c r="R51" s="14" t="s">
        <v>91</v>
      </c>
      <c r="S51" s="14" t="s">
        <v>92</v>
      </c>
    </row>
    <row r="52" spans="1:78" x14ac:dyDescent="0.2">
      <c r="B52" s="27" t="s">
        <v>216</v>
      </c>
      <c r="C52" s="27" t="s">
        <v>217</v>
      </c>
      <c r="D52" s="20" t="s">
        <v>142</v>
      </c>
      <c r="E52" s="20" t="s">
        <v>121</v>
      </c>
      <c r="F52" s="17" t="s">
        <v>18</v>
      </c>
      <c r="G52" s="17" t="s">
        <v>189</v>
      </c>
      <c r="H52" s="21" t="s">
        <v>30</v>
      </c>
      <c r="I52" s="21" t="s">
        <v>109</v>
      </c>
      <c r="J52" s="22" t="s">
        <v>28</v>
      </c>
      <c r="K52" s="22" t="s">
        <v>209</v>
      </c>
      <c r="L52" s="16" t="s">
        <v>21</v>
      </c>
      <c r="M52" s="16" t="s">
        <v>134</v>
      </c>
      <c r="N52" s="28" t="s">
        <v>18</v>
      </c>
      <c r="O52" s="28" t="s">
        <v>119</v>
      </c>
      <c r="P52" s="13" t="s">
        <v>12</v>
      </c>
      <c r="Q52" s="13" t="s">
        <v>160</v>
      </c>
      <c r="R52" s="14" t="s">
        <v>13</v>
      </c>
      <c r="S52" s="14" t="s">
        <v>14</v>
      </c>
    </row>
    <row r="53" spans="1:78" x14ac:dyDescent="0.2">
      <c r="B53" s="23"/>
      <c r="C53" s="23"/>
      <c r="D53" s="20" t="s">
        <v>143</v>
      </c>
      <c r="E53" s="20" t="s">
        <v>148</v>
      </c>
      <c r="F53" s="17" t="s">
        <v>123</v>
      </c>
      <c r="G53" s="17" t="s">
        <v>165</v>
      </c>
      <c r="H53" s="21" t="s">
        <v>110</v>
      </c>
      <c r="I53" s="21" t="s">
        <v>111</v>
      </c>
      <c r="J53" s="22" t="s">
        <v>210</v>
      </c>
      <c r="K53" s="22" t="s">
        <v>219</v>
      </c>
      <c r="L53" s="16" t="s">
        <v>135</v>
      </c>
      <c r="M53" s="16" t="s">
        <v>121</v>
      </c>
      <c r="N53" s="28" t="s">
        <v>21</v>
      </c>
      <c r="O53" s="28" t="s">
        <v>108</v>
      </c>
      <c r="P53" s="13" t="s">
        <v>23</v>
      </c>
      <c r="Q53" s="13" t="s">
        <v>161</v>
      </c>
      <c r="R53" s="14" t="s">
        <v>128</v>
      </c>
      <c r="S53" s="14" t="s">
        <v>129</v>
      </c>
    </row>
    <row r="54" spans="1:78" x14ac:dyDescent="0.2">
      <c r="B54" s="23"/>
      <c r="C54" s="23"/>
      <c r="D54" s="20" t="s">
        <v>85</v>
      </c>
      <c r="E54" s="20" t="s">
        <v>218</v>
      </c>
      <c r="F54" s="17" t="s">
        <v>190</v>
      </c>
      <c r="G54" s="17" t="s">
        <v>191</v>
      </c>
      <c r="H54" s="21" t="s">
        <v>94</v>
      </c>
      <c r="I54" s="21" t="s">
        <v>112</v>
      </c>
      <c r="J54" s="22" t="s">
        <v>211</v>
      </c>
      <c r="K54" s="22" t="s">
        <v>27</v>
      </c>
      <c r="L54" s="16" t="s">
        <v>30</v>
      </c>
      <c r="M54" s="16" t="s">
        <v>136</v>
      </c>
      <c r="N54" s="28" t="s">
        <v>22</v>
      </c>
      <c r="O54" s="28" t="s">
        <v>120</v>
      </c>
      <c r="P54" s="13" t="s">
        <v>162</v>
      </c>
      <c r="Q54" s="13" t="s">
        <v>107</v>
      </c>
      <c r="R54" s="14" t="s">
        <v>16</v>
      </c>
      <c r="S54" s="14" t="s">
        <v>17</v>
      </c>
    </row>
    <row r="55" spans="1:78" x14ac:dyDescent="0.2">
      <c r="B55" s="23"/>
      <c r="C55" s="23"/>
      <c r="D55" s="20" t="s">
        <v>149</v>
      </c>
      <c r="E55" s="20" t="s">
        <v>150</v>
      </c>
      <c r="F55" s="17" t="s">
        <v>44</v>
      </c>
      <c r="G55" s="17" t="s">
        <v>192</v>
      </c>
      <c r="H55" s="21" t="s">
        <v>100</v>
      </c>
      <c r="I55" s="21" t="s">
        <v>35</v>
      </c>
      <c r="J55" s="22" t="s">
        <v>40</v>
      </c>
      <c r="K55" s="22" t="s">
        <v>41</v>
      </c>
      <c r="L55" s="16" t="s">
        <v>40</v>
      </c>
      <c r="M55" s="16" t="s">
        <v>137</v>
      </c>
      <c r="N55" s="28" t="s">
        <v>23</v>
      </c>
      <c r="O55" s="28" t="s">
        <v>121</v>
      </c>
      <c r="P55" s="13" t="s">
        <v>29</v>
      </c>
      <c r="Q55" s="13" t="s">
        <v>163</v>
      </c>
      <c r="R55" s="14" t="s">
        <v>18</v>
      </c>
      <c r="S55" s="14" t="s">
        <v>24</v>
      </c>
    </row>
    <row r="56" spans="1:78" x14ac:dyDescent="0.2">
      <c r="B56" s="23"/>
      <c r="C56" s="23"/>
      <c r="D56" s="20" t="s">
        <v>151</v>
      </c>
      <c r="E56" s="20" t="s">
        <v>152</v>
      </c>
      <c r="F56" s="17" t="s">
        <v>168</v>
      </c>
      <c r="G56" s="17" t="s">
        <v>144</v>
      </c>
      <c r="H56" s="21" t="s">
        <v>61</v>
      </c>
      <c r="I56" s="21" t="s">
        <v>36</v>
      </c>
      <c r="J56" s="22" t="s">
        <v>212</v>
      </c>
      <c r="K56" s="22" t="s">
        <v>206</v>
      </c>
      <c r="L56" s="16" t="s">
        <v>125</v>
      </c>
      <c r="M56" s="16" t="s">
        <v>126</v>
      </c>
      <c r="N56" s="28" t="s">
        <v>210</v>
      </c>
      <c r="O56" s="28" t="s">
        <v>122</v>
      </c>
      <c r="P56" s="13" t="s">
        <v>32</v>
      </c>
      <c r="Q56" s="13" t="s">
        <v>164</v>
      </c>
      <c r="R56" s="14" t="s">
        <v>95</v>
      </c>
      <c r="S56" s="14" t="s">
        <v>25</v>
      </c>
    </row>
    <row r="57" spans="1:78" x14ac:dyDescent="0.2">
      <c r="B57" s="23"/>
      <c r="C57" s="23"/>
      <c r="D57" s="20" t="s">
        <v>153</v>
      </c>
      <c r="E57" s="20" t="s">
        <v>154</v>
      </c>
      <c r="F57" s="17" t="s">
        <v>174</v>
      </c>
      <c r="G57" s="17" t="s">
        <v>145</v>
      </c>
      <c r="H57" s="21" t="s">
        <v>113</v>
      </c>
      <c r="I57" s="21" t="s">
        <v>38</v>
      </c>
      <c r="J57" s="22" t="s">
        <v>125</v>
      </c>
      <c r="K57" s="22" t="s">
        <v>20</v>
      </c>
      <c r="L57" s="16"/>
      <c r="M57" s="16"/>
      <c r="N57" s="28" t="s">
        <v>123</v>
      </c>
      <c r="O57" s="28" t="s">
        <v>124</v>
      </c>
      <c r="P57" s="13" t="s">
        <v>37</v>
      </c>
      <c r="Q57" s="13" t="s">
        <v>165</v>
      </c>
      <c r="R57" s="14" t="s">
        <v>96</v>
      </c>
      <c r="S57" s="14" t="s">
        <v>53</v>
      </c>
    </row>
    <row r="58" spans="1:78" x14ac:dyDescent="0.2">
      <c r="B58" s="23"/>
      <c r="C58" s="23"/>
      <c r="D58" s="20" t="s">
        <v>155</v>
      </c>
      <c r="E58" s="20" t="s">
        <v>156</v>
      </c>
      <c r="F58" s="17" t="s">
        <v>98</v>
      </c>
      <c r="G58" s="17" t="s">
        <v>193</v>
      </c>
      <c r="H58" s="21" t="s">
        <v>114</v>
      </c>
      <c r="I58" s="21" t="s">
        <v>43</v>
      </c>
      <c r="J58" s="22" t="s">
        <v>45</v>
      </c>
      <c r="K58" s="22" t="s">
        <v>46</v>
      </c>
      <c r="L58" s="23"/>
      <c r="M58" s="23"/>
      <c r="N58" s="28" t="s">
        <v>44</v>
      </c>
      <c r="O58" s="28" t="s">
        <v>127</v>
      </c>
      <c r="P58" s="13" t="s">
        <v>166</v>
      </c>
      <c r="Q58" s="13" t="s">
        <v>126</v>
      </c>
      <c r="R58" s="14" t="s">
        <v>97</v>
      </c>
      <c r="S58" s="14" t="s">
        <v>58</v>
      </c>
    </row>
    <row r="59" spans="1:78" x14ac:dyDescent="0.2">
      <c r="B59" s="23"/>
      <c r="C59" s="23"/>
      <c r="D59" s="20"/>
      <c r="E59" s="20"/>
      <c r="F59" s="17">
        <v>11.5</v>
      </c>
      <c r="G59" s="17">
        <v>11.5</v>
      </c>
      <c r="H59" s="21" t="s">
        <v>115</v>
      </c>
      <c r="I59" s="21" t="s">
        <v>82</v>
      </c>
      <c r="J59" s="22" t="s">
        <v>49</v>
      </c>
      <c r="K59" s="22" t="s">
        <v>50</v>
      </c>
      <c r="L59" s="23"/>
      <c r="M59" s="23"/>
      <c r="N59" s="28"/>
      <c r="O59" s="28"/>
      <c r="P59" s="13" t="s">
        <v>44</v>
      </c>
      <c r="Q59" s="13" t="s">
        <v>167</v>
      </c>
      <c r="R59" s="14" t="s">
        <v>101</v>
      </c>
      <c r="S59" s="14" t="s">
        <v>60</v>
      </c>
    </row>
    <row r="60" spans="1:78" x14ac:dyDescent="0.2">
      <c r="B60" s="23"/>
      <c r="C60" s="23"/>
      <c r="D60" s="23"/>
      <c r="E60" s="23"/>
      <c r="F60" s="17" t="s">
        <v>194</v>
      </c>
      <c r="G60" s="17" t="s">
        <v>195</v>
      </c>
      <c r="H60" s="21" t="s">
        <v>19</v>
      </c>
      <c r="I60" s="21" t="s">
        <v>108</v>
      </c>
      <c r="J60" s="22" t="s">
        <v>65</v>
      </c>
      <c r="K60" s="22" t="s">
        <v>66</v>
      </c>
      <c r="L60" s="23"/>
      <c r="M60" s="23"/>
      <c r="N60" s="23"/>
      <c r="O60" s="23"/>
      <c r="P60" s="13" t="s">
        <v>168</v>
      </c>
      <c r="Q60" s="13" t="s">
        <v>169</v>
      </c>
      <c r="R60" s="14" t="s">
        <v>131</v>
      </c>
      <c r="S60" s="14" t="s">
        <v>132</v>
      </c>
    </row>
    <row r="61" spans="1:78" x14ac:dyDescent="0.2">
      <c r="B61" s="23"/>
      <c r="C61" s="23"/>
      <c r="D61" s="23"/>
      <c r="E61" s="23"/>
      <c r="F61" s="17" t="s">
        <v>196</v>
      </c>
      <c r="G61" s="17" t="s">
        <v>180</v>
      </c>
      <c r="H61" s="21" t="s">
        <v>26</v>
      </c>
      <c r="I61" s="21" t="s">
        <v>107</v>
      </c>
      <c r="J61" s="22" t="s">
        <v>67</v>
      </c>
      <c r="K61" s="22" t="s">
        <v>33</v>
      </c>
      <c r="L61" s="23"/>
      <c r="M61" s="23"/>
      <c r="N61" s="23"/>
      <c r="O61" s="23"/>
      <c r="P61" s="13" t="s">
        <v>51</v>
      </c>
      <c r="Q61" s="13" t="s">
        <v>170</v>
      </c>
      <c r="R61" s="14" t="s">
        <v>63</v>
      </c>
      <c r="S61" s="14" t="s">
        <v>31</v>
      </c>
    </row>
    <row r="62" spans="1:78" x14ac:dyDescent="0.2">
      <c r="B62" s="23"/>
      <c r="C62" s="23"/>
      <c r="D62" s="23"/>
      <c r="E62" s="23"/>
      <c r="F62" s="17" t="s">
        <v>69</v>
      </c>
      <c r="G62" s="17" t="s">
        <v>181</v>
      </c>
      <c r="H62" s="21" t="s">
        <v>30</v>
      </c>
      <c r="I62" s="21" t="s">
        <v>109</v>
      </c>
      <c r="J62" s="22" t="s">
        <v>69</v>
      </c>
      <c r="K62" s="22" t="s">
        <v>34</v>
      </c>
      <c r="L62" s="23"/>
      <c r="M62" s="23"/>
      <c r="N62" s="23"/>
      <c r="O62" s="23"/>
      <c r="P62" s="13" t="s">
        <v>171</v>
      </c>
      <c r="Q62" s="13" t="s">
        <v>172</v>
      </c>
      <c r="R62" s="14" t="s">
        <v>65</v>
      </c>
      <c r="S62" s="14" t="s">
        <v>55</v>
      </c>
    </row>
    <row r="63" spans="1:78" x14ac:dyDescent="0.2">
      <c r="B63" s="23"/>
      <c r="C63" s="23"/>
      <c r="D63" s="23"/>
      <c r="E63" s="23"/>
      <c r="F63" s="17" t="s">
        <v>72</v>
      </c>
      <c r="G63" s="17" t="s">
        <v>197</v>
      </c>
      <c r="H63" s="21" t="s">
        <v>110</v>
      </c>
      <c r="I63" s="21" t="s">
        <v>111</v>
      </c>
      <c r="J63" s="22" t="s">
        <v>213</v>
      </c>
      <c r="K63" s="22" t="s">
        <v>214</v>
      </c>
      <c r="L63" s="23"/>
      <c r="M63" s="23"/>
      <c r="N63" s="23"/>
      <c r="O63" s="23"/>
      <c r="P63" s="13" t="s">
        <v>54</v>
      </c>
      <c r="Q63" s="13" t="s">
        <v>173</v>
      </c>
      <c r="R63" s="14" t="s">
        <v>87</v>
      </c>
      <c r="S63" s="14" t="s">
        <v>68</v>
      </c>
    </row>
    <row r="64" spans="1:78" x14ac:dyDescent="0.2">
      <c r="B64" s="23"/>
      <c r="C64" s="23"/>
      <c r="D64" s="23"/>
      <c r="E64" s="23"/>
      <c r="F64" s="17" t="s">
        <v>74</v>
      </c>
      <c r="G64" s="17" t="s">
        <v>198</v>
      </c>
      <c r="H64" s="21" t="s">
        <v>94</v>
      </c>
      <c r="I64" s="21" t="s">
        <v>112</v>
      </c>
      <c r="J64" s="22" t="s">
        <v>71</v>
      </c>
      <c r="K64" s="22" t="s">
        <v>38</v>
      </c>
      <c r="L64" s="23"/>
      <c r="M64" s="23"/>
      <c r="N64" s="23"/>
      <c r="O64" s="23"/>
      <c r="P64" s="13" t="s">
        <v>174</v>
      </c>
      <c r="Q64" s="13" t="s">
        <v>145</v>
      </c>
      <c r="R64" s="23"/>
      <c r="S64" s="23"/>
    </row>
    <row r="65" spans="2:19" x14ac:dyDescent="0.2">
      <c r="B65" s="23"/>
      <c r="C65" s="23"/>
      <c r="D65" s="23"/>
      <c r="E65" s="23"/>
      <c r="F65" s="17" t="s">
        <v>79</v>
      </c>
      <c r="G65" s="17" t="s">
        <v>199</v>
      </c>
      <c r="H65" s="21" t="s">
        <v>100</v>
      </c>
      <c r="I65" s="21" t="s">
        <v>35</v>
      </c>
      <c r="J65" s="22" t="s">
        <v>72</v>
      </c>
      <c r="K65" s="22" t="s">
        <v>42</v>
      </c>
      <c r="L65" s="23"/>
      <c r="M65" s="23"/>
      <c r="N65" s="23"/>
      <c r="O65" s="23"/>
      <c r="P65" s="13" t="s">
        <v>56</v>
      </c>
      <c r="Q65" s="13" t="s">
        <v>175</v>
      </c>
      <c r="R65" s="23"/>
      <c r="S65" s="23"/>
    </row>
    <row r="66" spans="2:19" x14ac:dyDescent="0.2">
      <c r="B66" s="23"/>
      <c r="C66" s="23"/>
      <c r="D66" s="23"/>
      <c r="E66" s="23"/>
      <c r="F66" s="17" t="s">
        <v>115</v>
      </c>
      <c r="G66" s="17" t="s">
        <v>200</v>
      </c>
      <c r="H66" s="21" t="s">
        <v>61</v>
      </c>
      <c r="I66" s="21" t="s">
        <v>36</v>
      </c>
      <c r="J66" s="22" t="s">
        <v>73</v>
      </c>
      <c r="K66" s="22" t="s">
        <v>39</v>
      </c>
      <c r="L66" s="23"/>
      <c r="M66" s="23"/>
      <c r="N66" s="23"/>
      <c r="O66" s="23"/>
      <c r="P66" s="13" t="s">
        <v>57</v>
      </c>
      <c r="Q66" s="13" t="s">
        <v>176</v>
      </c>
      <c r="R66" s="23"/>
      <c r="S66" s="23"/>
    </row>
    <row r="67" spans="2:19" x14ac:dyDescent="0.2">
      <c r="B67" s="23"/>
      <c r="C67" s="23"/>
      <c r="D67" s="23"/>
      <c r="E67" s="23"/>
      <c r="F67" s="17" t="s">
        <v>83</v>
      </c>
      <c r="G67" s="17" t="s">
        <v>201</v>
      </c>
      <c r="H67" s="21" t="s">
        <v>113</v>
      </c>
      <c r="I67" s="21" t="s">
        <v>38</v>
      </c>
      <c r="J67" s="22" t="s">
        <v>74</v>
      </c>
      <c r="K67" s="22" t="s">
        <v>75</v>
      </c>
      <c r="L67" s="23"/>
      <c r="M67" s="23"/>
      <c r="N67" s="23"/>
      <c r="O67" s="23"/>
      <c r="P67" s="13" t="s">
        <v>99</v>
      </c>
      <c r="Q67" s="13" t="s">
        <v>146</v>
      </c>
      <c r="R67" s="23"/>
      <c r="S67" s="23"/>
    </row>
    <row r="68" spans="2:19" x14ac:dyDescent="0.2">
      <c r="B68" s="23"/>
      <c r="C68" s="23"/>
      <c r="D68" s="23"/>
      <c r="E68" s="23"/>
      <c r="F68" s="17" t="s">
        <v>130</v>
      </c>
      <c r="G68" s="17" t="s">
        <v>202</v>
      </c>
      <c r="H68" s="21" t="s">
        <v>114</v>
      </c>
      <c r="I68" s="21" t="s">
        <v>43</v>
      </c>
      <c r="J68" s="22" t="s">
        <v>76</v>
      </c>
      <c r="K68" s="22" t="s">
        <v>43</v>
      </c>
      <c r="L68" s="23"/>
      <c r="M68" s="23"/>
      <c r="N68" s="23"/>
      <c r="O68" s="23"/>
      <c r="P68" s="13" t="s">
        <v>59</v>
      </c>
      <c r="Q68" s="13" t="s">
        <v>147</v>
      </c>
      <c r="R68" s="23"/>
      <c r="S68" s="23"/>
    </row>
    <row r="69" spans="2:19" x14ac:dyDescent="0.2">
      <c r="B69" s="23"/>
      <c r="C69" s="23"/>
      <c r="D69" s="23"/>
      <c r="E69" s="23"/>
      <c r="F69" s="17" t="s">
        <v>203</v>
      </c>
      <c r="G69" s="17" t="s">
        <v>204</v>
      </c>
      <c r="H69" s="21" t="s">
        <v>115</v>
      </c>
      <c r="I69" s="21" t="s">
        <v>82</v>
      </c>
      <c r="J69" s="22" t="s">
        <v>77</v>
      </c>
      <c r="K69" s="22" t="s">
        <v>78</v>
      </c>
      <c r="L69" s="23"/>
      <c r="M69" s="23"/>
      <c r="N69" s="23"/>
      <c r="O69" s="23"/>
      <c r="P69" s="13" t="s">
        <v>177</v>
      </c>
      <c r="Q69" s="13" t="s">
        <v>178</v>
      </c>
      <c r="R69" s="23"/>
      <c r="S69" s="23"/>
    </row>
    <row r="70" spans="2:19" x14ac:dyDescent="0.2">
      <c r="B70" s="23"/>
      <c r="C70" s="23"/>
      <c r="D70" s="23"/>
      <c r="E70" s="23"/>
      <c r="F70" s="17"/>
      <c r="G70" s="17"/>
      <c r="H70" s="21" t="s">
        <v>19</v>
      </c>
      <c r="I70" s="21" t="s">
        <v>108</v>
      </c>
      <c r="J70" s="22" t="s">
        <v>79</v>
      </c>
      <c r="K70" s="22" t="s">
        <v>80</v>
      </c>
      <c r="L70" s="23"/>
      <c r="M70" s="23"/>
      <c r="N70" s="23"/>
      <c r="O70" s="23"/>
      <c r="P70" s="13" t="s">
        <v>62</v>
      </c>
      <c r="Q70" s="13" t="s">
        <v>179</v>
      </c>
      <c r="R70" s="23"/>
      <c r="S70" s="23"/>
    </row>
    <row r="71" spans="2:19" x14ac:dyDescent="0.2">
      <c r="B71" s="23"/>
      <c r="C71" s="23"/>
      <c r="D71" s="23"/>
      <c r="E71" s="23"/>
      <c r="F71" s="23"/>
      <c r="G71" s="23"/>
      <c r="H71" s="21" t="s">
        <v>26</v>
      </c>
      <c r="I71" s="21" t="s">
        <v>107</v>
      </c>
      <c r="J71" s="22" t="s">
        <v>81</v>
      </c>
      <c r="K71" s="22" t="s">
        <v>82</v>
      </c>
      <c r="L71" s="23"/>
      <c r="M71" s="23"/>
      <c r="N71" s="23"/>
      <c r="O71" s="23"/>
      <c r="P71" s="13" t="s">
        <v>64</v>
      </c>
      <c r="Q71" s="13" t="s">
        <v>180</v>
      </c>
      <c r="R71" s="23"/>
      <c r="S71" s="23"/>
    </row>
    <row r="72" spans="2:19" x14ac:dyDescent="0.2">
      <c r="B72" s="23"/>
      <c r="C72" s="23"/>
      <c r="D72" s="23"/>
      <c r="E72" s="23"/>
      <c r="F72" s="23"/>
      <c r="G72" s="23"/>
      <c r="H72" s="21" t="s">
        <v>30</v>
      </c>
      <c r="I72" s="21" t="s">
        <v>109</v>
      </c>
      <c r="J72" s="22" t="s">
        <v>83</v>
      </c>
      <c r="K72" s="22" t="s">
        <v>47</v>
      </c>
      <c r="L72" s="23"/>
      <c r="M72" s="23"/>
      <c r="N72" s="23"/>
      <c r="O72" s="23"/>
      <c r="P72" s="13" t="s">
        <v>69</v>
      </c>
      <c r="Q72" s="13" t="s">
        <v>181</v>
      </c>
      <c r="R72" s="23"/>
      <c r="S72" s="23"/>
    </row>
    <row r="73" spans="2:19" x14ac:dyDescent="0.2">
      <c r="B73" s="23"/>
      <c r="C73" s="23"/>
      <c r="D73" s="23"/>
      <c r="E73" s="23"/>
      <c r="F73" s="23"/>
      <c r="G73" s="23"/>
      <c r="H73" s="21" t="s">
        <v>110</v>
      </c>
      <c r="I73" s="21" t="s">
        <v>111</v>
      </c>
      <c r="J73" s="22" t="s">
        <v>84</v>
      </c>
      <c r="K73" s="22" t="s">
        <v>48</v>
      </c>
      <c r="L73" s="23"/>
      <c r="M73" s="23"/>
      <c r="N73" s="23"/>
      <c r="O73" s="23"/>
      <c r="P73" s="13" t="s">
        <v>70</v>
      </c>
      <c r="Q73" s="13" t="s">
        <v>182</v>
      </c>
      <c r="R73" s="23"/>
      <c r="S73" s="23"/>
    </row>
    <row r="74" spans="2:19" x14ac:dyDescent="0.2">
      <c r="B74" s="23"/>
      <c r="C74" s="23"/>
      <c r="D74" s="23"/>
      <c r="E74" s="23"/>
      <c r="F74" s="23"/>
      <c r="G74" s="23"/>
      <c r="H74" s="21" t="s">
        <v>94</v>
      </c>
      <c r="I74" s="21" t="s">
        <v>112</v>
      </c>
      <c r="J74" s="22" t="s">
        <v>85</v>
      </c>
      <c r="K74" s="22" t="s">
        <v>52</v>
      </c>
      <c r="L74" s="23"/>
      <c r="M74" s="23"/>
      <c r="N74" s="23"/>
      <c r="O74" s="23"/>
      <c r="P74" s="13" t="s">
        <v>74</v>
      </c>
      <c r="Q74" s="13" t="s">
        <v>183</v>
      </c>
      <c r="R74" s="23"/>
      <c r="S74" s="23"/>
    </row>
    <row r="75" spans="2:19" x14ac:dyDescent="0.2">
      <c r="B75" s="23"/>
      <c r="C75" s="23"/>
      <c r="D75" s="23"/>
      <c r="E75" s="23"/>
      <c r="F75" s="23"/>
      <c r="G75" s="23"/>
      <c r="H75" s="21" t="s">
        <v>100</v>
      </c>
      <c r="I75" s="21" t="s">
        <v>35</v>
      </c>
      <c r="J75" s="23"/>
      <c r="K75" s="23"/>
      <c r="L75" s="23"/>
      <c r="M75" s="23"/>
      <c r="N75" s="23"/>
      <c r="O75" s="23"/>
      <c r="P75" s="13" t="s">
        <v>114</v>
      </c>
      <c r="Q75" s="13" t="s">
        <v>184</v>
      </c>
      <c r="R75" s="23"/>
      <c r="S75" s="23"/>
    </row>
    <row r="76" spans="2:19" x14ac:dyDescent="0.2">
      <c r="B76" s="23"/>
      <c r="C76" s="23"/>
      <c r="D76" s="23"/>
      <c r="E76" s="23"/>
      <c r="F76" s="23"/>
      <c r="G76" s="23"/>
      <c r="H76" s="21" t="s">
        <v>61</v>
      </c>
      <c r="I76" s="21" t="s">
        <v>36</v>
      </c>
      <c r="J76" s="23"/>
      <c r="K76" s="23"/>
      <c r="L76" s="23"/>
      <c r="M76" s="23"/>
      <c r="N76" s="23"/>
      <c r="O76" s="23"/>
      <c r="P76" s="13" t="s">
        <v>86</v>
      </c>
      <c r="Q76" s="13" t="s">
        <v>185</v>
      </c>
      <c r="R76" s="23"/>
      <c r="S76" s="23"/>
    </row>
    <row r="77" spans="2:19" x14ac:dyDescent="0.2">
      <c r="B77" s="23"/>
      <c r="C77" s="23"/>
      <c r="D77" s="23"/>
      <c r="E77" s="23"/>
      <c r="F77" s="23"/>
      <c r="G77" s="23"/>
      <c r="H77" s="21" t="s">
        <v>113</v>
      </c>
      <c r="I77" s="21" t="s">
        <v>38</v>
      </c>
      <c r="J77" s="23"/>
      <c r="K77" s="23"/>
      <c r="L77" s="23"/>
      <c r="M77" s="23"/>
      <c r="N77" s="23"/>
      <c r="O77" s="23"/>
      <c r="P77" s="13" t="s">
        <v>186</v>
      </c>
      <c r="Q77" s="13" t="s">
        <v>187</v>
      </c>
      <c r="R77" s="23"/>
      <c r="S77" s="23"/>
    </row>
    <row r="78" spans="2:19" x14ac:dyDescent="0.2">
      <c r="B78" s="23"/>
      <c r="C78" s="23"/>
      <c r="D78" s="23"/>
      <c r="E78" s="23"/>
      <c r="F78" s="23"/>
      <c r="G78" s="23"/>
      <c r="H78" s="21" t="s">
        <v>114</v>
      </c>
      <c r="I78" s="21" t="s">
        <v>43</v>
      </c>
      <c r="J78" s="23"/>
      <c r="K78" s="23"/>
      <c r="L78" s="23"/>
      <c r="M78" s="23"/>
      <c r="N78" s="23"/>
      <c r="O78" s="23"/>
      <c r="P78" s="23"/>
      <c r="Q78" s="23"/>
      <c r="R78" s="23"/>
      <c r="S78" s="23"/>
    </row>
    <row r="79" spans="2:19" x14ac:dyDescent="0.2">
      <c r="B79" s="23"/>
      <c r="C79" s="23"/>
      <c r="D79" s="23"/>
      <c r="E79" s="23"/>
      <c r="F79" s="23"/>
      <c r="G79" s="23"/>
      <c r="H79" s="21" t="s">
        <v>115</v>
      </c>
      <c r="I79" s="21" t="s">
        <v>82</v>
      </c>
      <c r="J79" s="23"/>
      <c r="K79" s="23"/>
      <c r="L79" s="23"/>
      <c r="M79" s="23"/>
      <c r="N79" s="23"/>
      <c r="O79" s="23"/>
      <c r="P79" s="23"/>
      <c r="Q79" s="23"/>
      <c r="R79" s="23"/>
      <c r="S79" s="23"/>
    </row>
    <row r="80" spans="2:19" x14ac:dyDescent="0.2"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</row>
    <row r="81" spans="2:19" x14ac:dyDescent="0.2"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</row>
    <row r="82" spans="2:19" x14ac:dyDescent="0.2"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</row>
    <row r="83" spans="2:19" x14ac:dyDescent="0.2"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</row>
    <row r="84" spans="2:19" x14ac:dyDescent="0.2"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</row>
    <row r="85" spans="2:19" x14ac:dyDescent="0.2"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</row>
    <row r="86" spans="2:19" x14ac:dyDescent="0.2"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</row>
    <row r="87" spans="2:19" x14ac:dyDescent="0.2"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R87" s="23"/>
      <c r="S87" s="23"/>
    </row>
  </sheetData>
  <pageMargins left="0" right="0" top="0.39409448818897636" bottom="0.39409448818897636" header="0" footer="0"/>
  <pageSetup paperSize="9" orientation="portrait" horizontalDpi="4294967293" verticalDpi="0" r:id="rId1"/>
  <headerFooter>
    <oddHeader>&amp;C&amp;A</oddHeader>
    <oddFooter>&amp;CPage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8133" r:id="rId4" name="Button 5">
              <controlPr defaultSize="0" print="0" autoFill="0" autoPict="0" macro="[0]!ALLCRIT_F1_BA">
                <anchor moveWithCells="1" sizeWithCells="1">
                  <from>
                    <xdr:col>96</xdr:col>
                    <xdr:colOff>152400</xdr:colOff>
                    <xdr:row>39</xdr:row>
                    <xdr:rowOff>0</xdr:rowOff>
                  </from>
                  <to>
                    <xdr:col>101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34" r:id="rId5" name="Button 6">
              <controlPr defaultSize="0" print="0" autoFill="0" autoPict="0" macro="[0]!ALLCRIT_F1_BB">
                <anchor moveWithCells="1" sizeWithCells="1">
                  <from>
                    <xdr:col>96</xdr:col>
                    <xdr:colOff>104775</xdr:colOff>
                    <xdr:row>39</xdr:row>
                    <xdr:rowOff>0</xdr:rowOff>
                  </from>
                  <to>
                    <xdr:col>100</xdr:col>
                    <xdr:colOff>209550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35" r:id="rId6" name="Button 7">
              <controlPr defaultSize="0" print="0" autoFill="0" autoPict="0" macro="[0]!ALLCRIT_F1_BC">
                <anchor moveWithCells="1" sizeWithCells="1">
                  <from>
                    <xdr:col>96</xdr:col>
                    <xdr:colOff>85725</xdr:colOff>
                    <xdr:row>39</xdr:row>
                    <xdr:rowOff>38100</xdr:rowOff>
                  </from>
                  <to>
                    <xdr:col>101</xdr:col>
                    <xdr:colOff>76200</xdr:colOff>
                    <xdr:row>40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36" r:id="rId7" name="Button 8">
              <controlPr defaultSize="0" print="0" autoFill="0" autoPict="0" macro="[0]!ALLCRIT_F1_BD">
                <anchor moveWithCells="1" sizeWithCells="1">
                  <from>
                    <xdr:col>96</xdr:col>
                    <xdr:colOff>85725</xdr:colOff>
                    <xdr:row>41</xdr:row>
                    <xdr:rowOff>104775</xdr:rowOff>
                  </from>
                  <to>
                    <xdr:col>101</xdr:col>
                    <xdr:colOff>76200</xdr:colOff>
                    <xdr:row>42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41" r:id="rId8" name="Button 13">
              <controlPr defaultSize="0" print="0" autoFill="0" autoPict="0" macro="[0]!ALLCRIT_F2_BH">
                <anchor moveWithCells="1" sizeWithCells="1">
                  <from>
                    <xdr:col>102</xdr:col>
                    <xdr:colOff>57150</xdr:colOff>
                    <xdr:row>39</xdr:row>
                    <xdr:rowOff>0</xdr:rowOff>
                  </from>
                  <to>
                    <xdr:col>107</xdr:col>
                    <xdr:colOff>47625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42" r:id="rId9" name="Button 14">
              <controlPr defaultSize="0" print="0" autoFill="0" autoPict="0" macro="[0]!ALLCRIT_F2_BL">
                <anchor moveWithCells="1" sizeWithCells="1">
                  <from>
                    <xdr:col>102</xdr:col>
                    <xdr:colOff>104775</xdr:colOff>
                    <xdr:row>39</xdr:row>
                    <xdr:rowOff>0</xdr:rowOff>
                  </from>
                  <to>
                    <xdr:col>107</xdr:col>
                    <xdr:colOff>66675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43" r:id="rId10" name="Button 15">
              <controlPr defaultSize="0" print="0" autoFill="0" autoPict="0" macro="[0]!ALLCRIT_F2_BM">
                <anchor moveWithCells="1" sizeWithCells="1">
                  <from>
                    <xdr:col>102</xdr:col>
                    <xdr:colOff>133350</xdr:colOff>
                    <xdr:row>39</xdr:row>
                    <xdr:rowOff>57150</xdr:rowOff>
                  </from>
                  <to>
                    <xdr:col>107</xdr:col>
                    <xdr:colOff>123825</xdr:colOff>
                    <xdr:row>40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44" r:id="rId11" name="Button 16">
              <controlPr defaultSize="0" print="0" autoFill="0" autoPict="0" macro="[0]!ALLCRIT_F2_BO">
                <anchor moveWithCells="1" sizeWithCells="1">
                  <from>
                    <xdr:col>102</xdr:col>
                    <xdr:colOff>133350</xdr:colOff>
                    <xdr:row>41</xdr:row>
                    <xdr:rowOff>66675</xdr:rowOff>
                  </from>
                  <to>
                    <xdr:col>107</xdr:col>
                    <xdr:colOff>123825</xdr:colOff>
                    <xdr:row>42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46" r:id="rId12" name="Button 18">
              <controlPr defaultSize="0" print="0" autoFill="0" autoPict="0" macro="[0]!BD">
                <anchor moveWithCells="1">
                  <from>
                    <xdr:col>7</xdr:col>
                    <xdr:colOff>247650</xdr:colOff>
                    <xdr:row>45</xdr:row>
                    <xdr:rowOff>0</xdr:rowOff>
                  </from>
                  <to>
                    <xdr:col>8</xdr:col>
                    <xdr:colOff>104775</xdr:colOff>
                    <xdr:row>46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47" r:id="rId13" name="Button 19">
              <controlPr defaultSize="0" print="0" autoFill="0" autoPict="0" macro="[0]!BD">
                <anchor moveWithCells="1">
                  <from>
                    <xdr:col>9</xdr:col>
                    <xdr:colOff>247650</xdr:colOff>
                    <xdr:row>45</xdr:row>
                    <xdr:rowOff>0</xdr:rowOff>
                  </from>
                  <to>
                    <xdr:col>10</xdr:col>
                    <xdr:colOff>161925</xdr:colOff>
                    <xdr:row>46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48" r:id="rId14" name="Button 20">
              <controlPr defaultSize="0" print="0" autoFill="0" autoPict="0" macro="[0]!BD">
                <anchor moveWithCells="1">
                  <from>
                    <xdr:col>5</xdr:col>
                    <xdr:colOff>276225</xdr:colOff>
                    <xdr:row>45</xdr:row>
                    <xdr:rowOff>0</xdr:rowOff>
                  </from>
                  <to>
                    <xdr:col>6</xdr:col>
                    <xdr:colOff>190500</xdr:colOff>
                    <xdr:row>46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49" r:id="rId15" name="Button 21">
              <controlPr defaultSize="0" print="0" autoFill="0" autoPict="0" macro="[0]!BD">
                <anchor moveWithCells="1">
                  <from>
                    <xdr:col>3</xdr:col>
                    <xdr:colOff>276225</xdr:colOff>
                    <xdr:row>45</xdr:row>
                    <xdr:rowOff>0</xdr:rowOff>
                  </from>
                  <to>
                    <xdr:col>4</xdr:col>
                    <xdr:colOff>276225</xdr:colOff>
                    <xdr:row>46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50" r:id="rId16" name="Button 22">
              <controlPr defaultSize="0" print="0" autoFill="0" autoPict="0" macro="[0]!BD">
                <anchor moveWithCells="1">
                  <from>
                    <xdr:col>15</xdr:col>
                    <xdr:colOff>314325</xdr:colOff>
                    <xdr:row>45</xdr:row>
                    <xdr:rowOff>28575</xdr:rowOff>
                  </from>
                  <to>
                    <xdr:col>16</xdr:col>
                    <xdr:colOff>152400</xdr:colOff>
                    <xdr:row>46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51" r:id="rId17" name="Button 23">
              <controlPr defaultSize="0" print="0" autoFill="0" autoPict="0" macro="[0]!Feuil26.filtrer">
                <anchor moveWithCells="1" sizeWithCells="1">
                  <from>
                    <xdr:col>24</xdr:col>
                    <xdr:colOff>361950</xdr:colOff>
                    <xdr:row>34</xdr:row>
                    <xdr:rowOff>19050</xdr:rowOff>
                  </from>
                  <to>
                    <xdr:col>27</xdr:col>
                    <xdr:colOff>381000</xdr:colOff>
                    <xdr:row>37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>
      <selection sqref="A1:BS1048576"/>
    </sheetView>
  </sheetViews>
  <sheetFormatPr baseColWidth="10" defaultRowHeight="14.25" x14ac:dyDescent="0.2"/>
  <sheetData/>
  <pageMargins left="0" right="0" top="0.39409448818897636" bottom="0.39409448818897636" header="0" footer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2093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DONNEES</vt:lpstr>
      <vt:lpstr>Sheet3</vt:lpstr>
      <vt:lpstr>BG</vt:lpstr>
      <vt:lpstr>DONNEES!Criteres</vt:lpstr>
      <vt:lpstr>DONNEES!Critères</vt:lpstr>
      <vt:lpstr>DONNEES!Données</vt:lpstr>
      <vt:lpstr>DONNEES!Extraire</vt:lpstr>
      <vt:lpstr>DONNEES!Résultats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Jean-Luc</dc:creator>
  <cp:lastModifiedBy>thev</cp:lastModifiedBy>
  <cp:revision>264</cp:revision>
  <dcterms:created xsi:type="dcterms:W3CDTF">2009-04-16T11:32:48Z</dcterms:created>
  <dcterms:modified xsi:type="dcterms:W3CDTF">2019-03-25T21:19:00Z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