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filterPrivacy="1" codeName="ThisWorkbook" defaultThemeVersion="124226"/>
  <bookViews>
    <workbookView xWindow="0" yWindow="0" windowWidth="25710" windowHeight="11130" firstSheet="1" activeTab="1"/>
  </bookViews>
  <sheets>
    <sheet name="Données" sheetId="5" state="hidden" r:id="rId1"/>
    <sheet name="Matrice risques" sheetId="7" r:id="rId2"/>
    <sheet name="Feuil3" sheetId="10" state="hidden" r:id="rId3"/>
    <sheet name="Feuil5" sheetId="12" state="hidden" r:id="rId4"/>
    <sheet name="Feuil5 (2)" sheetId="16" state="hidden" r:id="rId5"/>
  </sheets>
  <definedNames>
    <definedName name="_xlnm.Print_Area" localSheetId="1">'Matrice risques'!$B$2:$H$15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2" i="16" l="1"/>
  <c r="B82" i="16"/>
  <c r="C81" i="16"/>
  <c r="B81" i="16"/>
  <c r="C80" i="16"/>
  <c r="B80" i="16"/>
  <c r="C79" i="16"/>
  <c r="B79" i="16"/>
  <c r="C78" i="16"/>
  <c r="B78" i="16"/>
  <c r="C77" i="16"/>
  <c r="B77" i="16"/>
  <c r="C76" i="16"/>
  <c r="B76" i="16"/>
  <c r="C75" i="16"/>
  <c r="B75" i="16"/>
  <c r="C74" i="16"/>
  <c r="B74" i="16"/>
  <c r="C73" i="16"/>
  <c r="B73" i="16"/>
  <c r="C72" i="16"/>
  <c r="B72" i="16"/>
  <c r="C71" i="16"/>
  <c r="B71" i="16"/>
  <c r="C70" i="16"/>
  <c r="B70" i="16"/>
  <c r="C69" i="16"/>
  <c r="B69" i="16"/>
  <c r="C68" i="16"/>
  <c r="B68" i="16"/>
  <c r="C67" i="16"/>
  <c r="B67" i="16"/>
  <c r="C66" i="16"/>
  <c r="B66" i="16"/>
  <c r="C65" i="16"/>
  <c r="B65" i="16"/>
  <c r="C64" i="16"/>
  <c r="B64" i="16"/>
  <c r="C63" i="16"/>
  <c r="B63" i="16"/>
  <c r="C62" i="16"/>
  <c r="B62" i="16"/>
  <c r="C61" i="16"/>
  <c r="B61" i="16"/>
  <c r="C60" i="16"/>
  <c r="B60" i="16"/>
  <c r="C59" i="16"/>
  <c r="B59" i="16"/>
  <c r="C58" i="16"/>
  <c r="B58" i="16"/>
  <c r="C57" i="16"/>
  <c r="B57" i="16"/>
  <c r="C56" i="16"/>
  <c r="B56" i="16"/>
  <c r="C55" i="16"/>
  <c r="B55" i="16"/>
  <c r="C54" i="16"/>
  <c r="B54" i="16"/>
  <c r="C53" i="16"/>
  <c r="B53" i="16"/>
  <c r="C52" i="16"/>
  <c r="B52" i="16"/>
  <c r="C51" i="16"/>
  <c r="B51" i="16"/>
  <c r="C50" i="16"/>
  <c r="B50" i="16"/>
  <c r="C49" i="16"/>
  <c r="B49" i="16"/>
  <c r="C48" i="16"/>
  <c r="B48" i="16"/>
  <c r="C47" i="16"/>
  <c r="B47" i="16"/>
  <c r="C46" i="16"/>
  <c r="B46" i="16"/>
  <c r="C45" i="16"/>
  <c r="B45" i="16"/>
  <c r="C44" i="16"/>
  <c r="B44" i="16"/>
  <c r="C43" i="16"/>
  <c r="B43" i="16"/>
  <c r="C42" i="16"/>
  <c r="B42" i="16"/>
  <c r="C41" i="16"/>
  <c r="B41" i="16"/>
  <c r="C40" i="16"/>
  <c r="B40" i="16"/>
  <c r="C39" i="16"/>
  <c r="B39" i="16"/>
  <c r="C38" i="16"/>
  <c r="B38" i="16"/>
  <c r="C37" i="16"/>
  <c r="B37" i="16"/>
  <c r="C36" i="16"/>
  <c r="B36" i="16"/>
  <c r="C35" i="16"/>
  <c r="B35" i="16"/>
  <c r="C34" i="16"/>
  <c r="B34" i="16"/>
  <c r="C33" i="16"/>
  <c r="B33" i="16"/>
  <c r="C32" i="16"/>
  <c r="B32" i="16"/>
  <c r="C31" i="16"/>
  <c r="B31" i="16"/>
  <c r="C30" i="16"/>
  <c r="B30" i="16"/>
  <c r="C29" i="16"/>
  <c r="B29" i="16"/>
  <c r="C28" i="16"/>
  <c r="B28" i="16"/>
  <c r="C27" i="16"/>
  <c r="B27" i="16"/>
  <c r="C26" i="16"/>
  <c r="B26" i="16"/>
  <c r="C25" i="16"/>
  <c r="B25" i="16"/>
  <c r="C24" i="16"/>
  <c r="B24" i="16"/>
  <c r="C23" i="16"/>
  <c r="B23" i="16"/>
  <c r="C22" i="16"/>
  <c r="B22" i="16"/>
  <c r="C21" i="16"/>
  <c r="B21" i="16"/>
  <c r="C20" i="16"/>
  <c r="B20" i="16"/>
  <c r="C19" i="16"/>
  <c r="B19" i="16"/>
  <c r="C18" i="16"/>
  <c r="B18" i="16"/>
  <c r="C17" i="16"/>
  <c r="B17" i="16"/>
  <c r="C16" i="16"/>
  <c r="B16" i="16"/>
  <c r="C15" i="16"/>
  <c r="B15" i="16"/>
  <c r="C14" i="16"/>
  <c r="B14" i="16"/>
  <c r="C13" i="16"/>
  <c r="B13" i="16"/>
  <c r="C12" i="16"/>
  <c r="B12" i="16"/>
  <c r="C11" i="16"/>
  <c r="B11" i="16"/>
  <c r="C10" i="16"/>
  <c r="B10" i="16"/>
  <c r="C9" i="16"/>
  <c r="B9" i="16"/>
  <c r="C82" i="12"/>
  <c r="B82" i="12"/>
  <c r="C81" i="12"/>
  <c r="B81" i="12"/>
  <c r="C80" i="12"/>
  <c r="B80" i="12"/>
  <c r="C79" i="12"/>
  <c r="B79" i="12"/>
  <c r="C78" i="12"/>
  <c r="B78" i="12"/>
  <c r="C77" i="12"/>
  <c r="B77" i="12"/>
  <c r="C76" i="12"/>
  <c r="B76" i="12"/>
  <c r="C75" i="12"/>
  <c r="B75" i="12"/>
  <c r="C74" i="12"/>
  <c r="B74" i="12"/>
  <c r="C73" i="12"/>
  <c r="B73" i="12"/>
  <c r="C72" i="12"/>
  <c r="B72" i="12"/>
  <c r="C71" i="12"/>
  <c r="B71" i="12"/>
  <c r="C70" i="12"/>
  <c r="B70" i="12"/>
  <c r="C69" i="12"/>
  <c r="B69" i="12"/>
  <c r="C68" i="12"/>
  <c r="B68" i="12"/>
  <c r="C67" i="12"/>
  <c r="B67" i="12"/>
  <c r="C66" i="12"/>
  <c r="B66" i="12"/>
  <c r="C65" i="12"/>
  <c r="B65" i="12"/>
  <c r="C64" i="12"/>
  <c r="B64" i="12"/>
  <c r="C63" i="12"/>
  <c r="B63" i="12"/>
  <c r="C62" i="12"/>
  <c r="B62" i="12"/>
  <c r="C61" i="12"/>
  <c r="B61" i="12"/>
  <c r="C60" i="12"/>
  <c r="B60" i="12"/>
  <c r="C59" i="12"/>
  <c r="B59" i="12"/>
  <c r="C58" i="12"/>
  <c r="B58" i="12"/>
  <c r="C57" i="12"/>
  <c r="B57" i="12"/>
  <c r="C56" i="12"/>
  <c r="B56" i="12"/>
  <c r="C55" i="12"/>
  <c r="B55" i="12"/>
  <c r="C54" i="12"/>
  <c r="B54" i="12"/>
  <c r="C53" i="12"/>
  <c r="B53" i="12"/>
  <c r="C52" i="12"/>
  <c r="B52" i="12"/>
  <c r="C51" i="12"/>
  <c r="B51" i="12"/>
  <c r="C50" i="12"/>
  <c r="B50" i="12"/>
  <c r="C49" i="12"/>
  <c r="B49" i="12"/>
  <c r="C48" i="12"/>
  <c r="B48" i="12"/>
  <c r="C47" i="12"/>
  <c r="B47" i="12"/>
  <c r="C46" i="12"/>
  <c r="B46" i="12"/>
  <c r="C45" i="12"/>
  <c r="B45" i="12"/>
  <c r="C44" i="12"/>
  <c r="B44" i="12"/>
  <c r="C43" i="12"/>
  <c r="B43" i="12"/>
  <c r="C42" i="12"/>
  <c r="B42" i="12"/>
  <c r="C41" i="12"/>
  <c r="B41" i="12"/>
  <c r="C40" i="12"/>
  <c r="B40" i="12"/>
  <c r="C39" i="12"/>
  <c r="B39" i="12"/>
  <c r="C38" i="12"/>
  <c r="B38" i="12"/>
  <c r="C37" i="12"/>
  <c r="B37" i="12"/>
  <c r="C36" i="12"/>
  <c r="B36" i="12"/>
  <c r="C35" i="12"/>
  <c r="B35" i="12"/>
  <c r="C34" i="12"/>
  <c r="B34" i="12"/>
  <c r="C33" i="12"/>
  <c r="B33" i="12"/>
  <c r="C32" i="12"/>
  <c r="B32" i="12"/>
  <c r="C31" i="12"/>
  <c r="B31" i="12"/>
  <c r="C30" i="12"/>
  <c r="B30" i="12"/>
  <c r="C29" i="12"/>
  <c r="B29" i="12"/>
  <c r="C28" i="12"/>
  <c r="B28" i="12"/>
  <c r="C27" i="12"/>
  <c r="B27" i="12"/>
  <c r="C26" i="12"/>
  <c r="B26" i="12"/>
  <c r="C25" i="12"/>
  <c r="B25" i="12"/>
  <c r="C24" i="12"/>
  <c r="B24" i="12"/>
  <c r="C23" i="12"/>
  <c r="B23" i="12"/>
  <c r="C22" i="12"/>
  <c r="B22" i="12"/>
  <c r="C21" i="12"/>
  <c r="B21" i="12"/>
  <c r="C20" i="12"/>
  <c r="B20" i="12"/>
  <c r="C19" i="12"/>
  <c r="B19" i="12"/>
  <c r="C18" i="12"/>
  <c r="B18" i="12"/>
  <c r="C17" i="12"/>
  <c r="C16" i="12"/>
  <c r="C15" i="12"/>
  <c r="C14" i="12"/>
  <c r="C13" i="12"/>
  <c r="C12" i="12"/>
  <c r="C11" i="12"/>
  <c r="C10" i="12"/>
  <c r="B10" i="12"/>
  <c r="C9" i="12"/>
  <c r="H15" i="7"/>
  <c r="H16" i="7"/>
  <c r="B9" i="12" s="1"/>
  <c r="H17" i="7"/>
  <c r="H18" i="7"/>
  <c r="B11" i="12" s="1"/>
  <c r="H19" i="7"/>
  <c r="B12" i="12" s="1"/>
  <c r="H20" i="7"/>
  <c r="B13" i="12" s="1"/>
  <c r="H21" i="7"/>
  <c r="B14" i="12" s="1"/>
  <c r="H22" i="7"/>
  <c r="B15" i="12" s="1"/>
  <c r="H23" i="7"/>
  <c r="B16" i="12" s="1"/>
  <c r="H24" i="7"/>
  <c r="B17" i="12" s="1"/>
  <c r="H2" i="7"/>
  <c r="D6" i="7" l="1"/>
  <c r="B6" i="7"/>
  <c r="D4" i="7"/>
  <c r="B4" i="7"/>
  <c r="C8" i="16" l="1"/>
  <c r="B8" i="16" l="1"/>
  <c r="G4" i="16" l="1"/>
  <c r="H5" i="16" s="1"/>
  <c r="G6" i="16"/>
  <c r="H6" i="16" s="1"/>
  <c r="G14" i="16"/>
  <c r="H14" i="16" s="1"/>
  <c r="G12" i="16"/>
  <c r="H13" i="16" s="1"/>
  <c r="G5" i="16"/>
  <c r="H4" i="16" s="1"/>
  <c r="G13" i="16"/>
  <c r="H12" i="16" s="1"/>
  <c r="D11" i="10"/>
  <c r="D16" i="10" s="1"/>
  <c r="F11" i="10"/>
  <c r="F16" i="10" l="1"/>
  <c r="C8" i="12"/>
  <c r="B8" i="12" l="1"/>
  <c r="G4" i="12" s="1"/>
  <c r="D8" i="10"/>
  <c r="F13" i="10" s="1"/>
  <c r="G13" i="12" l="1"/>
  <c r="H12" i="12" s="1"/>
  <c r="G12" i="12"/>
  <c r="H13" i="12" s="1"/>
  <c r="G5" i="12"/>
  <c r="G6" i="12"/>
  <c r="G14" i="12"/>
  <c r="H14" i="12" s="1"/>
  <c r="H6" i="12" l="1"/>
  <c r="H4" i="12"/>
  <c r="H5" i="12"/>
  <c r="D13" i="10"/>
  <c r="B2" i="7"/>
</calcChain>
</file>

<file path=xl/sharedStrings.xml><?xml version="1.0" encoding="utf-8"?>
<sst xmlns="http://schemas.openxmlformats.org/spreadsheetml/2006/main" count="46" uniqueCount="29">
  <si>
    <t>MATRICE DES RISQUES</t>
  </si>
  <si>
    <t>Numéro du risque</t>
  </si>
  <si>
    <t>Nom du risque</t>
  </si>
  <si>
    <t>Description du risque</t>
  </si>
  <si>
    <t>Causes</t>
  </si>
  <si>
    <t>Probabilité</t>
  </si>
  <si>
    <t>Impact</t>
  </si>
  <si>
    <t>Criticité %</t>
  </si>
  <si>
    <t>1- Très improbable</t>
  </si>
  <si>
    <t>2- Improbable</t>
  </si>
  <si>
    <t>3- Probable</t>
  </si>
  <si>
    <t>4- Très probable</t>
  </si>
  <si>
    <t>1- Faible</t>
  </si>
  <si>
    <t>2- Moyen</t>
  </si>
  <si>
    <t>3- Grave</t>
  </si>
  <si>
    <t>4- Très grave</t>
  </si>
  <si>
    <t>NOMBRE DE RISQUES IDENTIFIES</t>
  </si>
  <si>
    <t>Vert foncé</t>
  </si>
  <si>
    <t>Vert clair</t>
  </si>
  <si>
    <t>Rouge foncé</t>
  </si>
  <si>
    <t>Rouge clair</t>
  </si>
  <si>
    <t>Invisible</t>
  </si>
  <si>
    <t>Aiguille</t>
  </si>
  <si>
    <t>Largeur</t>
  </si>
  <si>
    <t>Rien</t>
  </si>
  <si>
    <t>Colonne1</t>
  </si>
  <si>
    <t>N°1</t>
  </si>
  <si>
    <t>N°2</t>
  </si>
  <si>
    <t>N°3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</si>
</sst>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sz val="11"/>
      <color rgb="FF344157"/>
      <name val="Trebuchet MS"/>
      <family val="2"/>
    </font>
    <font>
      <b/>
      <sz val="24"/>
      <color rgb="FF344157"/>
      <name val="Trebuchet MS"/>
      <family val="2"/>
    </font>
    <font>
      <b/>
      <sz val="11"/>
      <color theme="1"/>
      <name val="Trebuchet MS"/>
      <family val="2"/>
    </font>
    <font>
      <sz val="24"/>
      <color rgb="FF344157"/>
      <name val="Trebuchet MS"/>
      <family val="2"/>
    </font>
    <font>
      <b/>
      <sz val="11"/>
      <color theme="0"/>
      <name val="Trebuchet MS"/>
      <family val="2"/>
    </font>
    <font>
      <sz val="11"/>
      <color theme="1"/>
      <name val="Calibri"/>
      <family val="2"/>
      <scheme val="minor"/>
    </font>
    <font>
      <sz val="10"/>
      <color theme="1"/>
      <name val="Trebuchet MS"/>
      <family val="2"/>
    </font>
    <font>
      <b/>
      <sz val="14"/>
      <color theme="0" tint="-0.499984740745262"/>
      <name val="Trebuchet MS"/>
      <family val="2"/>
    </font>
    <font>
      <sz val="14"/>
      <color theme="1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44157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dotted">
        <color theme="0" tint="-0.499984740745262"/>
      </right>
      <top style="medium">
        <color theme="0" tint="-0.499984740745262"/>
      </top>
      <bottom/>
      <diagonal/>
    </border>
    <border>
      <left style="dotted">
        <color theme="0" tint="-0.499984740745262"/>
      </left>
      <right style="dotted">
        <color theme="0" tint="-0.499984740745262"/>
      </right>
      <top style="medium">
        <color theme="0" tint="-0.499984740745262"/>
      </top>
      <bottom/>
      <diagonal/>
    </border>
    <border>
      <left style="dotted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dotted">
        <color theme="0" tint="-0.499984740745262"/>
      </right>
      <top/>
      <bottom/>
      <diagonal/>
    </border>
    <border>
      <left style="dotted">
        <color theme="0" tint="-0.499984740745262"/>
      </left>
      <right style="dotted">
        <color theme="0" tint="-0.499984740745262"/>
      </right>
      <top/>
      <bottom/>
      <diagonal/>
    </border>
    <border>
      <left style="dotted">
        <color theme="0" tint="-0.499984740745262"/>
      </left>
      <right style="medium">
        <color theme="0" tint="-0.499984740745262"/>
      </right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25">
    <xf numFmtId="0" fontId="0" fillId="0" borderId="0" xfId="0"/>
    <xf numFmtId="0" fontId="1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1" fillId="2" borderId="0" xfId="0" applyFont="1" applyFill="1" applyAlignment="1">
      <alignment horizontal="left" vertical="center"/>
    </xf>
    <xf numFmtId="0" fontId="1" fillId="0" borderId="0" xfId="0" applyFont="1"/>
    <xf numFmtId="0" fontId="6" fillId="3" borderId="2" xfId="0" applyFont="1" applyFill="1" applyBorder="1" applyAlignment="1">
      <alignment vertical="center"/>
    </xf>
    <xf numFmtId="0" fontId="4" fillId="2" borderId="2" xfId="0" applyFont="1" applyFill="1" applyBorder="1" applyAlignment="1">
      <alignment horizontal="center" vertical="center"/>
    </xf>
    <xf numFmtId="9" fontId="0" fillId="0" borderId="0" xfId="1" applyFont="1"/>
    <xf numFmtId="10" fontId="0" fillId="0" borderId="0" xfId="0" applyNumberFormat="1"/>
    <xf numFmtId="0" fontId="1" fillId="0" borderId="3" xfId="0" applyFont="1" applyBorder="1" applyAlignment="1">
      <alignment horizontal="center" vertical="center"/>
    </xf>
    <xf numFmtId="10" fontId="8" fillId="0" borderId="4" xfId="0" applyNumberFormat="1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8" fillId="0" borderId="8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left" vertical="center" wrapText="1"/>
    </xf>
    <xf numFmtId="0" fontId="8" fillId="0" borderId="9" xfId="0" applyFont="1" applyFill="1" applyBorder="1" applyAlignment="1">
      <alignment horizontal="justify" vertical="center" wrapText="1"/>
    </xf>
    <xf numFmtId="0" fontId="8" fillId="0" borderId="10" xfId="0" applyFont="1" applyFill="1" applyBorder="1" applyAlignment="1">
      <alignment horizontal="left" vertical="center" wrapText="1"/>
    </xf>
    <xf numFmtId="14" fontId="5" fillId="2" borderId="1" xfId="0" applyNumberFormat="1" applyFont="1" applyFill="1" applyBorder="1" applyAlignment="1">
      <alignment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vertical="center"/>
    </xf>
    <xf numFmtId="0" fontId="9" fillId="2" borderId="1" xfId="0" applyFont="1" applyFill="1" applyBorder="1" applyAlignment="1">
      <alignment horizontal="left" vertical="center"/>
    </xf>
    <xf numFmtId="0" fontId="10" fillId="2" borderId="0" xfId="0" applyFont="1" applyFill="1" applyAlignment="1">
      <alignment vertical="center"/>
    </xf>
  </cellXfs>
  <cellStyles count="2">
    <cellStyle name="Normal" xfId="0" builtinId="0"/>
    <cellStyle name="Pourcentage" xfId="1" builtinId="5"/>
  </cellStyles>
  <dxfs count="24">
    <dxf>
      <font>
        <color theme="0"/>
      </font>
      <fill>
        <patternFill>
          <bgColor theme="6" tint="-0.24994659260841701"/>
        </patternFill>
      </fill>
    </dxf>
    <dxf>
      <fill>
        <patternFill>
          <bgColor theme="6" tint="0.79998168889431442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1"/>
      </font>
      <fill>
        <patternFill>
          <bgColor theme="5" tint="0.79998168889431442"/>
        </patternFill>
      </fill>
    </dxf>
    <dxf>
      <font>
        <color theme="1"/>
      </font>
      <fill>
        <patternFill>
          <bgColor theme="6" tint="0.79998168889431442"/>
        </patternFill>
      </fill>
    </dxf>
    <dxf>
      <font>
        <color theme="0"/>
      </font>
      <fill>
        <patternFill>
          <bgColor theme="6" tint="-0.24994659260841701"/>
        </patternFill>
      </fill>
    </dxf>
    <dxf>
      <numFmt numFmtId="14" formatCode="0.00%"/>
    </dxf>
    <dxf>
      <numFmt numFmtId="14" formatCode="0.00%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none"/>
      </font>
      <numFmt numFmtId="14" formatCode="0.00%"/>
      <alignment horizontal="center" vertical="center" textRotation="0" wrapText="1" indent="0" justifyLastLine="0" shrinkToFit="0" readingOrder="0"/>
      <border diagonalUp="0" diagonalDown="0" outline="0">
        <left style="medium">
          <color theme="0" tint="-0.499984740745262"/>
        </left>
        <right style="medium">
          <color theme="0" tint="-0.499984740745262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none"/>
      </font>
      <alignment horizontal="left" vertical="center" textRotation="0" wrapText="1" indent="0" justifyLastLine="0" shrinkToFit="0" readingOrder="0"/>
      <border diagonalUp="0" diagonalDown="0">
        <left style="dotted">
          <color theme="0" tint="-0.499984740745262"/>
        </left>
        <right style="medium">
          <color theme="0" tint="-0.499984740745262"/>
        </right>
        <top/>
        <bottom/>
        <vertical style="dotted">
          <color theme="0" tint="-0.499984740745262"/>
        </vertical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none"/>
      </font>
      <alignment horizontal="left" vertical="center" textRotation="0" wrapText="1" indent="0" justifyLastLine="0" shrinkToFit="0" readingOrder="0"/>
      <border diagonalUp="0" diagonalDown="0">
        <left style="dotted">
          <color theme="0" tint="-0.499984740745262"/>
        </left>
        <right style="dotted">
          <color theme="0" tint="-0.499984740745262"/>
        </right>
        <top/>
        <bottom/>
        <vertical style="dotted">
          <color theme="0" tint="-0.499984740745262"/>
        </vertical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none"/>
      </font>
      <alignment horizontal="justify" vertical="center" textRotation="0" wrapText="1" indent="0" justifyLastLine="0" shrinkToFit="0" readingOrder="0"/>
      <border diagonalUp="0" diagonalDown="0">
        <left style="dotted">
          <color theme="0" tint="-0.499984740745262"/>
        </left>
        <right style="dotted">
          <color theme="0" tint="-0.499984740745262"/>
        </right>
        <top/>
        <bottom/>
        <vertical style="dotted">
          <color theme="0" tint="-0.499984740745262"/>
        </vertical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none"/>
      </font>
      <alignment horizontal="justify" vertical="center" textRotation="0" wrapText="1" indent="0" justifyLastLine="0" shrinkToFit="0" readingOrder="0"/>
      <border diagonalUp="0" diagonalDown="0">
        <left style="dotted">
          <color theme="0" tint="-0.499984740745262"/>
        </left>
        <right style="dotted">
          <color theme="0" tint="-0.499984740745262"/>
        </right>
        <top/>
        <bottom/>
        <vertical style="dotted">
          <color theme="0" tint="-0.499984740745262"/>
        </vertical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none"/>
      </font>
      <alignment horizontal="left" vertical="center" textRotation="0" wrapText="1" indent="0" justifyLastLine="0" shrinkToFit="0" readingOrder="0"/>
      <border diagonalUp="0" diagonalDown="0">
        <left style="dotted">
          <color theme="0" tint="-0.499984740745262"/>
        </left>
        <right style="dotted">
          <color theme="0" tint="-0.499984740745262"/>
        </right>
        <top/>
        <bottom/>
        <vertical style="dotted">
          <color theme="0" tint="-0.499984740745262"/>
        </vertical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none"/>
      </font>
      <alignment horizontal="center" vertical="center" textRotation="0" wrapText="1" indent="0" justifyLastLine="0" shrinkToFit="0" readingOrder="0"/>
      <border diagonalUp="0" diagonalDown="0">
        <left style="medium">
          <color theme="0" tint="-0.499984740745262"/>
        </left>
        <right style="dotted">
          <color theme="0" tint="-0.499984740745262"/>
        </right>
        <top/>
        <bottom/>
        <vertical style="dotted">
          <color theme="0" tint="-0.499984740745262"/>
        </vertical>
        <horizontal/>
      </border>
    </dxf>
    <dxf>
      <border diagonalUp="0" diagonalDown="0">
        <left style="medium">
          <color theme="0" tint="-0.499984740745262"/>
        </left>
        <right style="medium">
          <color theme="0" tint="-0.499984740745262"/>
        </right>
        <top style="medium">
          <color theme="0" tint="-0.499984740745262"/>
        </top>
        <bottom style="medium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Trebuchet MS"/>
        <scheme val="none"/>
      </font>
      <alignment horizontal="center" vertical="center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theme="0" tint="-4.9989318521683403E-2"/>
        </patternFill>
      </fill>
      <border diagonalDown="0">
        <left/>
        <right/>
        <top/>
        <bottom/>
        <vertical/>
        <horizontal/>
      </border>
    </dxf>
    <dxf>
      <font>
        <color theme="0"/>
      </font>
      <fill>
        <patternFill>
          <bgColor rgb="FF344157"/>
        </patternFill>
      </fill>
      <border>
        <left style="medium">
          <color theme="0" tint="-0.499984740745262"/>
        </left>
        <right style="medium">
          <color theme="0" tint="-0.499984740745262"/>
        </right>
        <top style="medium">
          <color theme="0" tint="-0.499984740745262"/>
        </top>
        <bottom style="medium">
          <color theme="0" tint="-0.499984740745262"/>
        </bottom>
      </border>
    </dxf>
    <dxf>
      <border>
        <left style="medium">
          <color theme="0" tint="-0.499984740745262"/>
        </left>
        <right style="medium">
          <color theme="0" tint="-0.499984740745262"/>
        </right>
        <top style="medium">
          <color theme="0" tint="-0.499984740745262"/>
        </top>
        <bottom style="medium">
          <color theme="0" tint="-0.499984740745262"/>
        </bottom>
      </border>
    </dxf>
  </dxfs>
  <tableStyles count="1" defaultTableStyle="TableStyleMedium2" defaultPivotStyle="PivotStyleMedium9">
    <tableStyle name="Style de tableau 4" pivot="0" count="4">
      <tableStyleElement type="wholeTable" dxfId="23"/>
      <tableStyleElement type="headerRow" dxfId="22"/>
      <tableStyleElement type="firstRowStripe" dxfId="21"/>
      <tableStyleElement type="secondRowStripe" dxfId="20"/>
    </tableStyle>
  </tableStyles>
  <colors>
    <mruColors>
      <color rgb="FF00A249"/>
      <color rgb="FF00CC5C"/>
      <color rgb="FF3441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microsoft.com/office/2007/relationships/hdphoto" Target="../media/hdphoto2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178176</xdr:colOff>
      <xdr:row>9</xdr:row>
      <xdr:rowOff>81243</xdr:rowOff>
    </xdr:from>
    <xdr:to>
      <xdr:col>7</xdr:col>
      <xdr:colOff>1615375</xdr:colOff>
      <xdr:row>11</xdr:row>
      <xdr:rowOff>174693</xdr:rowOff>
    </xdr:to>
    <xdr:sp macro="[0]!Flèchedroiterayée1_Cliquer" textlink="">
      <xdr:nvSpPr>
        <xdr:cNvPr id="2" name="Flèche droite rayé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12751176" y="2490508"/>
          <a:ext cx="1437199" cy="687361"/>
        </a:xfrm>
        <a:prstGeom prst="stripedRightArrow">
          <a:avLst/>
        </a:prstGeom>
        <a:gradFill>
          <a:gsLst>
            <a:gs pos="0">
              <a:srgbClr val="00A249"/>
            </a:gs>
            <a:gs pos="80000">
              <a:srgbClr val="00CC5C"/>
            </a:gs>
            <a:gs pos="100000">
              <a:srgbClr val="00B050"/>
            </a:gs>
          </a:gsLst>
        </a:gra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PROCEDURES</a:t>
          </a:r>
        </a:p>
      </xdr:txBody>
    </xdr:sp>
    <xdr:clientData/>
  </xdr:twoCellAnchor>
  <xdr:twoCellAnchor editAs="oneCell">
    <xdr:from>
      <xdr:col>8</xdr:col>
      <xdr:colOff>0</xdr:colOff>
      <xdr:row>9</xdr:row>
      <xdr:rowOff>54430</xdr:rowOff>
    </xdr:from>
    <xdr:to>
      <xdr:col>8</xdr:col>
      <xdr:colOff>1054151</xdr:colOff>
      <xdr:row>11</xdr:row>
      <xdr:rowOff>545419</xdr:rowOff>
    </xdr:to>
    <xdr:pic macro="[0]!Supprimer">
      <xdr:nvPicPr>
        <xdr:cNvPr id="5" name="Image 4" hidden="1"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0000" b="90000" l="10000" r="9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30574" t="13044" r="30465" b="15090"/>
        <a:stretch/>
      </xdr:blipFill>
      <xdr:spPr>
        <a:xfrm>
          <a:off x="32684358" y="2422073"/>
          <a:ext cx="1061355" cy="1076096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9</xdr:row>
      <xdr:rowOff>54432</xdr:rowOff>
    </xdr:from>
    <xdr:to>
      <xdr:col>8</xdr:col>
      <xdr:colOff>1161322</xdr:colOff>
      <xdr:row>11</xdr:row>
      <xdr:rowOff>802823</xdr:rowOff>
    </xdr:to>
    <xdr:pic macro="[0]!Controles_Procedures">
      <xdr:nvPicPr>
        <xdr:cNvPr id="6" name="Image 5" hidden="1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ackgroundRemoval t="6897" b="92026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t="8005"/>
        <a:stretch/>
      </xdr:blipFill>
      <xdr:spPr>
        <a:xfrm>
          <a:off x="32633998" y="2422075"/>
          <a:ext cx="1168526" cy="133349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3" name="T_Risques" displayName="T_Risques" ref="B14:H24" totalsRowShown="0" headerRowDxfId="19" dataDxfId="18" tableBorderDxfId="17" headerRowCellStyle="Normal" dataCellStyle="Normal">
  <tableColumns count="7">
    <tableColumn id="1" name="Numéro du risque" dataDxfId="16" dataCellStyle="Normal"/>
    <tableColumn id="2" name="Nom du risque" dataDxfId="15" dataCellStyle="Normal"/>
    <tableColumn id="3" name="Description du risque" dataDxfId="14" dataCellStyle="Normal"/>
    <tableColumn id="4" name="Causes" dataDxfId="13" dataCellStyle="Normal"/>
    <tableColumn id="5" name="Probabilité" dataDxfId="12" dataCellStyle="Normal"/>
    <tableColumn id="6" name="Impact" dataDxfId="11" dataCellStyle="Normal"/>
    <tableColumn id="7" name="Criticité %" dataDxfId="10" dataCellStyle="Normal">
      <calculatedColumnFormula>IF(AND(T_Risques[[#This Row],[Probabilité]]="",T_Risques[[#This Row],[Impact]]=""),"",IFERROR((LEFT(T_Risques[[#This Row],[Probabilité]],1)*LEFT(T_Risques[[#This Row],[Impact]],1)/16),""))</calculatedColumnFormula>
    </tableColumn>
  </tableColumns>
  <tableStyleInfo name="Style de tableau 4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7:C82" totalsRowShown="0">
  <autoFilter ref="B7:C82"/>
  <tableColumns count="2">
    <tableColumn id="1" name="Colonne1" dataDxfId="9">
      <calculatedColumnFormula>IF('Matrice risques'!H15="","",IF('Matrice risques'!H15=0,"",'Matrice risques'!H15-ROW()/1000000))</calculatedColumnFormula>
    </tableColumn>
    <tableColumn id="2" name="Nom du risque">
      <calculatedColumnFormula>'Matrice risques'!C15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B7:C82" totalsRowShown="0">
  <autoFilter ref="B7:C82"/>
  <tableColumns count="2">
    <tableColumn id="1" name="Colonne1" dataDxfId="8"/>
    <tableColumn id="2" name="Nom du risque">
      <calculatedColumnFormula>'Matrice risques'!C15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9:D13"/>
  <sheetViews>
    <sheetView workbookViewId="0">
      <selection activeCell="D14" sqref="D14"/>
    </sheetView>
  </sheetViews>
  <sheetFormatPr baseColWidth="10" defaultRowHeight="16.5" x14ac:dyDescent="0.3"/>
  <cols>
    <col min="1" max="16384" width="11.42578125" style="5"/>
  </cols>
  <sheetData>
    <row r="9" spans="2:4" x14ac:dyDescent="0.3">
      <c r="B9" s="5" t="s">
        <v>5</v>
      </c>
      <c r="D9" s="5" t="s">
        <v>6</v>
      </c>
    </row>
    <row r="10" spans="2:4" x14ac:dyDescent="0.3">
      <c r="B10" s="5" t="s">
        <v>8</v>
      </c>
      <c r="D10" s="5" t="s">
        <v>12</v>
      </c>
    </row>
    <row r="11" spans="2:4" x14ac:dyDescent="0.3">
      <c r="B11" s="5" t="s">
        <v>9</v>
      </c>
      <c r="D11" s="5" t="s">
        <v>13</v>
      </c>
    </row>
    <row r="12" spans="2:4" x14ac:dyDescent="0.3">
      <c r="B12" s="5" t="s">
        <v>10</v>
      </c>
      <c r="D12" s="5" t="s">
        <v>14</v>
      </c>
    </row>
    <row r="13" spans="2:4" x14ac:dyDescent="0.3">
      <c r="B13" s="5" t="s">
        <v>11</v>
      </c>
      <c r="D13" s="5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4" tint="0.39997558519241921"/>
    <pageSetUpPr fitToPage="1"/>
  </sheetPr>
  <dimension ref="B1:H24"/>
  <sheetViews>
    <sheetView tabSelected="1" zoomScale="70" zoomScaleNormal="70" workbookViewId="0">
      <selection activeCell="B14" sqref="B14"/>
    </sheetView>
  </sheetViews>
  <sheetFormatPr baseColWidth="10" defaultColWidth="9.140625" defaultRowHeight="39.75" customHeight="1" x14ac:dyDescent="0.25"/>
  <cols>
    <col min="1" max="1" width="1.7109375" style="1" customWidth="1"/>
    <col min="2" max="3" width="27" style="1" customWidth="1"/>
    <col min="4" max="5" width="45.7109375" style="1" customWidth="1"/>
    <col min="6" max="6" width="20.7109375" style="4" customWidth="1"/>
    <col min="7" max="7" width="20.7109375" style="1" customWidth="1"/>
    <col min="8" max="8" width="26.42578125" style="1" bestFit="1" customWidth="1"/>
    <col min="9" max="9" width="30.7109375" style="1" customWidth="1"/>
    <col min="10" max="11" width="15.28515625" style="1" customWidth="1"/>
    <col min="12" max="16384" width="9.140625" style="1"/>
  </cols>
  <sheetData>
    <row r="1" spans="2:8" ht="9" customHeight="1" thickBot="1" x14ac:dyDescent="0.3"/>
    <row r="2" spans="2:8" ht="38.25" customHeight="1" thickBot="1" x14ac:dyDescent="0.3">
      <c r="B2" s="2" t="e">
        <f>#REF!</f>
        <v>#REF!</v>
      </c>
      <c r="H2" s="19" t="e">
        <f>#REF!</f>
        <v>#REF!</v>
      </c>
    </row>
    <row r="3" spans="2:8" ht="40.5" customHeight="1" x14ac:dyDescent="0.25"/>
    <row r="4" spans="2:8" ht="16.5" x14ac:dyDescent="0.25">
      <c r="B4" s="3" t="e">
        <f>+#REF!</f>
        <v>#REF!</v>
      </c>
      <c r="D4" s="20" t="e">
        <f>#REF!</f>
        <v>#REF!</v>
      </c>
    </row>
    <row r="5" spans="2:8" ht="16.5" x14ac:dyDescent="0.25">
      <c r="B5" s="3"/>
      <c r="D5" s="21"/>
    </row>
    <row r="6" spans="2:8" ht="16.5" x14ac:dyDescent="0.25">
      <c r="B6" s="3" t="e">
        <f>#REF!</f>
        <v>#REF!</v>
      </c>
      <c r="D6" s="20" t="e">
        <f>#REF!</f>
        <v>#REF!</v>
      </c>
    </row>
    <row r="7" spans="2:8" ht="16.5" x14ac:dyDescent="0.25">
      <c r="B7" s="3"/>
      <c r="D7" s="21"/>
    </row>
    <row r="8" spans="2:8" ht="17.25" thickBot="1" x14ac:dyDescent="0.3"/>
    <row r="9" spans="2:8" s="24" customFormat="1" ht="25.5" customHeight="1" thickBot="1" x14ac:dyDescent="0.3">
      <c r="B9" s="22" t="s">
        <v>0</v>
      </c>
      <c r="C9" s="22"/>
      <c r="D9" s="22"/>
      <c r="E9" s="22"/>
      <c r="F9" s="23"/>
      <c r="G9" s="22"/>
      <c r="H9" s="22"/>
    </row>
    <row r="10" spans="2:8" ht="17.25" thickBot="1" x14ac:dyDescent="0.3"/>
    <row r="11" spans="2:8" ht="29.25" customHeight="1" thickBot="1" x14ac:dyDescent="0.3">
      <c r="B11" s="6" t="s">
        <v>16</v>
      </c>
      <c r="C11" s="6"/>
      <c r="D11" s="7">
        <v>10</v>
      </c>
    </row>
    <row r="12" spans="2:8" ht="70.5" customHeight="1" x14ac:dyDescent="0.25"/>
    <row r="13" spans="2:8" ht="17.25" thickBot="1" x14ac:dyDescent="0.3"/>
    <row r="14" spans="2:8" ht="39.75" customHeight="1" x14ac:dyDescent="0.25">
      <c r="B14" s="12" t="s">
        <v>1</v>
      </c>
      <c r="C14" s="13" t="s">
        <v>2</v>
      </c>
      <c r="D14" s="13" t="s">
        <v>3</v>
      </c>
      <c r="E14" s="13" t="s">
        <v>4</v>
      </c>
      <c r="F14" s="13" t="s">
        <v>5</v>
      </c>
      <c r="G14" s="14" t="s">
        <v>6</v>
      </c>
      <c r="H14" s="10" t="s">
        <v>7</v>
      </c>
    </row>
    <row r="15" spans="2:8" ht="69.75" customHeight="1" x14ac:dyDescent="0.25">
      <c r="B15" s="15">
        <v>1</v>
      </c>
      <c r="C15" s="16"/>
      <c r="D15" s="17"/>
      <c r="E15" s="17"/>
      <c r="F15" s="16"/>
      <c r="G15" s="18"/>
      <c r="H15" s="11" t="str">
        <f>IF(AND(T_Risques[[#This Row],[Probabilité]]="",T_Risques[[#This Row],[Impact]]=""),"",IFERROR((LEFT(T_Risques[[#This Row],[Probabilité]],1)*LEFT(T_Risques[[#This Row],[Impact]],1)/16),""))</f>
        <v/>
      </c>
    </row>
    <row r="16" spans="2:8" ht="99" customHeight="1" x14ac:dyDescent="0.25">
      <c r="B16" s="15">
        <v>2</v>
      </c>
      <c r="C16" s="16"/>
      <c r="D16" s="17"/>
      <c r="E16" s="17"/>
      <c r="F16" s="16"/>
      <c r="G16" s="18"/>
      <c r="H16" s="11" t="str">
        <f>IF(AND(T_Risques[[#This Row],[Probabilité]]="",T_Risques[[#This Row],[Impact]]=""),"",IFERROR((LEFT(T_Risques[[#This Row],[Probabilité]],1)*LEFT(T_Risques[[#This Row],[Impact]],1)/16),""))</f>
        <v/>
      </c>
    </row>
    <row r="17" spans="2:8" ht="71.25" customHeight="1" x14ac:dyDescent="0.25">
      <c r="B17" s="15">
        <v>3</v>
      </c>
      <c r="C17" s="16"/>
      <c r="D17" s="17"/>
      <c r="E17" s="17"/>
      <c r="F17" s="16"/>
      <c r="G17" s="18"/>
      <c r="H17" s="11" t="str">
        <f>IF(AND(T_Risques[[#This Row],[Probabilité]]="",T_Risques[[#This Row],[Impact]]=""),"",IFERROR((LEFT(T_Risques[[#This Row],[Probabilité]],1)*LEFT(T_Risques[[#This Row],[Impact]],1)/16),""))</f>
        <v/>
      </c>
    </row>
    <row r="18" spans="2:8" ht="81.75" customHeight="1" x14ac:dyDescent="0.25">
      <c r="B18" s="15">
        <v>4</v>
      </c>
      <c r="C18" s="16"/>
      <c r="D18" s="17"/>
      <c r="E18" s="17"/>
      <c r="F18" s="16"/>
      <c r="G18" s="18"/>
      <c r="H18" s="11" t="str">
        <f>IF(AND(T_Risques[[#This Row],[Probabilité]]="",T_Risques[[#This Row],[Impact]]=""),"",IFERROR((LEFT(T_Risques[[#This Row],[Probabilité]],1)*LEFT(T_Risques[[#This Row],[Impact]],1)/16),""))</f>
        <v/>
      </c>
    </row>
    <row r="19" spans="2:8" ht="87" customHeight="1" x14ac:dyDescent="0.25">
      <c r="B19" s="15">
        <v>5</v>
      </c>
      <c r="C19" s="16"/>
      <c r="D19" s="17"/>
      <c r="E19" s="17"/>
      <c r="F19" s="16"/>
      <c r="G19" s="18"/>
      <c r="H19" s="11" t="str">
        <f>IF(AND(T_Risques[[#This Row],[Probabilité]]="",T_Risques[[#This Row],[Impact]]=""),"",IFERROR((LEFT(T_Risques[[#This Row],[Probabilité]],1)*LEFT(T_Risques[[#This Row],[Impact]],1)/16),""))</f>
        <v/>
      </c>
    </row>
    <row r="20" spans="2:8" ht="81" customHeight="1" x14ac:dyDescent="0.25">
      <c r="B20" s="15">
        <v>6</v>
      </c>
      <c r="C20" s="16"/>
      <c r="D20" s="17"/>
      <c r="E20" s="17"/>
      <c r="F20" s="16"/>
      <c r="G20" s="18"/>
      <c r="H20" s="11" t="str">
        <f>IF(AND(T_Risques[[#This Row],[Probabilité]]="",T_Risques[[#This Row],[Impact]]=""),"",IFERROR((LEFT(T_Risques[[#This Row],[Probabilité]],1)*LEFT(T_Risques[[#This Row],[Impact]],1)/16),""))</f>
        <v/>
      </c>
    </row>
    <row r="21" spans="2:8" ht="58.5" customHeight="1" x14ac:dyDescent="0.25">
      <c r="B21" s="15">
        <v>7</v>
      </c>
      <c r="C21" s="16"/>
      <c r="D21" s="17"/>
      <c r="E21" s="17"/>
      <c r="F21" s="16"/>
      <c r="G21" s="18"/>
      <c r="H21" s="11" t="str">
        <f>IF(AND(T_Risques[[#This Row],[Probabilité]]="",T_Risques[[#This Row],[Impact]]=""),"",IFERROR((LEFT(T_Risques[[#This Row],[Probabilité]],1)*LEFT(T_Risques[[#This Row],[Impact]],1)/16),""))</f>
        <v/>
      </c>
    </row>
    <row r="22" spans="2:8" ht="57" customHeight="1" x14ac:dyDescent="0.25">
      <c r="B22" s="15">
        <v>8</v>
      </c>
      <c r="C22" s="16"/>
      <c r="D22" s="17"/>
      <c r="E22" s="17"/>
      <c r="F22" s="16"/>
      <c r="G22" s="18"/>
      <c r="H22" s="11" t="str">
        <f>IF(AND(T_Risques[[#This Row],[Probabilité]]="",T_Risques[[#This Row],[Impact]]=""),"",IFERROR((LEFT(T_Risques[[#This Row],[Probabilité]],1)*LEFT(T_Risques[[#This Row],[Impact]],1)/16),""))</f>
        <v/>
      </c>
    </row>
    <row r="23" spans="2:8" ht="39.75" customHeight="1" x14ac:dyDescent="0.25">
      <c r="B23" s="15">
        <v>9</v>
      </c>
      <c r="C23" s="16"/>
      <c r="D23" s="17"/>
      <c r="E23" s="17"/>
      <c r="F23" s="16"/>
      <c r="G23" s="18"/>
      <c r="H23" s="11" t="str">
        <f>IF(AND(T_Risques[[#This Row],[Probabilité]]="",T_Risques[[#This Row],[Impact]]=""),"",IFERROR((LEFT(T_Risques[[#This Row],[Probabilité]],1)*LEFT(T_Risques[[#This Row],[Impact]],1)/16),""))</f>
        <v/>
      </c>
    </row>
    <row r="24" spans="2:8" ht="39.75" customHeight="1" x14ac:dyDescent="0.25">
      <c r="B24" s="15">
        <v>10</v>
      </c>
      <c r="C24" s="16"/>
      <c r="D24" s="17"/>
      <c r="E24" s="17"/>
      <c r="F24" s="16"/>
      <c r="G24" s="18"/>
      <c r="H24" s="11" t="str">
        <f>IF(AND(T_Risques[[#This Row],[Probabilité]]="",T_Risques[[#This Row],[Impact]]=""),"",IFERROR((LEFT(T_Risques[[#This Row],[Probabilité]],1)*LEFT(T_Risques[[#This Row],[Impact]],1)/16),""))</f>
        <v/>
      </c>
    </row>
  </sheetData>
  <conditionalFormatting sqref="H15:H24">
    <cfRule type="dataBar" priority="36">
      <dataBar>
        <cfvo type="num" val="0"/>
        <cfvo type="num" val="1"/>
        <color rgb="FFFF555A"/>
      </dataBar>
      <extLst>
        <ext xmlns:x14="http://schemas.microsoft.com/office/spreadsheetml/2009/9/main" uri="{B025F937-C7B1-47D3-B67F-A62EFF666E3E}">
          <x14:id>{6A5E8408-1854-492C-8A79-2A5CD183683A}</x14:id>
        </ext>
      </extLst>
    </cfRule>
  </conditionalFormatting>
  <conditionalFormatting sqref="F15:F24">
    <cfRule type="expression" dxfId="7" priority="13">
      <formula>$F15="1- Très improbable"</formula>
    </cfRule>
    <cfRule type="expression" dxfId="6" priority="14">
      <formula>$F15="2- Improbable"</formula>
    </cfRule>
    <cfRule type="expression" dxfId="5" priority="15">
      <formula>$F15="3- Probable"</formula>
    </cfRule>
    <cfRule type="expression" dxfId="4" priority="16">
      <formula>$F15="4- Très probable"</formula>
    </cfRule>
  </conditionalFormatting>
  <conditionalFormatting sqref="G15:G24">
    <cfRule type="expression" dxfId="3" priority="29">
      <formula>$G15="4- Très grave"</formula>
    </cfRule>
    <cfRule type="expression" dxfId="2" priority="30">
      <formula>$G15="3- Grave"</formula>
    </cfRule>
    <cfRule type="expression" dxfId="1" priority="31">
      <formula>$G15="2- Moyen"</formula>
    </cfRule>
    <cfRule type="expression" dxfId="0" priority="32">
      <formula>$G15="1- Faible"</formula>
    </cfRule>
  </conditionalFormatting>
  <pageMargins left="0" right="0" top="0" bottom="0" header="0" footer="0"/>
  <pageSetup paperSize="9" scale="28" orientation="landscape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A5E8408-1854-492C-8A79-2A5CD183683A}">
            <x14:dataBar minLength="0" maxLength="100" border="1" negativeBarBorderColorSameAsPositive="0">
              <x14:cfvo type="num">
                <xm:f>0</xm:f>
              </x14:cfvo>
              <x14:cfvo type="num">
                <xm:f>1</xm:f>
              </x14:cfvo>
              <x14:borderColor rgb="FFFF555A"/>
              <x14:negativeFillColor rgb="FFFF0000"/>
              <x14:negativeBorderColor rgb="FFFF0000"/>
              <x14:axisColor rgb="FF000000"/>
            </x14:dataBar>
          </x14:cfRule>
          <xm:sqref>H15:H24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Données!$B$10:$B$13</xm:f>
          </x14:formula1>
          <xm:sqref>F15:F24</xm:sqref>
        </x14:dataValidation>
        <x14:dataValidation type="list" allowBlank="1" showInputMessage="1" showErrorMessage="1">
          <x14:formula1>
            <xm:f>Données!$D$10:$D$13</xm:f>
          </x14:formula1>
          <xm:sqref>G15:G24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4:F17"/>
  <sheetViews>
    <sheetView zoomScale="130" zoomScaleNormal="130" workbookViewId="0">
      <selection activeCell="F16" sqref="F16"/>
    </sheetView>
  </sheetViews>
  <sheetFormatPr baseColWidth="10" defaultRowHeight="15" x14ac:dyDescent="0.25"/>
  <sheetData>
    <row r="4" spans="3:6" x14ac:dyDescent="0.25">
      <c r="C4" t="s">
        <v>17</v>
      </c>
      <c r="D4">
        <v>25</v>
      </c>
    </row>
    <row r="5" spans="3:6" x14ac:dyDescent="0.25">
      <c r="C5" t="s">
        <v>18</v>
      </c>
      <c r="D5">
        <v>25</v>
      </c>
    </row>
    <row r="6" spans="3:6" x14ac:dyDescent="0.25">
      <c r="C6" t="s">
        <v>20</v>
      </c>
      <c r="D6">
        <v>25</v>
      </c>
    </row>
    <row r="7" spans="3:6" x14ac:dyDescent="0.25">
      <c r="C7" t="s">
        <v>19</v>
      </c>
      <c r="D7">
        <v>25</v>
      </c>
    </row>
    <row r="8" spans="3:6" x14ac:dyDescent="0.25">
      <c r="C8" t="s">
        <v>21</v>
      </c>
      <c r="D8">
        <f>SUM(D4:D7)</f>
        <v>100</v>
      </c>
    </row>
    <row r="11" spans="3:6" x14ac:dyDescent="0.25">
      <c r="C11" t="s">
        <v>22</v>
      </c>
      <c r="D11" t="e">
        <f>AVERAGE(T_Risques[Criticité %])*100</f>
        <v>#DIV/0!</v>
      </c>
      <c r="F11" t="e">
        <f>AVERAGE(#REF!)*100</f>
        <v>#REF!</v>
      </c>
    </row>
    <row r="12" spans="3:6" x14ac:dyDescent="0.25">
      <c r="C12" t="s">
        <v>23</v>
      </c>
      <c r="D12">
        <v>1</v>
      </c>
      <c r="F12">
        <v>1</v>
      </c>
    </row>
    <row r="13" spans="3:6" x14ac:dyDescent="0.25">
      <c r="C13" t="s">
        <v>21</v>
      </c>
      <c r="D13" t="e">
        <f>SUM(D4:D8)-(D12+D11)</f>
        <v>#DIV/0!</v>
      </c>
      <c r="F13" t="e">
        <f>SUM(D4:D8)-(D12+F11)</f>
        <v>#REF!</v>
      </c>
    </row>
    <row r="15" spans="3:6" x14ac:dyDescent="0.25">
      <c r="C15" t="s">
        <v>24</v>
      </c>
    </row>
    <row r="16" spans="3:6" x14ac:dyDescent="0.25">
      <c r="C16" t="s">
        <v>22</v>
      </c>
      <c r="D16" s="8" t="e">
        <f>ROUND(D11,0)/100</f>
        <v>#DIV/0!</v>
      </c>
      <c r="F16" s="8" t="e">
        <f>ROUND(F11,0)/100</f>
        <v>#REF!</v>
      </c>
    </row>
    <row r="17" spans="3:3" x14ac:dyDescent="0.25">
      <c r="C17" t="s">
        <v>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B4:I82"/>
  <sheetViews>
    <sheetView workbookViewId="0">
      <selection activeCell="C27" sqref="C27"/>
    </sheetView>
  </sheetViews>
  <sheetFormatPr baseColWidth="10" defaultRowHeight="15" x14ac:dyDescent="0.25"/>
  <cols>
    <col min="2" max="2" width="11.5703125" customWidth="1"/>
    <col min="7" max="7" width="11.42578125" customWidth="1"/>
  </cols>
  <sheetData>
    <row r="4" spans="2:9" x14ac:dyDescent="0.25">
      <c r="F4" t="s">
        <v>26</v>
      </c>
      <c r="G4" t="str">
        <f>IFERROR(INDEX(C$8:C$82,MATCH(LARGE(B$8:B$82,ROWS(G$4:G4)),B$8:B$82,0)),"")</f>
        <v/>
      </c>
      <c r="H4" t="str">
        <f>G5</f>
        <v/>
      </c>
      <c r="I4">
        <v>75</v>
      </c>
    </row>
    <row r="5" spans="2:9" x14ac:dyDescent="0.25">
      <c r="F5" t="s">
        <v>27</v>
      </c>
      <c r="G5" t="str">
        <f>IFERROR(INDEX(C$8:C$82,MATCH(LARGE(B$8:B$82,ROWS(G$4:G5)),B$8:B$82,0)),"")</f>
        <v/>
      </c>
      <c r="H5" t="str">
        <f>G4</f>
        <v/>
      </c>
      <c r="I5">
        <v>100</v>
      </c>
    </row>
    <row r="6" spans="2:9" x14ac:dyDescent="0.25">
      <c r="F6" t="s">
        <v>28</v>
      </c>
      <c r="G6" t="str">
        <f>IFERROR(INDEX(C$8:C$82,MATCH(LARGE(B$8:B$82,ROWS(G$4:G6)),B$8:B$82,0)),"")</f>
        <v/>
      </c>
      <c r="H6" t="str">
        <f>G6</f>
        <v/>
      </c>
      <c r="I6">
        <v>50</v>
      </c>
    </row>
    <row r="7" spans="2:9" x14ac:dyDescent="0.25">
      <c r="B7" t="s">
        <v>25</v>
      </c>
      <c r="C7" t="s">
        <v>2</v>
      </c>
    </row>
    <row r="8" spans="2:9" x14ac:dyDescent="0.25">
      <c r="B8" s="9" t="str">
        <f>IF('Matrice risques'!H15="","",IF('Matrice risques'!H15=0,"",'Matrice risques'!H15-ROW()/1000000))</f>
        <v/>
      </c>
      <c r="C8">
        <f>'Matrice risques'!C15</f>
        <v>0</v>
      </c>
    </row>
    <row r="9" spans="2:9" x14ac:dyDescent="0.25">
      <c r="B9" s="9" t="str">
        <f>IF('Matrice risques'!H16="","",IF('Matrice risques'!H16=0,"",'Matrice risques'!H16-ROW()/1000000))</f>
        <v/>
      </c>
      <c r="C9">
        <f>'Matrice risques'!C16</f>
        <v>0</v>
      </c>
    </row>
    <row r="10" spans="2:9" x14ac:dyDescent="0.25">
      <c r="B10" s="9" t="str">
        <f>IF('Matrice risques'!H17="","",IF('Matrice risques'!H17=0,"",'Matrice risques'!H17-ROW()/1000000))</f>
        <v/>
      </c>
      <c r="C10">
        <f>'Matrice risques'!C17</f>
        <v>0</v>
      </c>
    </row>
    <row r="11" spans="2:9" x14ac:dyDescent="0.25">
      <c r="B11" s="9" t="str">
        <f>IF('Matrice risques'!H18="","",IF('Matrice risques'!H18=0,"",'Matrice risques'!H18-ROW()/1000000))</f>
        <v/>
      </c>
      <c r="C11">
        <f>'Matrice risques'!C18</f>
        <v>0</v>
      </c>
    </row>
    <row r="12" spans="2:9" x14ac:dyDescent="0.25">
      <c r="B12" s="9" t="str">
        <f>IF('Matrice risques'!H19="","",IF('Matrice risques'!H19=0,"",'Matrice risques'!H19-ROW()/1000000))</f>
        <v/>
      </c>
      <c r="C12">
        <f>'Matrice risques'!C19</f>
        <v>0</v>
      </c>
      <c r="F12" t="s">
        <v>26</v>
      </c>
      <c r="G12" t="str">
        <f>IFERROR(INDEX(C$8:C$82,MATCH(SMALL(B$8:B$82,ROWS(G$4:G4)),B$8:B$82,0)),"")</f>
        <v/>
      </c>
      <c r="H12" t="str">
        <f>G13</f>
        <v/>
      </c>
    </row>
    <row r="13" spans="2:9" x14ac:dyDescent="0.25">
      <c r="B13" s="9" t="str">
        <f>IF('Matrice risques'!H20="","",IF('Matrice risques'!H20=0,"",'Matrice risques'!H20-ROW()/1000000))</f>
        <v/>
      </c>
      <c r="C13">
        <f>'Matrice risques'!C20</f>
        <v>0</v>
      </c>
      <c r="F13" t="s">
        <v>27</v>
      </c>
      <c r="G13" t="str">
        <f>IFERROR(INDEX(C$8:C$82,MATCH(SMALL(B$8:B$82,ROWS(G$4:G5)),B$8:B$82,0)),"")</f>
        <v/>
      </c>
      <c r="H13" t="str">
        <f>G12</f>
        <v/>
      </c>
    </row>
    <row r="14" spans="2:9" x14ac:dyDescent="0.25">
      <c r="B14" s="9" t="str">
        <f>IF('Matrice risques'!H21="","",IF('Matrice risques'!H21=0,"",'Matrice risques'!H21-ROW()/1000000))</f>
        <v/>
      </c>
      <c r="C14">
        <f>'Matrice risques'!C21</f>
        <v>0</v>
      </c>
      <c r="F14" t="s">
        <v>28</v>
      </c>
      <c r="G14" t="str">
        <f>IFERROR(INDEX(C$8:C$82,MATCH(SMALL(B$8:B$82,ROWS(G$4:G6)),B$8:B$82,0)),"")</f>
        <v/>
      </c>
      <c r="H14" t="str">
        <f>G14</f>
        <v/>
      </c>
    </row>
    <row r="15" spans="2:9" x14ac:dyDescent="0.25">
      <c r="B15" s="9" t="str">
        <f>IF('Matrice risques'!H22="","",IF('Matrice risques'!H22=0,"",'Matrice risques'!H22-ROW()/1000000))</f>
        <v/>
      </c>
      <c r="C15">
        <f>'Matrice risques'!C22</f>
        <v>0</v>
      </c>
    </row>
    <row r="16" spans="2:9" x14ac:dyDescent="0.25">
      <c r="B16" s="9" t="str">
        <f>IF('Matrice risques'!H23="","",IF('Matrice risques'!H23=0,"",'Matrice risques'!H23-ROW()/1000000))</f>
        <v/>
      </c>
      <c r="C16">
        <f>'Matrice risques'!C23</f>
        <v>0</v>
      </c>
    </row>
    <row r="17" spans="2:3" x14ac:dyDescent="0.25">
      <c r="B17" s="9" t="str">
        <f>IF('Matrice risques'!H24="","",IF('Matrice risques'!H24=0,"",'Matrice risques'!H24-ROW()/1000000))</f>
        <v/>
      </c>
      <c r="C17">
        <f>'Matrice risques'!C24</f>
        <v>0</v>
      </c>
    </row>
    <row r="18" spans="2:3" x14ac:dyDescent="0.25">
      <c r="B18" s="9" t="str">
        <f>IF('Matrice risques'!H25="","",IF('Matrice risques'!H25=0,"",'Matrice risques'!H25-ROW()/1000000))</f>
        <v/>
      </c>
      <c r="C18">
        <f>'Matrice risques'!C25</f>
        <v>0</v>
      </c>
    </row>
    <row r="19" spans="2:3" x14ac:dyDescent="0.25">
      <c r="B19" s="9" t="str">
        <f>IF('Matrice risques'!H26="","",IF('Matrice risques'!H26=0,"",'Matrice risques'!H26-ROW()/1000000))</f>
        <v/>
      </c>
      <c r="C19">
        <f>'Matrice risques'!C26</f>
        <v>0</v>
      </c>
    </row>
    <row r="20" spans="2:3" x14ac:dyDescent="0.25">
      <c r="B20" s="9" t="str">
        <f>IF('Matrice risques'!H27="","",IF('Matrice risques'!H27=0,"",'Matrice risques'!H27-ROW()/1000000))</f>
        <v/>
      </c>
      <c r="C20">
        <f>'Matrice risques'!C27</f>
        <v>0</v>
      </c>
    </row>
    <row r="21" spans="2:3" x14ac:dyDescent="0.25">
      <c r="B21" s="9" t="str">
        <f>IF('Matrice risques'!H28="","",IF('Matrice risques'!H28=0,"",'Matrice risques'!H28-ROW()/1000000))</f>
        <v/>
      </c>
      <c r="C21">
        <f>'Matrice risques'!C28</f>
        <v>0</v>
      </c>
    </row>
    <row r="22" spans="2:3" x14ac:dyDescent="0.25">
      <c r="B22" s="9" t="str">
        <f>IF('Matrice risques'!H29="","",IF('Matrice risques'!H29=0,"",'Matrice risques'!H29-ROW()/1000000))</f>
        <v/>
      </c>
      <c r="C22">
        <f>'Matrice risques'!C29</f>
        <v>0</v>
      </c>
    </row>
    <row r="23" spans="2:3" x14ac:dyDescent="0.25">
      <c r="B23" s="9" t="str">
        <f>IF('Matrice risques'!H30="","",IF('Matrice risques'!H30=0,"",'Matrice risques'!H30-ROW()/1000000))</f>
        <v/>
      </c>
      <c r="C23">
        <f>'Matrice risques'!C30</f>
        <v>0</v>
      </c>
    </row>
    <row r="24" spans="2:3" x14ac:dyDescent="0.25">
      <c r="B24" s="9" t="str">
        <f>IF('Matrice risques'!H31="","",IF('Matrice risques'!H31=0,"",'Matrice risques'!H31-ROW()/1000000))</f>
        <v/>
      </c>
      <c r="C24">
        <f>'Matrice risques'!C31</f>
        <v>0</v>
      </c>
    </row>
    <row r="25" spans="2:3" x14ac:dyDescent="0.25">
      <c r="B25" s="9" t="str">
        <f>IF('Matrice risques'!H32="","",IF('Matrice risques'!H32=0,"",'Matrice risques'!H32-ROW()/1000000))</f>
        <v/>
      </c>
      <c r="C25">
        <f>'Matrice risques'!C32</f>
        <v>0</v>
      </c>
    </row>
    <row r="26" spans="2:3" x14ac:dyDescent="0.25">
      <c r="B26" s="9" t="str">
        <f>IF('Matrice risques'!H33="","",IF('Matrice risques'!H33=0,"",'Matrice risques'!H33-ROW()/1000000))</f>
        <v/>
      </c>
      <c r="C26">
        <f>'Matrice risques'!C33</f>
        <v>0</v>
      </c>
    </row>
    <row r="27" spans="2:3" x14ac:dyDescent="0.25">
      <c r="B27" s="9" t="str">
        <f>IF('Matrice risques'!H34="","",IF('Matrice risques'!H34=0,"",'Matrice risques'!H34-ROW()/1000000))</f>
        <v/>
      </c>
      <c r="C27">
        <f>'Matrice risques'!C34</f>
        <v>0</v>
      </c>
    </row>
    <row r="28" spans="2:3" x14ac:dyDescent="0.25">
      <c r="B28" s="9" t="str">
        <f>IF('Matrice risques'!H35="","",IF('Matrice risques'!H35=0,"",'Matrice risques'!H35-ROW()/1000000))</f>
        <v/>
      </c>
      <c r="C28">
        <f>'Matrice risques'!C35</f>
        <v>0</v>
      </c>
    </row>
    <row r="29" spans="2:3" x14ac:dyDescent="0.25">
      <c r="B29" s="9" t="str">
        <f>IF('Matrice risques'!H36="","",IF('Matrice risques'!H36=0,"",'Matrice risques'!H36-ROW()/1000000))</f>
        <v/>
      </c>
      <c r="C29">
        <f>'Matrice risques'!C36</f>
        <v>0</v>
      </c>
    </row>
    <row r="30" spans="2:3" x14ac:dyDescent="0.25">
      <c r="B30" s="9" t="str">
        <f>IF('Matrice risques'!H37="","",IF('Matrice risques'!H37=0,"",'Matrice risques'!H37-ROW()/1000000))</f>
        <v/>
      </c>
      <c r="C30">
        <f>'Matrice risques'!C37</f>
        <v>0</v>
      </c>
    </row>
    <row r="31" spans="2:3" x14ac:dyDescent="0.25">
      <c r="B31" s="9" t="str">
        <f>IF('Matrice risques'!H38="","",IF('Matrice risques'!H38=0,"",'Matrice risques'!H38-ROW()/1000000))</f>
        <v/>
      </c>
      <c r="C31">
        <f>'Matrice risques'!C38</f>
        <v>0</v>
      </c>
    </row>
    <row r="32" spans="2:3" x14ac:dyDescent="0.25">
      <c r="B32" s="9" t="str">
        <f>IF('Matrice risques'!H39="","",IF('Matrice risques'!H39=0,"",'Matrice risques'!H39-ROW()/1000000))</f>
        <v/>
      </c>
      <c r="C32">
        <f>'Matrice risques'!C39</f>
        <v>0</v>
      </c>
    </row>
    <row r="33" spans="2:3" x14ac:dyDescent="0.25">
      <c r="B33" s="9" t="str">
        <f>IF('Matrice risques'!H40="","",IF('Matrice risques'!H40=0,"",'Matrice risques'!H40-ROW()/1000000))</f>
        <v/>
      </c>
      <c r="C33">
        <f>'Matrice risques'!C40</f>
        <v>0</v>
      </c>
    </row>
    <row r="34" spans="2:3" x14ac:dyDescent="0.25">
      <c r="B34" s="9" t="str">
        <f>IF('Matrice risques'!H41="","",IF('Matrice risques'!H41=0,"",'Matrice risques'!H41-ROW()/1000000))</f>
        <v/>
      </c>
      <c r="C34">
        <f>'Matrice risques'!C41</f>
        <v>0</v>
      </c>
    </row>
    <row r="35" spans="2:3" x14ac:dyDescent="0.25">
      <c r="B35" s="9" t="str">
        <f>IF('Matrice risques'!H42="","",IF('Matrice risques'!H42=0,"",'Matrice risques'!H42-ROW()/1000000))</f>
        <v/>
      </c>
      <c r="C35">
        <f>'Matrice risques'!C42</f>
        <v>0</v>
      </c>
    </row>
    <row r="36" spans="2:3" x14ac:dyDescent="0.25">
      <c r="B36" s="9" t="str">
        <f>IF('Matrice risques'!H43="","",IF('Matrice risques'!H43=0,"",'Matrice risques'!H43-ROW()/1000000))</f>
        <v/>
      </c>
      <c r="C36">
        <f>'Matrice risques'!C43</f>
        <v>0</v>
      </c>
    </row>
    <row r="37" spans="2:3" x14ac:dyDescent="0.25">
      <c r="B37" s="9" t="str">
        <f>IF('Matrice risques'!H44="","",IF('Matrice risques'!H44=0,"",'Matrice risques'!H44-ROW()/1000000))</f>
        <v/>
      </c>
      <c r="C37">
        <f>'Matrice risques'!C44</f>
        <v>0</v>
      </c>
    </row>
    <row r="38" spans="2:3" x14ac:dyDescent="0.25">
      <c r="B38" s="9" t="str">
        <f>IF('Matrice risques'!H45="","",IF('Matrice risques'!H45=0,"",'Matrice risques'!H45-ROW()/1000000))</f>
        <v/>
      </c>
      <c r="C38">
        <f>'Matrice risques'!C45</f>
        <v>0</v>
      </c>
    </row>
    <row r="39" spans="2:3" x14ac:dyDescent="0.25">
      <c r="B39" s="9" t="str">
        <f>IF('Matrice risques'!H46="","",IF('Matrice risques'!H46=0,"",'Matrice risques'!H46-ROW()/1000000))</f>
        <v/>
      </c>
      <c r="C39">
        <f>'Matrice risques'!C46</f>
        <v>0</v>
      </c>
    </row>
    <row r="40" spans="2:3" x14ac:dyDescent="0.25">
      <c r="B40" s="9" t="str">
        <f>IF('Matrice risques'!H47="","",IF('Matrice risques'!H47=0,"",'Matrice risques'!H47-ROW()/1000000))</f>
        <v/>
      </c>
      <c r="C40">
        <f>'Matrice risques'!C47</f>
        <v>0</v>
      </c>
    </row>
    <row r="41" spans="2:3" x14ac:dyDescent="0.25">
      <c r="B41" s="9" t="str">
        <f>IF('Matrice risques'!H48="","",IF('Matrice risques'!H48=0,"",'Matrice risques'!H48-ROW()/1000000))</f>
        <v/>
      </c>
      <c r="C41">
        <f>'Matrice risques'!C48</f>
        <v>0</v>
      </c>
    </row>
    <row r="42" spans="2:3" x14ac:dyDescent="0.25">
      <c r="B42" s="9" t="str">
        <f>IF('Matrice risques'!H49="","",IF('Matrice risques'!H49=0,"",'Matrice risques'!H49-ROW()/1000000))</f>
        <v/>
      </c>
      <c r="C42">
        <f>'Matrice risques'!C49</f>
        <v>0</v>
      </c>
    </row>
    <row r="43" spans="2:3" x14ac:dyDescent="0.25">
      <c r="B43" s="9" t="str">
        <f>IF('Matrice risques'!H50="","",IF('Matrice risques'!H50=0,"",'Matrice risques'!H50-ROW()/1000000))</f>
        <v/>
      </c>
      <c r="C43">
        <f>'Matrice risques'!C50</f>
        <v>0</v>
      </c>
    </row>
    <row r="44" spans="2:3" x14ac:dyDescent="0.25">
      <c r="B44" s="9" t="str">
        <f>IF('Matrice risques'!H51="","",IF('Matrice risques'!H51=0,"",'Matrice risques'!H51-ROW()/1000000))</f>
        <v/>
      </c>
      <c r="C44">
        <f>'Matrice risques'!C51</f>
        <v>0</v>
      </c>
    </row>
    <row r="45" spans="2:3" x14ac:dyDescent="0.25">
      <c r="B45" s="9" t="str">
        <f>IF('Matrice risques'!H52="","",IF('Matrice risques'!H52=0,"",'Matrice risques'!H52-ROW()/1000000))</f>
        <v/>
      </c>
      <c r="C45">
        <f>'Matrice risques'!C52</f>
        <v>0</v>
      </c>
    </row>
    <row r="46" spans="2:3" x14ac:dyDescent="0.25">
      <c r="B46" s="9" t="str">
        <f>IF('Matrice risques'!H53="","",IF('Matrice risques'!H53=0,"",'Matrice risques'!H53-ROW()/1000000))</f>
        <v/>
      </c>
      <c r="C46">
        <f>'Matrice risques'!C53</f>
        <v>0</v>
      </c>
    </row>
    <row r="47" spans="2:3" x14ac:dyDescent="0.25">
      <c r="B47" s="9" t="str">
        <f>IF('Matrice risques'!H54="","",IF('Matrice risques'!H54=0,"",'Matrice risques'!H54-ROW()/1000000))</f>
        <v/>
      </c>
      <c r="C47">
        <f>'Matrice risques'!C54</f>
        <v>0</v>
      </c>
    </row>
    <row r="48" spans="2:3" x14ac:dyDescent="0.25">
      <c r="B48" s="9" t="str">
        <f>IF('Matrice risques'!H55="","",IF('Matrice risques'!H55=0,"",'Matrice risques'!H55-ROW()/1000000))</f>
        <v/>
      </c>
      <c r="C48">
        <f>'Matrice risques'!C55</f>
        <v>0</v>
      </c>
    </row>
    <row r="49" spans="2:3" x14ac:dyDescent="0.25">
      <c r="B49" s="9" t="str">
        <f>IF('Matrice risques'!H56="","",IF('Matrice risques'!H56=0,"",'Matrice risques'!H56-ROW()/1000000))</f>
        <v/>
      </c>
      <c r="C49">
        <f>'Matrice risques'!C56</f>
        <v>0</v>
      </c>
    </row>
    <row r="50" spans="2:3" x14ac:dyDescent="0.25">
      <c r="B50" s="9" t="str">
        <f>IF('Matrice risques'!H57="","",IF('Matrice risques'!H57=0,"",'Matrice risques'!H57-ROW()/1000000))</f>
        <v/>
      </c>
      <c r="C50">
        <f>'Matrice risques'!C57</f>
        <v>0</v>
      </c>
    </row>
    <row r="51" spans="2:3" x14ac:dyDescent="0.25">
      <c r="B51" s="9" t="str">
        <f>IF('Matrice risques'!H58="","",IF('Matrice risques'!H58=0,"",'Matrice risques'!H58-ROW()/1000000))</f>
        <v/>
      </c>
      <c r="C51">
        <f>'Matrice risques'!C58</f>
        <v>0</v>
      </c>
    </row>
    <row r="52" spans="2:3" x14ac:dyDescent="0.25">
      <c r="B52" s="9" t="str">
        <f>IF('Matrice risques'!H59="","",IF('Matrice risques'!H59=0,"",'Matrice risques'!H59-ROW()/1000000))</f>
        <v/>
      </c>
      <c r="C52">
        <f>'Matrice risques'!C59</f>
        <v>0</v>
      </c>
    </row>
    <row r="53" spans="2:3" x14ac:dyDescent="0.25">
      <c r="B53" s="9" t="str">
        <f>IF('Matrice risques'!H60="","",IF('Matrice risques'!H60=0,"",'Matrice risques'!H60-ROW()/1000000))</f>
        <v/>
      </c>
      <c r="C53">
        <f>'Matrice risques'!C60</f>
        <v>0</v>
      </c>
    </row>
    <row r="54" spans="2:3" x14ac:dyDescent="0.25">
      <c r="B54" s="9" t="str">
        <f>IF('Matrice risques'!H61="","",IF('Matrice risques'!H61=0,"",'Matrice risques'!H61-ROW()/1000000))</f>
        <v/>
      </c>
      <c r="C54">
        <f>'Matrice risques'!C61</f>
        <v>0</v>
      </c>
    </row>
    <row r="55" spans="2:3" x14ac:dyDescent="0.25">
      <c r="B55" s="9" t="str">
        <f>IF('Matrice risques'!H62="","",IF('Matrice risques'!H62=0,"",'Matrice risques'!H62-ROW()/1000000))</f>
        <v/>
      </c>
      <c r="C55">
        <f>'Matrice risques'!C62</f>
        <v>0</v>
      </c>
    </row>
    <row r="56" spans="2:3" x14ac:dyDescent="0.25">
      <c r="B56" s="9" t="str">
        <f>IF('Matrice risques'!H63="","",IF('Matrice risques'!H63=0,"",'Matrice risques'!H63-ROW()/1000000))</f>
        <v/>
      </c>
      <c r="C56">
        <f>'Matrice risques'!C63</f>
        <v>0</v>
      </c>
    </row>
    <row r="57" spans="2:3" x14ac:dyDescent="0.25">
      <c r="B57" s="9" t="str">
        <f>IF('Matrice risques'!H64="","",IF('Matrice risques'!H64=0,"",'Matrice risques'!H64-ROW()/1000000))</f>
        <v/>
      </c>
      <c r="C57">
        <f>'Matrice risques'!C64</f>
        <v>0</v>
      </c>
    </row>
    <row r="58" spans="2:3" x14ac:dyDescent="0.25">
      <c r="B58" s="9" t="str">
        <f>IF('Matrice risques'!H65="","",IF('Matrice risques'!H65=0,"",'Matrice risques'!H65-ROW()/1000000))</f>
        <v/>
      </c>
      <c r="C58">
        <f>'Matrice risques'!C65</f>
        <v>0</v>
      </c>
    </row>
    <row r="59" spans="2:3" x14ac:dyDescent="0.25">
      <c r="B59" s="9" t="str">
        <f>IF('Matrice risques'!H66="","",IF('Matrice risques'!H66=0,"",'Matrice risques'!H66-ROW()/1000000))</f>
        <v/>
      </c>
      <c r="C59">
        <f>'Matrice risques'!C66</f>
        <v>0</v>
      </c>
    </row>
    <row r="60" spans="2:3" x14ac:dyDescent="0.25">
      <c r="B60" s="9" t="str">
        <f>IF('Matrice risques'!H67="","",IF('Matrice risques'!H67=0,"",'Matrice risques'!H67-ROW()/1000000))</f>
        <v/>
      </c>
      <c r="C60">
        <f>'Matrice risques'!C67</f>
        <v>0</v>
      </c>
    </row>
    <row r="61" spans="2:3" x14ac:dyDescent="0.25">
      <c r="B61" s="9" t="str">
        <f>IF('Matrice risques'!H68="","",IF('Matrice risques'!H68=0,"",'Matrice risques'!H68-ROW()/1000000))</f>
        <v/>
      </c>
      <c r="C61">
        <f>'Matrice risques'!C68</f>
        <v>0</v>
      </c>
    </row>
    <row r="62" spans="2:3" x14ac:dyDescent="0.25">
      <c r="B62" s="9" t="str">
        <f>IF('Matrice risques'!H69="","",IF('Matrice risques'!H69=0,"",'Matrice risques'!H69-ROW()/1000000))</f>
        <v/>
      </c>
      <c r="C62">
        <f>'Matrice risques'!C69</f>
        <v>0</v>
      </c>
    </row>
    <row r="63" spans="2:3" x14ac:dyDescent="0.25">
      <c r="B63" s="9" t="str">
        <f>IF('Matrice risques'!H70="","",IF('Matrice risques'!H70=0,"",'Matrice risques'!H70-ROW()/1000000))</f>
        <v/>
      </c>
      <c r="C63">
        <f>'Matrice risques'!C70</f>
        <v>0</v>
      </c>
    </row>
    <row r="64" spans="2:3" x14ac:dyDescent="0.25">
      <c r="B64" s="9" t="str">
        <f>IF('Matrice risques'!H71="","",IF('Matrice risques'!H71=0,"",'Matrice risques'!H71-ROW()/1000000))</f>
        <v/>
      </c>
      <c r="C64">
        <f>'Matrice risques'!C71</f>
        <v>0</v>
      </c>
    </row>
    <row r="65" spans="2:3" x14ac:dyDescent="0.25">
      <c r="B65" s="9" t="str">
        <f>IF('Matrice risques'!H72="","",IF('Matrice risques'!H72=0,"",'Matrice risques'!H72-ROW()/1000000))</f>
        <v/>
      </c>
      <c r="C65">
        <f>'Matrice risques'!C72</f>
        <v>0</v>
      </c>
    </row>
    <row r="66" spans="2:3" x14ac:dyDescent="0.25">
      <c r="B66" s="9" t="str">
        <f>IF('Matrice risques'!H73="","",IF('Matrice risques'!H73=0,"",'Matrice risques'!H73-ROW()/1000000))</f>
        <v/>
      </c>
      <c r="C66">
        <f>'Matrice risques'!C73</f>
        <v>0</v>
      </c>
    </row>
    <row r="67" spans="2:3" x14ac:dyDescent="0.25">
      <c r="B67" s="9" t="str">
        <f>IF('Matrice risques'!H74="","",IF('Matrice risques'!H74=0,"",'Matrice risques'!H74-ROW()/1000000))</f>
        <v/>
      </c>
      <c r="C67">
        <f>'Matrice risques'!C74</f>
        <v>0</v>
      </c>
    </row>
    <row r="68" spans="2:3" x14ac:dyDescent="0.25">
      <c r="B68" s="9" t="str">
        <f>IF('Matrice risques'!H75="","",IF('Matrice risques'!H75=0,"",'Matrice risques'!H75-ROW()/1000000))</f>
        <v/>
      </c>
      <c r="C68">
        <f>'Matrice risques'!C75</f>
        <v>0</v>
      </c>
    </row>
    <row r="69" spans="2:3" x14ac:dyDescent="0.25">
      <c r="B69" s="9" t="str">
        <f>IF('Matrice risques'!H76="","",IF('Matrice risques'!H76=0,"",'Matrice risques'!H76-ROW()/1000000))</f>
        <v/>
      </c>
      <c r="C69">
        <f>'Matrice risques'!C76</f>
        <v>0</v>
      </c>
    </row>
    <row r="70" spans="2:3" x14ac:dyDescent="0.25">
      <c r="B70" s="9" t="str">
        <f>IF('Matrice risques'!H77="","",IF('Matrice risques'!H77=0,"",'Matrice risques'!H77-ROW()/1000000))</f>
        <v/>
      </c>
      <c r="C70">
        <f>'Matrice risques'!C77</f>
        <v>0</v>
      </c>
    </row>
    <row r="71" spans="2:3" x14ac:dyDescent="0.25">
      <c r="B71" s="9" t="str">
        <f>IF('Matrice risques'!H78="","",IF('Matrice risques'!H78=0,"",'Matrice risques'!H78-ROW()/1000000))</f>
        <v/>
      </c>
      <c r="C71">
        <f>'Matrice risques'!C78</f>
        <v>0</v>
      </c>
    </row>
    <row r="72" spans="2:3" x14ac:dyDescent="0.25">
      <c r="B72" s="9" t="str">
        <f>IF('Matrice risques'!H79="","",IF('Matrice risques'!H79=0,"",'Matrice risques'!H79-ROW()/1000000))</f>
        <v/>
      </c>
      <c r="C72">
        <f>'Matrice risques'!C79</f>
        <v>0</v>
      </c>
    </row>
    <row r="73" spans="2:3" x14ac:dyDescent="0.25">
      <c r="B73" s="9" t="str">
        <f>IF('Matrice risques'!H80="","",IF('Matrice risques'!H80=0,"",'Matrice risques'!H80-ROW()/1000000))</f>
        <v/>
      </c>
      <c r="C73">
        <f>'Matrice risques'!C80</f>
        <v>0</v>
      </c>
    </row>
    <row r="74" spans="2:3" x14ac:dyDescent="0.25">
      <c r="B74" s="9" t="str">
        <f>IF('Matrice risques'!H81="","",IF('Matrice risques'!H81=0,"",'Matrice risques'!H81-ROW()/1000000))</f>
        <v/>
      </c>
      <c r="C74">
        <f>'Matrice risques'!C81</f>
        <v>0</v>
      </c>
    </row>
    <row r="75" spans="2:3" x14ac:dyDescent="0.25">
      <c r="B75" s="9" t="str">
        <f>IF('Matrice risques'!H82="","",IF('Matrice risques'!H82=0,"",'Matrice risques'!H82-ROW()/1000000))</f>
        <v/>
      </c>
      <c r="C75">
        <f>'Matrice risques'!C82</f>
        <v>0</v>
      </c>
    </row>
    <row r="76" spans="2:3" x14ac:dyDescent="0.25">
      <c r="B76" s="9" t="str">
        <f>IF('Matrice risques'!H83="","",IF('Matrice risques'!H83=0,"",'Matrice risques'!H83-ROW()/1000000))</f>
        <v/>
      </c>
      <c r="C76">
        <f>'Matrice risques'!C83</f>
        <v>0</v>
      </c>
    </row>
    <row r="77" spans="2:3" x14ac:dyDescent="0.25">
      <c r="B77" s="9" t="str">
        <f>IF('Matrice risques'!H84="","",IF('Matrice risques'!H84=0,"",'Matrice risques'!H84-ROW()/1000000))</f>
        <v/>
      </c>
      <c r="C77">
        <f>'Matrice risques'!C84</f>
        <v>0</v>
      </c>
    </row>
    <row r="78" spans="2:3" x14ac:dyDescent="0.25">
      <c r="B78" s="9" t="str">
        <f>IF('Matrice risques'!H85="","",IF('Matrice risques'!H85=0,"",'Matrice risques'!H85-ROW()/1000000))</f>
        <v/>
      </c>
      <c r="C78">
        <f>'Matrice risques'!C85</f>
        <v>0</v>
      </c>
    </row>
    <row r="79" spans="2:3" x14ac:dyDescent="0.25">
      <c r="B79" s="9" t="str">
        <f>IF('Matrice risques'!H86="","",IF('Matrice risques'!H86=0,"",'Matrice risques'!H86-ROW()/1000000))</f>
        <v/>
      </c>
      <c r="C79">
        <f>'Matrice risques'!C86</f>
        <v>0</v>
      </c>
    </row>
    <row r="80" spans="2:3" x14ac:dyDescent="0.25">
      <c r="B80" s="9" t="str">
        <f>IF('Matrice risques'!H87="","",IF('Matrice risques'!H87=0,"",'Matrice risques'!H87-ROW()/1000000))</f>
        <v/>
      </c>
      <c r="C80">
        <f>'Matrice risques'!C87</f>
        <v>0</v>
      </c>
    </row>
    <row r="81" spans="2:3" x14ac:dyDescent="0.25">
      <c r="B81" s="9" t="str">
        <f>IF('Matrice risques'!H88="","",IF('Matrice risques'!H88=0,"",'Matrice risques'!H88-ROW()/1000000))</f>
        <v/>
      </c>
      <c r="C81">
        <f>'Matrice risques'!C88</f>
        <v>0</v>
      </c>
    </row>
    <row r="82" spans="2:3" x14ac:dyDescent="0.25">
      <c r="B82" s="9" t="str">
        <f>IF('Matrice risques'!H89="","",IF('Matrice risques'!H89=0,"",'Matrice risques'!H89-ROW()/1000000))</f>
        <v/>
      </c>
      <c r="C82">
        <f>'Matrice risques'!C89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B4:I82"/>
  <sheetViews>
    <sheetView workbookViewId="0">
      <selection activeCell="C27" sqref="C27"/>
    </sheetView>
  </sheetViews>
  <sheetFormatPr baseColWidth="10" defaultRowHeight="15" x14ac:dyDescent="0.25"/>
  <cols>
    <col min="2" max="2" width="11.5703125" customWidth="1"/>
    <col min="7" max="7" width="11.42578125" customWidth="1"/>
  </cols>
  <sheetData>
    <row r="4" spans="2:9" x14ac:dyDescent="0.25">
      <c r="F4" t="s">
        <v>26</v>
      </c>
      <c r="G4" t="str">
        <f>IFERROR(INDEX(C$8:C$82,MATCH(LARGE(B$8:B$82,ROWS(G$4:G4)),B$8:B$82,0)),"")</f>
        <v/>
      </c>
      <c r="H4" t="str">
        <f>G5</f>
        <v/>
      </c>
      <c r="I4">
        <v>75</v>
      </c>
    </row>
    <row r="5" spans="2:9" x14ac:dyDescent="0.25">
      <c r="F5" t="s">
        <v>27</v>
      </c>
      <c r="G5" t="str">
        <f>IFERROR(INDEX(C$8:C$82,MATCH(LARGE(B$8:B$82,ROWS(G$4:G5)),B$8:B$82,0)),"")</f>
        <v/>
      </c>
      <c r="H5" t="str">
        <f>G4</f>
        <v/>
      </c>
      <c r="I5">
        <v>100</v>
      </c>
    </row>
    <row r="6" spans="2:9" x14ac:dyDescent="0.25">
      <c r="F6" t="s">
        <v>28</v>
      </c>
      <c r="G6" t="str">
        <f>IFERROR(INDEX(C$8:C$82,MATCH(LARGE(B$8:B$82,ROWS(G$4:G6)),B$8:B$82,0)),"")</f>
        <v/>
      </c>
      <c r="H6" t="str">
        <f>G6</f>
        <v/>
      </c>
      <c r="I6">
        <v>50</v>
      </c>
    </row>
    <row r="7" spans="2:9" x14ac:dyDescent="0.25">
      <c r="B7" t="s">
        <v>25</v>
      </c>
      <c r="C7" t="s">
        <v>2</v>
      </c>
    </row>
    <row r="8" spans="2:9" x14ac:dyDescent="0.25">
      <c r="B8" s="9" t="e">
        <f>IF('Matrice risques'!#REF!="","",IF('Matrice risques'!#REF!=0,"",'Matrice risques'!#REF!-ROW()/1000000))</f>
        <v>#REF!</v>
      </c>
      <c r="C8">
        <f>'Matrice risques'!C15</f>
        <v>0</v>
      </c>
    </row>
    <row r="9" spans="2:9" x14ac:dyDescent="0.25">
      <c r="B9" s="9" t="e">
        <f>IF('Matrice risques'!#REF!="","",IF('Matrice risques'!#REF!=0,"",'Matrice risques'!#REF!-ROW()/1000000))</f>
        <v>#REF!</v>
      </c>
      <c r="C9">
        <f>'Matrice risques'!C16</f>
        <v>0</v>
      </c>
    </row>
    <row r="10" spans="2:9" x14ac:dyDescent="0.25">
      <c r="B10" s="9" t="e">
        <f>IF('Matrice risques'!#REF!="","",IF('Matrice risques'!#REF!=0,"",'Matrice risques'!#REF!-ROW()/1000000))</f>
        <v>#REF!</v>
      </c>
      <c r="C10">
        <f>'Matrice risques'!C17</f>
        <v>0</v>
      </c>
    </row>
    <row r="11" spans="2:9" x14ac:dyDescent="0.25">
      <c r="B11" s="9" t="e">
        <f>IF('Matrice risques'!#REF!="","",IF('Matrice risques'!#REF!=0,"",'Matrice risques'!#REF!-ROW()/1000000))</f>
        <v>#REF!</v>
      </c>
      <c r="C11">
        <f>'Matrice risques'!C18</f>
        <v>0</v>
      </c>
    </row>
    <row r="12" spans="2:9" x14ac:dyDescent="0.25">
      <c r="B12" s="9" t="e">
        <f>IF('Matrice risques'!#REF!="","",IF('Matrice risques'!#REF!=0,"",'Matrice risques'!#REF!-ROW()/1000000))</f>
        <v>#REF!</v>
      </c>
      <c r="C12">
        <f>'Matrice risques'!C19</f>
        <v>0</v>
      </c>
      <c r="F12" t="s">
        <v>26</v>
      </c>
      <c r="G12" t="str">
        <f>IFERROR(INDEX(C$8:C$82,MATCH(SMALL(B$8:B$82,ROWS(G$4:G4)),B$8:B$82,0)),"")</f>
        <v/>
      </c>
      <c r="H12" t="str">
        <f>G13</f>
        <v/>
      </c>
    </row>
    <row r="13" spans="2:9" x14ac:dyDescent="0.25">
      <c r="B13" s="9" t="e">
        <f>IF('Matrice risques'!#REF!="","",IF('Matrice risques'!#REF!=0,"",'Matrice risques'!#REF!-ROW()/1000000))</f>
        <v>#REF!</v>
      </c>
      <c r="C13">
        <f>'Matrice risques'!C20</f>
        <v>0</v>
      </c>
      <c r="F13" t="s">
        <v>27</v>
      </c>
      <c r="G13" t="str">
        <f>IFERROR(INDEX(C$8:C$82,MATCH(SMALL(B$8:B$82,ROWS(G$4:G5)),B$8:B$82,0)),"")</f>
        <v/>
      </c>
      <c r="H13" t="str">
        <f>G12</f>
        <v/>
      </c>
    </row>
    <row r="14" spans="2:9" x14ac:dyDescent="0.25">
      <c r="B14" s="9" t="e">
        <f>IF('Matrice risques'!#REF!="","",IF('Matrice risques'!#REF!=0,"",'Matrice risques'!#REF!-ROW()/1000000))</f>
        <v>#REF!</v>
      </c>
      <c r="C14">
        <f>'Matrice risques'!C21</f>
        <v>0</v>
      </c>
      <c r="F14" t="s">
        <v>28</v>
      </c>
      <c r="G14" t="str">
        <f>IFERROR(INDEX(C$8:C$82,MATCH(SMALL(B$8:B$82,ROWS(G$4:G6)),B$8:B$82,0)),"")</f>
        <v/>
      </c>
      <c r="H14" t="str">
        <f>G14</f>
        <v/>
      </c>
    </row>
    <row r="15" spans="2:9" x14ac:dyDescent="0.25">
      <c r="B15" s="9" t="e">
        <f>IF('Matrice risques'!#REF!="","",IF('Matrice risques'!#REF!=0,"",'Matrice risques'!#REF!-ROW()/1000000))</f>
        <v>#REF!</v>
      </c>
      <c r="C15">
        <f>'Matrice risques'!C22</f>
        <v>0</v>
      </c>
    </row>
    <row r="16" spans="2:9" x14ac:dyDescent="0.25">
      <c r="B16" s="9" t="e">
        <f>IF('Matrice risques'!#REF!="","",IF('Matrice risques'!#REF!=0,"",'Matrice risques'!#REF!-ROW()/1000000))</f>
        <v>#REF!</v>
      </c>
      <c r="C16">
        <f>'Matrice risques'!C23</f>
        <v>0</v>
      </c>
    </row>
    <row r="17" spans="2:3" x14ac:dyDescent="0.25">
      <c r="B17" s="9" t="e">
        <f>IF('Matrice risques'!#REF!="","",IF('Matrice risques'!#REF!=0,"",'Matrice risques'!#REF!-ROW()/1000000))</f>
        <v>#REF!</v>
      </c>
      <c r="C17">
        <f>'Matrice risques'!C24</f>
        <v>0</v>
      </c>
    </row>
    <row r="18" spans="2:3" x14ac:dyDescent="0.25">
      <c r="B18" s="9" t="e">
        <f>IF('Matrice risques'!#REF!="","",IF('Matrice risques'!#REF!=0,"",'Matrice risques'!#REF!-ROW()/1000000))</f>
        <v>#REF!</v>
      </c>
      <c r="C18">
        <f>'Matrice risques'!C25</f>
        <v>0</v>
      </c>
    </row>
    <row r="19" spans="2:3" x14ac:dyDescent="0.25">
      <c r="B19" s="9" t="e">
        <f>IF('Matrice risques'!#REF!="","",IF('Matrice risques'!#REF!=0,"",'Matrice risques'!#REF!-ROW()/1000000))</f>
        <v>#REF!</v>
      </c>
      <c r="C19">
        <f>'Matrice risques'!C26</f>
        <v>0</v>
      </c>
    </row>
    <row r="20" spans="2:3" x14ac:dyDescent="0.25">
      <c r="B20" s="9" t="e">
        <f>IF('Matrice risques'!#REF!="","",IF('Matrice risques'!#REF!=0,"",'Matrice risques'!#REF!-ROW()/1000000))</f>
        <v>#REF!</v>
      </c>
      <c r="C20">
        <f>'Matrice risques'!C27</f>
        <v>0</v>
      </c>
    </row>
    <row r="21" spans="2:3" x14ac:dyDescent="0.25">
      <c r="B21" s="9" t="e">
        <f>IF('Matrice risques'!#REF!="","",IF('Matrice risques'!#REF!=0,"",'Matrice risques'!#REF!-ROW()/1000000))</f>
        <v>#REF!</v>
      </c>
      <c r="C21">
        <f>'Matrice risques'!C28</f>
        <v>0</v>
      </c>
    </row>
    <row r="22" spans="2:3" x14ac:dyDescent="0.25">
      <c r="B22" s="9" t="e">
        <f>IF('Matrice risques'!#REF!="","",IF('Matrice risques'!#REF!=0,"",'Matrice risques'!#REF!-ROW()/1000000))</f>
        <v>#REF!</v>
      </c>
      <c r="C22">
        <f>'Matrice risques'!C29</f>
        <v>0</v>
      </c>
    </row>
    <row r="23" spans="2:3" x14ac:dyDescent="0.25">
      <c r="B23" s="9" t="e">
        <f>IF('Matrice risques'!#REF!="","",IF('Matrice risques'!#REF!=0,"",'Matrice risques'!#REF!-ROW()/1000000))</f>
        <v>#REF!</v>
      </c>
      <c r="C23">
        <f>'Matrice risques'!C30</f>
        <v>0</v>
      </c>
    </row>
    <row r="24" spans="2:3" x14ac:dyDescent="0.25">
      <c r="B24" s="9" t="e">
        <f>IF('Matrice risques'!#REF!="","",IF('Matrice risques'!#REF!=0,"",'Matrice risques'!#REF!-ROW()/1000000))</f>
        <v>#REF!</v>
      </c>
      <c r="C24">
        <f>'Matrice risques'!C31</f>
        <v>0</v>
      </c>
    </row>
    <row r="25" spans="2:3" x14ac:dyDescent="0.25">
      <c r="B25" s="9" t="e">
        <f>IF('Matrice risques'!#REF!="","",IF('Matrice risques'!#REF!=0,"",'Matrice risques'!#REF!-ROW()/1000000))</f>
        <v>#REF!</v>
      </c>
      <c r="C25">
        <f>'Matrice risques'!C32</f>
        <v>0</v>
      </c>
    </row>
    <row r="26" spans="2:3" x14ac:dyDescent="0.25">
      <c r="B26" s="9" t="e">
        <f>IF('Matrice risques'!#REF!="","",IF('Matrice risques'!#REF!=0,"",'Matrice risques'!#REF!-ROW()/1000000))</f>
        <v>#REF!</v>
      </c>
      <c r="C26">
        <f>'Matrice risques'!C33</f>
        <v>0</v>
      </c>
    </row>
    <row r="27" spans="2:3" x14ac:dyDescent="0.25">
      <c r="B27" s="9" t="e">
        <f>IF('Matrice risques'!#REF!="","",IF('Matrice risques'!#REF!=0,"",'Matrice risques'!#REF!-ROW()/1000000))</f>
        <v>#REF!</v>
      </c>
      <c r="C27">
        <f>'Matrice risques'!C34</f>
        <v>0</v>
      </c>
    </row>
    <row r="28" spans="2:3" x14ac:dyDescent="0.25">
      <c r="B28" s="9" t="e">
        <f>IF('Matrice risques'!#REF!="","",IF('Matrice risques'!#REF!=0,"",'Matrice risques'!#REF!-ROW()/1000000))</f>
        <v>#REF!</v>
      </c>
      <c r="C28">
        <f>'Matrice risques'!C35</f>
        <v>0</v>
      </c>
    </row>
    <row r="29" spans="2:3" x14ac:dyDescent="0.25">
      <c r="B29" s="9" t="e">
        <f>IF('Matrice risques'!#REF!="","",IF('Matrice risques'!#REF!=0,"",'Matrice risques'!#REF!-ROW()/1000000))</f>
        <v>#REF!</v>
      </c>
      <c r="C29">
        <f>'Matrice risques'!C36</f>
        <v>0</v>
      </c>
    </row>
    <row r="30" spans="2:3" x14ac:dyDescent="0.25">
      <c r="B30" s="9" t="e">
        <f>IF('Matrice risques'!#REF!="","",IF('Matrice risques'!#REF!=0,"",'Matrice risques'!#REF!-ROW()/1000000))</f>
        <v>#REF!</v>
      </c>
      <c r="C30">
        <f>'Matrice risques'!C37</f>
        <v>0</v>
      </c>
    </row>
    <row r="31" spans="2:3" x14ac:dyDescent="0.25">
      <c r="B31" s="9" t="e">
        <f>IF('Matrice risques'!#REF!="","",IF('Matrice risques'!#REF!=0,"",'Matrice risques'!#REF!-ROW()/1000000))</f>
        <v>#REF!</v>
      </c>
      <c r="C31">
        <f>'Matrice risques'!C38</f>
        <v>0</v>
      </c>
    </row>
    <row r="32" spans="2:3" x14ac:dyDescent="0.25">
      <c r="B32" s="9" t="e">
        <f>IF('Matrice risques'!#REF!="","",IF('Matrice risques'!#REF!=0,"",'Matrice risques'!#REF!-ROW()/1000000))</f>
        <v>#REF!</v>
      </c>
      <c r="C32">
        <f>'Matrice risques'!C39</f>
        <v>0</v>
      </c>
    </row>
    <row r="33" spans="2:3" x14ac:dyDescent="0.25">
      <c r="B33" s="9" t="e">
        <f>IF('Matrice risques'!#REF!="","",IF('Matrice risques'!#REF!=0,"",'Matrice risques'!#REF!-ROW()/1000000))</f>
        <v>#REF!</v>
      </c>
      <c r="C33">
        <f>'Matrice risques'!C40</f>
        <v>0</v>
      </c>
    </row>
    <row r="34" spans="2:3" x14ac:dyDescent="0.25">
      <c r="B34" s="9" t="e">
        <f>IF('Matrice risques'!#REF!="","",IF('Matrice risques'!#REF!=0,"",'Matrice risques'!#REF!-ROW()/1000000))</f>
        <v>#REF!</v>
      </c>
      <c r="C34">
        <f>'Matrice risques'!C41</f>
        <v>0</v>
      </c>
    </row>
    <row r="35" spans="2:3" x14ac:dyDescent="0.25">
      <c r="B35" s="9" t="e">
        <f>IF('Matrice risques'!#REF!="","",IF('Matrice risques'!#REF!=0,"",'Matrice risques'!#REF!-ROW()/1000000))</f>
        <v>#REF!</v>
      </c>
      <c r="C35">
        <f>'Matrice risques'!C42</f>
        <v>0</v>
      </c>
    </row>
    <row r="36" spans="2:3" x14ac:dyDescent="0.25">
      <c r="B36" s="9" t="e">
        <f>IF('Matrice risques'!#REF!="","",IF('Matrice risques'!#REF!=0,"",'Matrice risques'!#REF!-ROW()/1000000))</f>
        <v>#REF!</v>
      </c>
      <c r="C36">
        <f>'Matrice risques'!C43</f>
        <v>0</v>
      </c>
    </row>
    <row r="37" spans="2:3" x14ac:dyDescent="0.25">
      <c r="B37" s="9" t="e">
        <f>IF('Matrice risques'!#REF!="","",IF('Matrice risques'!#REF!=0,"",'Matrice risques'!#REF!-ROW()/1000000))</f>
        <v>#REF!</v>
      </c>
      <c r="C37">
        <f>'Matrice risques'!C44</f>
        <v>0</v>
      </c>
    </row>
    <row r="38" spans="2:3" x14ac:dyDescent="0.25">
      <c r="B38" s="9" t="e">
        <f>IF('Matrice risques'!#REF!="","",IF('Matrice risques'!#REF!=0,"",'Matrice risques'!#REF!-ROW()/1000000))</f>
        <v>#REF!</v>
      </c>
      <c r="C38">
        <f>'Matrice risques'!C45</f>
        <v>0</v>
      </c>
    </row>
    <row r="39" spans="2:3" x14ac:dyDescent="0.25">
      <c r="B39" s="9" t="e">
        <f>IF('Matrice risques'!#REF!="","",IF('Matrice risques'!#REF!=0,"",'Matrice risques'!#REF!-ROW()/1000000))</f>
        <v>#REF!</v>
      </c>
      <c r="C39">
        <f>'Matrice risques'!C46</f>
        <v>0</v>
      </c>
    </row>
    <row r="40" spans="2:3" x14ac:dyDescent="0.25">
      <c r="B40" s="9" t="e">
        <f>IF('Matrice risques'!#REF!="","",IF('Matrice risques'!#REF!=0,"",'Matrice risques'!#REF!-ROW()/1000000))</f>
        <v>#REF!</v>
      </c>
      <c r="C40">
        <f>'Matrice risques'!C47</f>
        <v>0</v>
      </c>
    </row>
    <row r="41" spans="2:3" x14ac:dyDescent="0.25">
      <c r="B41" s="9" t="e">
        <f>IF('Matrice risques'!#REF!="","",IF('Matrice risques'!#REF!=0,"",'Matrice risques'!#REF!-ROW()/1000000))</f>
        <v>#REF!</v>
      </c>
      <c r="C41">
        <f>'Matrice risques'!C48</f>
        <v>0</v>
      </c>
    </row>
    <row r="42" spans="2:3" x14ac:dyDescent="0.25">
      <c r="B42" s="9" t="e">
        <f>IF('Matrice risques'!#REF!="","",IF('Matrice risques'!#REF!=0,"",'Matrice risques'!#REF!-ROW()/1000000))</f>
        <v>#REF!</v>
      </c>
      <c r="C42">
        <f>'Matrice risques'!C49</f>
        <v>0</v>
      </c>
    </row>
    <row r="43" spans="2:3" x14ac:dyDescent="0.25">
      <c r="B43" s="9" t="e">
        <f>IF('Matrice risques'!#REF!="","",IF('Matrice risques'!#REF!=0,"",'Matrice risques'!#REF!-ROW()/1000000))</f>
        <v>#REF!</v>
      </c>
      <c r="C43">
        <f>'Matrice risques'!C50</f>
        <v>0</v>
      </c>
    </row>
    <row r="44" spans="2:3" x14ac:dyDescent="0.25">
      <c r="B44" s="9" t="e">
        <f>IF('Matrice risques'!#REF!="","",IF('Matrice risques'!#REF!=0,"",'Matrice risques'!#REF!-ROW()/1000000))</f>
        <v>#REF!</v>
      </c>
      <c r="C44">
        <f>'Matrice risques'!C51</f>
        <v>0</v>
      </c>
    </row>
    <row r="45" spans="2:3" x14ac:dyDescent="0.25">
      <c r="B45" s="9" t="e">
        <f>IF('Matrice risques'!#REF!="","",IF('Matrice risques'!#REF!=0,"",'Matrice risques'!#REF!-ROW()/1000000))</f>
        <v>#REF!</v>
      </c>
      <c r="C45">
        <f>'Matrice risques'!C52</f>
        <v>0</v>
      </c>
    </row>
    <row r="46" spans="2:3" x14ac:dyDescent="0.25">
      <c r="B46" s="9" t="e">
        <f>IF('Matrice risques'!#REF!="","",IF('Matrice risques'!#REF!=0,"",'Matrice risques'!#REF!-ROW()/1000000))</f>
        <v>#REF!</v>
      </c>
      <c r="C46">
        <f>'Matrice risques'!C53</f>
        <v>0</v>
      </c>
    </row>
    <row r="47" spans="2:3" x14ac:dyDescent="0.25">
      <c r="B47" s="9" t="e">
        <f>IF('Matrice risques'!#REF!="","",IF('Matrice risques'!#REF!=0,"",'Matrice risques'!#REF!-ROW()/1000000))</f>
        <v>#REF!</v>
      </c>
      <c r="C47">
        <f>'Matrice risques'!C54</f>
        <v>0</v>
      </c>
    </row>
    <row r="48" spans="2:3" x14ac:dyDescent="0.25">
      <c r="B48" s="9" t="e">
        <f>IF('Matrice risques'!#REF!="","",IF('Matrice risques'!#REF!=0,"",'Matrice risques'!#REF!-ROW()/1000000))</f>
        <v>#REF!</v>
      </c>
      <c r="C48">
        <f>'Matrice risques'!C55</f>
        <v>0</v>
      </c>
    </row>
    <row r="49" spans="2:3" x14ac:dyDescent="0.25">
      <c r="B49" s="9" t="e">
        <f>IF('Matrice risques'!#REF!="","",IF('Matrice risques'!#REF!=0,"",'Matrice risques'!#REF!-ROW()/1000000))</f>
        <v>#REF!</v>
      </c>
      <c r="C49">
        <f>'Matrice risques'!C56</f>
        <v>0</v>
      </c>
    </row>
    <row r="50" spans="2:3" x14ac:dyDescent="0.25">
      <c r="B50" s="9" t="e">
        <f>IF('Matrice risques'!#REF!="","",IF('Matrice risques'!#REF!=0,"",'Matrice risques'!#REF!-ROW()/1000000))</f>
        <v>#REF!</v>
      </c>
      <c r="C50">
        <f>'Matrice risques'!C57</f>
        <v>0</v>
      </c>
    </row>
    <row r="51" spans="2:3" x14ac:dyDescent="0.25">
      <c r="B51" s="9" t="e">
        <f>IF('Matrice risques'!#REF!="","",IF('Matrice risques'!#REF!=0,"",'Matrice risques'!#REF!-ROW()/1000000))</f>
        <v>#REF!</v>
      </c>
      <c r="C51">
        <f>'Matrice risques'!C58</f>
        <v>0</v>
      </c>
    </row>
    <row r="52" spans="2:3" x14ac:dyDescent="0.25">
      <c r="B52" s="9" t="e">
        <f>IF('Matrice risques'!#REF!="","",IF('Matrice risques'!#REF!=0,"",'Matrice risques'!#REF!-ROW()/1000000))</f>
        <v>#REF!</v>
      </c>
      <c r="C52">
        <f>'Matrice risques'!C59</f>
        <v>0</v>
      </c>
    </row>
    <row r="53" spans="2:3" x14ac:dyDescent="0.25">
      <c r="B53" s="9" t="e">
        <f>IF('Matrice risques'!#REF!="","",IF('Matrice risques'!#REF!=0,"",'Matrice risques'!#REF!-ROW()/1000000))</f>
        <v>#REF!</v>
      </c>
      <c r="C53">
        <f>'Matrice risques'!C60</f>
        <v>0</v>
      </c>
    </row>
    <row r="54" spans="2:3" x14ac:dyDescent="0.25">
      <c r="B54" s="9" t="e">
        <f>IF('Matrice risques'!#REF!="","",IF('Matrice risques'!#REF!=0,"",'Matrice risques'!#REF!-ROW()/1000000))</f>
        <v>#REF!</v>
      </c>
      <c r="C54">
        <f>'Matrice risques'!C61</f>
        <v>0</v>
      </c>
    </row>
    <row r="55" spans="2:3" x14ac:dyDescent="0.25">
      <c r="B55" s="9" t="e">
        <f>IF('Matrice risques'!#REF!="","",IF('Matrice risques'!#REF!=0,"",'Matrice risques'!#REF!-ROW()/1000000))</f>
        <v>#REF!</v>
      </c>
      <c r="C55">
        <f>'Matrice risques'!C62</f>
        <v>0</v>
      </c>
    </row>
    <row r="56" spans="2:3" x14ac:dyDescent="0.25">
      <c r="B56" s="9" t="e">
        <f>IF('Matrice risques'!#REF!="","",IF('Matrice risques'!#REF!=0,"",'Matrice risques'!#REF!-ROW()/1000000))</f>
        <v>#REF!</v>
      </c>
      <c r="C56">
        <f>'Matrice risques'!C63</f>
        <v>0</v>
      </c>
    </row>
    <row r="57" spans="2:3" x14ac:dyDescent="0.25">
      <c r="B57" s="9" t="e">
        <f>IF('Matrice risques'!#REF!="","",IF('Matrice risques'!#REF!=0,"",'Matrice risques'!#REF!-ROW()/1000000))</f>
        <v>#REF!</v>
      </c>
      <c r="C57">
        <f>'Matrice risques'!C64</f>
        <v>0</v>
      </c>
    </row>
    <row r="58" spans="2:3" x14ac:dyDescent="0.25">
      <c r="B58" s="9" t="e">
        <f>IF('Matrice risques'!#REF!="","",IF('Matrice risques'!#REF!=0,"",'Matrice risques'!#REF!-ROW()/1000000))</f>
        <v>#REF!</v>
      </c>
      <c r="C58">
        <f>'Matrice risques'!C65</f>
        <v>0</v>
      </c>
    </row>
    <row r="59" spans="2:3" x14ac:dyDescent="0.25">
      <c r="B59" s="9" t="e">
        <f>IF('Matrice risques'!#REF!="","",IF('Matrice risques'!#REF!=0,"",'Matrice risques'!#REF!-ROW()/1000000))</f>
        <v>#REF!</v>
      </c>
      <c r="C59">
        <f>'Matrice risques'!C66</f>
        <v>0</v>
      </c>
    </row>
    <row r="60" spans="2:3" x14ac:dyDescent="0.25">
      <c r="B60" s="9" t="e">
        <f>IF('Matrice risques'!#REF!="","",IF('Matrice risques'!#REF!=0,"",'Matrice risques'!#REF!-ROW()/1000000))</f>
        <v>#REF!</v>
      </c>
      <c r="C60">
        <f>'Matrice risques'!C67</f>
        <v>0</v>
      </c>
    </row>
    <row r="61" spans="2:3" x14ac:dyDescent="0.25">
      <c r="B61" s="9" t="e">
        <f>IF('Matrice risques'!#REF!="","",IF('Matrice risques'!#REF!=0,"",'Matrice risques'!#REF!-ROW()/1000000))</f>
        <v>#REF!</v>
      </c>
      <c r="C61">
        <f>'Matrice risques'!C68</f>
        <v>0</v>
      </c>
    </row>
    <row r="62" spans="2:3" x14ac:dyDescent="0.25">
      <c r="B62" s="9" t="e">
        <f>IF('Matrice risques'!#REF!="","",IF('Matrice risques'!#REF!=0,"",'Matrice risques'!#REF!-ROW()/1000000))</f>
        <v>#REF!</v>
      </c>
      <c r="C62">
        <f>'Matrice risques'!C69</f>
        <v>0</v>
      </c>
    </row>
    <row r="63" spans="2:3" x14ac:dyDescent="0.25">
      <c r="B63" s="9" t="e">
        <f>IF('Matrice risques'!#REF!="","",IF('Matrice risques'!#REF!=0,"",'Matrice risques'!#REF!-ROW()/1000000))</f>
        <v>#REF!</v>
      </c>
      <c r="C63">
        <f>'Matrice risques'!C70</f>
        <v>0</v>
      </c>
    </row>
    <row r="64" spans="2:3" x14ac:dyDescent="0.25">
      <c r="B64" s="9" t="e">
        <f>IF('Matrice risques'!#REF!="","",IF('Matrice risques'!#REF!=0,"",'Matrice risques'!#REF!-ROW()/1000000))</f>
        <v>#REF!</v>
      </c>
      <c r="C64">
        <f>'Matrice risques'!C71</f>
        <v>0</v>
      </c>
    </row>
    <row r="65" spans="2:3" x14ac:dyDescent="0.25">
      <c r="B65" s="9" t="e">
        <f>IF('Matrice risques'!#REF!="","",IF('Matrice risques'!#REF!=0,"",'Matrice risques'!#REF!-ROW()/1000000))</f>
        <v>#REF!</v>
      </c>
      <c r="C65">
        <f>'Matrice risques'!C72</f>
        <v>0</v>
      </c>
    </row>
    <row r="66" spans="2:3" x14ac:dyDescent="0.25">
      <c r="B66" s="9" t="e">
        <f>IF('Matrice risques'!#REF!="","",IF('Matrice risques'!#REF!=0,"",'Matrice risques'!#REF!-ROW()/1000000))</f>
        <v>#REF!</v>
      </c>
      <c r="C66">
        <f>'Matrice risques'!C73</f>
        <v>0</v>
      </c>
    </row>
    <row r="67" spans="2:3" x14ac:dyDescent="0.25">
      <c r="B67" s="9" t="e">
        <f>IF('Matrice risques'!#REF!="","",IF('Matrice risques'!#REF!=0,"",'Matrice risques'!#REF!-ROW()/1000000))</f>
        <v>#REF!</v>
      </c>
      <c r="C67">
        <f>'Matrice risques'!C74</f>
        <v>0</v>
      </c>
    </row>
    <row r="68" spans="2:3" x14ac:dyDescent="0.25">
      <c r="B68" s="9" t="e">
        <f>IF('Matrice risques'!#REF!="","",IF('Matrice risques'!#REF!=0,"",'Matrice risques'!#REF!-ROW()/1000000))</f>
        <v>#REF!</v>
      </c>
      <c r="C68">
        <f>'Matrice risques'!C75</f>
        <v>0</v>
      </c>
    </row>
    <row r="69" spans="2:3" x14ac:dyDescent="0.25">
      <c r="B69" s="9" t="e">
        <f>IF('Matrice risques'!#REF!="","",IF('Matrice risques'!#REF!=0,"",'Matrice risques'!#REF!-ROW()/1000000))</f>
        <v>#REF!</v>
      </c>
      <c r="C69">
        <f>'Matrice risques'!C76</f>
        <v>0</v>
      </c>
    </row>
    <row r="70" spans="2:3" x14ac:dyDescent="0.25">
      <c r="B70" s="9" t="e">
        <f>IF('Matrice risques'!#REF!="","",IF('Matrice risques'!#REF!=0,"",'Matrice risques'!#REF!-ROW()/1000000))</f>
        <v>#REF!</v>
      </c>
      <c r="C70">
        <f>'Matrice risques'!C77</f>
        <v>0</v>
      </c>
    </row>
    <row r="71" spans="2:3" x14ac:dyDescent="0.25">
      <c r="B71" s="9" t="e">
        <f>IF('Matrice risques'!#REF!="","",IF('Matrice risques'!#REF!=0,"",'Matrice risques'!#REF!-ROW()/1000000))</f>
        <v>#REF!</v>
      </c>
      <c r="C71">
        <f>'Matrice risques'!C78</f>
        <v>0</v>
      </c>
    </row>
    <row r="72" spans="2:3" x14ac:dyDescent="0.25">
      <c r="B72" s="9" t="e">
        <f>IF('Matrice risques'!#REF!="","",IF('Matrice risques'!#REF!=0,"",'Matrice risques'!#REF!-ROW()/1000000))</f>
        <v>#REF!</v>
      </c>
      <c r="C72">
        <f>'Matrice risques'!C79</f>
        <v>0</v>
      </c>
    </row>
    <row r="73" spans="2:3" x14ac:dyDescent="0.25">
      <c r="B73" s="9" t="e">
        <f>IF('Matrice risques'!#REF!="","",IF('Matrice risques'!#REF!=0,"",'Matrice risques'!#REF!-ROW()/1000000))</f>
        <v>#REF!</v>
      </c>
      <c r="C73">
        <f>'Matrice risques'!C80</f>
        <v>0</v>
      </c>
    </row>
    <row r="74" spans="2:3" x14ac:dyDescent="0.25">
      <c r="B74" s="9" t="e">
        <f>IF('Matrice risques'!#REF!="","",IF('Matrice risques'!#REF!=0,"",'Matrice risques'!#REF!-ROW()/1000000))</f>
        <v>#REF!</v>
      </c>
      <c r="C74">
        <f>'Matrice risques'!C81</f>
        <v>0</v>
      </c>
    </row>
    <row r="75" spans="2:3" x14ac:dyDescent="0.25">
      <c r="B75" s="9" t="e">
        <f>IF('Matrice risques'!#REF!="","",IF('Matrice risques'!#REF!=0,"",'Matrice risques'!#REF!-ROW()/1000000))</f>
        <v>#REF!</v>
      </c>
      <c r="C75">
        <f>'Matrice risques'!C82</f>
        <v>0</v>
      </c>
    </row>
    <row r="76" spans="2:3" x14ac:dyDescent="0.25">
      <c r="B76" s="9" t="e">
        <f>IF('Matrice risques'!#REF!="","",IF('Matrice risques'!#REF!=0,"",'Matrice risques'!#REF!-ROW()/1000000))</f>
        <v>#REF!</v>
      </c>
      <c r="C76">
        <f>'Matrice risques'!C83</f>
        <v>0</v>
      </c>
    </row>
    <row r="77" spans="2:3" x14ac:dyDescent="0.25">
      <c r="B77" s="9" t="e">
        <f>IF('Matrice risques'!#REF!="","",IF('Matrice risques'!#REF!=0,"",'Matrice risques'!#REF!-ROW()/1000000))</f>
        <v>#REF!</v>
      </c>
      <c r="C77">
        <f>'Matrice risques'!C84</f>
        <v>0</v>
      </c>
    </row>
    <row r="78" spans="2:3" x14ac:dyDescent="0.25">
      <c r="B78" s="9" t="e">
        <f>IF('Matrice risques'!#REF!="","",IF('Matrice risques'!#REF!=0,"",'Matrice risques'!#REF!-ROW()/1000000))</f>
        <v>#REF!</v>
      </c>
      <c r="C78">
        <f>'Matrice risques'!C85</f>
        <v>0</v>
      </c>
    </row>
    <row r="79" spans="2:3" x14ac:dyDescent="0.25">
      <c r="B79" s="9" t="e">
        <f>IF('Matrice risques'!#REF!="","",IF('Matrice risques'!#REF!=0,"",'Matrice risques'!#REF!-ROW()/1000000))</f>
        <v>#REF!</v>
      </c>
      <c r="C79">
        <f>'Matrice risques'!C86</f>
        <v>0</v>
      </c>
    </row>
    <row r="80" spans="2:3" x14ac:dyDescent="0.25">
      <c r="B80" s="9" t="e">
        <f>IF('Matrice risques'!#REF!="","",IF('Matrice risques'!#REF!=0,"",'Matrice risques'!#REF!-ROW()/1000000))</f>
        <v>#REF!</v>
      </c>
      <c r="C80">
        <f>'Matrice risques'!C87</f>
        <v>0</v>
      </c>
    </row>
    <row r="81" spans="2:3" x14ac:dyDescent="0.25">
      <c r="B81" s="9" t="e">
        <f>IF('Matrice risques'!#REF!="","",IF('Matrice risques'!#REF!=0,"",'Matrice risques'!#REF!-ROW()/1000000))</f>
        <v>#REF!</v>
      </c>
      <c r="C81">
        <f>'Matrice risques'!C88</f>
        <v>0</v>
      </c>
    </row>
    <row r="82" spans="2:3" x14ac:dyDescent="0.25">
      <c r="B82" s="9" t="e">
        <f>IF('Matrice risques'!#REF!="","",IF('Matrice risques'!#REF!=0,"",'Matrice risques'!#REF!-ROW()/1000000))</f>
        <v>#REF!</v>
      </c>
      <c r="C82">
        <f>'Matrice risques'!C89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Données</vt:lpstr>
      <vt:lpstr>Matrice risques</vt:lpstr>
      <vt:lpstr>Feuil3</vt:lpstr>
      <vt:lpstr>Feuil5</vt:lpstr>
      <vt:lpstr>Feuil5 (2)</vt:lpstr>
      <vt:lpstr>'Matrice risques'!Zone_d_impression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2019-08-20T20:34:53Z</dcterms:modified>
</cp:coreProperties>
</file>