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1543D228-6D46-48A6-AF4D-34867CB8F31B}" xr6:coauthVersionLast="45" xr6:coauthVersionMax="45" xr10:uidLastSave="{00000000-0000-0000-0000-000000000000}"/>
  <bookViews>
    <workbookView xWindow="3150" yWindow="0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Descriptions!$I$2:$I$3</definedName>
    <definedName name="colonneposteintervention">Descriptions!$G$2:$G$3</definedName>
    <definedName name="colonnetechnicien">Descriptions!$B$2:$B$3</definedName>
    <definedName name="colonnetravaux">Descriptions!$H$2:$H$3</definedName>
    <definedName name="colonnevaleurprelevement">Descriptions!$J$2:$J$3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<sst xmlns="http://schemas.openxmlformats.org/spreadsheetml/2006/main" count="485" uniqueCount="269">
  <si>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</si>
  <si>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</si>
  <si>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</si>
  <si>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</si>
  <si>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</si>
  <si>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</si>
  <si>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</si>
  <si>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</si>
  <si>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</si>
  <si>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</si>
  <si>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</si>
  <si>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</si>
  <si>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</si>
  <si>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</si>
  <si>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</si>
  <si>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</si>
  <si>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</si>
  <si>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</si>
  <si>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</si>
  <si>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</si>
  <si>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</si>
  <si>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</si>
  <si>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</si>
  <si>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</si>
  <si>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</si>
  <si>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</si>
  <si>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</si>
  <si>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</si>
  <si>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</si>
  <si>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</si>
  <si>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</si>
  <si>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</si>
  <si>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</si>
  <si>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</si>
  <si>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</si>
  <si>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</si>
  <si>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</si>
  <si>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</si>
  <si>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</si>
  <si>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</si>
  <si>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</si>
  <si>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</si>
  <si>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</si>
  <si>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</si>
  <si>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</si>
  <si>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</si>
  <si>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</si>
  <si>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</si>
  <si>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</si>
  <si>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</si>
  <si>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</si>
  <si>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</si>
  <si>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</si>
  <si>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</si>
  <si>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</si>
  <si>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</si>
  <si>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</si>
  <si>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</si>
  <si>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</si>
  <si>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</si>
  <si>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</si>
  <si>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</si>
  <si>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</si>
  <si>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</si>
  <si>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</si>
  <si>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</si>
  <si>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</si>
  <si>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</si>
  <si>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</si>
  <si>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</si>
  <si>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</si>
  <si>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</si>
  <si>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</si>
  <si>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</si>
  <si>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</si>
  <si>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</si>
  <si>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</si>
  <si>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</si>
  <si>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</si>
  <si>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</si>
  <si>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</si>
  <si>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</si>
  <si>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</si>
  <si>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</si>
  <si>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</si>
  <si>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</si>
  <si>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</si>
  <si>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</si>
  <si>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</si>
  <si>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</si>
  <si>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</si>
  <si>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</si>
  <si>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</si>
  <si>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</si>
  <si>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</si>
  <si>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</si>
  <si>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</si>
  <si>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</si>
  <si>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</si>
  <si>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</si>
  <si>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</si>
  <si>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</si>
  <si>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</si>
  <si>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</si>
  <si>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</si>
  <si>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</si>
  <si>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</si>
  <si>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</si>
  <si>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</si>
  <si>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</si>
  <si>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</si>
  <si>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</si>
  <si>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</si>
  <si>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</si>
  <si>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</si>
  <si>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</si>
  <si>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</si>
  <si>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</si>
  <si>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</si>
  <si>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</si>
  <si>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</si>
  <si>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</si>
  <si>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</si>
  <si>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</si>
  <si>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</si>
  <si>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</si>
  <si>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</si>
  <si>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</si>
  <si>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</si>
  <si>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</si>
  <si>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</si>
  <si>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</si>
  <si>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</si>
  <si>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</si>
  <si>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</si>
  <si>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</si>
  <si>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</si>
  <si>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</si>
  <si>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</si>
  <si>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</si>
  <si>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</si>
  <si>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</si>
  <si>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</si>
  <si>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</si>
  <si>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</si>
  <si>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</si>
  <si>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</si>
  <si>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</si>
  <si>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</si>
  <si>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</si>
  <si>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</si>
  <si>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</si>
  <si>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</si>
  <si>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</si>
  <si>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</si>
  <si>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</si>
  <si>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</si>
  <si>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</si>
  <si>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</si>
  <si>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</si>
  <si>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</si>
  <si>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</si>
  <si>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</si>
  <si>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</si>
  <si>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</si>
  <si>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</si>
  <si>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</si>
  <si>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</si>
  <si>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</si>
  <si>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</si>
  <si>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</si>
  <si>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</si>
  <si>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</si>
  <si>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</si>
  <si>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</si>
  <si>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</si>
  <si>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</si>
  <si>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</si>
  <si>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</si>
  <si>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</si>
  <si>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</si>
  <si>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</si>
  <si>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</si>
  <si>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</si>
  <si>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</si>
  <si>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</si>
  <si>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</si>
  <si>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</si>
  <si>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</si>
  <si>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</si>
  <si>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</si>
  <si>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</si>
  <si>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</si>
  <si>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</si>
  <si>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</si>
  <si>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</si>
  <si>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</si>
  <si>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</si>
  <si>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</si>
  <si>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</si>
  <si>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</si>
  <si>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</si>
  <si>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</si>
  <si>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</si>
  <si>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</si>
  <si>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</si>
  <si>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</si>
  <si>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</si>
  <si>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</si>
  <si>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</si>
  <si>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</si>
  <si>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</si>
  <si>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</si>
  <si>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</si>
  <si>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</si>
  <si>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</si>
  <si>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</si>
  <si>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</si>
  <si>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</si>
  <si>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</si>
  <si>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</si>
  <si>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</si>
  <si>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</si>
  <si>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</si>
  <si>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</si>
  <si>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</si>
  <si>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</si>
  <si>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</si>
  <si>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</si>
  <si>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</si>
  <si>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</si>
  <si>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</si>
  <si>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</si>
  <si>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</si>
  <si>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</si>
  <si>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</si>
  <si>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</si>
  <si>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</si>
  <si>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</si>
  <si>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</si>
  <si>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</si>
  <si>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</si>
  <si>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</si>
  <si>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</si>
  <si>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</si>
  <si>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</si>
  <si>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</si>
  <si>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</si>
  <si>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</si>
  <si>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</si>
  <si>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</si>
  <si>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</si>
  <si>
    <t>TOURCOING</t>
  </si>
  <si>
    <t>CLINERTECH</t>
  </si>
  <si>
    <t>LIMEU</t>
  </si>
  <si>
    <t>FARANDOL</t>
  </si>
  <si>
    <t>MAREN Julien</t>
  </si>
  <si>
    <t>julien.maren@sfr.com</t>
  </si>
  <si>
    <t>C45</t>
  </si>
  <si>
    <t>V90</t>
  </si>
  <si>
    <t>Chaufferie</t>
  </si>
  <si>
    <t>Entretien</t>
  </si>
  <si>
    <t>Dépannage</t>
  </si>
  <si>
    <t>Eau mitigé</t>
  </si>
  <si>
    <t>Out adoucisseur</t>
  </si>
  <si>
    <t>02 03 04 05 06</t>
  </si>
  <si>
    <t>07 07 06 06 06</t>
  </si>
  <si>
    <t>04 03 02 01 00</t>
  </si>
  <si>
    <t>07 06 05 04 03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</si>
</sst>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entury Gothic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30" xfId="0" applyFont="1" applyFill="1" applyBorder="1" applyAlignment="1" applyProtection="1">
      <alignment horizontal="left" vertical="center"/>
      <protection locked="0"/>
    </xf>
    <xf numFmtId="165" fontId="58" fillId="0" borderId="30" xfId="0" applyNumberFormat="1" applyFont="1" applyFill="1" applyBorder="1" applyAlignment="1" applyProtection="1">
      <alignment horizontal="left" vertical="center"/>
      <protection locked="0"/>
    </xf>
    <xf numFmtId="49" fontId="58" fillId="0" borderId="30" xfId="0" applyNumberFormat="1" applyFont="1" applyFill="1" applyBorder="1" applyAlignment="1" applyProtection="1">
      <alignment horizontal="left" vertical="center"/>
      <protection locked="0"/>
    </xf>
    <xf numFmtId="0" fontId="58" fillId="0" borderId="40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7" totalsRowShown="0" headerRowDxfId="198" dataDxfId="196" headerRowBorderDxfId="197" tableBorderDxfId="195" totalsRowBorderDxfId="194">
  <autoFilter ref="A1:DL7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3" totalsRowShown="0" headerRowDxfId="21" dataDxfId="20" tableBorderDxfId="19">
  <autoFilter ref="B1:J3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ulien.maren@sfr.com" TargetMode="External"/><Relationship Id="rId1" Type="http://schemas.openxmlformats.org/officeDocument/2006/relationships/hyperlink" Target="mailto:marcel.dupond@engie.com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3" sqref="H13"/>
    </sheetView>
  </sheetViews>
  <sheetFormatPr baseColWidth="10" defaultColWidth="11.5703125" defaultRowHeight="15" x14ac:dyDescent="0.25"/>
  <cols>
    <col min="1" max="16384" width="11.570312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F2" sqref="F2:O2"/>
    </sheetView>
  </sheetViews>
  <sheetFormatPr baseColWidth="10" defaultColWidth="11.5703125" defaultRowHeight="9" x14ac:dyDescent="0.25"/>
  <cols>
    <col min="1" max="2" width="1.28515625" style="147" customWidth="1"/>
    <col min="3" max="3" width="9.28515625" style="147" customWidth="1"/>
    <col min="4" max="5" width="7.28515625" style="147" customWidth="1"/>
    <col min="6" max="6" width="0.7109375" style="147" customWidth="1"/>
    <col min="7" max="7" width="0.85546875" style="147" customWidth="1"/>
    <col min="8" max="8" width="0.7109375" style="147" customWidth="1"/>
    <col min="9" max="9" width="11.85546875" style="147" customWidth="1"/>
    <col min="10" max="10" width="13.7109375" style="147" customWidth="1"/>
    <col min="11" max="11" width="0.7109375" style="147" customWidth="1"/>
    <col min="12" max="12" width="0.85546875" style="147" customWidth="1"/>
    <col min="13" max="13" width="0.7109375" style="147" customWidth="1"/>
    <col min="14" max="14" width="6.7109375" style="147" customWidth="1"/>
    <col min="15" max="15" width="6" style="147" customWidth="1"/>
    <col min="16" max="16" width="6.28515625" style="147" customWidth="1"/>
    <col min="17" max="17" width="3" style="147" customWidth="1"/>
    <col min="18" max="18" width="2.85546875" style="147" customWidth="1"/>
    <col min="19" max="20" width="6.28515625" style="147" customWidth="1"/>
    <col min="21" max="21" width="2.7109375" style="147" customWidth="1"/>
    <col min="22" max="22" width="2" style="147" customWidth="1"/>
    <col min="23" max="663" width="11.5703125" style="147"/>
    <col min="664" max="664" width="11.5703125" style="147" customWidth="1"/>
    <col min="665" max="16384" width="11.5703125" style="147"/>
  </cols>
  <sheetData>
    <row r="1" spans="2:664" ht="21.6" customHeight="1" x14ac:dyDescent="0.25">
      <c r="N1" s="306" t="s">
        <v>65</v>
      </c>
      <c r="O1" s="307"/>
      <c r="P1" s="307"/>
      <c r="Q1" s="307"/>
      <c r="R1" s="307"/>
      <c r="S1" s="331"/>
      <c r="T1" s="332"/>
      <c r="U1" s="332"/>
      <c r="V1" s="1"/>
      <c r="YN1" s="2"/>
    </row>
    <row r="2" spans="2:664" ht="18" customHeight="1" x14ac:dyDescent="0.25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" customHeight="1" x14ac:dyDescent="0.25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/>
      <c r="Q4" s="337"/>
      <c r="R4" s="276" t="s">
        <v>71</v>
      </c>
      <c r="S4" s="276"/>
      <c r="T4" s="299"/>
      <c r="U4" s="300"/>
      <c r="V4" s="7"/>
    </row>
    <row r="5" spans="2:664" ht="5.45" customHeight="1" x14ac:dyDescent="0.25">
      <c r="B5" s="7"/>
      <c r="C5" s="8"/>
      <c r="D5" s="338"/>
      <c r="E5" s="339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899999999999999" customHeight="1" x14ac:dyDescent="0.25">
      <c r="B6" s="7"/>
      <c r="C6" s="136" t="s">
        <v>0</v>
      </c>
      <c r="D6" s="308"/>
      <c r="E6" s="309"/>
      <c r="F6" s="66">
        <f>D6</f>
        <v>0</v>
      </c>
      <c r="G6" s="3"/>
      <c r="H6" s="7"/>
      <c r="I6" s="138" t="s">
        <v>4</v>
      </c>
      <c r="J6" s="295"/>
      <c r="K6" s="148"/>
      <c r="M6" s="3"/>
      <c r="N6" s="293" t="s">
        <v>64</v>
      </c>
      <c r="O6" s="294"/>
      <c r="P6" s="156"/>
      <c r="Q6" s="137" t="s">
        <v>5</v>
      </c>
      <c r="R6" s="301" t="s">
        <v>63</v>
      </c>
      <c r="S6" s="302"/>
      <c r="T6" s="157"/>
      <c r="U6" s="83" t="s">
        <v>5</v>
      </c>
    </row>
    <row r="7" spans="2:664" ht="14.45" customHeight="1" x14ac:dyDescent="0.25">
      <c r="B7" s="7"/>
      <c r="C7" s="136" t="s">
        <v>79</v>
      </c>
      <c r="D7" s="310"/>
      <c r="E7" s="311"/>
      <c r="F7" s="66"/>
      <c r="G7" s="3"/>
      <c r="H7" s="7"/>
      <c r="I7" s="138"/>
      <c r="J7" s="296"/>
      <c r="K7" s="148"/>
      <c r="M7" s="3"/>
      <c r="N7" s="12"/>
      <c r="O7" s="12"/>
      <c r="P7" s="324" t="s">
        <v>78</v>
      </c>
      <c r="Q7" s="325"/>
      <c r="R7" s="325"/>
      <c r="S7" s="326"/>
      <c r="T7" s="158"/>
      <c r="U7" s="83" t="s">
        <v>5</v>
      </c>
    </row>
    <row r="8" spans="2:664" ht="10.9" customHeight="1" x14ac:dyDescent="0.25">
      <c r="B8" s="7"/>
      <c r="C8" s="330" t="s">
        <v>1</v>
      </c>
      <c r="D8" s="312"/>
      <c r="E8" s="313"/>
      <c r="F8" s="66">
        <f>D8</f>
        <v>0</v>
      </c>
      <c r="G8" s="3"/>
      <c r="H8" s="7"/>
      <c r="I8" s="264" t="s">
        <v>1</v>
      </c>
      <c r="J8" s="346"/>
      <c r="K8" s="68" t="str">
        <f>L8</f>
        <v/>
      </c>
      <c r="L8" s="65" t="str">
        <f>IFERROR(VLOOKUP($J$6,#REF!,3,0),"")</f>
        <v/>
      </c>
      <c r="M8" s="5"/>
      <c r="N8" s="348" t="s">
        <v>176</v>
      </c>
      <c r="O8" s="348"/>
      <c r="P8" s="349"/>
      <c r="Q8" s="350"/>
      <c r="R8" s="286"/>
      <c r="S8" s="286"/>
      <c r="T8" s="3"/>
      <c r="U8" s="3"/>
      <c r="V8" s="3"/>
    </row>
    <row r="9" spans="2:664" ht="10.15" customHeight="1" x14ac:dyDescent="0.25">
      <c r="B9" s="7"/>
      <c r="C9" s="330"/>
      <c r="D9" s="314"/>
      <c r="E9" s="315"/>
      <c r="F9" s="66"/>
      <c r="G9" s="3"/>
      <c r="H9" s="7"/>
      <c r="I9" s="345"/>
      <c r="J9" s="347"/>
      <c r="K9" s="68"/>
      <c r="L9" s="65"/>
      <c r="M9" s="7"/>
      <c r="N9" s="238" t="s">
        <v>10</v>
      </c>
      <c r="O9" s="238"/>
      <c r="P9" s="355"/>
      <c r="Q9" s="356"/>
      <c r="R9" s="356"/>
      <c r="S9" s="356"/>
      <c r="T9" s="356"/>
      <c r="U9" s="356"/>
      <c r="V9" s="357"/>
    </row>
    <row r="10" spans="2:664" ht="11.45" customHeight="1" x14ac:dyDescent="0.25">
      <c r="B10" s="7"/>
      <c r="C10" s="136" t="s">
        <v>2</v>
      </c>
      <c r="D10" s="316"/>
      <c r="E10" s="317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38" t="s">
        <v>7</v>
      </c>
      <c r="O10" s="238"/>
      <c r="P10" s="320"/>
      <c r="Q10" s="335"/>
      <c r="R10" s="335"/>
      <c r="S10" s="335"/>
      <c r="T10" s="335"/>
      <c r="U10" s="335"/>
      <c r="V10" s="336"/>
    </row>
    <row r="11" spans="2:664" ht="22.15" customHeight="1" x14ac:dyDescent="0.25">
      <c r="B11" s="7"/>
      <c r="C11" s="136" t="s">
        <v>3</v>
      </c>
      <c r="D11" s="318"/>
      <c r="E11" s="319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64" t="s">
        <v>11</v>
      </c>
      <c r="O11" s="330"/>
      <c r="P11" s="340"/>
      <c r="Q11" s="341"/>
      <c r="R11" s="341"/>
      <c r="S11" s="341"/>
      <c r="T11" s="341"/>
      <c r="U11" s="341"/>
      <c r="V11" s="342"/>
    </row>
    <row r="12" spans="2:664" ht="10.9" customHeight="1" x14ac:dyDescent="0.25">
      <c r="B12" s="7"/>
      <c r="C12" s="136" t="s">
        <v>8</v>
      </c>
      <c r="D12" s="320"/>
      <c r="E12" s="321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97" t="s">
        <v>75</v>
      </c>
      <c r="O12" s="297"/>
      <c r="P12" s="159"/>
      <c r="Q12" s="343" t="s">
        <v>76</v>
      </c>
      <c r="R12" s="344"/>
      <c r="S12" s="344"/>
      <c r="T12" s="352"/>
      <c r="U12" s="353"/>
      <c r="V12" s="354"/>
    </row>
    <row r="13" spans="2:664" ht="22.15" customHeight="1" x14ac:dyDescent="0.25">
      <c r="B13" s="7"/>
      <c r="C13" s="64" t="s">
        <v>6</v>
      </c>
      <c r="D13" s="318"/>
      <c r="E13" s="319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" customHeight="1" x14ac:dyDescent="0.25">
      <c r="B14" s="7"/>
      <c r="C14" s="136" t="s">
        <v>7</v>
      </c>
      <c r="D14" s="322"/>
      <c r="E14" s="323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246" t="s">
        <v>12</v>
      </c>
      <c r="O14" s="298"/>
      <c r="P14" s="351"/>
      <c r="Q14" s="256"/>
      <c r="R14" s="256"/>
      <c r="S14" s="256"/>
      <c r="T14" s="256"/>
      <c r="U14" s="256"/>
      <c r="V14" s="256"/>
    </row>
    <row r="15" spans="2:664" ht="4.1500000000000004" customHeight="1" x14ac:dyDescent="0.25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1500000000000004" customHeight="1" x14ac:dyDescent="0.25"/>
    <row r="17" spans="2:22" ht="13.9" customHeight="1" x14ac:dyDescent="0.25">
      <c r="B17" s="15"/>
      <c r="C17" s="282" t="s">
        <v>40</v>
      </c>
      <c r="D17" s="283"/>
      <c r="E17" s="16"/>
      <c r="G17" s="17"/>
      <c r="H17" s="17"/>
      <c r="I17" s="84" t="s">
        <v>34</v>
      </c>
      <c r="J17" s="3"/>
      <c r="O17" s="289" t="s">
        <v>86</v>
      </c>
      <c r="P17" s="282"/>
      <c r="Q17" s="290"/>
    </row>
    <row r="18" spans="2:22" ht="2.4500000000000002" customHeight="1" x14ac:dyDescent="0.25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8" t="s">
        <v>39</v>
      </c>
      <c r="D19" s="238"/>
      <c r="E19" s="160"/>
      <c r="F19" s="281" t="s">
        <v>13</v>
      </c>
      <c r="G19" s="281"/>
      <c r="H19" s="281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39" t="s">
        <v>16</v>
      </c>
      <c r="V19" s="243"/>
    </row>
    <row r="20" spans="2:22" ht="10.9" customHeight="1" x14ac:dyDescent="0.25">
      <c r="B20" s="7"/>
      <c r="C20" s="238" t="s">
        <v>36</v>
      </c>
      <c r="D20" s="238"/>
      <c r="E20" s="160"/>
      <c r="F20" s="281" t="s">
        <v>13</v>
      </c>
      <c r="G20" s="281"/>
      <c r="H20" s="281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39" t="s">
        <v>17</v>
      </c>
      <c r="V20" s="243"/>
    </row>
    <row r="21" spans="2:22" ht="10.9" customHeight="1" x14ac:dyDescent="0.25">
      <c r="B21" s="7"/>
      <c r="C21" s="238" t="s">
        <v>37</v>
      </c>
      <c r="D21" s="238"/>
      <c r="E21" s="160"/>
      <c r="F21" s="281" t="s">
        <v>13</v>
      </c>
      <c r="G21" s="281"/>
      <c r="H21" s="281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223</v>
      </c>
      <c r="T21" s="160"/>
      <c r="U21" s="239" t="s">
        <v>14</v>
      </c>
      <c r="V21" s="243"/>
    </row>
    <row r="22" spans="2:22" ht="10.9" customHeight="1" x14ac:dyDescent="0.25">
      <c r="B22" s="7"/>
      <c r="C22" s="238" t="s">
        <v>38</v>
      </c>
      <c r="D22" s="238"/>
      <c r="E22" s="160"/>
      <c r="F22" s="281" t="s">
        <v>13</v>
      </c>
      <c r="G22" s="281"/>
      <c r="H22" s="281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224</v>
      </c>
      <c r="T22" s="160"/>
      <c r="U22" s="239" t="s">
        <v>14</v>
      </c>
      <c r="V22" s="243"/>
    </row>
    <row r="23" spans="2:22" ht="3" customHeight="1" x14ac:dyDescent="0.25">
      <c r="B23" s="140"/>
      <c r="C23" s="285"/>
      <c r="D23" s="286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1500000000000004" customHeight="1" x14ac:dyDescent="0.25">
      <c r="C24" s="287"/>
      <c r="D24" s="288"/>
      <c r="E24" s="142"/>
    </row>
    <row r="25" spans="2:22" ht="13.9" customHeight="1" x14ac:dyDescent="0.25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8" t="s">
        <v>24</v>
      </c>
      <c r="D27" s="239"/>
      <c r="E27" s="271"/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/>
      <c r="R27" s="305"/>
      <c r="S27" s="305"/>
      <c r="T27" s="303">
        <v>0</v>
      </c>
      <c r="U27" s="304"/>
      <c r="V27" s="150"/>
    </row>
    <row r="28" spans="2:22" ht="10.9" customHeight="1" x14ac:dyDescent="0.25">
      <c r="B28" s="7"/>
      <c r="C28" s="238" t="s">
        <v>25</v>
      </c>
      <c r="D28" s="239"/>
      <c r="E28" s="271"/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/>
      <c r="R28" s="305"/>
      <c r="S28" s="305"/>
      <c r="T28" s="303">
        <v>0</v>
      </c>
      <c r="U28" s="304"/>
      <c r="V28" s="150"/>
    </row>
    <row r="29" spans="2:22" ht="10.9" customHeight="1" x14ac:dyDescent="0.25">
      <c r="B29" s="7"/>
      <c r="C29" s="238" t="s">
        <v>26</v>
      </c>
      <c r="D29" s="239"/>
      <c r="E29" s="271"/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/>
      <c r="R29" s="305"/>
      <c r="S29" s="305"/>
      <c r="T29" s="303">
        <v>0</v>
      </c>
      <c r="U29" s="304"/>
      <c r="V29" s="150"/>
    </row>
    <row r="30" spans="2:22" ht="10.9" customHeight="1" x14ac:dyDescent="0.25">
      <c r="B30" s="7"/>
      <c r="C30" s="238" t="s">
        <v>27</v>
      </c>
      <c r="D30" s="239"/>
      <c r="E30" s="271"/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/>
      <c r="R30" s="305"/>
      <c r="S30" s="305"/>
      <c r="T30" s="303">
        <v>0</v>
      </c>
      <c r="U30" s="304"/>
      <c r="V30" s="150"/>
    </row>
    <row r="31" spans="2:22" ht="10.9" customHeight="1" x14ac:dyDescent="0.25">
      <c r="B31" s="7"/>
      <c r="C31" s="238" t="s">
        <v>32</v>
      </c>
      <c r="D31" s="239"/>
      <c r="E31" s="271"/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/>
      <c r="R31" s="305"/>
      <c r="S31" s="305"/>
      <c r="T31" s="303">
        <v>0</v>
      </c>
      <c r="U31" s="304"/>
      <c r="V31" s="150"/>
    </row>
    <row r="32" spans="2:22" ht="3.6" customHeight="1" x14ac:dyDescent="0.25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38" t="s">
        <v>44</v>
      </c>
      <c r="D36" s="238"/>
      <c r="E36" s="254"/>
      <c r="F36" s="255"/>
      <c r="G36" s="255"/>
      <c r="H36" s="255"/>
      <c r="I36" s="255"/>
      <c r="J36" s="255"/>
      <c r="K36" s="71" t="str">
        <f>IFERROR(VLOOKUP(D6,#REF!,10,0),"")</f>
        <v/>
      </c>
      <c r="L36" s="261" t="s">
        <v>49</v>
      </c>
      <c r="M36" s="262"/>
      <c r="N36" s="262"/>
      <c r="O36" s="263"/>
      <c r="P36" s="254"/>
      <c r="Q36" s="255"/>
      <c r="R36" s="255"/>
      <c r="S36" s="255"/>
      <c r="T36" s="255"/>
      <c r="U36" s="255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38" t="s">
        <v>45</v>
      </c>
      <c r="D37" s="238"/>
      <c r="E37" s="256"/>
      <c r="F37" s="257"/>
      <c r="G37" s="257"/>
      <c r="H37" s="257"/>
      <c r="I37" s="257"/>
      <c r="J37" s="257"/>
      <c r="K37" s="71" t="str">
        <f>IFERROR(VLOOKUP(D6,#REF!,11,0),"")</f>
        <v/>
      </c>
      <c r="L37" s="261" t="s">
        <v>50</v>
      </c>
      <c r="M37" s="262"/>
      <c r="N37" s="262"/>
      <c r="O37" s="263"/>
      <c r="P37" s="254"/>
      <c r="Q37" s="255"/>
      <c r="R37" s="255"/>
      <c r="S37" s="255"/>
      <c r="T37" s="255"/>
      <c r="U37" s="255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38" t="s">
        <v>46</v>
      </c>
      <c r="D38" s="238"/>
      <c r="E38" s="256"/>
      <c r="F38" s="257"/>
      <c r="G38" s="257"/>
      <c r="H38" s="257"/>
      <c r="I38" s="257"/>
      <c r="J38" s="257"/>
      <c r="K38" s="71" t="str">
        <f>IFERROR(VLOOKUP(D6,#REF!,12,0),"")</f>
        <v/>
      </c>
      <c r="L38" s="261" t="s">
        <v>51</v>
      </c>
      <c r="M38" s="262"/>
      <c r="N38" s="262"/>
      <c r="O38" s="263"/>
      <c r="P38" s="254"/>
      <c r="Q38" s="255"/>
      <c r="R38" s="255"/>
      <c r="S38" s="255"/>
      <c r="T38" s="255"/>
      <c r="U38" s="255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38" t="s">
        <v>47</v>
      </c>
      <c r="D39" s="238"/>
      <c r="E39" s="256"/>
      <c r="F39" s="257"/>
      <c r="G39" s="257"/>
      <c r="H39" s="257"/>
      <c r="I39" s="257"/>
      <c r="J39" s="257"/>
      <c r="K39" s="71" t="str">
        <f>IFERROR(VLOOKUP(D6,#REF!,13,0),"")</f>
        <v/>
      </c>
      <c r="L39" s="261" t="s">
        <v>52</v>
      </c>
      <c r="M39" s="262"/>
      <c r="N39" s="262"/>
      <c r="O39" s="263"/>
      <c r="P39" s="254"/>
      <c r="Q39" s="255"/>
      <c r="R39" s="255"/>
      <c r="S39" s="255"/>
      <c r="T39" s="255"/>
      <c r="U39" s="255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64" t="s">
        <v>48</v>
      </c>
      <c r="D40" s="264"/>
      <c r="E40" s="256"/>
      <c r="F40" s="257"/>
      <c r="G40" s="257"/>
      <c r="H40" s="257"/>
      <c r="I40" s="257"/>
      <c r="J40" s="257"/>
      <c r="K40" s="71" t="str">
        <f>IFERROR(VLOOKUP(D6,#REF!,14,0),"")</f>
        <v/>
      </c>
      <c r="L40" s="386" t="s">
        <v>53</v>
      </c>
      <c r="M40" s="288"/>
      <c r="N40" s="288"/>
      <c r="O40" s="387"/>
      <c r="P40" s="254"/>
      <c r="Q40" s="255"/>
      <c r="R40" s="255"/>
      <c r="S40" s="255"/>
      <c r="T40" s="255"/>
      <c r="U40" s="255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4.25" x14ac:dyDescent="0.25">
      <c r="A43" s="23"/>
      <c r="B43" s="25"/>
      <c r="C43" s="282" t="s">
        <v>42</v>
      </c>
      <c r="D43" s="385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267" t="s">
        <v>54</v>
      </c>
      <c r="D45" s="268"/>
      <c r="E45" s="251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229" t="s">
        <v>55</v>
      </c>
      <c r="D46" s="266"/>
      <c r="E46" s="251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78" t="str">
        <f>IFERROR(VLOOKUP(D6,#REF!,21,0),"")</f>
        <v/>
      </c>
    </row>
    <row r="47" spans="1:22" ht="3.6" customHeight="1" x14ac:dyDescent="0.25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25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15" customHeight="1" x14ac:dyDescent="0.25">
      <c r="A49" s="139"/>
      <c r="B49" s="36"/>
      <c r="C49" s="297" t="s">
        <v>56</v>
      </c>
      <c r="D49" s="362"/>
      <c r="E49" s="362"/>
      <c r="F49" s="362"/>
      <c r="G49" s="362"/>
      <c r="H49" s="363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360"/>
      <c r="P50" s="361"/>
      <c r="Q50" s="361"/>
      <c r="R50" s="361"/>
      <c r="S50" s="134"/>
      <c r="T50" s="37"/>
      <c r="U50" s="38"/>
      <c r="V50" s="139"/>
    </row>
    <row r="51" spans="1:22" ht="3.6" customHeight="1" x14ac:dyDescent="0.25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64" t="s">
        <v>57</v>
      </c>
      <c r="D52" s="265"/>
      <c r="E52" s="251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0" t="str">
        <f>IFERROR(VLOOKUP(D6,#REF!,23,0),"")</f>
        <v/>
      </c>
    </row>
    <row r="53" spans="1:22" ht="3.6" customHeight="1" x14ac:dyDescent="0.25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258">
        <f>$S$1</f>
        <v>0</v>
      </c>
      <c r="T54" s="259"/>
      <c r="U54" s="259"/>
      <c r="V54" s="23"/>
    </row>
    <row r="55" spans="1:22" ht="16.5" x14ac:dyDescent="0.25">
      <c r="A55" s="23"/>
      <c r="B55" s="371" t="s">
        <v>58</v>
      </c>
      <c r="C55" s="362"/>
      <c r="D55" s="362"/>
      <c r="E55" s="363"/>
      <c r="F55" s="23"/>
      <c r="G55" s="23"/>
      <c r="H55" s="23"/>
      <c r="I55" s="139"/>
      <c r="J55" s="139"/>
      <c r="K55" s="139"/>
      <c r="L55" s="139"/>
      <c r="M55" s="13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25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89999999999998" customHeight="1" x14ac:dyDescent="0.25">
      <c r="A57" s="23"/>
      <c r="B57" s="24"/>
      <c r="C57" s="264" t="s">
        <v>59</v>
      </c>
      <c r="D57" s="265"/>
      <c r="E57" s="248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00000000000006" customHeight="1" x14ac:dyDescent="0.25">
      <c r="A58" s="23"/>
      <c r="B58" s="24"/>
      <c r="C58" s="364" t="s">
        <v>60</v>
      </c>
      <c r="D58" s="365"/>
      <c r="E58" s="248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6.5" x14ac:dyDescent="0.25">
      <c r="A61" s="23"/>
      <c r="B61" s="368" t="s">
        <v>88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64"/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29" t="s">
        <v>72</v>
      </c>
      <c r="D63" s="265"/>
      <c r="E63" s="240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5" customHeight="1" x14ac:dyDescent="0.25">
      <c r="A64" s="23"/>
      <c r="B64" s="45"/>
      <c r="C64" s="229" t="s">
        <v>87</v>
      </c>
      <c r="D64" s="230"/>
      <c r="E64" s="165"/>
      <c r="F64" s="232"/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/>
      <c r="R64" s="274"/>
      <c r="S64" s="274"/>
      <c r="T64" s="274"/>
      <c r="U64" s="275"/>
      <c r="V64" s="46"/>
    </row>
    <row r="65" spans="1:24" ht="10.15" customHeight="1" x14ac:dyDescent="0.25">
      <c r="A65" s="23"/>
      <c r="B65" s="45"/>
      <c r="C65" s="231"/>
      <c r="D65" s="230"/>
      <c r="E65" s="166"/>
      <c r="F65" s="234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/>
      <c r="R65" s="220"/>
      <c r="S65" s="220"/>
      <c r="T65" s="220"/>
      <c r="U65" s="221"/>
      <c r="V65" s="46"/>
    </row>
    <row r="66" spans="1:24" ht="10.15" customHeight="1" x14ac:dyDescent="0.25">
      <c r="A66" s="23"/>
      <c r="B66" s="45"/>
      <c r="C66" s="231"/>
      <c r="D66" s="230"/>
      <c r="E66" s="166"/>
      <c r="F66" s="234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/>
      <c r="R66" s="220"/>
      <c r="S66" s="220"/>
      <c r="T66" s="220"/>
      <c r="U66" s="221"/>
      <c r="V66" s="46"/>
    </row>
    <row r="67" spans="1:24" ht="10.15" customHeight="1" x14ac:dyDescent="0.25">
      <c r="A67" s="23"/>
      <c r="B67" s="45"/>
      <c r="C67" s="231"/>
      <c r="D67" s="230"/>
      <c r="E67" s="166"/>
      <c r="F67" s="234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/>
      <c r="R67" s="220"/>
      <c r="S67" s="220"/>
      <c r="T67" s="220"/>
      <c r="U67" s="221"/>
      <c r="V67" s="46"/>
    </row>
    <row r="68" spans="1:24" ht="10.15" customHeight="1" x14ac:dyDescent="0.25">
      <c r="A68" s="23"/>
      <c r="B68" s="45"/>
      <c r="C68" s="231"/>
      <c r="D68" s="230"/>
      <c r="E68" s="166"/>
      <c r="F68" s="234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/>
      <c r="R68" s="220"/>
      <c r="S68" s="220"/>
      <c r="T68" s="220"/>
      <c r="U68" s="221"/>
      <c r="V68" s="46"/>
    </row>
    <row r="69" spans="1:24" ht="10.15" customHeight="1" x14ac:dyDescent="0.25">
      <c r="A69" s="23"/>
      <c r="B69" s="45"/>
      <c r="C69" s="231"/>
      <c r="D69" s="230"/>
      <c r="E69" s="166"/>
      <c r="F69" s="234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/>
      <c r="R69" s="220"/>
      <c r="S69" s="220"/>
      <c r="T69" s="220"/>
      <c r="U69" s="221"/>
      <c r="V69" s="46"/>
    </row>
    <row r="70" spans="1:24" ht="10.15" customHeight="1" x14ac:dyDescent="0.25">
      <c r="A70" s="23"/>
      <c r="B70" s="45"/>
      <c r="C70" s="231"/>
      <c r="D70" s="230"/>
      <c r="E70" s="166"/>
      <c r="F70" s="234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/>
      <c r="R70" s="220"/>
      <c r="S70" s="220"/>
      <c r="T70" s="220"/>
      <c r="U70" s="221"/>
      <c r="V70" s="46"/>
    </row>
    <row r="71" spans="1:24" ht="10.15" customHeight="1" x14ac:dyDescent="0.25">
      <c r="A71" s="23"/>
      <c r="B71" s="45"/>
      <c r="C71" s="231"/>
      <c r="D71" s="230"/>
      <c r="E71" s="166"/>
      <c r="F71" s="234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/>
      <c r="R71" s="220"/>
      <c r="S71" s="220"/>
      <c r="T71" s="220"/>
      <c r="U71" s="221"/>
      <c r="V71" s="46"/>
      <c r="X71" s="212" t="s">
        <v>114</v>
      </c>
    </row>
    <row r="72" spans="1:24" ht="10.15" customHeight="1" x14ac:dyDescent="0.25">
      <c r="A72" s="23"/>
      <c r="B72" s="45"/>
      <c r="C72" s="231"/>
      <c r="D72" s="230"/>
      <c r="E72" s="166"/>
      <c r="F72" s="234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/>
      <c r="R72" s="220"/>
      <c r="S72" s="220"/>
      <c r="T72" s="220"/>
      <c r="U72" s="221"/>
      <c r="V72" s="46"/>
    </row>
    <row r="73" spans="1:24" ht="10.15" customHeight="1" x14ac:dyDescent="0.25">
      <c r="A73" s="23"/>
      <c r="B73" s="45"/>
      <c r="C73" s="231"/>
      <c r="D73" s="230"/>
      <c r="E73" s="166"/>
      <c r="F73" s="234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/>
      <c r="R73" s="220"/>
      <c r="S73" s="220"/>
      <c r="T73" s="220"/>
      <c r="U73" s="221"/>
      <c r="V73" s="46"/>
    </row>
    <row r="74" spans="1:24" ht="10.15" customHeight="1" x14ac:dyDescent="0.25">
      <c r="A74" s="23"/>
      <c r="B74" s="45"/>
      <c r="C74" s="231"/>
      <c r="D74" s="230"/>
      <c r="E74" s="166"/>
      <c r="F74" s="234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/>
      <c r="R74" s="220"/>
      <c r="S74" s="220"/>
      <c r="T74" s="220"/>
      <c r="U74" s="221"/>
      <c r="V74" s="46"/>
    </row>
    <row r="75" spans="1:24" ht="10.15" customHeight="1" x14ac:dyDescent="0.25">
      <c r="A75" s="23"/>
      <c r="B75" s="45"/>
      <c r="C75" s="231"/>
      <c r="D75" s="230"/>
      <c r="E75" s="167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/>
      <c r="R75" s="222"/>
      <c r="S75" s="222"/>
      <c r="T75" s="222"/>
      <c r="U75" s="223"/>
      <c r="V75" s="46"/>
    </row>
    <row r="76" spans="1:24" ht="36" customHeight="1" x14ac:dyDescent="0.25">
      <c r="A76" s="23"/>
      <c r="B76" s="45"/>
      <c r="C76" s="227" t="s">
        <v>190</v>
      </c>
      <c r="D76" s="228"/>
      <c r="E76" s="224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4" ht="78" customHeight="1" x14ac:dyDescent="0.25">
      <c r="A77" s="23"/>
      <c r="B77" s="45"/>
      <c r="C77" s="264" t="s">
        <v>61</v>
      </c>
      <c r="D77" s="265"/>
      <c r="E77" s="248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4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" customHeight="1" x14ac:dyDescent="0.25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4" s="2" customFormat="1" ht="15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5" x14ac:dyDescent="0.25">
      <c r="A81" s="23"/>
      <c r="B81" s="24"/>
      <c r="C81" s="217"/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149999999999999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5" customHeight="1" x14ac:dyDescent="0.25">
      <c r="A83" s="23"/>
      <c r="B83" s="24"/>
      <c r="C83" s="217"/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25">
      <c r="A85" s="23"/>
      <c r="B85" s="28"/>
      <c r="C85" s="58" t="s">
        <v>80</v>
      </c>
      <c r="D85" s="277">
        <f>IF(T4,T4,P4)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25">
      <c r="D86" s="14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topLeftCell="L1" zoomScale="115" zoomScaleNormal="115" workbookViewId="0">
      <selection activeCell="V1" sqref="V1"/>
    </sheetView>
  </sheetViews>
  <sheetFormatPr baseColWidth="10" defaultColWidth="11.5703125" defaultRowHeight="16.5" x14ac:dyDescent="0.3"/>
  <cols>
    <col min="1" max="6" width="14.7109375" style="202" customWidth="1"/>
    <col min="7" max="7" width="16.5703125" style="202" bestFit="1" customWidth="1"/>
    <col min="8" max="12" width="14.7109375" style="202" customWidth="1"/>
    <col min="13" max="13" width="17.5703125" style="202" customWidth="1"/>
    <col min="14" max="14" width="12.28515625" style="202" bestFit="1" customWidth="1"/>
    <col min="15" max="15" width="23" style="202" bestFit="1" customWidth="1"/>
    <col min="16" max="16" width="11.5703125" style="203"/>
    <col min="17" max="17" width="11.5703125" style="202"/>
    <col min="18" max="18" width="14.28515625" style="204" bestFit="1" customWidth="1"/>
    <col min="19" max="19" width="15.140625" style="202" bestFit="1" customWidth="1"/>
    <col min="20" max="20" width="15.140625" style="204" bestFit="1" customWidth="1"/>
    <col min="21" max="21" width="31.42578125" style="202" customWidth="1"/>
    <col min="22" max="22" width="21.7109375" style="202" bestFit="1" customWidth="1"/>
    <col min="23" max="23" width="24.140625" style="202" bestFit="1" customWidth="1"/>
    <col min="24" max="24" width="15.42578125" style="202" bestFit="1" customWidth="1"/>
    <col min="25" max="25" width="20.28515625" style="202" bestFit="1" customWidth="1"/>
    <col min="26" max="26" width="26.7109375" style="202" bestFit="1" customWidth="1"/>
    <col min="27" max="27" width="15.42578125" style="202" bestFit="1" customWidth="1"/>
    <col min="28" max="28" width="14.28515625" style="202" bestFit="1" customWidth="1"/>
    <col min="29" max="29" width="29.85546875" style="202" bestFit="1" customWidth="1"/>
    <col min="30" max="30" width="22.85546875" style="202" bestFit="1" customWidth="1"/>
    <col min="31" max="33" width="26.7109375" style="202" bestFit="1" customWidth="1"/>
    <col min="34" max="34" width="21.28515625" style="202" bestFit="1" customWidth="1"/>
    <col min="35" max="38" width="13.140625" style="202" bestFit="1" customWidth="1"/>
    <col min="39" max="46" width="13.140625" style="202" customWidth="1"/>
    <col min="47" max="47" width="16.5703125" style="202" bestFit="1" customWidth="1"/>
    <col min="48" max="48" width="12.140625" style="202" bestFit="1" customWidth="1"/>
    <col min="49" max="49" width="16.7109375" style="202" bestFit="1" customWidth="1"/>
    <col min="50" max="61" width="13.140625" style="202" customWidth="1"/>
    <col min="62" max="62" width="14.140625" style="202" bestFit="1" customWidth="1"/>
    <col min="63" max="70" width="14.140625" style="202" customWidth="1"/>
    <col min="71" max="71" width="11.5703125" style="202"/>
    <col min="72" max="72" width="18.42578125" style="202" bestFit="1" customWidth="1"/>
    <col min="73" max="73" width="23" style="202" bestFit="1" customWidth="1"/>
    <col min="74" max="74" width="13.42578125" style="202" bestFit="1" customWidth="1"/>
    <col min="75" max="75" width="28.5703125" style="202" bestFit="1" customWidth="1"/>
    <col min="76" max="76" width="24.28515625" style="202" bestFit="1" customWidth="1"/>
    <col min="77" max="77" width="31.140625" style="202" bestFit="1" customWidth="1"/>
    <col min="78" max="80" width="13.42578125" style="202" customWidth="1"/>
    <col min="81" max="81" width="15.42578125" style="202" bestFit="1" customWidth="1"/>
    <col min="82" max="82" width="15.42578125" style="205" customWidth="1"/>
    <col min="83" max="83" width="13.42578125" style="202" customWidth="1"/>
    <col min="84" max="84" width="15.42578125" style="202" bestFit="1" customWidth="1"/>
    <col min="85" max="85" width="15.42578125" style="205" customWidth="1"/>
    <col min="86" max="86" width="13.42578125" style="202" customWidth="1"/>
    <col min="87" max="87" width="15.42578125" style="202" bestFit="1" customWidth="1"/>
    <col min="88" max="88" width="15.42578125" style="205" customWidth="1"/>
    <col min="89" max="89" width="13.42578125" style="202" customWidth="1"/>
    <col min="90" max="90" width="15.42578125" style="202" bestFit="1" customWidth="1"/>
    <col min="91" max="91" width="15.42578125" style="205" customWidth="1"/>
    <col min="92" max="92" width="13.42578125" style="202" customWidth="1"/>
    <col min="93" max="93" width="15.42578125" style="202" bestFit="1" customWidth="1"/>
    <col min="94" max="94" width="15.42578125" style="205" customWidth="1"/>
    <col min="95" max="95" width="13.42578125" style="202" customWidth="1"/>
    <col min="96" max="96" width="15.42578125" style="202" bestFit="1" customWidth="1"/>
    <col min="97" max="97" width="15.42578125" style="205" customWidth="1"/>
    <col min="98" max="98" width="9.140625" style="202" bestFit="1" customWidth="1"/>
    <col min="99" max="99" width="15.42578125" style="202" bestFit="1" customWidth="1"/>
    <col min="100" max="100" width="15.42578125" style="205" customWidth="1"/>
    <col min="101" max="101" width="9.140625" style="202" bestFit="1" customWidth="1"/>
    <col min="102" max="102" width="15.42578125" style="202" bestFit="1" customWidth="1"/>
    <col min="103" max="103" width="15.42578125" style="205" customWidth="1"/>
    <col min="104" max="104" width="9.140625" style="202" bestFit="1" customWidth="1"/>
    <col min="105" max="105" width="15.42578125" style="202" bestFit="1" customWidth="1"/>
    <col min="106" max="106" width="15.42578125" style="205" customWidth="1"/>
    <col min="107" max="107" width="10.28515625" style="202" bestFit="1" customWidth="1"/>
    <col min="108" max="108" width="15.42578125" style="202" bestFit="1" customWidth="1"/>
    <col min="109" max="109" width="15.42578125" style="205" customWidth="1"/>
    <col min="110" max="110" width="10.28515625" style="202" bestFit="1" customWidth="1"/>
    <col min="111" max="111" width="15.42578125" style="202" bestFit="1" customWidth="1"/>
    <col min="112" max="112" width="15.42578125" style="205" customWidth="1"/>
    <col min="113" max="114" width="13.42578125" style="202" customWidth="1"/>
    <col min="115" max="115" width="13.42578125" style="205" customWidth="1"/>
    <col min="116" max="116" width="21.7109375" style="202" bestFit="1" customWidth="1"/>
    <col min="117" max="16384" width="11.5703125" style="202"/>
  </cols>
  <sheetData>
    <row r="1" spans="1:116" s="191" customFormat="1" ht="42.75" x14ac:dyDescent="0.3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239</v>
      </c>
      <c r="J1" s="100" t="s">
        <v>240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241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3">
      <c r="A2" s="192">
        <v>400</v>
      </c>
      <c r="B2" s="193">
        <v>44049</v>
      </c>
      <c r="C2" s="193"/>
      <c r="D2" s="192"/>
      <c r="E2" s="192"/>
      <c r="F2" s="192"/>
      <c r="G2" s="192" t="s">
        <v>215</v>
      </c>
      <c r="H2" s="192"/>
      <c r="I2" s="192" t="s">
        <v>225</v>
      </c>
      <c r="J2" s="192" t="s">
        <v>216</v>
      </c>
      <c r="K2" s="192" t="s">
        <v>217</v>
      </c>
      <c r="L2" s="192" t="s">
        <v>218</v>
      </c>
      <c r="M2" s="192" t="s">
        <v>227</v>
      </c>
      <c r="N2" s="194">
        <v>455655</v>
      </c>
      <c r="O2" s="195" t="s">
        <v>228</v>
      </c>
      <c r="P2" s="196">
        <v>16000</v>
      </c>
      <c r="Q2" s="195" t="s">
        <v>233</v>
      </c>
      <c r="R2" s="197" t="s">
        <v>229</v>
      </c>
      <c r="S2" s="195" t="s">
        <v>230</v>
      </c>
      <c r="T2" s="197" t="s">
        <v>231</v>
      </c>
      <c r="U2" s="198" t="s">
        <v>232</v>
      </c>
      <c r="V2" s="198" t="s">
        <v>197</v>
      </c>
      <c r="W2" s="195" t="s">
        <v>198</v>
      </c>
      <c r="X2" s="195">
        <v>28000</v>
      </c>
      <c r="Y2" s="195" t="s">
        <v>199</v>
      </c>
      <c r="Z2" s="195" t="s">
        <v>213</v>
      </c>
      <c r="AA2" s="195" t="s">
        <v>200</v>
      </c>
      <c r="AB2" s="195" t="s">
        <v>214</v>
      </c>
      <c r="AC2" s="195" t="s">
        <v>201</v>
      </c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 t="s">
        <v>202</v>
      </c>
      <c r="BK2" s="195" t="s">
        <v>211</v>
      </c>
      <c r="BL2" s="195">
        <v>55</v>
      </c>
      <c r="BM2" s="195" t="s">
        <v>203</v>
      </c>
      <c r="BN2" s="195" t="s">
        <v>204</v>
      </c>
      <c r="BO2" s="195" t="s">
        <v>205</v>
      </c>
      <c r="BP2" s="195" t="s">
        <v>212</v>
      </c>
      <c r="BQ2" s="195">
        <v>90</v>
      </c>
      <c r="BR2" s="195" t="s">
        <v>206</v>
      </c>
      <c r="BS2" s="195" t="s">
        <v>207</v>
      </c>
      <c r="BT2" s="195" t="s">
        <v>208</v>
      </c>
      <c r="BU2" s="195" t="s">
        <v>209</v>
      </c>
      <c r="BV2" s="195">
        <v>5</v>
      </c>
      <c r="BW2" s="199" t="s">
        <v>210</v>
      </c>
      <c r="BX2" s="200"/>
      <c r="BY2" s="199"/>
      <c r="BZ2" s="200"/>
      <c r="CA2" s="199"/>
      <c r="CB2" s="199"/>
      <c r="CC2" s="199"/>
      <c r="CD2" s="201"/>
      <c r="CE2" s="199"/>
      <c r="CF2" s="199"/>
      <c r="CG2" s="201"/>
      <c r="CH2" s="199"/>
      <c r="CI2" s="199"/>
      <c r="CJ2" s="201"/>
      <c r="CK2" s="199"/>
      <c r="CL2" s="199"/>
      <c r="CM2" s="201"/>
      <c r="CN2" s="199"/>
      <c r="CO2" s="199"/>
      <c r="CP2" s="201"/>
      <c r="CQ2" s="199"/>
      <c r="CR2" s="199"/>
      <c r="CS2" s="201"/>
      <c r="CT2" s="199"/>
      <c r="CU2" s="199"/>
      <c r="CV2" s="201"/>
      <c r="CW2" s="199"/>
      <c r="CX2" s="199"/>
      <c r="CY2" s="201"/>
      <c r="CZ2" s="199"/>
      <c r="DA2" s="199"/>
      <c r="DB2" s="201"/>
      <c r="DC2" s="199"/>
      <c r="DD2" s="199"/>
      <c r="DE2" s="201"/>
      <c r="DF2" s="199"/>
      <c r="DG2" s="199"/>
      <c r="DH2" s="201"/>
      <c r="DI2" s="199"/>
      <c r="DJ2" s="199"/>
      <c r="DK2" s="201"/>
      <c r="DL2" s="199"/>
    </row>
    <row r="3" spans="1:116" x14ac:dyDescent="0.3">
      <c r="A3" s="192">
        <v>401</v>
      </c>
      <c r="B3" s="193">
        <v>44049</v>
      </c>
      <c r="C3" s="193"/>
      <c r="D3" s="192"/>
      <c r="E3" s="192"/>
      <c r="F3" s="192"/>
      <c r="G3" s="192" t="s">
        <v>215</v>
      </c>
      <c r="H3" s="192"/>
      <c r="I3" s="192" t="s">
        <v>225</v>
      </c>
      <c r="J3" s="192" t="s">
        <v>216</v>
      </c>
      <c r="K3" s="192" t="s">
        <v>217</v>
      </c>
      <c r="L3" s="192" t="s">
        <v>218</v>
      </c>
      <c r="M3" s="192" t="s">
        <v>192</v>
      </c>
      <c r="N3" s="194" t="s">
        <v>191</v>
      </c>
      <c r="O3" s="195" t="s">
        <v>193</v>
      </c>
      <c r="P3" s="196">
        <v>19000</v>
      </c>
      <c r="Q3" s="195" t="s">
        <v>194</v>
      </c>
      <c r="R3" s="197" t="s">
        <v>221</v>
      </c>
      <c r="S3" s="195" t="s">
        <v>195</v>
      </c>
      <c r="T3" s="197" t="s">
        <v>222</v>
      </c>
      <c r="U3" s="198" t="s">
        <v>196</v>
      </c>
      <c r="V3" s="198" t="s">
        <v>226</v>
      </c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9"/>
      <c r="BX3" s="200"/>
      <c r="BY3" s="199"/>
      <c r="BZ3" s="200"/>
      <c r="CA3" s="199"/>
      <c r="CB3" s="199"/>
      <c r="CC3" s="199"/>
      <c r="CD3" s="201"/>
      <c r="CE3" s="199"/>
      <c r="CF3" s="199"/>
      <c r="CG3" s="201"/>
      <c r="CH3" s="199"/>
      <c r="CI3" s="199"/>
      <c r="CJ3" s="201"/>
      <c r="CK3" s="199"/>
      <c r="CL3" s="199"/>
      <c r="CM3" s="201"/>
      <c r="CN3" s="199"/>
      <c r="CO3" s="199"/>
      <c r="CP3" s="201"/>
      <c r="CQ3" s="199"/>
      <c r="CR3" s="199"/>
      <c r="CS3" s="201"/>
      <c r="CT3" s="199"/>
      <c r="CU3" s="199"/>
      <c r="CV3" s="201"/>
      <c r="CW3" s="199"/>
      <c r="CX3" s="199"/>
      <c r="CY3" s="201"/>
      <c r="CZ3" s="199"/>
      <c r="DA3" s="199"/>
      <c r="DB3" s="201"/>
      <c r="DC3" s="199"/>
      <c r="DD3" s="199"/>
      <c r="DE3" s="201"/>
      <c r="DF3" s="199"/>
      <c r="DG3" s="199"/>
      <c r="DH3" s="201"/>
      <c r="DI3" s="199"/>
      <c r="DJ3" s="199"/>
      <c r="DK3" s="201"/>
      <c r="DL3" s="199"/>
    </row>
    <row r="4" spans="1:116" x14ac:dyDescent="0.3">
      <c r="A4" s="192">
        <v>402</v>
      </c>
      <c r="B4" s="193">
        <v>44049</v>
      </c>
      <c r="C4" s="193"/>
      <c r="D4" s="192"/>
      <c r="E4" s="192"/>
      <c r="F4" s="192"/>
      <c r="G4" s="192"/>
      <c r="H4" s="192"/>
      <c r="I4" s="192"/>
      <c r="J4" s="192"/>
      <c r="K4" s="192"/>
      <c r="L4" s="192"/>
      <c r="M4" s="192" t="s">
        <v>227</v>
      </c>
      <c r="N4" s="194">
        <v>455655</v>
      </c>
      <c r="O4" s="195" t="s">
        <v>228</v>
      </c>
      <c r="P4" s="196">
        <v>16000</v>
      </c>
      <c r="Q4" s="195" t="s">
        <v>233</v>
      </c>
      <c r="R4" s="197" t="s">
        <v>229</v>
      </c>
      <c r="S4" s="195" t="s">
        <v>230</v>
      </c>
      <c r="T4" s="197" t="s">
        <v>231</v>
      </c>
      <c r="U4" s="198" t="s">
        <v>232</v>
      </c>
      <c r="V4" s="198" t="s">
        <v>197</v>
      </c>
      <c r="W4" s="195" t="s">
        <v>198</v>
      </c>
      <c r="X4" s="195">
        <v>28000</v>
      </c>
      <c r="Y4" s="195" t="s">
        <v>199</v>
      </c>
      <c r="Z4" s="195" t="s">
        <v>213</v>
      </c>
      <c r="AA4" s="195" t="s">
        <v>200</v>
      </c>
      <c r="AB4" s="195" t="s">
        <v>214</v>
      </c>
      <c r="AC4" s="195" t="s">
        <v>201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 t="s">
        <v>202</v>
      </c>
      <c r="BK4" s="195" t="s">
        <v>211</v>
      </c>
      <c r="BL4" s="195">
        <v>55</v>
      </c>
      <c r="BM4" s="195" t="s">
        <v>203</v>
      </c>
      <c r="BN4" s="195" t="s">
        <v>204</v>
      </c>
      <c r="BO4" s="195" t="s">
        <v>205</v>
      </c>
      <c r="BP4" s="195" t="s">
        <v>212</v>
      </c>
      <c r="BQ4" s="195">
        <v>90</v>
      </c>
      <c r="BR4" s="195" t="s">
        <v>206</v>
      </c>
      <c r="BS4" s="195" t="s">
        <v>207</v>
      </c>
      <c r="BT4" s="195" t="s">
        <v>208</v>
      </c>
      <c r="BU4" s="195" t="s">
        <v>209</v>
      </c>
      <c r="BV4" s="195">
        <v>5</v>
      </c>
      <c r="BW4" s="199" t="s">
        <v>210</v>
      </c>
      <c r="BX4" s="200"/>
      <c r="BY4" s="199"/>
      <c r="BZ4" s="200"/>
      <c r="CA4" s="199"/>
      <c r="CB4" s="199"/>
      <c r="CC4" s="199" t="s">
        <v>220</v>
      </c>
      <c r="CD4" s="201">
        <v>45678</v>
      </c>
      <c r="CE4" s="199"/>
      <c r="CF4" s="199" t="s">
        <v>220</v>
      </c>
      <c r="CG4" s="201">
        <v>45678</v>
      </c>
      <c r="CH4" s="199"/>
      <c r="CI4" s="199"/>
      <c r="CJ4" s="201"/>
      <c r="CK4" s="199"/>
      <c r="CL4" s="199"/>
      <c r="CM4" s="201"/>
      <c r="CN4" s="199"/>
      <c r="CO4" s="199"/>
      <c r="CP4" s="201"/>
      <c r="CQ4" s="199"/>
      <c r="CR4" s="199"/>
      <c r="CS4" s="201"/>
      <c r="CT4" s="199"/>
      <c r="CU4" s="199"/>
      <c r="CV4" s="201"/>
      <c r="CW4" s="199"/>
      <c r="CX4" s="199"/>
      <c r="CY4" s="201"/>
      <c r="CZ4" s="199"/>
      <c r="DA4" s="199"/>
      <c r="DB4" s="201"/>
      <c r="DC4" s="199"/>
      <c r="DD4" s="199"/>
      <c r="DE4" s="201"/>
      <c r="DF4" s="199"/>
      <c r="DG4" s="199"/>
      <c r="DH4" s="201"/>
      <c r="DI4" s="199"/>
      <c r="DJ4" s="199"/>
      <c r="DK4" s="201"/>
      <c r="DL4" s="199"/>
    </row>
    <row r="5" spans="1:116" x14ac:dyDescent="0.3">
      <c r="A5" s="192">
        <v>403</v>
      </c>
      <c r="B5" s="193">
        <v>44080</v>
      </c>
      <c r="C5" s="193">
        <v>44082</v>
      </c>
      <c r="D5" s="192"/>
      <c r="E5" s="192"/>
      <c r="F5" s="192"/>
      <c r="G5" s="192" t="s">
        <v>215</v>
      </c>
      <c r="H5" s="192"/>
      <c r="I5" s="192" t="s">
        <v>225</v>
      </c>
      <c r="J5" s="192" t="s">
        <v>216</v>
      </c>
      <c r="K5" s="192" t="s">
        <v>217</v>
      </c>
      <c r="L5" s="192" t="s">
        <v>218</v>
      </c>
      <c r="M5" s="192" t="s">
        <v>192</v>
      </c>
      <c r="N5" s="194" t="s">
        <v>191</v>
      </c>
      <c r="O5" s="195" t="s">
        <v>193</v>
      </c>
      <c r="P5" s="196">
        <v>19000</v>
      </c>
      <c r="Q5" s="195" t="s">
        <v>194</v>
      </c>
      <c r="R5" s="197" t="s">
        <v>221</v>
      </c>
      <c r="S5" s="195" t="s">
        <v>195</v>
      </c>
      <c r="T5" s="197" t="s">
        <v>222</v>
      </c>
      <c r="U5" s="198" t="s">
        <v>196</v>
      </c>
      <c r="V5" s="198" t="s">
        <v>197</v>
      </c>
      <c r="W5" s="195" t="s">
        <v>198</v>
      </c>
      <c r="X5" s="195">
        <v>28000</v>
      </c>
      <c r="Y5" s="195" t="s">
        <v>199</v>
      </c>
      <c r="Z5" s="195" t="s">
        <v>213</v>
      </c>
      <c r="AA5" s="195" t="s">
        <v>200</v>
      </c>
      <c r="AB5" s="195" t="s">
        <v>214</v>
      </c>
      <c r="AC5" s="195" t="s">
        <v>201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 t="s">
        <v>202</v>
      </c>
      <c r="BK5" s="195" t="s">
        <v>211</v>
      </c>
      <c r="BL5" s="195">
        <v>55</v>
      </c>
      <c r="BM5" s="195" t="s">
        <v>203</v>
      </c>
      <c r="BN5" s="195" t="s">
        <v>204</v>
      </c>
      <c r="BO5" s="195" t="s">
        <v>205</v>
      </c>
      <c r="BP5" s="195" t="s">
        <v>212</v>
      </c>
      <c r="BQ5" s="195">
        <v>90</v>
      </c>
      <c r="BR5" s="195" t="s">
        <v>206</v>
      </c>
      <c r="BS5" s="195" t="s">
        <v>207</v>
      </c>
      <c r="BT5" s="195" t="s">
        <v>208</v>
      </c>
      <c r="BU5" s="195" t="s">
        <v>209</v>
      </c>
      <c r="BV5" s="195">
        <v>5</v>
      </c>
      <c r="BW5" s="199" t="s">
        <v>210</v>
      </c>
      <c r="BX5" s="200"/>
      <c r="BY5" s="199"/>
      <c r="BZ5" s="200"/>
      <c r="CA5" s="199"/>
      <c r="CB5" s="199">
        <v>1</v>
      </c>
      <c r="CC5" s="199" t="s">
        <v>220</v>
      </c>
      <c r="CD5" s="201">
        <v>45678</v>
      </c>
      <c r="CE5" s="199"/>
      <c r="CF5" s="199"/>
      <c r="CG5" s="201"/>
      <c r="CH5" s="199"/>
      <c r="CI5" s="199"/>
      <c r="CJ5" s="201"/>
      <c r="CK5" s="199"/>
      <c r="CL5" s="199"/>
      <c r="CM5" s="201"/>
      <c r="CN5" s="199"/>
      <c r="CO5" s="199"/>
      <c r="CP5" s="201"/>
      <c r="CQ5" s="199"/>
      <c r="CR5" s="199"/>
      <c r="CS5" s="201"/>
      <c r="CT5" s="199"/>
      <c r="CU5" s="199"/>
      <c r="CV5" s="201"/>
      <c r="CW5" s="199"/>
      <c r="CX5" s="199"/>
      <c r="CY5" s="201"/>
      <c r="CZ5" s="199"/>
      <c r="DA5" s="199"/>
      <c r="DB5" s="201"/>
      <c r="DC5" s="199"/>
      <c r="DD5" s="199"/>
      <c r="DE5" s="201"/>
      <c r="DF5" s="199"/>
      <c r="DG5" s="199"/>
      <c r="DH5" s="201"/>
      <c r="DI5" s="199"/>
      <c r="DJ5" s="199"/>
      <c r="DK5" s="201"/>
      <c r="DL5" s="199"/>
    </row>
    <row r="6" spans="1:116" x14ac:dyDescent="0.3">
      <c r="A6" s="192">
        <v>404</v>
      </c>
      <c r="B6" s="193">
        <v>44110</v>
      </c>
      <c r="C6" s="193"/>
      <c r="D6" s="192"/>
      <c r="E6" s="192"/>
      <c r="F6" s="192"/>
      <c r="G6" s="192" t="s">
        <v>215</v>
      </c>
      <c r="H6" s="192"/>
      <c r="I6" s="192" t="s">
        <v>225</v>
      </c>
      <c r="J6" s="192" t="s">
        <v>216</v>
      </c>
      <c r="K6" s="192" t="s">
        <v>217</v>
      </c>
      <c r="L6" s="192" t="s">
        <v>218</v>
      </c>
      <c r="M6" s="192" t="s">
        <v>253</v>
      </c>
      <c r="N6" s="194"/>
      <c r="O6" s="195"/>
      <c r="P6" s="196">
        <v>12000</v>
      </c>
      <c r="Q6" s="195" t="s">
        <v>252</v>
      </c>
      <c r="R6" s="197" t="s">
        <v>265</v>
      </c>
      <c r="S6" s="195"/>
      <c r="T6" s="197" t="s">
        <v>266</v>
      </c>
      <c r="U6" s="198"/>
      <c r="V6" s="198" t="s">
        <v>197</v>
      </c>
      <c r="W6" s="195" t="s">
        <v>198</v>
      </c>
      <c r="X6" s="195">
        <v>28000</v>
      </c>
      <c r="Y6" s="195" t="s">
        <v>199</v>
      </c>
      <c r="Z6" s="195" t="s">
        <v>213</v>
      </c>
      <c r="AA6" s="195" t="s">
        <v>200</v>
      </c>
      <c r="AB6" s="195" t="s">
        <v>214</v>
      </c>
      <c r="AC6" s="195" t="s">
        <v>201</v>
      </c>
      <c r="AD6" s="195"/>
      <c r="AE6" s="195"/>
      <c r="AF6" s="195"/>
      <c r="AG6" s="195"/>
      <c r="AH6" s="195" t="s">
        <v>260</v>
      </c>
      <c r="AI6" s="195" t="s">
        <v>261</v>
      </c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 t="s">
        <v>263</v>
      </c>
      <c r="AV6" s="195">
        <v>8</v>
      </c>
      <c r="AW6" s="195" t="s">
        <v>14</v>
      </c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 t="s">
        <v>202</v>
      </c>
      <c r="BK6" s="195" t="s">
        <v>211</v>
      </c>
      <c r="BL6" s="195">
        <v>55</v>
      </c>
      <c r="BM6" s="195" t="s">
        <v>203</v>
      </c>
      <c r="BN6" s="195" t="s">
        <v>204</v>
      </c>
      <c r="BO6" s="195" t="s">
        <v>205</v>
      </c>
      <c r="BP6" s="195" t="s">
        <v>212</v>
      </c>
      <c r="BQ6" s="195">
        <v>90</v>
      </c>
      <c r="BR6" s="195" t="s">
        <v>206</v>
      </c>
      <c r="BS6" s="195" t="s">
        <v>207</v>
      </c>
      <c r="BT6" s="195" t="s">
        <v>208</v>
      </c>
      <c r="BU6" s="195" t="s">
        <v>209</v>
      </c>
      <c r="BV6" s="195">
        <v>5</v>
      </c>
      <c r="BW6" s="199" t="s">
        <v>210</v>
      </c>
      <c r="BX6" s="200"/>
      <c r="BY6" s="199"/>
      <c r="BZ6" s="200"/>
      <c r="CA6" s="199"/>
      <c r="CB6" s="199">
        <v>1</v>
      </c>
      <c r="CC6" s="199" t="s">
        <v>234</v>
      </c>
      <c r="CD6" s="201" t="s">
        <v>235</v>
      </c>
      <c r="CE6" s="199"/>
      <c r="CF6" s="199"/>
      <c r="CG6" s="201"/>
      <c r="CH6" s="199"/>
      <c r="CI6" s="199"/>
      <c r="CJ6" s="201"/>
      <c r="CK6" s="199"/>
      <c r="CL6" s="199"/>
      <c r="CM6" s="201"/>
      <c r="CN6" s="199"/>
      <c r="CO6" s="199"/>
      <c r="CP6" s="201"/>
      <c r="CQ6" s="199"/>
      <c r="CR6" s="199"/>
      <c r="CS6" s="201"/>
      <c r="CT6" s="199"/>
      <c r="CU6" s="199"/>
      <c r="CV6" s="201"/>
      <c r="CW6" s="199"/>
      <c r="CX6" s="199"/>
      <c r="CY6" s="201"/>
      <c r="CZ6" s="199"/>
      <c r="DA6" s="199"/>
      <c r="DB6" s="201"/>
      <c r="DC6" s="199"/>
      <c r="DD6" s="199"/>
      <c r="DE6" s="201"/>
      <c r="DF6" s="199"/>
      <c r="DG6" s="199"/>
      <c r="DH6" s="201"/>
      <c r="DI6" s="199"/>
      <c r="DJ6" s="199"/>
      <c r="DK6" s="201"/>
      <c r="DL6" s="199"/>
    </row>
    <row r="7" spans="1:116" x14ac:dyDescent="0.3">
      <c r="A7" s="192">
        <v>405</v>
      </c>
      <c r="B7" s="193">
        <v>44110</v>
      </c>
      <c r="C7" s="193"/>
      <c r="D7" s="192"/>
      <c r="E7" s="192"/>
      <c r="F7" s="192"/>
      <c r="G7" s="192"/>
      <c r="H7" s="192"/>
      <c r="I7" s="192"/>
      <c r="J7" s="192"/>
      <c r="K7" s="192"/>
      <c r="L7" s="192"/>
      <c r="M7" s="192" t="s">
        <v>253</v>
      </c>
      <c r="N7" s="194"/>
      <c r="O7" s="195"/>
      <c r="P7" s="196">
        <v>12000</v>
      </c>
      <c r="Q7" s="195" t="s">
        <v>252</v>
      </c>
      <c r="R7" s="197" t="s">
        <v>265</v>
      </c>
      <c r="S7" s="195"/>
      <c r="T7" s="197" t="s">
        <v>266</v>
      </c>
      <c r="U7" s="198"/>
      <c r="V7" s="198" t="s">
        <v>255</v>
      </c>
      <c r="W7" s="195"/>
      <c r="X7" s="195" t="s">
        <v>254</v>
      </c>
      <c r="Y7" s="195">
        <v>65000</v>
      </c>
      <c r="Z7" s="195" t="s">
        <v>267</v>
      </c>
      <c r="AA7" s="195"/>
      <c r="AB7" s="195" t="s">
        <v>268</v>
      </c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9"/>
      <c r="BX7" s="200"/>
      <c r="BY7" s="199"/>
      <c r="BZ7" s="200"/>
      <c r="CA7" s="199"/>
      <c r="CB7" s="199">
        <v>2</v>
      </c>
      <c r="CC7" s="199" t="s">
        <v>234</v>
      </c>
      <c r="CD7" s="201" t="s">
        <v>235</v>
      </c>
      <c r="CE7" s="199"/>
      <c r="CF7" s="199"/>
      <c r="CG7" s="201"/>
      <c r="CH7" s="199"/>
      <c r="CI7" s="199"/>
      <c r="CJ7" s="201"/>
      <c r="CK7" s="199"/>
      <c r="CL7" s="199"/>
      <c r="CM7" s="201"/>
      <c r="CN7" s="199"/>
      <c r="CO7" s="199"/>
      <c r="CP7" s="201"/>
      <c r="CQ7" s="199"/>
      <c r="CR7" s="199"/>
      <c r="CS7" s="201"/>
      <c r="CT7" s="199"/>
      <c r="CU7" s="199"/>
      <c r="CV7" s="201"/>
      <c r="CW7" s="199"/>
      <c r="CX7" s="199"/>
      <c r="CY7" s="201"/>
      <c r="CZ7" s="199"/>
      <c r="DA7" s="199"/>
      <c r="DB7" s="201"/>
      <c r="DC7" s="199"/>
      <c r="DD7" s="199"/>
      <c r="DE7" s="201"/>
      <c r="DF7" s="199"/>
      <c r="DG7" s="199"/>
      <c r="DH7" s="201"/>
      <c r="DI7" s="199"/>
      <c r="DJ7" s="199"/>
      <c r="DK7" s="201"/>
      <c r="DL7" s="19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G12" sqref="G12"/>
    </sheetView>
  </sheetViews>
  <sheetFormatPr baseColWidth="10" defaultColWidth="11.5703125" defaultRowHeight="16.5" x14ac:dyDescent="0.25"/>
  <cols>
    <col min="1" max="1" width="15" style="169" customWidth="1"/>
    <col min="2" max="2" width="18.42578125" style="169" customWidth="1"/>
    <col min="3" max="3" width="23" style="169" bestFit="1" customWidth="1"/>
    <col min="4" max="4" width="11.5703125" style="178"/>
    <col min="5" max="5" width="16.42578125" style="169" customWidth="1"/>
    <col min="6" max="6" width="18.140625" style="179" customWidth="1"/>
    <col min="7" max="7" width="17.5703125" style="169" customWidth="1"/>
    <col min="8" max="8" width="17.7109375" style="179" customWidth="1"/>
    <col min="9" max="9" width="31" style="169" customWidth="1"/>
    <col min="10" max="10" width="13.28515625" style="169" bestFit="1" customWidth="1"/>
    <col min="11" max="11" width="11.85546875" style="169" customWidth="1"/>
    <col min="12" max="12" width="13.28515625" style="169" bestFit="1" customWidth="1"/>
    <col min="13" max="13" width="14.140625" style="169" bestFit="1" customWidth="1"/>
    <col min="14" max="14" width="11.5703125" style="169"/>
    <col min="15" max="15" width="13.28515625" style="169" bestFit="1" customWidth="1"/>
    <col min="16" max="16" width="20.5703125" style="169" bestFit="1" customWidth="1"/>
    <col min="17" max="17" width="14.7109375" style="169" bestFit="1" customWidth="1"/>
    <col min="18" max="18" width="14.140625" style="169" bestFit="1" customWidth="1"/>
    <col min="19" max="19" width="11.5703125" style="169"/>
    <col min="20" max="20" width="18.42578125" style="169" bestFit="1" customWidth="1"/>
    <col min="21" max="21" width="23" style="169" bestFit="1" customWidth="1"/>
    <col min="22" max="22" width="13.42578125" style="169" bestFit="1" customWidth="1"/>
    <col min="23" max="23" width="21.7109375" style="169" bestFit="1" customWidth="1"/>
    <col min="24" max="16384" width="11.5703125" style="169"/>
  </cols>
  <sheetData>
    <row r="1" spans="1:23" ht="42.75" x14ac:dyDescent="0.25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6" t="s">
        <v>113</v>
      </c>
      <c r="G1" s="125" t="s">
        <v>114</v>
      </c>
      <c r="H1" s="206" t="s">
        <v>115</v>
      </c>
      <c r="I1" s="93" t="s">
        <v>241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25">
      <c r="A2" s="170" t="s">
        <v>242</v>
      </c>
      <c r="B2" s="171" t="s">
        <v>245</v>
      </c>
      <c r="C2" s="172" t="s">
        <v>243</v>
      </c>
      <c r="D2" s="173">
        <v>24000</v>
      </c>
      <c r="E2" s="172" t="s">
        <v>244</v>
      </c>
      <c r="F2" s="174">
        <v>505050505</v>
      </c>
      <c r="G2" s="172"/>
      <c r="H2" s="174">
        <v>606060606</v>
      </c>
      <c r="I2" s="177"/>
      <c r="J2" s="172"/>
      <c r="K2" s="172"/>
      <c r="L2" s="175"/>
      <c r="M2" s="172"/>
      <c r="N2" s="172"/>
      <c r="O2" s="172"/>
      <c r="P2" s="172"/>
      <c r="Q2" s="175"/>
      <c r="R2" s="172"/>
      <c r="S2" s="172"/>
      <c r="T2" s="172"/>
      <c r="U2" s="172"/>
      <c r="V2" s="172"/>
      <c r="W2" s="176"/>
    </row>
    <row r="3" spans="1:23" x14ac:dyDescent="0.25">
      <c r="A3" s="170"/>
      <c r="B3" s="171" t="s">
        <v>253</v>
      </c>
      <c r="C3" s="172"/>
      <c r="D3" s="173">
        <v>12000</v>
      </c>
      <c r="E3" s="172" t="s">
        <v>252</v>
      </c>
      <c r="F3" s="174">
        <v>203040506</v>
      </c>
      <c r="G3" s="172"/>
      <c r="H3" s="174">
        <v>707060606</v>
      </c>
      <c r="I3" s="177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/>
      <c r="U3" s="172"/>
      <c r="V3" s="172"/>
      <c r="W3" s="1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F2" sqref="F2:F4"/>
    </sheetView>
  </sheetViews>
  <sheetFormatPr baseColWidth="10" defaultColWidth="11.5703125" defaultRowHeight="16.5" x14ac:dyDescent="0.3"/>
  <cols>
    <col min="1" max="1" width="14.28515625" style="180" customWidth="1"/>
    <col min="2" max="2" width="11.5703125" style="180"/>
    <col min="3" max="3" width="23" style="180" bestFit="1" customWidth="1"/>
    <col min="4" max="4" width="13.28515625" style="181" customWidth="1"/>
    <col min="5" max="5" width="13.28515625" style="180" customWidth="1"/>
    <col min="6" max="6" width="17.42578125" style="182" customWidth="1"/>
    <col min="7" max="7" width="19.7109375" style="180" customWidth="1"/>
    <col min="8" max="8" width="14.7109375" style="180" customWidth="1"/>
    <col min="9" max="9" width="28.42578125" style="182" customWidth="1"/>
    <col min="10" max="10" width="13.28515625" style="180" bestFit="1" customWidth="1"/>
    <col min="11" max="11" width="18.28515625" style="180" bestFit="1" customWidth="1"/>
    <col min="12" max="12" width="13.28515625" style="180" bestFit="1" customWidth="1"/>
    <col min="13" max="13" width="14.140625" style="180" bestFit="1" customWidth="1"/>
    <col min="14" max="14" width="12.7109375" style="180" bestFit="1" customWidth="1"/>
    <col min="15" max="15" width="21.42578125" style="180" bestFit="1" customWidth="1"/>
    <col min="16" max="16" width="20.5703125" style="180" bestFit="1" customWidth="1"/>
    <col min="17" max="17" width="13.28515625" style="180" bestFit="1" customWidth="1"/>
    <col min="18" max="18" width="14.140625" style="180" bestFit="1" customWidth="1"/>
    <col min="19" max="19" width="14.28515625" style="180" bestFit="1" customWidth="1"/>
    <col min="20" max="20" width="20.42578125" style="180" customWidth="1"/>
    <col min="21" max="21" width="23" style="180" bestFit="1" customWidth="1"/>
    <col min="22" max="22" width="11.5703125" style="180"/>
    <col min="23" max="23" width="26.28515625" style="180" bestFit="1" customWidth="1"/>
    <col min="24" max="16384" width="11.5703125" style="180"/>
  </cols>
  <sheetData>
    <row r="1" spans="1:23" ht="57" x14ac:dyDescent="0.3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7" t="s">
        <v>93</v>
      </c>
      <c r="G1" s="132" t="s">
        <v>117</v>
      </c>
      <c r="H1" s="132" t="s">
        <v>94</v>
      </c>
      <c r="I1" s="207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25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4" t="s">
        <v>214</v>
      </c>
      <c r="I2" s="174" t="s">
        <v>201</v>
      </c>
      <c r="J2" s="172" t="s">
        <v>202</v>
      </c>
      <c r="K2" s="172" t="s">
        <v>211</v>
      </c>
      <c r="L2" s="175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5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6" t="s">
        <v>210</v>
      </c>
    </row>
    <row r="3" spans="1:23" x14ac:dyDescent="0.3">
      <c r="A3" s="170" t="s">
        <v>248</v>
      </c>
      <c r="B3" s="171"/>
      <c r="C3" s="172" t="s">
        <v>246</v>
      </c>
      <c r="D3" s="173">
        <v>17000</v>
      </c>
      <c r="E3" s="172" t="s">
        <v>247</v>
      </c>
      <c r="F3" s="174">
        <v>568976560</v>
      </c>
      <c r="G3" s="172"/>
      <c r="H3" s="174">
        <v>770707070</v>
      </c>
      <c r="I3" s="174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 t="s">
        <v>249</v>
      </c>
      <c r="U3" s="172" t="s">
        <v>250</v>
      </c>
      <c r="V3" s="172"/>
      <c r="W3" s="176" t="s">
        <v>251</v>
      </c>
    </row>
    <row r="4" spans="1:23" x14ac:dyDescent="0.3">
      <c r="A4" s="170" t="s">
        <v>255</v>
      </c>
      <c r="B4" s="171"/>
      <c r="C4" s="172"/>
      <c r="D4" s="173" t="s">
        <v>254</v>
      </c>
      <c r="E4" s="172">
        <v>65000</v>
      </c>
      <c r="F4" s="174">
        <v>403020100</v>
      </c>
      <c r="G4" s="172"/>
      <c r="H4" s="174">
        <v>706050403</v>
      </c>
      <c r="I4" s="174"/>
      <c r="J4" s="172"/>
      <c r="K4" s="172"/>
      <c r="L4" s="175"/>
      <c r="M4" s="172"/>
      <c r="N4" s="172"/>
      <c r="O4" s="172"/>
      <c r="P4" s="172"/>
      <c r="Q4" s="175"/>
      <c r="R4" s="172"/>
      <c r="S4" s="172"/>
      <c r="T4" s="172"/>
      <c r="U4" s="172"/>
      <c r="V4" s="172"/>
      <c r="W4" s="176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3"/>
  <sheetViews>
    <sheetView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J2" sqref="J2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1:10" ht="38.450000000000003" customHeight="1" x14ac:dyDescent="0.25">
      <c r="B1" s="118" t="s">
        <v>10</v>
      </c>
      <c r="C1" s="119" t="s">
        <v>239</v>
      </c>
      <c r="D1" s="119" t="s">
        <v>240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8.450000000000003" customHeight="1" x14ac:dyDescent="0.25">
      <c r="B2" s="213" t="s">
        <v>256</v>
      </c>
      <c r="C2" s="214">
        <v>708090203</v>
      </c>
      <c r="D2" s="114" t="s">
        <v>257</v>
      </c>
      <c r="E2" s="215" t="s">
        <v>258</v>
      </c>
      <c r="F2" s="215" t="s">
        <v>259</v>
      </c>
      <c r="G2" s="213" t="s">
        <v>260</v>
      </c>
      <c r="H2" s="213" t="s">
        <v>261</v>
      </c>
      <c r="I2" s="213" t="s">
        <v>263</v>
      </c>
      <c r="J2" s="216" t="s">
        <v>17</v>
      </c>
    </row>
    <row r="3" spans="1:10" ht="33" x14ac:dyDescent="0.25">
      <c r="A3" s="121">
        <v>1</v>
      </c>
      <c r="B3" s="112" t="s">
        <v>215</v>
      </c>
      <c r="C3" s="113">
        <v>607080910</v>
      </c>
      <c r="D3" s="114" t="s">
        <v>216</v>
      </c>
      <c r="E3" s="115" t="s">
        <v>217</v>
      </c>
      <c r="F3" s="115" t="s">
        <v>218</v>
      </c>
      <c r="G3" s="116" t="s">
        <v>219</v>
      </c>
      <c r="H3" s="116" t="s">
        <v>262</v>
      </c>
      <c r="I3" s="116" t="s">
        <v>264</v>
      </c>
      <c r="J3" s="117" t="s">
        <v>14</v>
      </c>
    </row>
  </sheetData>
  <sheetProtection formatCells="0" formatColumns="0" formatRows="0" selectLockedCells="1"/>
  <hyperlinks>
    <hyperlink ref="D3" r:id="rId1" xr:uid="{00000000-0004-0000-0500-000000000000}"/>
    <hyperlink ref="D2" r:id="rId2" xr:uid="{1B005BAA-D243-4F74-83BB-E191F6A47BCE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98</v>
      </c>
    </row>
    <row r="2" spans="1:2" x14ac:dyDescent="0.25">
      <c r="A2" s="122"/>
      <c r="B2" s="211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baseColWidth="10" defaultColWidth="11.5703125" defaultRowHeight="13.5" x14ac:dyDescent="0.3"/>
  <cols>
    <col min="1" max="1" width="6.7109375" style="183" customWidth="1"/>
    <col min="2" max="2" width="30.5703125" style="185" bestFit="1" customWidth="1"/>
    <col min="3" max="3" width="11.42578125" style="185" bestFit="1" customWidth="1"/>
    <col min="4" max="4" width="17.28515625" style="185" bestFit="1" customWidth="1"/>
    <col min="5" max="5" width="10.7109375" style="185" bestFit="1" customWidth="1"/>
    <col min="6" max="6" width="11.5703125" style="185"/>
    <col min="7" max="7" width="11.42578125" style="186" customWidth="1"/>
    <col min="8" max="16384" width="11.5703125" style="185"/>
  </cols>
  <sheetData>
    <row r="1" spans="1:7" ht="35.450000000000003" customHeight="1" x14ac:dyDescent="0.3">
      <c r="B1" s="184" t="s">
        <v>98</v>
      </c>
      <c r="C1" s="184" t="s">
        <v>99</v>
      </c>
      <c r="D1" s="184" t="s">
        <v>175</v>
      </c>
      <c r="E1" s="184" t="s">
        <v>100</v>
      </c>
    </row>
    <row r="2" spans="1:7" x14ac:dyDescent="0.3">
      <c r="A2" s="187"/>
      <c r="B2" s="188" t="s">
        <v>234</v>
      </c>
      <c r="C2" s="189" t="s">
        <v>235</v>
      </c>
      <c r="D2" s="190"/>
      <c r="E2" s="190">
        <v>12</v>
      </c>
      <c r="G2" s="185"/>
    </row>
    <row r="3" spans="1:7" x14ac:dyDescent="0.3">
      <c r="B3" s="208" t="s">
        <v>236</v>
      </c>
      <c r="C3" s="209" t="s">
        <v>237</v>
      </c>
      <c r="D3" s="210" t="s">
        <v>238</v>
      </c>
      <c r="E3" s="210">
        <v>7</v>
      </c>
      <c r="G3" s="185"/>
    </row>
    <row r="4" spans="1:7" x14ac:dyDescent="0.3">
      <c r="G4" s="18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2020-06-11T20:01:07Z</dcterms:modified>
</cp:coreProperties>
</file>