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 tabRatio="729" activeTab="3"/>
  </bookViews>
  <sheets>
    <sheet name="DONNEE" sheetId="65" r:id="rId1"/>
    <sheet name="LISTING" sheetId="12" r:id="rId2"/>
    <sheet name="CATEGORIE" sheetId="64" r:id="rId3"/>
    <sheet name="TEST 1" sheetId="63" r:id="rId4"/>
  </sheets>
  <definedNames>
    <definedName name="_xlnm._FilterDatabase" localSheetId="1" hidden="1">LISTING!#REF!</definedName>
    <definedName name="_xlnm._FilterDatabase" localSheetId="3" hidden="1">'TEST 1'!$A$7:$G$153</definedName>
    <definedName name="_xlnm.Criteria" localSheetId="3">'TEST 1'!$Q$7:$Q$8</definedName>
    <definedName name="critères">'TEST 1'!$Q$7:$Q$8</definedName>
    <definedName name="_xlnm.Extract" localSheetId="3">'TEST 1'!$I$7:$O$7</definedName>
    <definedName name="mois">'TEST 1'!$C$5</definedName>
    <definedName name="résultat">'TEST 1'!$I$7:$O$7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63" l="1"/>
  <c r="B8" i="63" l="1"/>
  <c r="B9" i="63" s="1"/>
  <c r="B10" i="63" s="1"/>
  <c r="B11" i="63" s="1"/>
  <c r="B12" i="63" s="1"/>
  <c r="B13" i="63" s="1"/>
  <c r="B14" i="63" s="1"/>
  <c r="B15" i="63" s="1"/>
  <c r="B16" i="63" s="1"/>
  <c r="B17" i="63" s="1"/>
  <c r="B18" i="63" s="1"/>
  <c r="B19" i="63" s="1"/>
  <c r="B20" i="63" s="1"/>
  <c r="B21" i="63" s="1"/>
  <c r="B22" i="63" s="1"/>
  <c r="B23" i="63" s="1"/>
  <c r="B24" i="63" s="1"/>
  <c r="B25" i="63" s="1"/>
  <c r="B26" i="63" s="1"/>
  <c r="B27" i="63" s="1"/>
  <c r="B28" i="63" s="1"/>
  <c r="B29" i="63" s="1"/>
  <c r="B30" i="63" s="1"/>
  <c r="B31" i="63" s="1"/>
  <c r="B32" i="63" s="1"/>
  <c r="B33" i="63" s="1"/>
  <c r="B34" i="63" s="1"/>
  <c r="B35" i="63" s="1"/>
  <c r="B36" i="63" s="1"/>
  <c r="B37" i="63" s="1"/>
  <c r="B38" i="63" s="1"/>
  <c r="B39" i="63" s="1"/>
  <c r="B40" i="63" s="1"/>
  <c r="B41" i="63" s="1"/>
  <c r="B42" i="63" s="1"/>
  <c r="B43" i="63" s="1"/>
  <c r="B44" i="63" s="1"/>
  <c r="B45" i="63" s="1"/>
  <c r="B46" i="63" s="1"/>
  <c r="B47" i="63" s="1"/>
  <c r="B48" i="63" s="1"/>
  <c r="B49" i="63" s="1"/>
  <c r="B50" i="63" s="1"/>
  <c r="B51" i="63" s="1"/>
  <c r="B52" i="63" s="1"/>
  <c r="B53" i="63" s="1"/>
  <c r="B54" i="63" s="1"/>
  <c r="B55" i="63" s="1"/>
  <c r="B56" i="63" s="1"/>
  <c r="B57" i="63" s="1"/>
  <c r="B58" i="63" s="1"/>
  <c r="B59" i="63" s="1"/>
  <c r="B60" i="63" s="1"/>
  <c r="B61" i="63" s="1"/>
  <c r="B62" i="63" s="1"/>
  <c r="B63" i="63" s="1"/>
  <c r="B64" i="63" s="1"/>
  <c r="B65" i="63" s="1"/>
  <c r="B66" i="63" s="1"/>
  <c r="B67" i="63" s="1"/>
  <c r="B68" i="63" s="1"/>
  <c r="B69" i="63" s="1"/>
  <c r="B70" i="63" s="1"/>
  <c r="B71" i="63" s="1"/>
  <c r="B72" i="63" s="1"/>
  <c r="B73" i="63" s="1"/>
  <c r="B74" i="63" s="1"/>
  <c r="B75" i="63" s="1"/>
  <c r="B76" i="63" s="1"/>
  <c r="B77" i="63" s="1"/>
  <c r="B78" i="63" s="1"/>
  <c r="B79" i="63" s="1"/>
  <c r="B80" i="63" s="1"/>
  <c r="B81" i="63" s="1"/>
  <c r="B82" i="63" s="1"/>
  <c r="B83" i="63" s="1"/>
  <c r="B84" i="63" s="1"/>
  <c r="B85" i="63" s="1"/>
  <c r="B86" i="63" s="1"/>
  <c r="B87" i="63" s="1"/>
  <c r="B88" i="63" s="1"/>
  <c r="B89" i="63" s="1"/>
  <c r="B90" i="63" s="1"/>
  <c r="B91" i="63" s="1"/>
  <c r="B92" i="63" s="1"/>
  <c r="B93" i="63" s="1"/>
  <c r="B94" i="63" s="1"/>
  <c r="B95" i="63" s="1"/>
  <c r="B96" i="63" s="1"/>
  <c r="B97" i="63" s="1"/>
  <c r="B98" i="63" s="1"/>
  <c r="B99" i="63" s="1"/>
  <c r="B100" i="63" s="1"/>
  <c r="B101" i="63" s="1"/>
  <c r="B102" i="63" s="1"/>
  <c r="B103" i="63" s="1"/>
  <c r="B104" i="63" s="1"/>
  <c r="B105" i="63" s="1"/>
  <c r="B106" i="63" s="1"/>
  <c r="B107" i="63" s="1"/>
  <c r="B108" i="63" s="1"/>
  <c r="B109" i="63" s="1"/>
  <c r="B110" i="63" s="1"/>
  <c r="B111" i="63" s="1"/>
  <c r="B112" i="63" s="1"/>
  <c r="B113" i="63" s="1"/>
  <c r="B114" i="63" s="1"/>
  <c r="B115" i="63" s="1"/>
  <c r="B116" i="63" s="1"/>
  <c r="B117" i="63" s="1"/>
  <c r="B118" i="63" s="1"/>
  <c r="B119" i="63" s="1"/>
  <c r="B120" i="63" s="1"/>
  <c r="B121" i="63" s="1"/>
  <c r="B122" i="63" s="1"/>
  <c r="B123" i="63" s="1"/>
  <c r="B124" i="63" s="1"/>
  <c r="B125" i="63" s="1"/>
  <c r="B126" i="63" s="1"/>
  <c r="B127" i="63" s="1"/>
  <c r="B128" i="63" s="1"/>
  <c r="B129" i="63" s="1"/>
  <c r="B130" i="63" s="1"/>
  <c r="B131" i="63" s="1"/>
  <c r="B132" i="63" s="1"/>
  <c r="B133" i="63" s="1"/>
  <c r="B134" i="63" s="1"/>
  <c r="B135" i="63" s="1"/>
  <c r="B136" i="63" s="1"/>
  <c r="B137" i="63" s="1"/>
  <c r="B138" i="63" s="1"/>
  <c r="B139" i="63" s="1"/>
  <c r="B140" i="63" s="1"/>
  <c r="B141" i="63" s="1"/>
  <c r="B142" i="63" s="1"/>
  <c r="B143" i="63" s="1"/>
  <c r="B144" i="63" s="1"/>
  <c r="B145" i="63" s="1"/>
  <c r="B146" i="63" s="1"/>
  <c r="B147" i="63" s="1"/>
  <c r="B148" i="63" s="1"/>
  <c r="B149" i="63" s="1"/>
  <c r="B150" i="63" s="1"/>
  <c r="B151" i="63" s="1"/>
  <c r="B152" i="63" s="1"/>
  <c r="B153" i="63" s="1"/>
  <c r="E118" i="12" l="1"/>
  <c r="E119" i="12"/>
  <c r="E120" i="12"/>
  <c r="E121" i="12"/>
  <c r="E122" i="12"/>
  <c r="C9" i="63"/>
  <c r="C10" i="63"/>
  <c r="C11" i="63"/>
  <c r="C12" i="63"/>
  <c r="C13" i="63"/>
  <c r="C14" i="63"/>
  <c r="C15" i="63"/>
  <c r="C16" i="63"/>
  <c r="C17" i="63"/>
  <c r="C18" i="63"/>
  <c r="C19" i="63"/>
  <c r="C20" i="63"/>
  <c r="C21" i="63"/>
  <c r="C22" i="63"/>
  <c r="C23" i="63"/>
  <c r="C24" i="63"/>
  <c r="C25" i="63"/>
  <c r="C26" i="63"/>
  <c r="C27" i="63"/>
  <c r="C28" i="63"/>
  <c r="C29" i="63"/>
  <c r="C30" i="63"/>
  <c r="C31" i="63"/>
  <c r="C32" i="63"/>
  <c r="C33" i="63"/>
  <c r="C34" i="63"/>
  <c r="C35" i="63"/>
  <c r="C36" i="63"/>
  <c r="C37" i="63"/>
  <c r="C38" i="63"/>
  <c r="C39" i="63"/>
  <c r="C40" i="63"/>
  <c r="C41" i="63"/>
  <c r="C42" i="63"/>
  <c r="C43" i="63"/>
  <c r="C44" i="63"/>
  <c r="C45" i="63"/>
  <c r="C46" i="63"/>
  <c r="C47" i="63"/>
  <c r="C48" i="63"/>
  <c r="C49" i="63"/>
  <c r="C50" i="63"/>
  <c r="C51" i="63"/>
  <c r="C52" i="63"/>
  <c r="C53" i="63"/>
  <c r="C54" i="63"/>
  <c r="C55" i="63"/>
  <c r="C56" i="63"/>
  <c r="C57" i="63"/>
  <c r="C58" i="63"/>
  <c r="C59" i="63"/>
  <c r="C60" i="63"/>
  <c r="C61" i="63"/>
  <c r="C62" i="63"/>
  <c r="C63" i="63"/>
  <c r="C64" i="63"/>
  <c r="C65" i="63"/>
  <c r="C66" i="63"/>
  <c r="C67" i="63"/>
  <c r="C68" i="63"/>
  <c r="C69" i="63"/>
  <c r="C70" i="63"/>
  <c r="C71" i="63"/>
  <c r="C72" i="63"/>
  <c r="C73" i="63"/>
  <c r="C74" i="63"/>
  <c r="C75" i="63"/>
  <c r="C76" i="63"/>
  <c r="C77" i="63"/>
  <c r="C78" i="63"/>
  <c r="C79" i="63"/>
  <c r="C80" i="63"/>
  <c r="C81" i="63"/>
  <c r="C82" i="63"/>
  <c r="C83" i="63"/>
  <c r="C84" i="63"/>
  <c r="C85" i="63"/>
  <c r="C86" i="63"/>
  <c r="C87" i="63"/>
  <c r="C88" i="63"/>
  <c r="C89" i="63"/>
  <c r="C90" i="63"/>
  <c r="C91" i="63"/>
  <c r="C92" i="63"/>
  <c r="C93" i="63"/>
  <c r="C94" i="63"/>
  <c r="C95" i="63"/>
  <c r="C96" i="63"/>
  <c r="C97" i="63"/>
  <c r="C98" i="63"/>
  <c r="C99" i="63"/>
  <c r="C100" i="63"/>
  <c r="C101" i="63"/>
  <c r="C102" i="63"/>
  <c r="C103" i="63"/>
  <c r="C104" i="63"/>
  <c r="C105" i="63"/>
  <c r="C106" i="63"/>
  <c r="C107" i="63"/>
  <c r="C108" i="63"/>
  <c r="C109" i="63"/>
  <c r="C110" i="63"/>
  <c r="C111" i="63"/>
  <c r="C112" i="63"/>
  <c r="C113" i="63"/>
  <c r="C114" i="63"/>
  <c r="C115" i="63"/>
  <c r="C116" i="63"/>
  <c r="C117" i="63"/>
  <c r="C118" i="63"/>
  <c r="C119" i="63"/>
  <c r="C120" i="63"/>
  <c r="C121" i="63"/>
  <c r="C122" i="63"/>
  <c r="C123" i="63"/>
  <c r="C124" i="63"/>
  <c r="C125" i="63"/>
  <c r="C126" i="63"/>
  <c r="C127" i="63"/>
  <c r="C128" i="63"/>
  <c r="C129" i="63"/>
  <c r="C130" i="63"/>
  <c r="C131" i="63"/>
  <c r="C132" i="63"/>
  <c r="C133" i="63"/>
  <c r="C134" i="63"/>
  <c r="C135" i="63"/>
  <c r="C136" i="63"/>
  <c r="C137" i="63"/>
  <c r="C138" i="63"/>
  <c r="C139" i="63"/>
  <c r="C140" i="63"/>
  <c r="C141" i="63"/>
  <c r="C142" i="63"/>
  <c r="C143" i="63"/>
  <c r="C144" i="63"/>
  <c r="C145" i="63"/>
  <c r="C146" i="63"/>
  <c r="C147" i="63"/>
  <c r="C148" i="63"/>
  <c r="C149" i="63"/>
  <c r="C150" i="63"/>
  <c r="C151" i="63"/>
  <c r="C152" i="63"/>
  <c r="C153" i="63"/>
  <c r="C8" i="63"/>
  <c r="E9" i="63"/>
  <c r="E10" i="63"/>
  <c r="E11" i="63"/>
  <c r="E12" i="63"/>
  <c r="E13" i="63"/>
  <c r="E14" i="63"/>
  <c r="E15" i="63"/>
  <c r="E16" i="63"/>
  <c r="E17" i="63"/>
  <c r="E18" i="63"/>
  <c r="E19" i="63"/>
  <c r="E20" i="63"/>
  <c r="E21" i="63"/>
  <c r="E22" i="63"/>
  <c r="E23" i="63"/>
  <c r="E24" i="63"/>
  <c r="E25" i="63"/>
  <c r="E26" i="63"/>
  <c r="E27" i="63"/>
  <c r="E28" i="63"/>
  <c r="E29" i="63"/>
  <c r="E30" i="63"/>
  <c r="E31" i="63"/>
  <c r="E32" i="63"/>
  <c r="E33" i="63"/>
  <c r="E34" i="63"/>
  <c r="E35" i="63"/>
  <c r="E36" i="63"/>
  <c r="E37" i="63"/>
  <c r="E38" i="63"/>
  <c r="E39" i="63"/>
  <c r="E40" i="63"/>
  <c r="E41" i="63"/>
  <c r="E42" i="63"/>
  <c r="E43" i="63"/>
  <c r="E44" i="63"/>
  <c r="E45" i="63"/>
  <c r="E46" i="63"/>
  <c r="E47" i="63"/>
  <c r="E48" i="63"/>
  <c r="E49" i="63"/>
  <c r="E50" i="63"/>
  <c r="E51" i="63"/>
  <c r="E52" i="63"/>
  <c r="E53" i="63"/>
  <c r="E54" i="63"/>
  <c r="E55" i="63"/>
  <c r="E56" i="63"/>
  <c r="E57" i="63"/>
  <c r="E58" i="63"/>
  <c r="E59" i="63"/>
  <c r="E60" i="63"/>
  <c r="E61" i="63"/>
  <c r="E62" i="63"/>
  <c r="E63" i="63"/>
  <c r="E64" i="63"/>
  <c r="E65" i="63"/>
  <c r="E66" i="63"/>
  <c r="E67" i="63"/>
  <c r="E68" i="63"/>
  <c r="E69" i="63"/>
  <c r="E70" i="63"/>
  <c r="E71" i="63"/>
  <c r="E72" i="63"/>
  <c r="E73" i="63"/>
  <c r="E74" i="63"/>
  <c r="E75" i="63"/>
  <c r="E76" i="63"/>
  <c r="E77" i="63"/>
  <c r="E78" i="63"/>
  <c r="E79" i="63"/>
  <c r="E80" i="63"/>
  <c r="E81" i="63"/>
  <c r="E82" i="63"/>
  <c r="E83" i="63"/>
  <c r="E84" i="63"/>
  <c r="E85" i="63"/>
  <c r="E86" i="63"/>
  <c r="E87" i="63"/>
  <c r="E88" i="63"/>
  <c r="E89" i="63"/>
  <c r="E90" i="63"/>
  <c r="E91" i="63"/>
  <c r="E92" i="63"/>
  <c r="E93" i="63"/>
  <c r="E94" i="63"/>
  <c r="E95" i="63"/>
  <c r="E96" i="63"/>
  <c r="E97" i="63"/>
  <c r="E98" i="63"/>
  <c r="E99" i="63"/>
  <c r="E100" i="63"/>
  <c r="E101" i="63"/>
  <c r="E102" i="63"/>
  <c r="E103" i="63"/>
  <c r="E104" i="63"/>
  <c r="E105" i="63"/>
  <c r="E106" i="63"/>
  <c r="E107" i="63"/>
  <c r="E108" i="63"/>
  <c r="E109" i="63"/>
  <c r="E110" i="63"/>
  <c r="E111" i="63"/>
  <c r="E112" i="63"/>
  <c r="E113" i="63"/>
  <c r="E114" i="63"/>
  <c r="E115" i="63"/>
  <c r="E116" i="63"/>
  <c r="E117" i="63"/>
  <c r="E118" i="63"/>
  <c r="E119" i="63"/>
  <c r="E120" i="63"/>
  <c r="E121" i="63"/>
  <c r="E122" i="63"/>
  <c r="E123" i="63"/>
  <c r="E124" i="63"/>
  <c r="E125" i="63"/>
  <c r="E126" i="63"/>
  <c r="E127" i="63"/>
  <c r="E128" i="63"/>
  <c r="E129" i="63"/>
  <c r="E130" i="63"/>
  <c r="E131" i="63"/>
  <c r="E132" i="63"/>
  <c r="E133" i="63"/>
  <c r="E134" i="63"/>
  <c r="E135" i="63"/>
  <c r="E136" i="63"/>
  <c r="E137" i="63"/>
  <c r="E138" i="63"/>
  <c r="E139" i="63"/>
  <c r="E140" i="63"/>
  <c r="E141" i="63"/>
  <c r="E142" i="63"/>
  <c r="E143" i="63"/>
  <c r="E144" i="63"/>
  <c r="E145" i="63"/>
  <c r="E146" i="63"/>
  <c r="E147" i="63"/>
  <c r="E148" i="63"/>
  <c r="E149" i="63"/>
  <c r="E150" i="63"/>
  <c r="E151" i="63"/>
  <c r="E152" i="63"/>
  <c r="E153" i="63"/>
  <c r="E8" i="63"/>
  <c r="E2" i="12" l="1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</calcChain>
</file>

<file path=xl/sharedStrings.xml><?xml version="1.0" encoding="utf-8"?>
<sst xmlns="http://schemas.openxmlformats.org/spreadsheetml/2006/main" count="684" uniqueCount="169">
  <si>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</si>
  <si>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</si>
  <si>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</si>
  <si>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</si>
  <si>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</si>
  <si>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</si>
  <si>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</si>
  <si>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</si>
  <si>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</si>
  <si>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</si>
  <si>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</si>
  <si>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</si>
  <si>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</si>
  <si>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</si>
  <si>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</si>
  <si>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</si>
  <si>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</si>
  <si>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</si>
  <si>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</si>
  <si>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</si>
  <si>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</si>
  <si>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</si>
  <si>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</si>
  <si>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</si>
  <si>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</si>
  <si>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</si>
  <si>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</si>
  <si>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</si>
  <si>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</si>
  <si>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</si>
  <si>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</si>
  <si>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</si>
  <si>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</si>
  <si>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</si>
  <si>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</si>
  <si>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</si>
  <si>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</si>
  <si>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</si>
  <si>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</si>
  <si>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VERSEMENT</t>
  </si>
  <si>
    <t>INDEX</t>
  </si>
  <si>
    <t>Zone catégorie</t>
  </si>
  <si>
    <t>Aide départementale</t>
  </si>
  <si>
    <t>Aide régionale</t>
  </si>
  <si>
    <t>Aide transport</t>
  </si>
  <si>
    <t>Amazon</t>
  </si>
  <si>
    <t>Anime Digital Network</t>
  </si>
  <si>
    <t>Anniversaire</t>
  </si>
  <si>
    <t>Assurance pret perso.</t>
  </si>
  <si>
    <t>Assurance Tout Mobile</t>
  </si>
  <si>
    <t>Bar</t>
  </si>
  <si>
    <t>Bershka</t>
  </si>
  <si>
    <t>Best Secret</t>
  </si>
  <si>
    <t>Billard</t>
  </si>
  <si>
    <t>Bistro Boheme</t>
  </si>
  <si>
    <t>Blablacar</t>
  </si>
  <si>
    <t>Blablacar remboursement</t>
  </si>
  <si>
    <t>Boulangerie</t>
  </si>
  <si>
    <t>Burger King</t>
  </si>
  <si>
    <t>Câble</t>
  </si>
  <si>
    <t>Cadeau</t>
  </si>
  <si>
    <t>Campo Verde</t>
  </si>
  <si>
    <t>Carrefour</t>
  </si>
  <si>
    <t>Carte sans contact</t>
  </si>
  <si>
    <t>Celio</t>
  </si>
  <si>
    <t>Chinois</t>
  </si>
  <si>
    <t>Cinéma</t>
  </si>
  <si>
    <t>Coiffeur</t>
  </si>
  <si>
    <t>Composants</t>
  </si>
  <si>
    <t>Compte à composer</t>
  </si>
  <si>
    <t>Compte en négatif</t>
  </si>
  <si>
    <t>Cotisation carte banquaire</t>
  </si>
  <si>
    <t>Crescendo</t>
  </si>
  <si>
    <t>Dentiste</t>
  </si>
  <si>
    <t>Distri Center</t>
  </si>
  <si>
    <t>Docteur</t>
  </si>
  <si>
    <t>Easy Cash</t>
  </si>
  <si>
    <t>Ebay</t>
  </si>
  <si>
    <t>Enchere VIP</t>
  </si>
  <si>
    <t>Espace Culturel</t>
  </si>
  <si>
    <t>Essence</t>
  </si>
  <si>
    <t>Fast Food</t>
  </si>
  <si>
    <t>Flunch</t>
  </si>
  <si>
    <t>Fortnite</t>
  </si>
  <si>
    <t>Forum Food</t>
  </si>
  <si>
    <t>Fournil 113</t>
  </si>
  <si>
    <t>Fournil Gascon</t>
  </si>
  <si>
    <t>Frais d'irr.et incident</t>
  </si>
  <si>
    <t>Géant Casino</t>
  </si>
  <si>
    <t>GearBest</t>
  </si>
  <si>
    <t>Gémo</t>
  </si>
  <si>
    <t>Google Play</t>
  </si>
  <si>
    <t>H&amp;M</t>
  </si>
  <si>
    <t>HFC</t>
  </si>
  <si>
    <t>HP OMEN</t>
  </si>
  <si>
    <t>Impôts</t>
  </si>
  <si>
    <t>Imprimerie</t>
  </si>
  <si>
    <t>Indigo Weel</t>
  </si>
  <si>
    <t>Instant Gaming</t>
  </si>
  <si>
    <t>Intermarché</t>
  </si>
  <si>
    <t>iOffer</t>
  </si>
  <si>
    <t>Jump Arena</t>
  </si>
  <si>
    <t>Just Eat</t>
  </si>
  <si>
    <t>Kebab</t>
  </si>
  <si>
    <t>KFC</t>
  </si>
  <si>
    <t>Le Bistro Régent</t>
  </si>
  <si>
    <t>Le Bon Coin</t>
  </si>
  <si>
    <t>Leclerc</t>
  </si>
  <si>
    <t>Lidl</t>
  </si>
  <si>
    <t>Lineage II</t>
  </si>
  <si>
    <t>Loyer</t>
  </si>
  <si>
    <t>Macdonald's</t>
  </si>
  <si>
    <t>Netflix</t>
  </si>
  <si>
    <t>Noël</t>
  </si>
  <si>
    <t>Onedrive</t>
  </si>
  <si>
    <t>Ophtalmologue</t>
  </si>
  <si>
    <t>Opticien</t>
  </si>
  <si>
    <t>Orange</t>
  </si>
  <si>
    <t>O'Tacos</t>
  </si>
  <si>
    <t>Part sociale</t>
  </si>
  <si>
    <t>Patinoire</t>
  </si>
  <si>
    <t>Péage</t>
  </si>
  <si>
    <t>Permis 1€</t>
  </si>
  <si>
    <t>Pharmacie</t>
  </si>
  <si>
    <t>Photomaton</t>
  </si>
  <si>
    <t>Pièces</t>
  </si>
  <si>
    <t>Pièces Moto</t>
  </si>
  <si>
    <t>Placement epargne</t>
  </si>
  <si>
    <t>Remise de chèque</t>
  </si>
  <si>
    <t>Réparation Moto</t>
  </si>
  <si>
    <t>Repas</t>
  </si>
  <si>
    <t>Restitution de fonds</t>
  </si>
  <si>
    <t>Retrait Artigues</t>
  </si>
  <si>
    <t>Retrait Bazeille</t>
  </si>
  <si>
    <t>Retrait Cocumont</t>
  </si>
  <si>
    <t>Retrait Marmande</t>
  </si>
  <si>
    <t>Retrait Talence</t>
  </si>
  <si>
    <t>Salaire</t>
  </si>
  <si>
    <t>Spotify</t>
  </si>
  <si>
    <t>Steam</t>
  </si>
  <si>
    <t>Super U</t>
  </si>
  <si>
    <t>Taxe foncière</t>
  </si>
  <si>
    <t>Train</t>
  </si>
  <si>
    <t>Transport Bordeaux</t>
  </si>
  <si>
    <t>Uber Eat</t>
  </si>
  <si>
    <t>Virement Julie -</t>
  </si>
  <si>
    <t>Virement Julie +</t>
  </si>
  <si>
    <t>Virement Laurent +</t>
  </si>
  <si>
    <t>Virement Livret A +</t>
  </si>
  <si>
    <t>Virement Maman -</t>
  </si>
  <si>
    <t>Virement Maman +</t>
  </si>
  <si>
    <t>Wakanim</t>
  </si>
  <si>
    <t>Wish</t>
  </si>
  <si>
    <t>Wish remboursement</t>
  </si>
  <si>
    <t>Youtube</t>
  </si>
  <si>
    <t>Zara</t>
  </si>
  <si>
    <t>Divers</t>
  </si>
  <si>
    <t>Restaurant</t>
  </si>
  <si>
    <t>Piece HP OMEN</t>
  </si>
  <si>
    <t>Remboursement E-assiste</t>
  </si>
  <si>
    <t>E-assiste</t>
  </si>
  <si>
    <t>Versement espèce</t>
  </si>
  <si>
    <t>Centrakor</t>
  </si>
  <si>
    <t>Joom</t>
  </si>
  <si>
    <t>DATE</t>
  </si>
  <si>
    <t>DESCRIPTION</t>
  </si>
  <si>
    <t>DEBUT</t>
  </si>
  <si>
    <t>ccccc</t>
  </si>
  <si>
    <t>ccccccccccccc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</si>
</sst>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6" formatCode="mmmm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3" borderId="8" xfId="1" applyNumberFormat="1" applyFont="1" applyFill="1" applyBorder="1" applyAlignment="1">
      <alignment horizontal="center" vertical="center"/>
    </xf>
    <xf numFmtId="14" fontId="0" fillId="3" borderId="8" xfId="0" applyNumberFormat="1" applyFont="1" applyFill="1" applyBorder="1" applyAlignment="1">
      <alignment horizontal="center" vertical="center"/>
    </xf>
    <xf numFmtId="0" fontId="0" fillId="3" borderId="8" xfId="0" applyNumberFormat="1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164" fontId="0" fillId="3" borderId="0" xfId="1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52">
    <dxf>
      <fill>
        <patternFill>
          <bgColor rgb="FFFF0000"/>
        </patternFill>
      </fill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croll" dx="22" fmlaLink="$C$5" horiz="1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0</xdr:row>
          <xdr:rowOff>9525</xdr:rowOff>
        </xdr:from>
        <xdr:to>
          <xdr:col>1</xdr:col>
          <xdr:colOff>1009650</xdr:colOff>
          <xdr:row>2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xmlns="" id="{00000000-0008-0000-03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0</xdr:rowOff>
        </xdr:from>
        <xdr:to>
          <xdr:col>4</xdr:col>
          <xdr:colOff>209550</xdr:colOff>
          <xdr:row>1</xdr:row>
          <xdr:rowOff>180975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xmlns="" id="{00000000-0008-0000-03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1000125</xdr:colOff>
          <xdr:row>4</xdr:row>
          <xdr:rowOff>9525</xdr:rowOff>
        </xdr:from>
        <xdr:to>
          <xdr:col>2</xdr:col>
          <xdr:colOff>428625</xdr:colOff>
          <xdr:row>4</xdr:row>
          <xdr:rowOff>180975</xdr:rowOff>
        </xdr:to>
        <xdr:sp macro="" textlink="">
          <xdr:nvSpPr>
            <xdr:cNvPr id="16398" name="Scroll Bar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19" totalsRowShown="0" headerRowDxfId="51" dataDxfId="50">
  <autoFilter ref="A1:C19"/>
  <tableColumns count="3">
    <tableColumn id="1" name="CATEGORIE" dataDxfId="49"/>
    <tableColumn id="2" name="INDEX" dataDxfId="48"/>
    <tableColumn id="3" name="MOIS" dataDxfId="4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LISTE" displayName="LISTE" comment="Base de donnée pour liste déroulante automatique" ref="A1:E122" totalsRowShown="0" headerRowDxfId="46" dataDxfId="44" headerRowBorderDxfId="45" tableBorderDxfId="43" totalsRowBorderDxfId="42">
  <autoFilter ref="A1:E122"/>
  <sortState ref="A2:E123">
    <sortCondition ref="A1:A123"/>
  </sortState>
  <tableColumns count="5">
    <tableColumn id="1" name="Description" dataDxfId="41"/>
    <tableColumn id="5" name="Zone catégorie" dataDxfId="40"/>
    <tableColumn id="3" name="Anticipation débit" dataDxfId="39"/>
    <tableColumn id="4" name="Anticipation versement" dataDxfId="38"/>
    <tableColumn id="2" name="Assignation" dataDxfId="37">
      <calculatedColumnFormula>IF(AND(COUNTIF(BASE_DONNEE[],LISTE[[#This Row],[Description]])&gt;0,COUNTIF(BASE_DONNEE[],LISTE[[#This Row],[Description]])&lt;2),"Valide","Non assigné")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2" name="BASE_DONNEE" displayName="BASE_DONNEE" ref="A1:T21" totalsRowShown="0" headerRowDxfId="36" dataDxfId="34" headerRowBorderDxfId="35" tableBorderDxfId="33" totalsRowBorderDxfId="32">
  <autoFilter ref="A1:T21"/>
  <tableColumns count="20">
    <tableColumn id="1" name="AIDE" dataDxfId="31"/>
    <tableColumn id="2" name="COURSE" dataDxfId="30"/>
    <tableColumn id="3" name="CREDIT" dataDxfId="29"/>
    <tableColumn id="4" name="DIVERS" dataDxfId="28"/>
    <tableColumn id="5" name="FACTURE" dataDxfId="27"/>
    <tableColumn id="6" name="FAMILIALE" dataDxfId="26"/>
    <tableColumn id="7" name="INFORMATIQUE" dataDxfId="25"/>
    <tableColumn id="8" name="LOISIRS" dataDxfId="24"/>
    <tableColumn id="9" name="PERSONNEL" dataDxfId="23"/>
    <tableColumn id="10" name="PLACEMENT" dataDxfId="22"/>
    <tableColumn id="11" name="RECU" dataDxfId="21"/>
    <tableColumn id="12" name="RETRAIT" dataDxfId="20"/>
    <tableColumn id="13" name="RETRAITLIVRET" dataDxfId="19"/>
    <tableColumn id="14" name="RESTAURATION" dataDxfId="18"/>
    <tableColumn id="15" name="SALAIRE" dataDxfId="17"/>
    <tableColumn id="16" name="SANTE" dataDxfId="16"/>
    <tableColumn id="17" name="SOCIAL" dataDxfId="15"/>
    <tableColumn id="18" name="TRANSPORT" dataDxfId="14"/>
    <tableColumn id="19" name="VESTIMENTAIRE" dataDxfId="13"/>
    <tableColumn id="20" name="VIREMENT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test" displayName="tableautest" ref="A7:G153" totalsRowShown="0" headerRowDxfId="11" dataDxfId="10" tableBorderDxfId="9">
  <tableColumns count="7">
    <tableColumn id="1" name="DATE" dataDxfId="8"/>
    <tableColumn id="2" name="INDEX" dataDxfId="7">
      <calculatedColumnFormula>IF(tableautest[[#This Row],[DATE]]="","",IF(B7="INDEX",1,B7+1))</calculatedColumnFormula>
    </tableColumn>
    <tableColumn id="3" name="MOIS" dataDxfId="6">
      <calculatedColumnFormula>IF(tableautest[[#This Row],[DATE]]="","",MONTH(tableautest[[#This Row],[DATE]]))</calculatedColumnFormula>
    </tableColumn>
    <tableColumn id="4" name="DESCRIPTION" dataDxfId="5"/>
    <tableColumn id="5" name="CATEGORIE" dataDxfId="4">
      <calculatedColumnFormula>IF(tableautest[[#This Row],[DESCRIPTION]]="","",IFERROR(VLOOKUP(tableautest[[#This Row],[DESCRIPTION]],LISTE[],2,FALSE),""))</calculatedColumnFormula>
    </tableColumn>
    <tableColumn id="6" name="DEBUT" dataDxfId="3" dataCellStyle="Monétaire"/>
    <tableColumn id="7" name="VERSEMENT" dataDxfId="2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9"/>
  <sheetViews>
    <sheetView workbookViewId="0">
      <selection activeCell="E15" sqref="E15"/>
    </sheetView>
  </sheetViews>
  <sheetFormatPr baseColWidth="10" defaultRowHeight="15" x14ac:dyDescent="0.25"/>
  <cols>
    <col min="1" max="1" width="15.5703125" bestFit="1" customWidth="1"/>
    <col min="2" max="2" width="11" bestFit="1" customWidth="1"/>
    <col min="3" max="3" width="10.85546875" bestFit="1" customWidth="1"/>
  </cols>
  <sheetData>
    <row r="1" spans="1:3" x14ac:dyDescent="0.25">
      <c r="A1" s="1" t="s">
        <v>24</v>
      </c>
      <c r="B1" s="1" t="s">
        <v>40</v>
      </c>
      <c r="C1" s="1" t="s">
        <v>25</v>
      </c>
    </row>
    <row r="2" spans="1:3" x14ac:dyDescent="0.25">
      <c r="A2" s="1" t="s">
        <v>4</v>
      </c>
      <c r="B2" s="1">
        <v>1</v>
      </c>
      <c r="C2" s="1" t="s">
        <v>26</v>
      </c>
    </row>
    <row r="3" spans="1:3" x14ac:dyDescent="0.25">
      <c r="A3" s="1" t="s">
        <v>5</v>
      </c>
      <c r="B3" s="1">
        <v>2</v>
      </c>
      <c r="C3" s="1" t="s">
        <v>27</v>
      </c>
    </row>
    <row r="4" spans="1:3" x14ac:dyDescent="0.25">
      <c r="A4" s="1" t="s">
        <v>6</v>
      </c>
      <c r="B4" s="1">
        <v>3</v>
      </c>
      <c r="C4" s="1" t="s">
        <v>28</v>
      </c>
    </row>
    <row r="5" spans="1:3" x14ac:dyDescent="0.25">
      <c r="A5" s="1" t="s">
        <v>7</v>
      </c>
      <c r="B5" s="1">
        <v>4</v>
      </c>
      <c r="C5" s="1" t="s">
        <v>29</v>
      </c>
    </row>
    <row r="6" spans="1:3" x14ac:dyDescent="0.25">
      <c r="A6" s="1" t="s">
        <v>30</v>
      </c>
      <c r="B6" s="1">
        <v>5</v>
      </c>
      <c r="C6" s="1" t="s">
        <v>31</v>
      </c>
    </row>
    <row r="7" spans="1:3" x14ac:dyDescent="0.25">
      <c r="A7" s="1" t="s">
        <v>8</v>
      </c>
      <c r="B7" s="1">
        <v>6</v>
      </c>
      <c r="C7" s="1" t="s">
        <v>32</v>
      </c>
    </row>
    <row r="8" spans="1:3" x14ac:dyDescent="0.25">
      <c r="A8" s="1" t="s">
        <v>9</v>
      </c>
      <c r="B8" s="1">
        <v>7</v>
      </c>
      <c r="C8" s="1" t="s">
        <v>33</v>
      </c>
    </row>
    <row r="9" spans="1:3" x14ac:dyDescent="0.25">
      <c r="A9" s="1" t="s">
        <v>10</v>
      </c>
      <c r="B9" s="1">
        <v>8</v>
      </c>
      <c r="C9" s="1" t="s">
        <v>34</v>
      </c>
    </row>
    <row r="10" spans="1:3" x14ac:dyDescent="0.25">
      <c r="A10" s="1" t="s">
        <v>11</v>
      </c>
      <c r="B10" s="1">
        <v>9</v>
      </c>
      <c r="C10" s="1" t="s">
        <v>35</v>
      </c>
    </row>
    <row r="11" spans="1:3" x14ac:dyDescent="0.25">
      <c r="A11" s="1" t="s">
        <v>12</v>
      </c>
      <c r="B11" s="1">
        <v>10</v>
      </c>
      <c r="C11" s="1" t="s">
        <v>36</v>
      </c>
    </row>
    <row r="12" spans="1:3" x14ac:dyDescent="0.25">
      <c r="A12" s="1" t="s">
        <v>14</v>
      </c>
      <c r="B12" s="1">
        <v>11</v>
      </c>
      <c r="C12" s="1" t="s">
        <v>37</v>
      </c>
    </row>
    <row r="13" spans="1:3" x14ac:dyDescent="0.25">
      <c r="A13" s="1" t="s">
        <v>15</v>
      </c>
      <c r="B13" s="1">
        <v>12</v>
      </c>
      <c r="C13" s="1" t="s">
        <v>38</v>
      </c>
    </row>
    <row r="14" spans="1:3" x14ac:dyDescent="0.25">
      <c r="A14" s="1" t="s">
        <v>17</v>
      </c>
      <c r="B14" s="1"/>
      <c r="C14" s="1"/>
    </row>
    <row r="15" spans="1:3" x14ac:dyDescent="0.25">
      <c r="A15" s="1" t="s">
        <v>19</v>
      </c>
      <c r="B15" s="1"/>
      <c r="C15" s="1"/>
    </row>
    <row r="16" spans="1:3" x14ac:dyDescent="0.25">
      <c r="A16" s="1" t="s">
        <v>20</v>
      </c>
      <c r="B16" s="1"/>
      <c r="C16" s="1"/>
    </row>
    <row r="17" spans="1:3" x14ac:dyDescent="0.25">
      <c r="A17" s="1" t="s">
        <v>21</v>
      </c>
      <c r="B17" s="1"/>
      <c r="C17" s="1"/>
    </row>
    <row r="18" spans="1:3" x14ac:dyDescent="0.25">
      <c r="A18" s="1" t="s">
        <v>22</v>
      </c>
      <c r="B18" s="1"/>
      <c r="C18" s="1"/>
    </row>
    <row r="19" spans="1:3" x14ac:dyDescent="0.25">
      <c r="A19" s="1" t="s">
        <v>23</v>
      </c>
      <c r="B19" s="1"/>
      <c r="C1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42"/>
  <sheetViews>
    <sheetView zoomScaleNormal="100" workbookViewId="0"/>
  </sheetViews>
  <sheetFormatPr baseColWidth="10" defaultColWidth="11.42578125" defaultRowHeight="15" x14ac:dyDescent="0.25"/>
  <cols>
    <col min="1" max="1" width="26.42578125" style="1" bestFit="1" customWidth="1"/>
    <col min="2" max="2" width="25.28515625" style="1" bestFit="1" customWidth="1"/>
    <col min="3" max="3" width="28.28515625" style="1" bestFit="1" customWidth="1"/>
    <col min="4" max="4" width="34.5703125" style="1" bestFit="1" customWidth="1"/>
    <col min="5" max="5" width="21.5703125" style="1" bestFit="1" customWidth="1"/>
    <col min="6" max="6" width="11.42578125" style="1"/>
    <col min="7" max="7" width="20.140625" style="1" bestFit="1" customWidth="1"/>
    <col min="8" max="8" width="12.7109375" style="1" bestFit="1" customWidth="1"/>
    <col min="9" max="9" width="11.7109375" style="1" bestFit="1" customWidth="1"/>
    <col min="10" max="10" width="21.42578125" style="1" bestFit="1" customWidth="1"/>
    <col min="11" max="11" width="24.5703125" style="1" bestFit="1" customWidth="1"/>
    <col min="12" max="12" width="14.85546875" style="1" bestFit="1" customWidth="1"/>
    <col min="13" max="13" width="19.7109375" style="1" bestFit="1" customWidth="1"/>
    <col min="14" max="14" width="14.5703125" style="1" bestFit="1" customWidth="1"/>
    <col min="15" max="15" width="16" style="1" bestFit="1" customWidth="1"/>
    <col min="16" max="16" width="18.28515625" style="1" bestFit="1" customWidth="1"/>
    <col min="17" max="17" width="24.140625" style="1" bestFit="1" customWidth="1"/>
    <col min="18" max="18" width="17.140625" style="1" bestFit="1" customWidth="1"/>
    <col min="19" max="19" width="19" style="1" bestFit="1" customWidth="1"/>
    <col min="20" max="20" width="19.28515625" style="1" bestFit="1" customWidth="1"/>
    <col min="21" max="21" width="12.7109375" style="1" bestFit="1" customWidth="1"/>
    <col min="22" max="22" width="14.85546875" style="1" bestFit="1" customWidth="1"/>
    <col min="23" max="23" width="11.85546875" style="1" bestFit="1" customWidth="1"/>
    <col min="24" max="24" width="18.42578125" style="1" bestFit="1" customWidth="1"/>
    <col min="25" max="25" width="19.7109375" style="1" bestFit="1" customWidth="1"/>
    <col min="26" max="26" width="18.28515625" style="1" bestFit="1" customWidth="1"/>
    <col min="27" max="27" width="12.42578125" style="1" customWidth="1"/>
    <col min="28" max="16384" width="11.42578125" style="1"/>
  </cols>
  <sheetData>
    <row r="1" spans="1:5" x14ac:dyDescent="0.25">
      <c r="A1" s="2" t="s">
        <v>0</v>
      </c>
      <c r="B1" s="2" t="s">
        <v>41</v>
      </c>
      <c r="C1" s="4" t="s">
        <v>1</v>
      </c>
      <c r="D1" s="4" t="s">
        <v>2</v>
      </c>
      <c r="E1" s="3" t="s">
        <v>3</v>
      </c>
    </row>
    <row r="2" spans="1:5" x14ac:dyDescent="0.25">
      <c r="A2" s="7" t="s">
        <v>42</v>
      </c>
      <c r="B2" s="7" t="s">
        <v>4</v>
      </c>
      <c r="C2" s="6"/>
      <c r="D2" s="6"/>
      <c r="E2" s="7" t="str">
        <f>IF(AND(COUNTIF(BASE_DONNEE[],LISTE[[#This Row],[Description]])&gt;0,COUNTIF(BASE_DONNEE[],LISTE[[#This Row],[Description]])&lt;2),"Valide","Non assigné")</f>
        <v>Valide</v>
      </c>
    </row>
    <row r="3" spans="1:5" x14ac:dyDescent="0.25">
      <c r="A3" s="7" t="s">
        <v>43</v>
      </c>
      <c r="B3" s="7" t="s">
        <v>4</v>
      </c>
      <c r="C3" s="6"/>
      <c r="D3" s="6"/>
      <c r="E3" s="7" t="str">
        <f>IF(AND(COUNTIF(BASE_DONNEE[],LISTE[[#This Row],[Description]])&gt;0,COUNTIF(BASE_DONNEE[],LISTE[[#This Row],[Description]])&lt;2),"Valide","Non assigné")</f>
        <v>Valide</v>
      </c>
    </row>
    <row r="4" spans="1:5" x14ac:dyDescent="0.25">
      <c r="A4" s="7" t="s">
        <v>44</v>
      </c>
      <c r="B4" s="7" t="s">
        <v>4</v>
      </c>
      <c r="C4" s="6"/>
      <c r="D4" s="6"/>
      <c r="E4" s="7" t="str">
        <f>IF(AND(COUNTIF(BASE_DONNEE[],LISTE[[#This Row],[Description]])&gt;0,COUNTIF(BASE_DONNEE[],LISTE[[#This Row],[Description]])&lt;2),"Valide","Non assigné")</f>
        <v>Valide</v>
      </c>
    </row>
    <row r="5" spans="1:5" x14ac:dyDescent="0.25">
      <c r="A5" s="7" t="s">
        <v>45</v>
      </c>
      <c r="B5" s="7" t="s">
        <v>7</v>
      </c>
      <c r="C5" s="6"/>
      <c r="D5" s="6"/>
      <c r="E5" s="7" t="str">
        <f>IF(AND(COUNTIF(BASE_DONNEE[],LISTE[[#This Row],[Description]])&gt;0,COUNTIF(BASE_DONNEE[],LISTE[[#This Row],[Description]])&lt;2),"Valide","Non assigné")</f>
        <v>Valide</v>
      </c>
    </row>
    <row r="6" spans="1:5" x14ac:dyDescent="0.25">
      <c r="A6" s="7" t="s">
        <v>46</v>
      </c>
      <c r="B6" s="7" t="s">
        <v>8</v>
      </c>
      <c r="C6" s="6">
        <v>6.99</v>
      </c>
      <c r="D6" s="6"/>
      <c r="E6" s="7" t="str">
        <f>IF(AND(COUNTIF(BASE_DONNEE[],LISTE[[#This Row],[Description]])&gt;0,COUNTIF(BASE_DONNEE[],LISTE[[#This Row],[Description]])&lt;2),"Valide","Non assigné")</f>
        <v>Valide</v>
      </c>
    </row>
    <row r="7" spans="1:5" x14ac:dyDescent="0.25">
      <c r="A7" s="7" t="s">
        <v>47</v>
      </c>
      <c r="B7" s="7" t="s">
        <v>11</v>
      </c>
      <c r="C7" s="6"/>
      <c r="D7" s="6"/>
      <c r="E7" s="7" t="str">
        <f>IF(AND(COUNTIF(BASE_DONNEE[],LISTE[[#This Row],[Description]])&gt;0,COUNTIF(BASE_DONNEE[],LISTE[[#This Row],[Description]])&lt;2),"Valide","Non assigné")</f>
        <v>Valide</v>
      </c>
    </row>
    <row r="8" spans="1:5" x14ac:dyDescent="0.25">
      <c r="A8" s="7" t="s">
        <v>48</v>
      </c>
      <c r="B8" s="7" t="s">
        <v>8</v>
      </c>
      <c r="C8" s="6">
        <v>0.6</v>
      </c>
      <c r="D8" s="6"/>
      <c r="E8" s="7" t="str">
        <f>IF(AND(COUNTIF(BASE_DONNEE[],LISTE[[#This Row],[Description]])&gt;0,COUNTIF(BASE_DONNEE[],LISTE[[#This Row],[Description]])&lt;2),"Valide","Non assigné")</f>
        <v>Valide</v>
      </c>
    </row>
    <row r="9" spans="1:5" x14ac:dyDescent="0.25">
      <c r="A9" s="7" t="s">
        <v>49</v>
      </c>
      <c r="B9" s="7" t="s">
        <v>8</v>
      </c>
      <c r="C9" s="6">
        <v>9.9</v>
      </c>
      <c r="D9" s="6"/>
      <c r="E9" s="7" t="str">
        <f>IF(AND(COUNTIF(BASE_DONNEE[],LISTE[[#This Row],[Description]])&gt;0,COUNTIF(BASE_DONNEE[],LISTE[[#This Row],[Description]])&lt;2),"Valide","Non assigné")</f>
        <v>Valide</v>
      </c>
    </row>
    <row r="10" spans="1:5" x14ac:dyDescent="0.25">
      <c r="A10" s="7" t="s">
        <v>50</v>
      </c>
      <c r="B10" s="7" t="s">
        <v>11</v>
      </c>
      <c r="C10" s="6"/>
      <c r="D10" s="6"/>
      <c r="E10" s="7" t="str">
        <f>IF(AND(COUNTIF(BASE_DONNEE[],LISTE[[#This Row],[Description]])&gt;0,COUNTIF(BASE_DONNEE[],LISTE[[#This Row],[Description]])&lt;2),"Valide","Non assigné")</f>
        <v>Valide</v>
      </c>
    </row>
    <row r="11" spans="1:5" x14ac:dyDescent="0.25">
      <c r="A11" s="7" t="s">
        <v>51</v>
      </c>
      <c r="B11" s="7" t="s">
        <v>22</v>
      </c>
      <c r="C11" s="6"/>
      <c r="D11" s="6"/>
      <c r="E11" s="7" t="str">
        <f>IF(AND(COUNTIF(BASE_DONNEE[],LISTE[[#This Row],[Description]])&gt;0,COUNTIF(BASE_DONNEE[],LISTE[[#This Row],[Description]])&lt;2),"Valide","Non assigné")</f>
        <v>Valide</v>
      </c>
    </row>
    <row r="12" spans="1:5" x14ac:dyDescent="0.25">
      <c r="A12" s="7" t="s">
        <v>52</v>
      </c>
      <c r="B12" s="7" t="s">
        <v>22</v>
      </c>
      <c r="C12" s="6"/>
      <c r="D12" s="6"/>
      <c r="E12" s="7" t="str">
        <f>IF(AND(COUNTIF(BASE_DONNEE[],LISTE[[#This Row],[Description]])&gt;0,COUNTIF(BASE_DONNEE[],LISTE[[#This Row],[Description]])&lt;2),"Valide","Non assigné")</f>
        <v>Valide</v>
      </c>
    </row>
    <row r="13" spans="1:5" x14ac:dyDescent="0.25">
      <c r="A13" s="7" t="s">
        <v>53</v>
      </c>
      <c r="B13" s="7" t="s">
        <v>11</v>
      </c>
      <c r="C13" s="6"/>
      <c r="D13" s="6"/>
      <c r="E13" s="7" t="str">
        <f>IF(AND(COUNTIF(BASE_DONNEE[],LISTE[[#This Row],[Description]])&gt;0,COUNTIF(BASE_DONNEE[],LISTE[[#This Row],[Description]])&lt;2),"Valide","Non assigné")</f>
        <v>Valide</v>
      </c>
    </row>
    <row r="14" spans="1:5" x14ac:dyDescent="0.25">
      <c r="A14" s="7" t="s">
        <v>54</v>
      </c>
      <c r="B14" s="7" t="s">
        <v>17</v>
      </c>
      <c r="C14" s="6"/>
      <c r="D14" s="6"/>
      <c r="E14" s="7" t="str">
        <f>IF(AND(COUNTIF(BASE_DONNEE[],LISTE[[#This Row],[Description]])&gt;0,COUNTIF(BASE_DONNEE[],LISTE[[#This Row],[Description]])&lt;2),"Valide","Non assigné")</f>
        <v>Valide</v>
      </c>
    </row>
    <row r="15" spans="1:5" x14ac:dyDescent="0.25">
      <c r="A15" s="7" t="s">
        <v>55</v>
      </c>
      <c r="B15" s="7" t="s">
        <v>21</v>
      </c>
      <c r="C15" s="6"/>
      <c r="D15" s="6"/>
      <c r="E15" s="7" t="str">
        <f>IF(AND(COUNTIF(BASE_DONNEE[],LISTE[[#This Row],[Description]])&gt;0,COUNTIF(BASE_DONNEE[],LISTE[[#This Row],[Description]])&lt;2),"Valide","Non assigné")</f>
        <v>Valide</v>
      </c>
    </row>
    <row r="16" spans="1:5" x14ac:dyDescent="0.25">
      <c r="A16" s="7" t="s">
        <v>56</v>
      </c>
      <c r="B16" s="7" t="s">
        <v>14</v>
      </c>
      <c r="C16" s="6"/>
      <c r="D16" s="6"/>
      <c r="E16" s="7" t="str">
        <f>IF(AND(COUNTIF(BASE_DONNEE[],LISTE[[#This Row],[Description]])&gt;0,COUNTIF(BASE_DONNEE[],LISTE[[#This Row],[Description]])&lt;2),"Valide","Non assigné")</f>
        <v>Valide</v>
      </c>
    </row>
    <row r="17" spans="1:5" x14ac:dyDescent="0.25">
      <c r="A17" s="7" t="s">
        <v>57</v>
      </c>
      <c r="B17" s="7" t="s">
        <v>17</v>
      </c>
      <c r="C17" s="6"/>
      <c r="D17" s="6"/>
      <c r="E17" s="7" t="str">
        <f>IF(AND(COUNTIF(BASE_DONNEE[],LISTE[[#This Row],[Description]])&gt;0,COUNTIF(BASE_DONNEE[],LISTE[[#This Row],[Description]])&lt;2),"Valide","Non assigné")</f>
        <v>Valide</v>
      </c>
    </row>
    <row r="18" spans="1:5" x14ac:dyDescent="0.25">
      <c r="A18" s="7" t="s">
        <v>58</v>
      </c>
      <c r="B18" s="7" t="s">
        <v>17</v>
      </c>
      <c r="C18" s="6"/>
      <c r="D18" s="6"/>
      <c r="E18" s="7" t="str">
        <f>IF(AND(COUNTIF(BASE_DONNEE[],LISTE[[#This Row],[Description]])&gt;0,COUNTIF(BASE_DONNEE[],LISTE[[#This Row],[Description]])&lt;2),"Valide","Non assigné")</f>
        <v>Valide</v>
      </c>
    </row>
    <row r="19" spans="1:5" x14ac:dyDescent="0.25">
      <c r="A19" s="7" t="s">
        <v>59</v>
      </c>
      <c r="B19" s="7" t="s">
        <v>10</v>
      </c>
      <c r="C19" s="6"/>
      <c r="D19" s="6"/>
      <c r="E19" s="7" t="str">
        <f>IF(AND(COUNTIF(BASE_DONNEE[],LISTE[[#This Row],[Description]])&gt;0,COUNTIF(BASE_DONNEE[],LISTE[[#This Row],[Description]])&lt;2),"Valide","Non assigné")</f>
        <v>Valide</v>
      </c>
    </row>
    <row r="20" spans="1:5" x14ac:dyDescent="0.25">
      <c r="A20" s="7" t="s">
        <v>60</v>
      </c>
      <c r="B20" s="7" t="s">
        <v>9</v>
      </c>
      <c r="C20" s="6"/>
      <c r="D20" s="6"/>
      <c r="E20" s="7" t="str">
        <f>IF(AND(COUNTIF(BASE_DONNEE[],LISTE[[#This Row],[Description]])&gt;0,COUNTIF(BASE_DONNEE[],LISTE[[#This Row],[Description]])&lt;2),"Valide","Non assigné")</f>
        <v>Valide</v>
      </c>
    </row>
    <row r="21" spans="1:5" x14ac:dyDescent="0.25">
      <c r="A21" s="7" t="s">
        <v>61</v>
      </c>
      <c r="B21" s="7" t="s">
        <v>17</v>
      </c>
      <c r="C21" s="6"/>
      <c r="D21" s="6"/>
      <c r="E21" s="7" t="str">
        <f>IF(AND(COUNTIF(BASE_DONNEE[],LISTE[[#This Row],[Description]])&gt;0,COUNTIF(BASE_DONNEE[],LISTE[[#This Row],[Description]])&lt;2),"Valide","Non assigné")</f>
        <v>Valide</v>
      </c>
    </row>
    <row r="22" spans="1:5" x14ac:dyDescent="0.25">
      <c r="A22" s="7" t="s">
        <v>62</v>
      </c>
      <c r="B22" s="7" t="s">
        <v>5</v>
      </c>
      <c r="C22" s="6"/>
      <c r="D22" s="6"/>
      <c r="E22" s="7" t="str">
        <f>IF(AND(COUNTIF(BASE_DONNEE[],LISTE[[#This Row],[Description]])&gt;0,COUNTIF(BASE_DONNEE[],LISTE[[#This Row],[Description]])&lt;2),"Valide","Non assigné")</f>
        <v>Valide</v>
      </c>
    </row>
    <row r="23" spans="1:5" x14ac:dyDescent="0.25">
      <c r="A23" s="7" t="s">
        <v>63</v>
      </c>
      <c r="B23" s="7" t="s">
        <v>8</v>
      </c>
      <c r="C23" s="6"/>
      <c r="D23" s="6"/>
      <c r="E23" s="7" t="str">
        <f>IF(AND(COUNTIF(BASE_DONNEE[],LISTE[[#This Row],[Description]])&gt;0,COUNTIF(BASE_DONNEE[],LISTE[[#This Row],[Description]])&lt;2),"Valide","Non assigné")</f>
        <v>Valide</v>
      </c>
    </row>
    <row r="24" spans="1:5" x14ac:dyDescent="0.25">
      <c r="A24" s="7" t="s">
        <v>64</v>
      </c>
      <c r="B24" s="7" t="s">
        <v>22</v>
      </c>
      <c r="C24" s="6"/>
      <c r="D24" s="6"/>
      <c r="E24" s="7" t="str">
        <f>IF(AND(COUNTIF(BASE_DONNEE[],LISTE[[#This Row],[Description]])&gt;0,COUNTIF(BASE_DONNEE[],LISTE[[#This Row],[Description]])&lt;2),"Valide","Non assigné")</f>
        <v>Valide</v>
      </c>
    </row>
    <row r="25" spans="1:5" x14ac:dyDescent="0.25">
      <c r="A25" s="7" t="s">
        <v>162</v>
      </c>
      <c r="B25" s="7" t="s">
        <v>7</v>
      </c>
      <c r="C25" s="6"/>
      <c r="D25" s="6"/>
      <c r="E25" s="7" t="str">
        <f>IF(AND(COUNTIF(BASE_DONNEE[],LISTE[[#This Row],[Description]])&gt;0,COUNTIF(BASE_DONNEE[],LISTE[[#This Row],[Description]])&lt;2),"Valide","Non assigné")</f>
        <v>Valide</v>
      </c>
    </row>
    <row r="26" spans="1:5" x14ac:dyDescent="0.25">
      <c r="A26" s="7" t="s">
        <v>65</v>
      </c>
      <c r="B26" s="7" t="s">
        <v>17</v>
      </c>
      <c r="C26" s="6"/>
      <c r="D26" s="6"/>
      <c r="E26" s="7" t="str">
        <f>IF(AND(COUNTIF(BASE_DONNEE[],LISTE[[#This Row],[Description]])&gt;0,COUNTIF(BASE_DONNEE[],LISTE[[#This Row],[Description]])&lt;2),"Valide","Non assigné")</f>
        <v>Valide</v>
      </c>
    </row>
    <row r="27" spans="1:5" x14ac:dyDescent="0.25">
      <c r="A27" s="7" t="s">
        <v>66</v>
      </c>
      <c r="B27" s="7" t="s">
        <v>11</v>
      </c>
      <c r="C27" s="6"/>
      <c r="D27" s="6"/>
      <c r="E27" s="7" t="str">
        <f>IF(AND(COUNTIF(BASE_DONNEE[],LISTE[[#This Row],[Description]])&gt;0,COUNTIF(BASE_DONNEE[],LISTE[[#This Row],[Description]])&lt;2),"Valide","Non assigné")</f>
        <v>Valide</v>
      </c>
    </row>
    <row r="28" spans="1:5" x14ac:dyDescent="0.25">
      <c r="A28" s="7" t="s">
        <v>67</v>
      </c>
      <c r="B28" s="7" t="s">
        <v>12</v>
      </c>
      <c r="C28" s="6"/>
      <c r="D28" s="6"/>
      <c r="E28" s="7" t="str">
        <f>IF(AND(COUNTIF(BASE_DONNEE[],LISTE[[#This Row],[Description]])&gt;0,COUNTIF(BASE_DONNEE[],LISTE[[#This Row],[Description]])&lt;2),"Valide","Non assigné")</f>
        <v>Valide</v>
      </c>
    </row>
    <row r="29" spans="1:5" x14ac:dyDescent="0.25">
      <c r="A29" s="7" t="s">
        <v>68</v>
      </c>
      <c r="B29" s="7" t="s">
        <v>10</v>
      </c>
      <c r="C29" s="6"/>
      <c r="D29" s="6"/>
      <c r="E29" s="7" t="str">
        <f>IF(AND(COUNTIF(BASE_DONNEE[],LISTE[[#This Row],[Description]])&gt;0,COUNTIF(BASE_DONNEE[],LISTE[[#This Row],[Description]])&lt;2),"Valide","Non assigné")</f>
        <v>Valide</v>
      </c>
    </row>
    <row r="30" spans="1:5" x14ac:dyDescent="0.25">
      <c r="A30" s="7" t="s">
        <v>69</v>
      </c>
      <c r="B30" s="7" t="s">
        <v>8</v>
      </c>
      <c r="C30" s="6">
        <v>3.09</v>
      </c>
      <c r="D30" s="6"/>
      <c r="E30" s="7" t="str">
        <f>IF(AND(COUNTIF(BASE_DONNEE[],LISTE[[#This Row],[Description]])&gt;0,COUNTIF(BASE_DONNEE[],LISTE[[#This Row],[Description]])&lt;2),"Valide","Non assigné")</f>
        <v>Valide</v>
      </c>
    </row>
    <row r="31" spans="1:5" x14ac:dyDescent="0.25">
      <c r="A31" s="7" t="s">
        <v>70</v>
      </c>
      <c r="B31" s="7" t="s">
        <v>8</v>
      </c>
      <c r="C31" s="6"/>
      <c r="D31" s="6"/>
      <c r="E31" s="7" t="str">
        <f>IF(AND(COUNTIF(BASE_DONNEE[],LISTE[[#This Row],[Description]])&gt;0,COUNTIF(BASE_DONNEE[],LISTE[[#This Row],[Description]])&lt;2),"Valide","Non assigné")</f>
        <v>Valide</v>
      </c>
    </row>
    <row r="32" spans="1:5" x14ac:dyDescent="0.25">
      <c r="A32" s="7" t="s">
        <v>71</v>
      </c>
      <c r="B32" s="7" t="s">
        <v>8</v>
      </c>
      <c r="C32" s="6"/>
      <c r="D32" s="6"/>
      <c r="E32" s="7" t="str">
        <f>IF(AND(COUNTIF(BASE_DONNEE[],LISTE[[#This Row],[Description]])&gt;0,COUNTIF(BASE_DONNEE[],LISTE[[#This Row],[Description]])&lt;2),"Valide","Non assigné")</f>
        <v>Valide</v>
      </c>
    </row>
    <row r="33" spans="1:5" x14ac:dyDescent="0.25">
      <c r="A33" s="7" t="s">
        <v>72</v>
      </c>
      <c r="B33" s="7" t="s">
        <v>17</v>
      </c>
      <c r="C33" s="6"/>
      <c r="D33" s="6"/>
      <c r="E33" s="7" t="str">
        <f>IF(AND(COUNTIF(BASE_DONNEE[],LISTE[[#This Row],[Description]])&gt;0,COUNTIF(BASE_DONNEE[],LISTE[[#This Row],[Description]])&lt;2),"Valide","Non assigné")</f>
        <v>Valide</v>
      </c>
    </row>
    <row r="34" spans="1:5" x14ac:dyDescent="0.25">
      <c r="A34" s="7" t="s">
        <v>73</v>
      </c>
      <c r="B34" s="7" t="s">
        <v>19</v>
      </c>
      <c r="C34" s="6"/>
      <c r="D34" s="6"/>
      <c r="E34" s="7" t="str">
        <f>IF(AND(COUNTIF(BASE_DONNEE[],LISTE[[#This Row],[Description]])&gt;0,COUNTIF(BASE_DONNEE[],LISTE[[#This Row],[Description]])&lt;2),"Valide","Non assigné")</f>
        <v>Valide</v>
      </c>
    </row>
    <row r="35" spans="1:5" x14ac:dyDescent="0.25">
      <c r="A35" s="7" t="s">
        <v>74</v>
      </c>
      <c r="B35" s="7" t="s">
        <v>22</v>
      </c>
      <c r="C35" s="6"/>
      <c r="D35" s="6"/>
      <c r="E35" s="7" t="str">
        <f>IF(AND(COUNTIF(BASE_DONNEE[],LISTE[[#This Row],[Description]])&gt;0,COUNTIF(BASE_DONNEE[],LISTE[[#This Row],[Description]])&lt;2),"Valide","Non assigné")</f>
        <v>Valide</v>
      </c>
    </row>
    <row r="36" spans="1:5" x14ac:dyDescent="0.25">
      <c r="A36" s="7" t="s">
        <v>156</v>
      </c>
      <c r="B36" s="7" t="s">
        <v>7</v>
      </c>
      <c r="C36" s="6"/>
      <c r="D36" s="6"/>
      <c r="E36" s="7" t="str">
        <f>IF(AND(COUNTIF(BASE_DONNEE[],LISTE[[#This Row],[Description]])&gt;0,COUNTIF(BASE_DONNEE[],LISTE[[#This Row],[Description]])&lt;2),"Valide","Non assigné")</f>
        <v>Valide</v>
      </c>
    </row>
    <row r="37" spans="1:5" x14ac:dyDescent="0.25">
      <c r="A37" s="7" t="s">
        <v>75</v>
      </c>
      <c r="B37" s="7" t="s">
        <v>19</v>
      </c>
      <c r="C37" s="6"/>
      <c r="D37" s="6"/>
      <c r="E37" s="7" t="str">
        <f>IF(AND(COUNTIF(BASE_DONNEE[],LISTE[[#This Row],[Description]])&gt;0,COUNTIF(BASE_DONNEE[],LISTE[[#This Row],[Description]])&lt;2),"Valide","Non assigné")</f>
        <v>Valide</v>
      </c>
    </row>
    <row r="38" spans="1:5" x14ac:dyDescent="0.25">
      <c r="A38" s="7" t="s">
        <v>160</v>
      </c>
      <c r="B38" s="7" t="s">
        <v>7</v>
      </c>
      <c r="C38" s="6"/>
      <c r="D38" s="6"/>
      <c r="E38" s="7" t="str">
        <f>IF(AND(COUNTIF(BASE_DONNEE[],LISTE[[#This Row],[Description]])&gt;0,COUNTIF(BASE_DONNEE[],LISTE[[#This Row],[Description]])&lt;2),"Valide","Non assigné")</f>
        <v>Valide</v>
      </c>
    </row>
    <row r="39" spans="1:5" x14ac:dyDescent="0.25">
      <c r="A39" s="7" t="s">
        <v>76</v>
      </c>
      <c r="B39" s="7" t="s">
        <v>7</v>
      </c>
      <c r="C39" s="6"/>
      <c r="D39" s="6"/>
      <c r="E39" s="7" t="str">
        <f>IF(AND(COUNTIF(BASE_DONNEE[],LISTE[[#This Row],[Description]])&gt;0,COUNTIF(BASE_DONNEE[],LISTE[[#This Row],[Description]])&lt;2),"Valide","Non assigné")</f>
        <v>Valide</v>
      </c>
    </row>
    <row r="40" spans="1:5" x14ac:dyDescent="0.25">
      <c r="A40" s="7" t="s">
        <v>77</v>
      </c>
      <c r="B40" s="7" t="s">
        <v>11</v>
      </c>
      <c r="C40" s="6"/>
      <c r="D40" s="6"/>
      <c r="E40" s="7" t="str">
        <f>IF(AND(COUNTIF(BASE_DONNEE[],LISTE[[#This Row],[Description]])&gt;0,COUNTIF(BASE_DONNEE[],LISTE[[#This Row],[Description]])&lt;2),"Valide","Non assigné")</f>
        <v>Valide</v>
      </c>
    </row>
    <row r="41" spans="1:5" x14ac:dyDescent="0.25">
      <c r="A41" s="7" t="s">
        <v>78</v>
      </c>
      <c r="B41" s="7" t="s">
        <v>7</v>
      </c>
      <c r="C41" s="6"/>
      <c r="D41" s="6"/>
      <c r="E41" s="7" t="str">
        <f>IF(AND(COUNTIF(BASE_DONNEE[],LISTE[[#This Row],[Description]])&gt;0,COUNTIF(BASE_DONNEE[],LISTE[[#This Row],[Description]])&lt;2),"Valide","Non assigné")</f>
        <v>Valide</v>
      </c>
    </row>
    <row r="42" spans="1:5" x14ac:dyDescent="0.25">
      <c r="A42" s="7" t="s">
        <v>79</v>
      </c>
      <c r="B42" s="7" t="s">
        <v>11</v>
      </c>
      <c r="C42" s="6"/>
      <c r="D42" s="6"/>
      <c r="E42" s="7" t="str">
        <f>IF(AND(COUNTIF(BASE_DONNEE[],LISTE[[#This Row],[Description]])&gt;0,COUNTIF(BASE_DONNEE[],LISTE[[#This Row],[Description]])&lt;2),"Valide","Non assigné")</f>
        <v>Valide</v>
      </c>
    </row>
    <row r="43" spans="1:5" x14ac:dyDescent="0.25">
      <c r="A43" s="7" t="s">
        <v>80</v>
      </c>
      <c r="B43" s="7" t="s">
        <v>21</v>
      </c>
      <c r="C43" s="6"/>
      <c r="D43" s="6"/>
      <c r="E43" s="7" t="str">
        <f>IF(AND(COUNTIF(BASE_DONNEE[],LISTE[[#This Row],[Description]])&gt;0,COUNTIF(BASE_DONNEE[],LISTE[[#This Row],[Description]])&lt;2),"Valide","Non assigné")</f>
        <v>Valide</v>
      </c>
    </row>
    <row r="44" spans="1:5" x14ac:dyDescent="0.25">
      <c r="A44" s="7" t="s">
        <v>81</v>
      </c>
      <c r="B44" s="7" t="s">
        <v>17</v>
      </c>
      <c r="C44" s="6"/>
      <c r="D44" s="6"/>
      <c r="E44" s="7" t="str">
        <f>IF(AND(COUNTIF(BASE_DONNEE[],LISTE[[#This Row],[Description]])&gt;0,COUNTIF(BASE_DONNEE[],LISTE[[#This Row],[Description]])&lt;2),"Valide","Non assigné")</f>
        <v>Valide</v>
      </c>
    </row>
    <row r="45" spans="1:5" x14ac:dyDescent="0.25">
      <c r="A45" s="7" t="s">
        <v>82</v>
      </c>
      <c r="B45" s="7" t="s">
        <v>17</v>
      </c>
      <c r="C45" s="6"/>
      <c r="D45" s="6"/>
      <c r="E45" s="7" t="str">
        <f>IF(AND(COUNTIF(BASE_DONNEE[],LISTE[[#This Row],[Description]])&gt;0,COUNTIF(BASE_DONNEE[],LISTE[[#This Row],[Description]])&lt;2),"Valide","Non assigné")</f>
        <v>Valide</v>
      </c>
    </row>
    <row r="46" spans="1:5" x14ac:dyDescent="0.25">
      <c r="A46" s="7" t="s">
        <v>83</v>
      </c>
      <c r="B46" s="7" t="s">
        <v>11</v>
      </c>
      <c r="C46" s="6"/>
      <c r="D46" s="6"/>
      <c r="E46" s="7" t="str">
        <f>IF(AND(COUNTIF(BASE_DONNEE[],LISTE[[#This Row],[Description]])&gt;0,COUNTIF(BASE_DONNEE[],LISTE[[#This Row],[Description]])&lt;2),"Valide","Non assigné")</f>
        <v>Valide</v>
      </c>
    </row>
    <row r="47" spans="1:5" x14ac:dyDescent="0.25">
      <c r="A47" s="7" t="s">
        <v>84</v>
      </c>
      <c r="B47" s="7" t="s">
        <v>17</v>
      </c>
      <c r="C47" s="6"/>
      <c r="D47" s="6"/>
      <c r="E47" s="7" t="str">
        <f>IF(AND(COUNTIF(BASE_DONNEE[],LISTE[[#This Row],[Description]])&gt;0,COUNTIF(BASE_DONNEE[],LISTE[[#This Row],[Description]])&lt;2),"Valide","Non assigné")</f>
        <v>Valide</v>
      </c>
    </row>
    <row r="48" spans="1:5" x14ac:dyDescent="0.25">
      <c r="A48" s="7" t="s">
        <v>85</v>
      </c>
      <c r="B48" s="7" t="s">
        <v>17</v>
      </c>
      <c r="C48" s="6"/>
      <c r="D48" s="6"/>
      <c r="E48" s="7" t="str">
        <f>IF(AND(COUNTIF(BASE_DONNEE[],LISTE[[#This Row],[Description]])&gt;0,COUNTIF(BASE_DONNEE[],LISTE[[#This Row],[Description]])&lt;2),"Valide","Non assigné")</f>
        <v>Valide</v>
      </c>
    </row>
    <row r="49" spans="1:5" x14ac:dyDescent="0.25">
      <c r="A49" s="7" t="s">
        <v>86</v>
      </c>
      <c r="B49" s="7" t="s">
        <v>17</v>
      </c>
      <c r="C49" s="6"/>
      <c r="D49" s="6"/>
      <c r="E49" s="7" t="str">
        <f>IF(AND(COUNTIF(BASE_DONNEE[],LISTE[[#This Row],[Description]])&gt;0,COUNTIF(BASE_DONNEE[],LISTE[[#This Row],[Description]])&lt;2),"Valide","Non assigné")</f>
        <v>Valide</v>
      </c>
    </row>
    <row r="50" spans="1:5" x14ac:dyDescent="0.25">
      <c r="A50" s="7" t="s">
        <v>87</v>
      </c>
      <c r="B50" s="7" t="s">
        <v>8</v>
      </c>
      <c r="C50" s="6"/>
      <c r="D50" s="6"/>
      <c r="E50" s="7" t="str">
        <f>IF(AND(COUNTIF(BASE_DONNEE[],LISTE[[#This Row],[Description]])&gt;0,COUNTIF(BASE_DONNEE[],LISTE[[#This Row],[Description]])&lt;2),"Valide","Non assigné")</f>
        <v>Valide</v>
      </c>
    </row>
    <row r="51" spans="1:5" x14ac:dyDescent="0.25">
      <c r="A51" s="7" t="s">
        <v>88</v>
      </c>
      <c r="B51" s="7" t="s">
        <v>5</v>
      </c>
      <c r="C51" s="6"/>
      <c r="D51" s="6"/>
      <c r="E51" s="7" t="str">
        <f>IF(AND(COUNTIF(BASE_DONNEE[],LISTE[[#This Row],[Description]])&gt;0,COUNTIF(BASE_DONNEE[],LISTE[[#This Row],[Description]])&lt;2),"Valide","Non assigné")</f>
        <v>Valide</v>
      </c>
    </row>
    <row r="52" spans="1:5" x14ac:dyDescent="0.25">
      <c r="A52" s="7" t="s">
        <v>89</v>
      </c>
      <c r="B52" s="7" t="s">
        <v>7</v>
      </c>
      <c r="C52" s="6"/>
      <c r="D52" s="6"/>
      <c r="E52" s="7" t="str">
        <f>IF(AND(COUNTIF(BASE_DONNEE[],LISTE[[#This Row],[Description]])&gt;0,COUNTIF(BASE_DONNEE[],LISTE[[#This Row],[Description]])&lt;2),"Valide","Non assigné")</f>
        <v>Valide</v>
      </c>
    </row>
    <row r="53" spans="1:5" x14ac:dyDescent="0.25">
      <c r="A53" s="7" t="s">
        <v>90</v>
      </c>
      <c r="B53" s="7" t="s">
        <v>22</v>
      </c>
      <c r="C53" s="6"/>
      <c r="D53" s="6"/>
      <c r="E53" s="7" t="str">
        <f>IF(AND(COUNTIF(BASE_DONNEE[],LISTE[[#This Row],[Description]])&gt;0,COUNTIF(BASE_DONNEE[],LISTE[[#This Row],[Description]])&lt;2),"Valide","Non assigné")</f>
        <v>Valide</v>
      </c>
    </row>
    <row r="54" spans="1:5" x14ac:dyDescent="0.25">
      <c r="A54" s="7" t="s">
        <v>91</v>
      </c>
      <c r="B54" s="7" t="s">
        <v>11</v>
      </c>
      <c r="C54" s="6"/>
      <c r="D54" s="6"/>
      <c r="E54" s="7" t="str">
        <f>IF(AND(COUNTIF(BASE_DONNEE[],LISTE[[#This Row],[Description]])&gt;0,COUNTIF(BASE_DONNEE[],LISTE[[#This Row],[Description]])&lt;2),"Valide","Non assigné")</f>
        <v>Valide</v>
      </c>
    </row>
    <row r="55" spans="1:5" x14ac:dyDescent="0.25">
      <c r="A55" s="7" t="s">
        <v>92</v>
      </c>
      <c r="B55" s="7" t="s">
        <v>22</v>
      </c>
      <c r="C55" s="6"/>
      <c r="D55" s="6"/>
      <c r="E55" s="7" t="str">
        <f>IF(AND(COUNTIF(BASE_DONNEE[],LISTE[[#This Row],[Description]])&gt;0,COUNTIF(BASE_DONNEE[],LISTE[[#This Row],[Description]])&lt;2),"Valide","Non assigné")</f>
        <v>Valide</v>
      </c>
    </row>
    <row r="56" spans="1:5" x14ac:dyDescent="0.25">
      <c r="A56" s="7" t="s">
        <v>93</v>
      </c>
      <c r="B56" s="7" t="s">
        <v>17</v>
      </c>
      <c r="C56" s="6"/>
      <c r="D56" s="6"/>
      <c r="E56" s="7" t="str">
        <f>IF(AND(COUNTIF(BASE_DONNEE[],LISTE[[#This Row],[Description]])&gt;0,COUNTIF(BASE_DONNEE[],LISTE[[#This Row],[Description]])&lt;2),"Valide","Non assigné")</f>
        <v>Valide</v>
      </c>
    </row>
    <row r="57" spans="1:5" x14ac:dyDescent="0.25">
      <c r="A57" s="7" t="s">
        <v>94</v>
      </c>
      <c r="B57" s="7" t="s">
        <v>6</v>
      </c>
      <c r="C57" s="6">
        <v>44.34</v>
      </c>
      <c r="D57" s="6"/>
      <c r="E57" s="7" t="str">
        <f>IF(AND(COUNTIF(BASE_DONNEE[],LISTE[[#This Row],[Description]])&gt;0,COUNTIF(BASE_DONNEE[],LISTE[[#This Row],[Description]])&lt;2),"Valide","Non assigné")</f>
        <v>Valide</v>
      </c>
    </row>
    <row r="58" spans="1:5" x14ac:dyDescent="0.25">
      <c r="A58" s="7" t="s">
        <v>95</v>
      </c>
      <c r="B58" s="7" t="s">
        <v>8</v>
      </c>
      <c r="C58" s="6"/>
      <c r="D58" s="6"/>
      <c r="E58" s="7" t="str">
        <f>IF(AND(COUNTIF(BASE_DONNEE[],LISTE[[#This Row],[Description]])&gt;0,COUNTIF(BASE_DONNEE[],LISTE[[#This Row],[Description]])&lt;2),"Valide","Non assigné")</f>
        <v>Valide</v>
      </c>
    </row>
    <row r="59" spans="1:5" x14ac:dyDescent="0.25">
      <c r="A59" s="7" t="s">
        <v>96</v>
      </c>
      <c r="B59" s="7" t="s">
        <v>7</v>
      </c>
      <c r="C59" s="6"/>
      <c r="D59" s="6"/>
      <c r="E59" s="7" t="str">
        <f>IF(AND(COUNTIF(BASE_DONNEE[],LISTE[[#This Row],[Description]])&gt;0,COUNTIF(BASE_DONNEE[],LISTE[[#This Row],[Description]])&lt;2),"Valide","Non assigné")</f>
        <v>Valide</v>
      </c>
    </row>
    <row r="60" spans="1:5" x14ac:dyDescent="0.25">
      <c r="A60" s="7" t="s">
        <v>97</v>
      </c>
      <c r="B60" s="7" t="s">
        <v>21</v>
      </c>
      <c r="C60" s="6"/>
      <c r="D60" s="6"/>
      <c r="E60" s="7" t="str">
        <f>IF(AND(COUNTIF(BASE_DONNEE[],LISTE[[#This Row],[Description]])&gt;0,COUNTIF(BASE_DONNEE[],LISTE[[#This Row],[Description]])&lt;2),"Valide","Non assigné")</f>
        <v>Valide</v>
      </c>
    </row>
    <row r="61" spans="1:5" x14ac:dyDescent="0.25">
      <c r="A61" s="7" t="s">
        <v>98</v>
      </c>
      <c r="B61" s="7" t="s">
        <v>11</v>
      </c>
      <c r="C61" s="6"/>
      <c r="D61" s="6"/>
      <c r="E61" s="7" t="str">
        <f>IF(AND(COUNTIF(BASE_DONNEE[],LISTE[[#This Row],[Description]])&gt;0,COUNTIF(BASE_DONNEE[],LISTE[[#This Row],[Description]])&lt;2),"Valide","Non assigné")</f>
        <v>Valide</v>
      </c>
    </row>
    <row r="62" spans="1:5" x14ac:dyDescent="0.25">
      <c r="A62" s="7" t="s">
        <v>99</v>
      </c>
      <c r="B62" s="7" t="s">
        <v>5</v>
      </c>
      <c r="C62" s="6"/>
      <c r="D62" s="6"/>
      <c r="E62" s="7" t="str">
        <f>IF(AND(COUNTIF(BASE_DONNEE[],LISTE[[#This Row],[Description]])&gt;0,COUNTIF(BASE_DONNEE[],LISTE[[#This Row],[Description]])&lt;2),"Valide","Non assigné")</f>
        <v>Valide</v>
      </c>
    </row>
    <row r="63" spans="1:5" x14ac:dyDescent="0.25">
      <c r="A63" s="7" t="s">
        <v>100</v>
      </c>
      <c r="B63" s="7" t="s">
        <v>22</v>
      </c>
      <c r="C63" s="6"/>
      <c r="D63" s="6"/>
      <c r="E63" s="7" t="str">
        <f>IF(AND(COUNTIF(BASE_DONNEE[],LISTE[[#This Row],[Description]])&gt;0,COUNTIF(BASE_DONNEE[],LISTE[[#This Row],[Description]])&lt;2),"Valide","Non assigné")</f>
        <v>Valide</v>
      </c>
    </row>
    <row r="64" spans="1:5" x14ac:dyDescent="0.25">
      <c r="A64" s="7" t="s">
        <v>163</v>
      </c>
      <c r="B64" s="7" t="s">
        <v>7</v>
      </c>
      <c r="C64" s="6"/>
      <c r="D64" s="6"/>
      <c r="E64" s="7" t="str">
        <f>IF(AND(COUNTIF(BASE_DONNEE[],LISTE[[#This Row],[Description]])&gt;0,COUNTIF(BASE_DONNEE[],LISTE[[#This Row],[Description]])&lt;2),"Valide","Non assigné")</f>
        <v>Valide</v>
      </c>
    </row>
    <row r="65" spans="1:5" x14ac:dyDescent="0.25">
      <c r="A65" s="7" t="s">
        <v>101</v>
      </c>
      <c r="B65" s="7" t="s">
        <v>11</v>
      </c>
      <c r="C65" s="6"/>
      <c r="D65" s="6"/>
      <c r="E65" s="7" t="str">
        <f>IF(AND(COUNTIF(BASE_DONNEE[],LISTE[[#This Row],[Description]])&gt;0,COUNTIF(BASE_DONNEE[],LISTE[[#This Row],[Description]])&lt;2),"Valide","Non assigné")</f>
        <v>Valide</v>
      </c>
    </row>
    <row r="66" spans="1:5" x14ac:dyDescent="0.25">
      <c r="A66" s="7" t="s">
        <v>102</v>
      </c>
      <c r="B66" s="7" t="s">
        <v>17</v>
      </c>
      <c r="C66" s="6"/>
      <c r="D66" s="6"/>
      <c r="E66" s="7" t="str">
        <f>IF(AND(COUNTIF(BASE_DONNEE[],LISTE[[#This Row],[Description]])&gt;0,COUNTIF(BASE_DONNEE[],LISTE[[#This Row],[Description]])&lt;2),"Valide","Non assigné")</f>
        <v>Valide</v>
      </c>
    </row>
    <row r="67" spans="1:5" x14ac:dyDescent="0.25">
      <c r="A67" s="7" t="s">
        <v>103</v>
      </c>
      <c r="B67" s="7" t="s">
        <v>17</v>
      </c>
      <c r="C67" s="6"/>
      <c r="D67" s="6"/>
      <c r="E67" s="7" t="str">
        <f>IF(AND(COUNTIF(BASE_DONNEE[],LISTE[[#This Row],[Description]])&gt;0,COUNTIF(BASE_DONNEE[],LISTE[[#This Row],[Description]])&lt;2),"Valide","Non assigné")</f>
        <v>Valide</v>
      </c>
    </row>
    <row r="68" spans="1:5" x14ac:dyDescent="0.25">
      <c r="A68" s="7" t="s">
        <v>104</v>
      </c>
      <c r="B68" s="7" t="s">
        <v>17</v>
      </c>
      <c r="C68" s="6"/>
      <c r="D68" s="6"/>
      <c r="E68" s="7" t="str">
        <f>IF(AND(COUNTIF(BASE_DONNEE[],LISTE[[#This Row],[Description]])&gt;0,COUNTIF(BASE_DONNEE[],LISTE[[#This Row],[Description]])&lt;2),"Valide","Non assigné")</f>
        <v>Valide</v>
      </c>
    </row>
    <row r="69" spans="1:5" x14ac:dyDescent="0.25">
      <c r="A69" s="7" t="s">
        <v>105</v>
      </c>
      <c r="B69" s="7" t="s">
        <v>17</v>
      </c>
      <c r="C69" s="6"/>
      <c r="D69" s="6"/>
      <c r="E69" s="7" t="str">
        <f>IF(AND(COUNTIF(BASE_DONNEE[],LISTE[[#This Row],[Description]])&gt;0,COUNTIF(BASE_DONNEE[],LISTE[[#This Row],[Description]])&lt;2),"Valide","Non assigné")</f>
        <v>Valide</v>
      </c>
    </row>
    <row r="70" spans="1:5" x14ac:dyDescent="0.25">
      <c r="A70" s="7" t="s">
        <v>106</v>
      </c>
      <c r="B70" s="7" t="s">
        <v>7</v>
      </c>
      <c r="C70" s="6"/>
      <c r="D70" s="6"/>
      <c r="E70" s="7" t="str">
        <f>IF(AND(COUNTIF(BASE_DONNEE[],LISTE[[#This Row],[Description]])&gt;0,COUNTIF(BASE_DONNEE[],LISTE[[#This Row],[Description]])&lt;2),"Valide","Non assigné")</f>
        <v>Valide</v>
      </c>
    </row>
    <row r="71" spans="1:5" x14ac:dyDescent="0.25">
      <c r="A71" s="7" t="s">
        <v>107</v>
      </c>
      <c r="B71" s="7" t="s">
        <v>5</v>
      </c>
      <c r="C71" s="6"/>
      <c r="D71" s="6"/>
      <c r="E71" s="7" t="str">
        <f>IF(AND(COUNTIF(BASE_DONNEE[],LISTE[[#This Row],[Description]])&gt;0,COUNTIF(BASE_DONNEE[],LISTE[[#This Row],[Description]])&lt;2),"Valide","Non assigné")</f>
        <v>Valide</v>
      </c>
    </row>
    <row r="72" spans="1:5" x14ac:dyDescent="0.25">
      <c r="A72" s="7" t="s">
        <v>108</v>
      </c>
      <c r="B72" s="7" t="s">
        <v>5</v>
      </c>
      <c r="C72" s="6"/>
      <c r="D72" s="6"/>
      <c r="E72" s="7" t="str">
        <f>IF(AND(COUNTIF(BASE_DONNEE[],LISTE[[#This Row],[Description]])&gt;0,COUNTIF(BASE_DONNEE[],LISTE[[#This Row],[Description]])&lt;2),"Valide","Non assigné")</f>
        <v>Valide</v>
      </c>
    </row>
    <row r="73" spans="1:5" x14ac:dyDescent="0.25">
      <c r="A73" s="7" t="s">
        <v>109</v>
      </c>
      <c r="B73" s="7" t="s">
        <v>11</v>
      </c>
      <c r="C73" s="6"/>
      <c r="D73" s="6"/>
      <c r="E73" s="7" t="str">
        <f>IF(AND(COUNTIF(BASE_DONNEE[],LISTE[[#This Row],[Description]])&gt;0,COUNTIF(BASE_DONNEE[],LISTE[[#This Row],[Description]])&lt;2),"Valide","Non assigné")</f>
        <v>Valide</v>
      </c>
    </row>
    <row r="74" spans="1:5" x14ac:dyDescent="0.25">
      <c r="A74" s="7" t="s">
        <v>110</v>
      </c>
      <c r="B74" s="7" t="s">
        <v>8</v>
      </c>
      <c r="C74" s="6">
        <v>280</v>
      </c>
      <c r="D74" s="6"/>
      <c r="E74" s="7" t="str">
        <f>IF(AND(COUNTIF(BASE_DONNEE[],LISTE[[#This Row],[Description]])&gt;0,COUNTIF(BASE_DONNEE[],LISTE[[#This Row],[Description]])&lt;2),"Valide","Non assigné")</f>
        <v>Valide</v>
      </c>
    </row>
    <row r="75" spans="1:5" x14ac:dyDescent="0.25">
      <c r="A75" s="7" t="s">
        <v>111</v>
      </c>
      <c r="B75" s="7" t="s">
        <v>17</v>
      </c>
      <c r="C75" s="6"/>
      <c r="D75" s="6"/>
      <c r="E75" s="7" t="str">
        <f>IF(AND(COUNTIF(BASE_DONNEE[],LISTE[[#This Row],[Description]])&gt;0,COUNTIF(BASE_DONNEE[],LISTE[[#This Row],[Description]])&lt;2),"Valide","Non assigné")</f>
        <v>Valide</v>
      </c>
    </row>
    <row r="76" spans="1:5" x14ac:dyDescent="0.25">
      <c r="A76" s="7" t="s">
        <v>112</v>
      </c>
      <c r="B76" s="7" t="s">
        <v>8</v>
      </c>
      <c r="C76" s="6">
        <v>10.99</v>
      </c>
      <c r="D76" s="6"/>
      <c r="E76" s="7" t="str">
        <f>IF(AND(COUNTIF(BASE_DONNEE[],LISTE[[#This Row],[Description]])&gt;0,COUNTIF(BASE_DONNEE[],LISTE[[#This Row],[Description]])&lt;2),"Valide","Non assigné")</f>
        <v>Valide</v>
      </c>
    </row>
    <row r="77" spans="1:5" x14ac:dyDescent="0.25">
      <c r="A77" s="7" t="s">
        <v>113</v>
      </c>
      <c r="B77" s="7" t="s">
        <v>9</v>
      </c>
      <c r="C77" s="6"/>
      <c r="D77" s="6"/>
      <c r="E77" s="7" t="str">
        <f>IF(AND(COUNTIF(BASE_DONNEE[],LISTE[[#This Row],[Description]])&gt;0,COUNTIF(BASE_DONNEE[],LISTE[[#This Row],[Description]])&lt;2),"Valide","Non assigné")</f>
        <v>Valide</v>
      </c>
    </row>
    <row r="78" spans="1:5" x14ac:dyDescent="0.25">
      <c r="A78" s="7" t="s">
        <v>114</v>
      </c>
      <c r="B78" s="7" t="s">
        <v>8</v>
      </c>
      <c r="C78" s="6">
        <v>7</v>
      </c>
      <c r="D78" s="6"/>
      <c r="E78" s="7" t="str">
        <f>IF(AND(COUNTIF(BASE_DONNEE[],LISTE[[#This Row],[Description]])&gt;0,COUNTIF(BASE_DONNEE[],LISTE[[#This Row],[Description]])&lt;2),"Valide","Non assigné")</f>
        <v>Valide</v>
      </c>
    </row>
    <row r="79" spans="1:5" x14ac:dyDescent="0.25">
      <c r="A79" s="7" t="s">
        <v>115</v>
      </c>
      <c r="B79" s="7" t="s">
        <v>19</v>
      </c>
      <c r="C79" s="6"/>
      <c r="D79" s="6"/>
      <c r="E79" s="7" t="str">
        <f>IF(AND(COUNTIF(BASE_DONNEE[],LISTE[[#This Row],[Description]])&gt;0,COUNTIF(BASE_DONNEE[],LISTE[[#This Row],[Description]])&lt;2),"Valide","Non assigné")</f>
        <v>Valide</v>
      </c>
    </row>
    <row r="80" spans="1:5" x14ac:dyDescent="0.25">
      <c r="A80" s="7" t="s">
        <v>116</v>
      </c>
      <c r="B80" s="7" t="s">
        <v>19</v>
      </c>
      <c r="C80" s="6"/>
      <c r="D80" s="6"/>
      <c r="E80" s="7" t="str">
        <f>IF(AND(COUNTIF(BASE_DONNEE[],LISTE[[#This Row],[Description]])&gt;0,COUNTIF(BASE_DONNEE[],LISTE[[#This Row],[Description]])&lt;2),"Valide","Non assigné")</f>
        <v>Valide</v>
      </c>
    </row>
    <row r="81" spans="1:5" x14ac:dyDescent="0.25">
      <c r="A81" s="7" t="s">
        <v>117</v>
      </c>
      <c r="B81" s="7" t="s">
        <v>8</v>
      </c>
      <c r="C81" s="6"/>
      <c r="D81" s="6"/>
      <c r="E81" s="7" t="str">
        <f>IF(AND(COUNTIF(BASE_DONNEE[],LISTE[[#This Row],[Description]])&gt;0,COUNTIF(BASE_DONNEE[],LISTE[[#This Row],[Description]])&lt;2),"Valide","Non assigné")</f>
        <v>Valide</v>
      </c>
    </row>
    <row r="82" spans="1:5" x14ac:dyDescent="0.25">
      <c r="A82" s="7" t="s">
        <v>118</v>
      </c>
      <c r="B82" s="7" t="s">
        <v>17</v>
      </c>
      <c r="C82" s="6"/>
      <c r="D82" s="6"/>
      <c r="E82" s="7" t="str">
        <f>IF(AND(COUNTIF(BASE_DONNEE[],LISTE[[#This Row],[Description]])&gt;0,COUNTIF(BASE_DONNEE[],LISTE[[#This Row],[Description]])&lt;2),"Valide","Non assigné")</f>
        <v>Valide</v>
      </c>
    </row>
    <row r="83" spans="1:5" x14ac:dyDescent="0.25">
      <c r="A83" s="8" t="s">
        <v>119</v>
      </c>
      <c r="B83" s="7" t="s">
        <v>8</v>
      </c>
      <c r="C83" s="6">
        <v>15</v>
      </c>
      <c r="D83" s="6"/>
      <c r="E83" s="7" t="str">
        <f>IF(AND(COUNTIF(BASE_DONNEE[],LISTE[[#This Row],[Description]])&gt;0,COUNTIF(BASE_DONNEE[],LISTE[[#This Row],[Description]])&lt;2),"Valide","Non assigné")</f>
        <v>Valide</v>
      </c>
    </row>
    <row r="84" spans="1:5" x14ac:dyDescent="0.25">
      <c r="A84" s="7" t="s">
        <v>120</v>
      </c>
      <c r="B84" s="7" t="s">
        <v>11</v>
      </c>
      <c r="C84" s="6"/>
      <c r="D84" s="6"/>
      <c r="E84" s="7" t="str">
        <f>IF(AND(COUNTIF(BASE_DONNEE[],LISTE[[#This Row],[Description]])&gt;0,COUNTIF(BASE_DONNEE[],LISTE[[#This Row],[Description]])&lt;2),"Valide","Non assigné")</f>
        <v>Valide</v>
      </c>
    </row>
    <row r="85" spans="1:5" x14ac:dyDescent="0.25">
      <c r="A85" s="7" t="s">
        <v>121</v>
      </c>
      <c r="B85" s="7" t="s">
        <v>21</v>
      </c>
      <c r="C85" s="6"/>
      <c r="D85" s="6"/>
      <c r="E85" s="7" t="str">
        <f>IF(AND(COUNTIF(BASE_DONNEE[],LISTE[[#This Row],[Description]])&gt;0,COUNTIF(BASE_DONNEE[],LISTE[[#This Row],[Description]])&lt;2),"Valide","Non assigné")</f>
        <v>Valide</v>
      </c>
    </row>
    <row r="86" spans="1:5" x14ac:dyDescent="0.25">
      <c r="A86" s="7" t="s">
        <v>122</v>
      </c>
      <c r="B86" s="7" t="s">
        <v>6</v>
      </c>
      <c r="C86" s="6">
        <v>30</v>
      </c>
      <c r="D86" s="6"/>
      <c r="E86" s="7" t="str">
        <f>IF(AND(COUNTIF(BASE_DONNEE[],LISTE[[#This Row],[Description]])&gt;0,COUNTIF(BASE_DONNEE[],LISTE[[#This Row],[Description]])&lt;2),"Valide","Non assigné")</f>
        <v>Valide</v>
      </c>
    </row>
    <row r="87" spans="1:5" x14ac:dyDescent="0.25">
      <c r="A87" s="7" t="s">
        <v>123</v>
      </c>
      <c r="B87" s="7" t="s">
        <v>19</v>
      </c>
      <c r="C87" s="6"/>
      <c r="D87" s="6"/>
      <c r="E87" s="7" t="str">
        <f>IF(AND(COUNTIF(BASE_DONNEE[],LISTE[[#This Row],[Description]])&gt;0,COUNTIF(BASE_DONNEE[],LISTE[[#This Row],[Description]])&lt;2),"Valide","Non assigné")</f>
        <v>Valide</v>
      </c>
    </row>
    <row r="88" spans="1:5" x14ac:dyDescent="0.25">
      <c r="A88" s="7" t="s">
        <v>124</v>
      </c>
      <c r="B88" s="7" t="s">
        <v>7</v>
      </c>
      <c r="C88" s="6"/>
      <c r="D88" s="6"/>
      <c r="E88" s="7" t="str">
        <f>IF(AND(COUNTIF(BASE_DONNEE[],LISTE[[#This Row],[Description]])&gt;0,COUNTIF(BASE_DONNEE[],LISTE[[#This Row],[Description]])&lt;2),"Valide","Non assigné")</f>
        <v>Valide</v>
      </c>
    </row>
    <row r="89" spans="1:5" x14ac:dyDescent="0.25">
      <c r="A89" s="7" t="s">
        <v>158</v>
      </c>
      <c r="B89" s="7" t="s">
        <v>6</v>
      </c>
      <c r="C89" s="6">
        <v>50.66</v>
      </c>
      <c r="D89" s="6"/>
      <c r="E89" s="7" t="str">
        <f>IF(AND(COUNTIF(BASE_DONNEE[],LISTE[[#This Row],[Description]])&gt;0,COUNTIF(BASE_DONNEE[],LISTE[[#This Row],[Description]])&lt;2),"Valide","Non assigné")</f>
        <v>Valide</v>
      </c>
    </row>
    <row r="90" spans="1:5" x14ac:dyDescent="0.25">
      <c r="A90" s="7" t="s">
        <v>125</v>
      </c>
      <c r="B90" s="7" t="s">
        <v>10</v>
      </c>
      <c r="C90" s="6"/>
      <c r="D90" s="6"/>
      <c r="E90" s="7" t="str">
        <f>IF(AND(COUNTIF(BASE_DONNEE[],LISTE[[#This Row],[Description]])&gt;0,COUNTIF(BASE_DONNEE[],LISTE[[#This Row],[Description]])&lt;2),"Valide","Non assigné")</f>
        <v>Valide</v>
      </c>
    </row>
    <row r="91" spans="1:5" x14ac:dyDescent="0.25">
      <c r="A91" s="7" t="s">
        <v>126</v>
      </c>
      <c r="B91" s="7" t="s">
        <v>7</v>
      </c>
      <c r="C91" s="6"/>
      <c r="D91" s="6"/>
      <c r="E91" s="7" t="str">
        <f>IF(AND(COUNTIF(BASE_DONNEE[],LISTE[[#This Row],[Description]])&gt;0,COUNTIF(BASE_DONNEE[],LISTE[[#This Row],[Description]])&lt;2),"Valide","Non assigné")</f>
        <v>Valide</v>
      </c>
    </row>
    <row r="92" spans="1:5" x14ac:dyDescent="0.25">
      <c r="A92" s="7" t="s">
        <v>127</v>
      </c>
      <c r="B92" s="7" t="s">
        <v>13</v>
      </c>
      <c r="C92" s="6"/>
      <c r="D92" s="6"/>
      <c r="E92" s="7" t="str">
        <f>IF(AND(COUNTIF(BASE_DONNEE[],LISTE[[#This Row],[Description]])&gt;0,COUNTIF(BASE_DONNEE[],LISTE[[#This Row],[Description]])&lt;2),"Valide","Non assigné")</f>
        <v>Valide</v>
      </c>
    </row>
    <row r="93" spans="1:5" x14ac:dyDescent="0.25">
      <c r="A93" s="7" t="s">
        <v>159</v>
      </c>
      <c r="B93" s="7" t="s">
        <v>14</v>
      </c>
      <c r="C93" s="6"/>
      <c r="D93" s="6">
        <v>49.9</v>
      </c>
      <c r="E93" s="7" t="str">
        <f>IF(AND(COUNTIF(BASE_DONNEE[],LISTE[[#This Row],[Description]])&gt;0,COUNTIF(BASE_DONNEE[],LISTE[[#This Row],[Description]])&lt;2),"Valide","Non assigné")</f>
        <v>Valide</v>
      </c>
    </row>
    <row r="94" spans="1:5" x14ac:dyDescent="0.25">
      <c r="A94" s="7" t="s">
        <v>128</v>
      </c>
      <c r="B94" s="7" t="s">
        <v>14</v>
      </c>
      <c r="C94" s="6"/>
      <c r="D94" s="6"/>
      <c r="E94" s="7" t="str">
        <f>IF(AND(COUNTIF(BASE_DONNEE[],LISTE[[#This Row],[Description]])&gt;0,COUNTIF(BASE_DONNEE[],LISTE[[#This Row],[Description]])&lt;2),"Valide","Non assigné")</f>
        <v>Valide</v>
      </c>
    </row>
    <row r="95" spans="1:5" x14ac:dyDescent="0.25">
      <c r="A95" s="7" t="s">
        <v>129</v>
      </c>
      <c r="B95" s="7" t="s">
        <v>7</v>
      </c>
      <c r="C95" s="6"/>
      <c r="D95" s="6"/>
      <c r="E95" s="7" t="str">
        <f>IF(AND(COUNTIF(BASE_DONNEE[],LISTE[[#This Row],[Description]])&gt;0,COUNTIF(BASE_DONNEE[],LISTE[[#This Row],[Description]])&lt;2),"Valide","Non assigné")</f>
        <v>Valide</v>
      </c>
    </row>
    <row r="96" spans="1:5" x14ac:dyDescent="0.25">
      <c r="A96" s="7" t="s">
        <v>130</v>
      </c>
      <c r="B96" s="7" t="s">
        <v>9</v>
      </c>
      <c r="C96" s="6"/>
      <c r="D96" s="6"/>
      <c r="E96" s="7" t="str">
        <f>IF(AND(COUNTIF(BASE_DONNEE[],LISTE[[#This Row],[Description]])&gt;0,COUNTIF(BASE_DONNEE[],LISTE[[#This Row],[Description]])&lt;2),"Valide","Non assigné")</f>
        <v>Valide</v>
      </c>
    </row>
    <row r="97" spans="1:5" x14ac:dyDescent="0.25">
      <c r="A97" s="7" t="s">
        <v>157</v>
      </c>
      <c r="B97" s="7" t="s">
        <v>17</v>
      </c>
      <c r="C97" s="6"/>
      <c r="D97" s="6"/>
      <c r="E97" s="7" t="str">
        <f>IF(AND(COUNTIF(BASE_DONNEE[],LISTE[[#This Row],[Description]])&gt;0,COUNTIF(BASE_DONNEE[],LISTE[[#This Row],[Description]])&lt;2),"Valide","Non assigné")</f>
        <v>Valide</v>
      </c>
    </row>
    <row r="98" spans="1:5" x14ac:dyDescent="0.25">
      <c r="A98" s="7" t="s">
        <v>131</v>
      </c>
      <c r="B98" s="7" t="s">
        <v>14</v>
      </c>
      <c r="C98" s="6"/>
      <c r="D98" s="6"/>
      <c r="E98" s="7" t="str">
        <f>IF(AND(COUNTIF(BASE_DONNEE[],LISTE[[#This Row],[Description]])&gt;0,COUNTIF(BASE_DONNEE[],LISTE[[#This Row],[Description]])&lt;2),"Valide","Non assigné")</f>
        <v>Valide</v>
      </c>
    </row>
    <row r="99" spans="1:5" x14ac:dyDescent="0.25">
      <c r="A99" s="7" t="s">
        <v>132</v>
      </c>
      <c r="B99" s="7" t="s">
        <v>15</v>
      </c>
      <c r="C99" s="6"/>
      <c r="D99" s="6"/>
      <c r="E99" s="7" t="str">
        <f>IF(AND(COUNTIF(BASE_DONNEE[],LISTE[[#This Row],[Description]])&gt;0,COUNTIF(BASE_DONNEE[],LISTE[[#This Row],[Description]])&lt;2),"Valide","Non assigné")</f>
        <v>Valide</v>
      </c>
    </row>
    <row r="100" spans="1:5" x14ac:dyDescent="0.25">
      <c r="A100" s="7" t="s">
        <v>133</v>
      </c>
      <c r="B100" s="7" t="s">
        <v>15</v>
      </c>
      <c r="C100" s="6"/>
      <c r="D100" s="6"/>
      <c r="E100" s="7" t="str">
        <f>IF(AND(COUNTIF(BASE_DONNEE[],LISTE[[#This Row],[Description]])&gt;0,COUNTIF(BASE_DONNEE[],LISTE[[#This Row],[Description]])&lt;2),"Valide","Non assigné")</f>
        <v>Valide</v>
      </c>
    </row>
    <row r="101" spans="1:5" x14ac:dyDescent="0.25">
      <c r="A101" s="7" t="s">
        <v>134</v>
      </c>
      <c r="B101" s="7" t="s">
        <v>15</v>
      </c>
      <c r="C101" s="6"/>
      <c r="D101" s="6"/>
      <c r="E101" s="7" t="str">
        <f>IF(AND(COUNTIF(BASE_DONNEE[],LISTE[[#This Row],[Description]])&gt;0,COUNTIF(BASE_DONNEE[],LISTE[[#This Row],[Description]])&lt;2),"Valide","Non assigné")</f>
        <v>Valide</v>
      </c>
    </row>
    <row r="102" spans="1:5" x14ac:dyDescent="0.25">
      <c r="A102" s="7" t="s">
        <v>135</v>
      </c>
      <c r="B102" s="7" t="s">
        <v>15</v>
      </c>
      <c r="C102" s="6"/>
      <c r="D102" s="6"/>
      <c r="E102" s="7" t="str">
        <f>IF(AND(COUNTIF(BASE_DONNEE[],LISTE[[#This Row],[Description]])&gt;0,COUNTIF(BASE_DONNEE[],LISTE[[#This Row],[Description]])&lt;2),"Valide","Non assigné")</f>
        <v>Valide</v>
      </c>
    </row>
    <row r="103" spans="1:5" x14ac:dyDescent="0.25">
      <c r="A103" s="7" t="s">
        <v>136</v>
      </c>
      <c r="B103" s="7" t="s">
        <v>15</v>
      </c>
      <c r="C103" s="6"/>
      <c r="D103" s="6"/>
      <c r="E103" s="7" t="str">
        <f>IF(AND(COUNTIF(BASE_DONNEE[],LISTE[[#This Row],[Description]])&gt;0,COUNTIF(BASE_DONNEE[],LISTE[[#This Row],[Description]])&lt;2),"Valide","Non assigné")</f>
        <v>Valide</v>
      </c>
    </row>
    <row r="104" spans="1:5" x14ac:dyDescent="0.25">
      <c r="A104" s="7" t="s">
        <v>137</v>
      </c>
      <c r="B104" s="7" t="s">
        <v>18</v>
      </c>
      <c r="C104" s="6"/>
      <c r="D104" s="6"/>
      <c r="E104" s="7" t="str">
        <f>IF(AND(COUNTIF(BASE_DONNEE[],LISTE[[#This Row],[Description]])&gt;0,COUNTIF(BASE_DONNEE[],LISTE[[#This Row],[Description]])&lt;2),"Valide","Non assigné")</f>
        <v>Valide</v>
      </c>
    </row>
    <row r="105" spans="1:5" x14ac:dyDescent="0.25">
      <c r="A105" s="7" t="s">
        <v>138</v>
      </c>
      <c r="B105" s="7" t="s">
        <v>8</v>
      </c>
      <c r="C105" s="6"/>
      <c r="D105" s="6"/>
      <c r="E105" s="7" t="str">
        <f>IF(AND(COUNTIF(BASE_DONNEE[],LISTE[[#This Row],[Description]])&gt;0,COUNTIF(BASE_DONNEE[],LISTE[[#This Row],[Description]])&lt;2),"Valide","Non assigné")</f>
        <v>Valide</v>
      </c>
    </row>
    <row r="106" spans="1:5" x14ac:dyDescent="0.25">
      <c r="A106" s="7" t="s">
        <v>139</v>
      </c>
      <c r="B106" s="7" t="s">
        <v>11</v>
      </c>
      <c r="C106" s="6"/>
      <c r="D106" s="6"/>
      <c r="E106" s="7" t="str">
        <f>IF(AND(COUNTIF(BASE_DONNEE[],LISTE[[#This Row],[Description]])&gt;0,COUNTIF(BASE_DONNEE[],LISTE[[#This Row],[Description]])&lt;2),"Valide","Non assigné")</f>
        <v>Valide</v>
      </c>
    </row>
    <row r="107" spans="1:5" x14ac:dyDescent="0.25">
      <c r="A107" s="7" t="s">
        <v>140</v>
      </c>
      <c r="B107" s="7" t="s">
        <v>5</v>
      </c>
      <c r="C107" s="6"/>
      <c r="D107" s="6"/>
      <c r="E107" s="7" t="str">
        <f>IF(AND(COUNTIF(BASE_DONNEE[],LISTE[[#This Row],[Description]])&gt;0,COUNTIF(BASE_DONNEE[],LISTE[[#This Row],[Description]])&lt;2),"Valide","Non assigné")</f>
        <v>Valide</v>
      </c>
    </row>
    <row r="108" spans="1:5" x14ac:dyDescent="0.25">
      <c r="A108" s="7" t="s">
        <v>141</v>
      </c>
      <c r="B108" s="7" t="s">
        <v>8</v>
      </c>
      <c r="C108" s="6"/>
      <c r="D108" s="6"/>
      <c r="E108" s="7" t="str">
        <f>IF(AND(COUNTIF(BASE_DONNEE[],LISTE[[#This Row],[Description]])&gt;0,COUNTIF(BASE_DONNEE[],LISTE[[#This Row],[Description]])&lt;2),"Valide","Non assigné")</f>
        <v>Valide</v>
      </c>
    </row>
    <row r="109" spans="1:5" x14ac:dyDescent="0.25">
      <c r="A109" s="7" t="s">
        <v>142</v>
      </c>
      <c r="B109" s="7" t="s">
        <v>21</v>
      </c>
      <c r="C109" s="6"/>
      <c r="D109" s="6"/>
      <c r="E109" s="7" t="str">
        <f>IF(AND(COUNTIF(BASE_DONNEE[],LISTE[[#This Row],[Description]])&gt;0,COUNTIF(BASE_DONNEE[],LISTE[[#This Row],[Description]])&lt;2),"Valide","Non assigné")</f>
        <v>Valide</v>
      </c>
    </row>
    <row r="110" spans="1:5" x14ac:dyDescent="0.25">
      <c r="A110" s="7" t="s">
        <v>143</v>
      </c>
      <c r="B110" s="7" t="s">
        <v>21</v>
      </c>
      <c r="C110" s="6"/>
      <c r="D110" s="6"/>
      <c r="E110" s="7" t="str">
        <f>IF(AND(COUNTIF(BASE_DONNEE[],LISTE[[#This Row],[Description]])&gt;0,COUNTIF(BASE_DONNEE[],LISTE[[#This Row],[Description]])&lt;2),"Valide","Non assigné")</f>
        <v>Valide</v>
      </c>
    </row>
    <row r="111" spans="1:5" x14ac:dyDescent="0.25">
      <c r="A111" s="7" t="s">
        <v>144</v>
      </c>
      <c r="B111" s="7" t="s">
        <v>17</v>
      </c>
      <c r="C111" s="6"/>
      <c r="D111" s="6"/>
      <c r="E111" s="7" t="str">
        <f>IF(AND(COUNTIF(BASE_DONNEE[],LISTE[[#This Row],[Description]])&gt;0,COUNTIF(BASE_DONNEE[],LISTE[[#This Row],[Description]])&lt;2),"Valide","Non assigné")</f>
        <v>Valide</v>
      </c>
    </row>
    <row r="112" spans="1:5" x14ac:dyDescent="0.25">
      <c r="A112" s="7" t="s">
        <v>161</v>
      </c>
      <c r="B112" s="7" t="s">
        <v>14</v>
      </c>
      <c r="C112" s="6"/>
      <c r="D112" s="6"/>
      <c r="E112" s="7" t="str">
        <f>IF(AND(COUNTIF(BASE_DONNEE[],LISTE[[#This Row],[Description]])&gt;0,COUNTIF(BASE_DONNEE[],LISTE[[#This Row],[Description]])&lt;2),"Valide","Non assigné")</f>
        <v>Valide</v>
      </c>
    </row>
    <row r="113" spans="1:5" x14ac:dyDescent="0.25">
      <c r="A113" s="7" t="s">
        <v>145</v>
      </c>
      <c r="B113" s="7" t="s">
        <v>23</v>
      </c>
      <c r="C113" s="6"/>
      <c r="D113" s="6"/>
      <c r="E113" s="7" t="str">
        <f>IF(AND(COUNTIF(BASE_DONNEE[],LISTE[[#This Row],[Description]])&gt;0,COUNTIF(BASE_DONNEE[],LISTE[[#This Row],[Description]])&lt;2),"Valide","Non assigné")</f>
        <v>Valide</v>
      </c>
    </row>
    <row r="114" spans="1:5" x14ac:dyDescent="0.25">
      <c r="A114" s="7" t="s">
        <v>146</v>
      </c>
      <c r="B114" s="7" t="s">
        <v>14</v>
      </c>
      <c r="C114" s="6"/>
      <c r="D114" s="6"/>
      <c r="E114" s="7" t="str">
        <f>IF(AND(COUNTIF(BASE_DONNEE[],LISTE[[#This Row],[Description]])&gt;0,COUNTIF(BASE_DONNEE[],LISTE[[#This Row],[Description]])&lt;2),"Valide","Non assigné")</f>
        <v>Valide</v>
      </c>
    </row>
    <row r="115" spans="1:5" x14ac:dyDescent="0.25">
      <c r="A115" s="7" t="s">
        <v>147</v>
      </c>
      <c r="B115" s="7" t="s">
        <v>14</v>
      </c>
      <c r="C115" s="6"/>
      <c r="D115" s="6"/>
      <c r="E115" s="7" t="str">
        <f>IF(AND(COUNTIF(BASE_DONNEE[],LISTE[[#This Row],[Description]])&gt;0,COUNTIF(BASE_DONNEE[],LISTE[[#This Row],[Description]])&lt;2),"Valide","Non assigné")</f>
        <v>Valide</v>
      </c>
    </row>
    <row r="116" spans="1:5" x14ac:dyDescent="0.25">
      <c r="A116" s="7" t="s">
        <v>148</v>
      </c>
      <c r="B116" s="7" t="s">
        <v>16</v>
      </c>
      <c r="C116" s="6"/>
      <c r="D116" s="6"/>
      <c r="E116" s="7" t="str">
        <f>IF(AND(COUNTIF(BASE_DONNEE[],LISTE[[#This Row],[Description]])&gt;0,COUNTIF(BASE_DONNEE[],LISTE[[#This Row],[Description]])&lt;2),"Valide","Non assigné")</f>
        <v>Valide</v>
      </c>
    </row>
    <row r="117" spans="1:5" x14ac:dyDescent="0.25">
      <c r="A117" s="7" t="s">
        <v>149</v>
      </c>
      <c r="B117" s="7" t="s">
        <v>23</v>
      </c>
      <c r="C117" s="6"/>
      <c r="D117" s="6"/>
      <c r="E117" s="7" t="str">
        <f>IF(AND(COUNTIF(BASE_DONNEE[],LISTE[[#This Row],[Description]])&gt;0,COUNTIF(BASE_DONNEE[],LISTE[[#This Row],[Description]])&lt;2),"Valide","Non assigné")</f>
        <v>Valide</v>
      </c>
    </row>
    <row r="118" spans="1:5" x14ac:dyDescent="0.25">
      <c r="A118" s="7" t="s">
        <v>150</v>
      </c>
      <c r="B118" s="23" t="s">
        <v>14</v>
      </c>
      <c r="C118" s="6"/>
      <c r="D118" s="6"/>
      <c r="E118" s="23" t="str">
        <f>IF(AND(COUNTIF(BASE_DONNEE[],LISTE[[#This Row],[Description]])&gt;0,COUNTIF(BASE_DONNEE[],LISTE[[#This Row],[Description]])&lt;2),"Valide","Non assigné")</f>
        <v>Valide</v>
      </c>
    </row>
    <row r="119" spans="1:5" x14ac:dyDescent="0.25">
      <c r="A119" s="7" t="s">
        <v>151</v>
      </c>
      <c r="B119" s="23" t="s">
        <v>8</v>
      </c>
      <c r="C119" s="6"/>
      <c r="D119" s="6"/>
      <c r="E119" s="23" t="str">
        <f>IF(AND(COUNTIF(BASE_DONNEE[],LISTE[[#This Row],[Description]])&gt;0,COUNTIF(BASE_DONNEE[],LISTE[[#This Row],[Description]])&lt;2),"Valide","Non assigné")</f>
        <v>Valide</v>
      </c>
    </row>
    <row r="120" spans="1:5" x14ac:dyDescent="0.25">
      <c r="A120" s="7" t="s">
        <v>152</v>
      </c>
      <c r="B120" s="23" t="s">
        <v>7</v>
      </c>
      <c r="C120" s="6"/>
      <c r="D120" s="6"/>
      <c r="E120" s="23" t="str">
        <f>IF(AND(COUNTIF(BASE_DONNEE[],LISTE[[#This Row],[Description]])&gt;0,COUNTIF(BASE_DONNEE[],LISTE[[#This Row],[Description]])&lt;2),"Valide","Non assigné")</f>
        <v>Valide</v>
      </c>
    </row>
    <row r="121" spans="1:5" x14ac:dyDescent="0.25">
      <c r="A121" s="7" t="s">
        <v>153</v>
      </c>
      <c r="B121" s="23" t="s">
        <v>14</v>
      </c>
      <c r="C121" s="6"/>
      <c r="D121" s="6"/>
      <c r="E121" s="23" t="str">
        <f>IF(AND(COUNTIF(BASE_DONNEE[],LISTE[[#This Row],[Description]])&gt;0,COUNTIF(BASE_DONNEE[],LISTE[[#This Row],[Description]])&lt;2),"Valide","Non assigné")</f>
        <v>Valide</v>
      </c>
    </row>
    <row r="122" spans="1:5" x14ac:dyDescent="0.25">
      <c r="A122" s="7" t="s">
        <v>154</v>
      </c>
      <c r="B122" s="23" t="s">
        <v>8</v>
      </c>
      <c r="C122" s="6">
        <v>11.99</v>
      </c>
      <c r="D122" s="6"/>
      <c r="E122" s="23" t="str">
        <f>IF(AND(COUNTIF(BASE_DONNEE[],LISTE[[#This Row],[Description]])&gt;0,COUNTIF(BASE_DONNEE[],LISTE[[#This Row],[Description]])&lt;2),"Valide","Non assigné")</f>
        <v>Valide</v>
      </c>
    </row>
    <row r="123" spans="1:5" x14ac:dyDescent="0.25">
      <c r="A123"/>
      <c r="B123"/>
      <c r="C123"/>
      <c r="D123"/>
      <c r="E123"/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6" x14ac:dyDescent="0.25">
      <c r="A129"/>
      <c r="B129"/>
      <c r="C129"/>
      <c r="D129"/>
      <c r="E129"/>
    </row>
    <row r="130" spans="1:6" x14ac:dyDescent="0.25">
      <c r="A130"/>
      <c r="B130"/>
      <c r="C130"/>
      <c r="D130"/>
      <c r="E130"/>
    </row>
    <row r="131" spans="1:6" x14ac:dyDescent="0.25">
      <c r="A131"/>
      <c r="B131"/>
      <c r="C131"/>
      <c r="D131"/>
      <c r="E131"/>
    </row>
    <row r="132" spans="1:6" x14ac:dyDescent="0.25">
      <c r="A132"/>
      <c r="B132"/>
      <c r="C132"/>
      <c r="D132"/>
      <c r="E132"/>
    </row>
    <row r="133" spans="1:6" x14ac:dyDescent="0.25">
      <c r="A133"/>
      <c r="B133"/>
      <c r="C133"/>
      <c r="D133"/>
      <c r="E133"/>
      <c r="F133" s="5"/>
    </row>
    <row r="134" spans="1:6" x14ac:dyDescent="0.25">
      <c r="A134"/>
      <c r="B134"/>
      <c r="C134"/>
      <c r="D134"/>
      <c r="E134"/>
    </row>
    <row r="135" spans="1:6" x14ac:dyDescent="0.25">
      <c r="A135"/>
      <c r="B135"/>
      <c r="C135"/>
      <c r="D135"/>
      <c r="E135"/>
    </row>
    <row r="136" spans="1:6" x14ac:dyDescent="0.25">
      <c r="A136"/>
      <c r="B136"/>
      <c r="C136"/>
      <c r="D136"/>
      <c r="E136"/>
    </row>
    <row r="137" spans="1:6" x14ac:dyDescent="0.25">
      <c r="A137"/>
      <c r="B137"/>
      <c r="C137"/>
      <c r="D137"/>
      <c r="E137"/>
    </row>
    <row r="138" spans="1:6" x14ac:dyDescent="0.25">
      <c r="A138"/>
      <c r="B138"/>
      <c r="C138"/>
      <c r="D138"/>
      <c r="E138"/>
    </row>
    <row r="139" spans="1:6" x14ac:dyDescent="0.25">
      <c r="A139"/>
      <c r="B139"/>
      <c r="C139"/>
      <c r="D139"/>
      <c r="E139"/>
    </row>
    <row r="140" spans="1:6" x14ac:dyDescent="0.25">
      <c r="A140"/>
      <c r="B140"/>
      <c r="C140"/>
      <c r="D140"/>
      <c r="E140"/>
    </row>
    <row r="141" spans="1:6" x14ac:dyDescent="0.25">
      <c r="A141"/>
      <c r="B141"/>
      <c r="C141"/>
      <c r="D141"/>
      <c r="E141"/>
    </row>
    <row r="142" spans="1:6" x14ac:dyDescent="0.25">
      <c r="A142"/>
      <c r="B142"/>
      <c r="C142"/>
      <c r="D142"/>
      <c r="E142"/>
    </row>
    <row r="143" spans="1:6" x14ac:dyDescent="0.25">
      <c r="A143"/>
      <c r="B143"/>
      <c r="C143"/>
      <c r="D143"/>
      <c r="E143"/>
    </row>
    <row r="144" spans="1:6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/>
      <c r="B196"/>
      <c r="C196"/>
      <c r="D196"/>
      <c r="E196"/>
    </row>
    <row r="197" spans="1:5" x14ac:dyDescent="0.25">
      <c r="A197"/>
      <c r="B197"/>
      <c r="C197"/>
      <c r="D197"/>
      <c r="E197"/>
    </row>
    <row r="198" spans="1:5" x14ac:dyDescent="0.25">
      <c r="A198"/>
      <c r="B198"/>
      <c r="C198"/>
      <c r="D198"/>
      <c r="E198"/>
    </row>
    <row r="199" spans="1:5" x14ac:dyDescent="0.25">
      <c r="A199"/>
      <c r="B199"/>
      <c r="C199"/>
      <c r="D199"/>
      <c r="E199"/>
    </row>
    <row r="200" spans="1:5" x14ac:dyDescent="0.25">
      <c r="A200"/>
      <c r="B200"/>
      <c r="C200"/>
      <c r="D200"/>
      <c r="E200"/>
    </row>
    <row r="201" spans="1:5" x14ac:dyDescent="0.25">
      <c r="A201"/>
      <c r="B201"/>
      <c r="C201"/>
      <c r="D201"/>
      <c r="E201"/>
    </row>
    <row r="202" spans="1:5" x14ac:dyDescent="0.25">
      <c r="A202"/>
      <c r="B202"/>
      <c r="C202"/>
      <c r="D202"/>
      <c r="E202"/>
    </row>
    <row r="203" spans="1:5" x14ac:dyDescent="0.25">
      <c r="A203"/>
      <c r="B203"/>
      <c r="C203"/>
      <c r="D203"/>
      <c r="E203"/>
    </row>
    <row r="204" spans="1:5" x14ac:dyDescent="0.25">
      <c r="A204"/>
      <c r="B204"/>
      <c r="C204"/>
      <c r="D204"/>
      <c r="E204"/>
    </row>
    <row r="205" spans="1:5" x14ac:dyDescent="0.25">
      <c r="A205"/>
      <c r="B205"/>
      <c r="C205"/>
      <c r="D205"/>
      <c r="E205"/>
    </row>
    <row r="206" spans="1:5" x14ac:dyDescent="0.25">
      <c r="A206"/>
      <c r="B206"/>
      <c r="C206"/>
      <c r="D206"/>
      <c r="E206"/>
    </row>
    <row r="207" spans="1:5" x14ac:dyDescent="0.25">
      <c r="A207"/>
      <c r="B207"/>
      <c r="C207"/>
      <c r="D207"/>
      <c r="E207"/>
    </row>
    <row r="208" spans="1:5" x14ac:dyDescent="0.25">
      <c r="A208"/>
      <c r="B208"/>
      <c r="C208"/>
      <c r="D208"/>
      <c r="E208"/>
    </row>
    <row r="209" spans="1:5" x14ac:dyDescent="0.25">
      <c r="A209"/>
      <c r="B209"/>
      <c r="C209"/>
      <c r="D209"/>
      <c r="E209"/>
    </row>
    <row r="210" spans="1:5" x14ac:dyDescent="0.25">
      <c r="A210"/>
      <c r="B210"/>
      <c r="C210"/>
      <c r="D210"/>
      <c r="E210"/>
    </row>
    <row r="211" spans="1:5" x14ac:dyDescent="0.25">
      <c r="A211"/>
      <c r="B211"/>
      <c r="C211"/>
      <c r="D211"/>
      <c r="E211"/>
    </row>
    <row r="212" spans="1:5" x14ac:dyDescent="0.25">
      <c r="A212"/>
      <c r="B212"/>
      <c r="C212"/>
      <c r="D212"/>
      <c r="E212"/>
    </row>
    <row r="213" spans="1:5" x14ac:dyDescent="0.25">
      <c r="A213"/>
      <c r="B213"/>
      <c r="C213"/>
      <c r="D213"/>
      <c r="E213"/>
    </row>
    <row r="214" spans="1:5" x14ac:dyDescent="0.25">
      <c r="A214"/>
      <c r="B214"/>
      <c r="C214"/>
      <c r="D214"/>
      <c r="E214"/>
    </row>
    <row r="215" spans="1:5" x14ac:dyDescent="0.25">
      <c r="A215"/>
      <c r="B215"/>
      <c r="C215"/>
      <c r="D215"/>
      <c r="E215"/>
    </row>
    <row r="216" spans="1:5" x14ac:dyDescent="0.25">
      <c r="A216"/>
      <c r="B216"/>
      <c r="C216"/>
      <c r="D216"/>
      <c r="E216"/>
    </row>
    <row r="217" spans="1:5" x14ac:dyDescent="0.25">
      <c r="A217"/>
      <c r="B217"/>
      <c r="C217"/>
      <c r="D217"/>
      <c r="E217"/>
    </row>
    <row r="218" spans="1:5" x14ac:dyDescent="0.25">
      <c r="A218"/>
      <c r="B218"/>
      <c r="C218"/>
      <c r="D218"/>
      <c r="E218"/>
    </row>
    <row r="219" spans="1:5" x14ac:dyDescent="0.25">
      <c r="A219"/>
      <c r="B219"/>
      <c r="C219"/>
      <c r="D219"/>
      <c r="E219"/>
    </row>
    <row r="220" spans="1:5" x14ac:dyDescent="0.25">
      <c r="A220"/>
      <c r="B220"/>
      <c r="C220"/>
      <c r="D220"/>
      <c r="E220"/>
    </row>
    <row r="221" spans="1:5" x14ac:dyDescent="0.25">
      <c r="A221"/>
      <c r="B221"/>
      <c r="C221"/>
      <c r="D221"/>
      <c r="E221"/>
    </row>
    <row r="222" spans="1:5" x14ac:dyDescent="0.25">
      <c r="A222"/>
      <c r="B222"/>
      <c r="C222"/>
      <c r="D222"/>
      <c r="E222"/>
    </row>
    <row r="223" spans="1:5" x14ac:dyDescent="0.25">
      <c r="A223"/>
      <c r="B223"/>
      <c r="C223"/>
      <c r="D223"/>
      <c r="E223"/>
    </row>
    <row r="224" spans="1:5" x14ac:dyDescent="0.25">
      <c r="A224"/>
      <c r="B224"/>
      <c r="C224"/>
      <c r="D224"/>
      <c r="E224"/>
    </row>
    <row r="225" spans="1:5" x14ac:dyDescent="0.25">
      <c r="A225"/>
      <c r="B225"/>
      <c r="C225"/>
      <c r="D225"/>
      <c r="E225"/>
    </row>
    <row r="226" spans="1:5" x14ac:dyDescent="0.25">
      <c r="A226"/>
      <c r="B226"/>
      <c r="C226"/>
      <c r="D226"/>
      <c r="E226"/>
    </row>
    <row r="227" spans="1:5" x14ac:dyDescent="0.25">
      <c r="A227"/>
      <c r="B227"/>
      <c r="C227"/>
      <c r="D227"/>
      <c r="E227"/>
    </row>
    <row r="228" spans="1:5" x14ac:dyDescent="0.25">
      <c r="A228"/>
      <c r="B228"/>
      <c r="C228"/>
      <c r="D228"/>
      <c r="E228"/>
    </row>
    <row r="229" spans="1:5" x14ac:dyDescent="0.25">
      <c r="A229"/>
      <c r="B229"/>
      <c r="C229"/>
      <c r="D229"/>
      <c r="E229"/>
    </row>
    <row r="230" spans="1:5" x14ac:dyDescent="0.25">
      <c r="A230"/>
      <c r="B230"/>
      <c r="C230"/>
      <c r="D230"/>
      <c r="E230"/>
    </row>
    <row r="231" spans="1:5" x14ac:dyDescent="0.25">
      <c r="A231"/>
      <c r="B231"/>
      <c r="C231"/>
      <c r="D231"/>
      <c r="E231"/>
    </row>
    <row r="232" spans="1:5" x14ac:dyDescent="0.25">
      <c r="A232"/>
      <c r="B232"/>
      <c r="C232"/>
      <c r="D232"/>
      <c r="E232"/>
    </row>
    <row r="233" spans="1:5" x14ac:dyDescent="0.25">
      <c r="A233"/>
      <c r="B233"/>
      <c r="C233"/>
      <c r="D233"/>
      <c r="E233"/>
    </row>
    <row r="234" spans="1:5" x14ac:dyDescent="0.25">
      <c r="A234"/>
      <c r="B234"/>
      <c r="C234"/>
      <c r="D234"/>
      <c r="E234"/>
    </row>
    <row r="235" spans="1:5" x14ac:dyDescent="0.25">
      <c r="A235"/>
      <c r="B235"/>
      <c r="C235"/>
      <c r="D235"/>
      <c r="E235"/>
    </row>
    <row r="236" spans="1:5" x14ac:dyDescent="0.25">
      <c r="A236"/>
      <c r="B236"/>
      <c r="C236"/>
      <c r="D236"/>
      <c r="E236"/>
    </row>
    <row r="237" spans="1:5" x14ac:dyDescent="0.25">
      <c r="A237"/>
      <c r="B237"/>
      <c r="C237"/>
      <c r="D237"/>
      <c r="E237"/>
    </row>
    <row r="238" spans="1:5" x14ac:dyDescent="0.25">
      <c r="A238"/>
      <c r="B238"/>
      <c r="C238"/>
      <c r="D238"/>
      <c r="E238"/>
    </row>
    <row r="239" spans="1:5" x14ac:dyDescent="0.25">
      <c r="A239"/>
      <c r="B239"/>
      <c r="C239"/>
      <c r="D239"/>
      <c r="E239"/>
    </row>
    <row r="240" spans="1:5" x14ac:dyDescent="0.25">
      <c r="A240"/>
      <c r="B240"/>
      <c r="C240"/>
      <c r="D240"/>
      <c r="E240"/>
    </row>
    <row r="241" spans="1:5" x14ac:dyDescent="0.25">
      <c r="A241"/>
      <c r="B241"/>
      <c r="C241"/>
      <c r="D241"/>
      <c r="E241"/>
    </row>
    <row r="242" spans="1:5" x14ac:dyDescent="0.25">
      <c r="A242"/>
      <c r="B242"/>
      <c r="C242"/>
      <c r="D242"/>
      <c r="E242"/>
    </row>
  </sheetData>
  <conditionalFormatting sqref="E2:E122">
    <cfRule type="containsText" dxfId="1" priority="1" stopIfTrue="1" operator="containsText" text="Valide">
      <formula>NOT(ISERROR(SEARCH("Valide",E2)))</formula>
    </cfRule>
    <cfRule type="containsText" dxfId="0" priority="3" stopIfTrue="1" operator="containsText" text="Non assigné">
      <formula>NOT(ISERROR(SEARCH("Non assigné",E2)))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DONNEE!$A$2:$A$19</xm:f>
          </x14:formula1>
          <xm:sqref>B2:B122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58"/>
  <sheetViews>
    <sheetView topLeftCell="B1" workbookViewId="0">
      <selection activeCell="A5" sqref="A5"/>
    </sheetView>
  </sheetViews>
  <sheetFormatPr baseColWidth="10" defaultRowHeight="15" x14ac:dyDescent="0.25"/>
  <cols>
    <col min="1" max="1" width="20.140625" bestFit="1" customWidth="1"/>
    <col min="2" max="2" width="12.7109375" bestFit="1" customWidth="1"/>
    <col min="3" max="3" width="14.7109375" bestFit="1" customWidth="1"/>
    <col min="4" max="4" width="15.85546875" bestFit="1" customWidth="1"/>
    <col min="5" max="5" width="24.5703125" bestFit="1" customWidth="1"/>
    <col min="6" max="6" width="14.85546875" bestFit="1" customWidth="1"/>
    <col min="7" max="7" width="19.7109375" bestFit="1" customWidth="1"/>
    <col min="8" max="8" width="14.5703125" bestFit="1" customWidth="1"/>
    <col min="9" max="9" width="16" bestFit="1" customWidth="1"/>
    <col min="10" max="10" width="18.28515625" bestFit="1" customWidth="1"/>
    <col min="11" max="11" width="24.28515625" bestFit="1" customWidth="1"/>
    <col min="12" max="12" width="17.140625" bestFit="1" customWidth="1"/>
    <col min="13" max="13" width="18.5703125" bestFit="1" customWidth="1"/>
    <col min="14" max="14" width="19.28515625" bestFit="1" customWidth="1"/>
    <col min="15" max="15" width="12.7109375" bestFit="1" customWidth="1"/>
    <col min="16" max="16" width="14.85546875" bestFit="1" customWidth="1"/>
    <col min="17" max="17" width="11.85546875" bestFit="1" customWidth="1"/>
    <col min="18" max="18" width="18.42578125" bestFit="1" customWidth="1"/>
    <col min="19" max="19" width="19.7109375" bestFit="1" customWidth="1"/>
    <col min="20" max="20" width="17.7109375" bestFit="1" customWidth="1"/>
  </cols>
  <sheetData>
    <row r="1" spans="1:20" x14ac:dyDescent="0.25">
      <c r="A1" s="2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4" t="s">
        <v>10</v>
      </c>
      <c r="H1" s="4" t="s">
        <v>11</v>
      </c>
      <c r="I1" s="4" t="s">
        <v>12</v>
      </c>
      <c r="J1" s="4" t="s">
        <v>13</v>
      </c>
      <c r="K1" s="4" t="s">
        <v>14</v>
      </c>
      <c r="L1" s="4" t="s">
        <v>15</v>
      </c>
      <c r="M1" s="4" t="s">
        <v>16</v>
      </c>
      <c r="N1" s="4" t="s">
        <v>17</v>
      </c>
      <c r="O1" s="4" t="s">
        <v>18</v>
      </c>
      <c r="P1" s="4" t="s">
        <v>19</v>
      </c>
      <c r="Q1" s="4" t="s">
        <v>20</v>
      </c>
      <c r="R1" s="4" t="s">
        <v>21</v>
      </c>
      <c r="S1" s="4" t="s">
        <v>22</v>
      </c>
      <c r="T1" s="3" t="s">
        <v>23</v>
      </c>
    </row>
    <row r="2" spans="1:20" x14ac:dyDescent="0.25">
      <c r="A2" s="7" t="s">
        <v>42</v>
      </c>
      <c r="B2" s="7" t="s">
        <v>62</v>
      </c>
      <c r="C2" s="7" t="s">
        <v>94</v>
      </c>
      <c r="D2" s="7" t="s">
        <v>45</v>
      </c>
      <c r="E2" s="7" t="s">
        <v>46</v>
      </c>
      <c r="F2" s="7" t="s">
        <v>60</v>
      </c>
      <c r="G2" s="7" t="s">
        <v>59</v>
      </c>
      <c r="H2" s="7" t="s">
        <v>47</v>
      </c>
      <c r="I2" s="7" t="s">
        <v>67</v>
      </c>
      <c r="J2" s="7" t="s">
        <v>127</v>
      </c>
      <c r="K2" s="7" t="s">
        <v>56</v>
      </c>
      <c r="L2" s="7" t="s">
        <v>132</v>
      </c>
      <c r="M2" s="7" t="s">
        <v>148</v>
      </c>
      <c r="N2" s="7" t="s">
        <v>54</v>
      </c>
      <c r="O2" s="7" t="s">
        <v>137</v>
      </c>
      <c r="P2" s="7" t="s">
        <v>73</v>
      </c>
      <c r="Q2" s="8"/>
      <c r="R2" s="7" t="s">
        <v>55</v>
      </c>
      <c r="S2" s="7" t="s">
        <v>51</v>
      </c>
      <c r="T2" s="7" t="s">
        <v>145</v>
      </c>
    </row>
    <row r="3" spans="1:20" s="1" customFormat="1" x14ac:dyDescent="0.25">
      <c r="A3" s="7" t="s">
        <v>43</v>
      </c>
      <c r="B3" s="7" t="s">
        <v>88</v>
      </c>
      <c r="C3" s="7" t="s">
        <v>122</v>
      </c>
      <c r="D3" s="7" t="s">
        <v>162</v>
      </c>
      <c r="E3" s="7" t="s">
        <v>48</v>
      </c>
      <c r="F3" s="7" t="s">
        <v>113</v>
      </c>
      <c r="G3" s="7" t="s">
        <v>68</v>
      </c>
      <c r="H3" s="7" t="s">
        <v>50</v>
      </c>
      <c r="I3" s="8"/>
      <c r="J3" s="8"/>
      <c r="K3" s="7" t="s">
        <v>159</v>
      </c>
      <c r="L3" s="7" t="s">
        <v>133</v>
      </c>
      <c r="M3" s="8"/>
      <c r="N3" s="7" t="s">
        <v>57</v>
      </c>
      <c r="O3" s="8"/>
      <c r="P3" s="7" t="s">
        <v>75</v>
      </c>
      <c r="Q3" s="8"/>
      <c r="R3" s="7" t="s">
        <v>80</v>
      </c>
      <c r="S3" s="7" t="s">
        <v>52</v>
      </c>
      <c r="T3" s="7" t="s">
        <v>149</v>
      </c>
    </row>
    <row r="4" spans="1:20" s="1" customFormat="1" x14ac:dyDescent="0.25">
      <c r="A4" s="7" t="s">
        <v>44</v>
      </c>
      <c r="B4" s="7" t="s">
        <v>99</v>
      </c>
      <c r="C4" s="7" t="s">
        <v>158</v>
      </c>
      <c r="D4" s="7" t="s">
        <v>156</v>
      </c>
      <c r="E4" s="7" t="s">
        <v>49</v>
      </c>
      <c r="F4" s="7" t="s">
        <v>130</v>
      </c>
      <c r="G4" s="7" t="s">
        <v>125</v>
      </c>
      <c r="H4" s="7" t="s">
        <v>53</v>
      </c>
      <c r="I4" s="8"/>
      <c r="J4" s="8"/>
      <c r="K4" s="7" t="s">
        <v>128</v>
      </c>
      <c r="L4" s="7" t="s">
        <v>134</v>
      </c>
      <c r="M4" s="8"/>
      <c r="N4" s="7" t="s">
        <v>58</v>
      </c>
      <c r="O4" s="8"/>
      <c r="P4" s="7" t="s">
        <v>115</v>
      </c>
      <c r="Q4" s="8"/>
      <c r="R4" s="7" t="s">
        <v>97</v>
      </c>
      <c r="S4" s="7" t="s">
        <v>64</v>
      </c>
      <c r="T4" s="9"/>
    </row>
    <row r="5" spans="1:20" s="1" customFormat="1" x14ac:dyDescent="0.25">
      <c r="A5" s="7" t="s">
        <v>167</v>
      </c>
      <c r="B5" s="7" t="s">
        <v>107</v>
      </c>
      <c r="C5" s="7"/>
      <c r="D5" s="7" t="s">
        <v>160</v>
      </c>
      <c r="E5" s="7" t="s">
        <v>63</v>
      </c>
      <c r="F5" s="8"/>
      <c r="G5" s="8"/>
      <c r="H5" s="7" t="s">
        <v>66</v>
      </c>
      <c r="I5" s="8"/>
      <c r="J5" s="8"/>
      <c r="K5" s="7" t="s">
        <v>131</v>
      </c>
      <c r="L5" s="7" t="s">
        <v>135</v>
      </c>
      <c r="M5" s="8"/>
      <c r="N5" s="7" t="s">
        <v>61</v>
      </c>
      <c r="O5" s="8"/>
      <c r="P5" s="7" t="s">
        <v>116</v>
      </c>
      <c r="Q5" s="8"/>
      <c r="R5" s="7" t="s">
        <v>121</v>
      </c>
      <c r="S5" s="7" t="s">
        <v>74</v>
      </c>
      <c r="T5" s="9"/>
    </row>
    <row r="6" spans="1:20" s="1" customFormat="1" x14ac:dyDescent="0.25">
      <c r="A6" s="10"/>
      <c r="B6" s="7" t="s">
        <v>108</v>
      </c>
      <c r="C6" s="7"/>
      <c r="D6" s="7" t="s">
        <v>76</v>
      </c>
      <c r="E6" s="7" t="s">
        <v>69</v>
      </c>
      <c r="F6" s="10"/>
      <c r="G6" s="10"/>
      <c r="H6" s="7" t="s">
        <v>77</v>
      </c>
      <c r="I6" s="10"/>
      <c r="J6" s="10"/>
      <c r="K6" s="7" t="s">
        <v>161</v>
      </c>
      <c r="L6" s="7" t="s">
        <v>136</v>
      </c>
      <c r="M6" s="10"/>
      <c r="N6" s="7" t="s">
        <v>65</v>
      </c>
      <c r="O6" s="10"/>
      <c r="P6" s="7" t="s">
        <v>123</v>
      </c>
      <c r="Q6" s="10"/>
      <c r="R6" s="7" t="s">
        <v>142</v>
      </c>
      <c r="S6" s="7" t="s">
        <v>90</v>
      </c>
      <c r="T6" s="11"/>
    </row>
    <row r="7" spans="1:20" s="1" customFormat="1" x14ac:dyDescent="0.25">
      <c r="A7" s="10"/>
      <c r="B7" s="7" t="s">
        <v>140</v>
      </c>
      <c r="C7" s="10"/>
      <c r="D7" s="7" t="s">
        <v>78</v>
      </c>
      <c r="E7" s="7" t="s">
        <v>70</v>
      </c>
      <c r="F7" s="10"/>
      <c r="G7" s="10"/>
      <c r="H7" s="7" t="s">
        <v>79</v>
      </c>
      <c r="I7" s="10"/>
      <c r="J7" s="10"/>
      <c r="K7" s="7" t="s">
        <v>146</v>
      </c>
      <c r="L7" s="10"/>
      <c r="M7" s="10"/>
      <c r="N7" s="7" t="s">
        <v>72</v>
      </c>
      <c r="O7" s="10"/>
      <c r="P7" s="10"/>
      <c r="Q7" s="10"/>
      <c r="R7" s="7" t="s">
        <v>143</v>
      </c>
      <c r="S7" s="7" t="s">
        <v>92</v>
      </c>
      <c r="T7" s="11"/>
    </row>
    <row r="8" spans="1:20" s="1" customFormat="1" x14ac:dyDescent="0.25">
      <c r="A8" s="10"/>
      <c r="B8" s="7" t="s">
        <v>168</v>
      </c>
      <c r="C8" s="10"/>
      <c r="D8" s="7" t="s">
        <v>89</v>
      </c>
      <c r="E8" s="7" t="s">
        <v>71</v>
      </c>
      <c r="F8" s="10"/>
      <c r="G8" s="10"/>
      <c r="H8" s="7" t="s">
        <v>83</v>
      </c>
      <c r="I8" s="10"/>
      <c r="J8" s="10"/>
      <c r="K8" s="7" t="s">
        <v>147</v>
      </c>
      <c r="L8" s="10"/>
      <c r="M8" s="10"/>
      <c r="N8" s="7" t="s">
        <v>81</v>
      </c>
      <c r="O8" s="10"/>
      <c r="P8" s="10"/>
      <c r="Q8" s="10"/>
      <c r="R8" s="10"/>
      <c r="S8" s="7" t="s">
        <v>100</v>
      </c>
      <c r="T8" s="11"/>
    </row>
    <row r="9" spans="1:20" x14ac:dyDescent="0.25">
      <c r="A9" s="10"/>
      <c r="B9" s="10"/>
      <c r="C9" s="10"/>
      <c r="D9" s="7" t="s">
        <v>96</v>
      </c>
      <c r="E9" s="7" t="s">
        <v>87</v>
      </c>
      <c r="F9" s="10"/>
      <c r="G9" s="10"/>
      <c r="H9" s="7" t="s">
        <v>91</v>
      </c>
      <c r="I9" s="10"/>
      <c r="J9" s="10"/>
      <c r="K9" s="7" t="s">
        <v>150</v>
      </c>
      <c r="L9" s="10"/>
      <c r="M9" s="10"/>
      <c r="N9" s="7" t="s">
        <v>82</v>
      </c>
      <c r="O9" s="10"/>
      <c r="P9" s="10"/>
      <c r="Q9" s="10"/>
      <c r="R9" s="10"/>
      <c r="S9" s="7" t="s">
        <v>155</v>
      </c>
      <c r="T9" s="11"/>
    </row>
    <row r="10" spans="1:20" x14ac:dyDescent="0.25">
      <c r="A10" s="10"/>
      <c r="B10" s="10"/>
      <c r="C10" s="10"/>
      <c r="D10" s="7" t="s">
        <v>163</v>
      </c>
      <c r="E10" s="7" t="s">
        <v>95</v>
      </c>
      <c r="F10" s="10"/>
      <c r="G10" s="10"/>
      <c r="H10" s="7" t="s">
        <v>98</v>
      </c>
      <c r="I10" s="10"/>
      <c r="J10" s="10"/>
      <c r="K10" s="7" t="s">
        <v>153</v>
      </c>
      <c r="L10" s="10"/>
      <c r="M10" s="10"/>
      <c r="N10" s="7" t="s">
        <v>84</v>
      </c>
      <c r="O10" s="10"/>
      <c r="P10" s="10"/>
      <c r="Q10" s="10"/>
      <c r="R10" s="10"/>
      <c r="S10" s="10"/>
      <c r="T10" s="11"/>
    </row>
    <row r="11" spans="1:20" x14ac:dyDescent="0.25">
      <c r="A11" s="10"/>
      <c r="B11" s="10"/>
      <c r="C11" s="10"/>
      <c r="D11" s="7" t="s">
        <v>106</v>
      </c>
      <c r="E11" s="7" t="s">
        <v>110</v>
      </c>
      <c r="F11" s="10"/>
      <c r="G11" s="10"/>
      <c r="H11" s="7" t="s">
        <v>101</v>
      </c>
      <c r="I11" s="10"/>
      <c r="J11" s="10"/>
      <c r="K11" s="10"/>
      <c r="L11" s="10"/>
      <c r="M11" s="10"/>
      <c r="N11" s="7" t="s">
        <v>85</v>
      </c>
      <c r="O11" s="10"/>
      <c r="P11" s="10"/>
      <c r="Q11" s="10"/>
      <c r="R11" s="10"/>
      <c r="S11" s="10"/>
      <c r="T11" s="11"/>
    </row>
    <row r="12" spans="1:20" x14ac:dyDescent="0.25">
      <c r="A12" s="10"/>
      <c r="B12" s="10"/>
      <c r="C12" s="10"/>
      <c r="D12" s="7" t="s">
        <v>124</v>
      </c>
      <c r="E12" s="7" t="s">
        <v>112</v>
      </c>
      <c r="F12" s="10"/>
      <c r="G12" s="10"/>
      <c r="H12" s="7" t="s">
        <v>109</v>
      </c>
      <c r="I12" s="10"/>
      <c r="J12" s="10"/>
      <c r="K12" s="10"/>
      <c r="L12" s="10"/>
      <c r="M12" s="10"/>
      <c r="N12" s="7" t="s">
        <v>86</v>
      </c>
      <c r="O12" s="10"/>
      <c r="P12" s="10"/>
      <c r="Q12" s="10"/>
      <c r="R12" s="10"/>
      <c r="S12" s="10"/>
      <c r="T12" s="11"/>
    </row>
    <row r="13" spans="1:20" x14ac:dyDescent="0.25">
      <c r="A13" s="10"/>
      <c r="B13" s="10"/>
      <c r="C13" s="10"/>
      <c r="D13" s="7" t="s">
        <v>126</v>
      </c>
      <c r="E13" s="7" t="s">
        <v>114</v>
      </c>
      <c r="F13" s="10"/>
      <c r="G13" s="10"/>
      <c r="H13" s="7" t="s">
        <v>120</v>
      </c>
      <c r="I13" s="10"/>
      <c r="J13" s="10"/>
      <c r="K13" s="10"/>
      <c r="L13" s="10"/>
      <c r="M13" s="10"/>
      <c r="N13" s="7" t="s">
        <v>93</v>
      </c>
      <c r="O13" s="10"/>
      <c r="P13" s="10"/>
      <c r="Q13" s="10"/>
      <c r="R13" s="10"/>
      <c r="S13" s="10"/>
      <c r="T13" s="11"/>
    </row>
    <row r="14" spans="1:20" x14ac:dyDescent="0.25">
      <c r="A14" s="10"/>
      <c r="B14" s="10"/>
      <c r="C14" s="10"/>
      <c r="D14" s="7" t="s">
        <v>129</v>
      </c>
      <c r="E14" s="7" t="s">
        <v>117</v>
      </c>
      <c r="F14" s="10"/>
      <c r="G14" s="10"/>
      <c r="H14" s="7" t="s">
        <v>139</v>
      </c>
      <c r="I14" s="10"/>
      <c r="J14" s="10"/>
      <c r="K14" s="10"/>
      <c r="L14" s="10"/>
      <c r="M14" s="10"/>
      <c r="N14" s="7" t="s">
        <v>102</v>
      </c>
      <c r="O14" s="10"/>
      <c r="P14" s="10"/>
      <c r="Q14" s="10"/>
      <c r="R14" s="10"/>
      <c r="S14" s="10"/>
      <c r="T14" s="11"/>
    </row>
    <row r="15" spans="1:20" x14ac:dyDescent="0.25">
      <c r="A15" s="10"/>
      <c r="B15" s="10"/>
      <c r="C15" s="10"/>
      <c r="D15" s="7" t="s">
        <v>152</v>
      </c>
      <c r="E15" s="8" t="s">
        <v>119</v>
      </c>
      <c r="F15" s="10"/>
      <c r="G15" s="10"/>
      <c r="H15" s="10"/>
      <c r="I15" s="10"/>
      <c r="J15" s="10"/>
      <c r="K15" s="10"/>
      <c r="L15" s="10"/>
      <c r="M15" s="10"/>
      <c r="N15" s="7" t="s">
        <v>103</v>
      </c>
      <c r="O15" s="10"/>
      <c r="P15" s="10"/>
      <c r="Q15" s="10"/>
      <c r="R15" s="10"/>
      <c r="S15" s="10"/>
      <c r="T15" s="11"/>
    </row>
    <row r="16" spans="1:20" x14ac:dyDescent="0.25">
      <c r="A16" s="10"/>
      <c r="B16" s="10"/>
      <c r="C16" s="10"/>
      <c r="D16" s="10"/>
      <c r="E16" s="7" t="s">
        <v>138</v>
      </c>
      <c r="F16" s="10"/>
      <c r="G16" s="10"/>
      <c r="H16" s="10"/>
      <c r="I16" s="10"/>
      <c r="J16" s="10"/>
      <c r="K16" s="10"/>
      <c r="L16" s="10"/>
      <c r="M16" s="10"/>
      <c r="N16" s="7" t="s">
        <v>104</v>
      </c>
      <c r="O16" s="10"/>
      <c r="P16" s="10"/>
      <c r="Q16" s="10"/>
      <c r="R16" s="10"/>
      <c r="S16" s="10"/>
      <c r="T16" s="11"/>
    </row>
    <row r="17" spans="1:20" x14ac:dyDescent="0.25">
      <c r="A17" s="10"/>
      <c r="B17" s="10"/>
      <c r="C17" s="10"/>
      <c r="D17" s="10"/>
      <c r="E17" s="7" t="s">
        <v>141</v>
      </c>
      <c r="F17" s="10"/>
      <c r="G17" s="10"/>
      <c r="H17" s="10"/>
      <c r="I17" s="10"/>
      <c r="J17" s="10"/>
      <c r="K17" s="10"/>
      <c r="L17" s="10"/>
      <c r="M17" s="10"/>
      <c r="N17" s="7" t="s">
        <v>105</v>
      </c>
      <c r="O17" s="10"/>
      <c r="P17" s="10"/>
      <c r="Q17" s="10"/>
      <c r="R17" s="10"/>
      <c r="S17" s="10"/>
      <c r="T17" s="11"/>
    </row>
    <row r="18" spans="1:20" x14ac:dyDescent="0.25">
      <c r="A18" s="10"/>
      <c r="B18" s="10"/>
      <c r="C18" s="10"/>
      <c r="D18" s="10"/>
      <c r="E18" s="7" t="s">
        <v>151</v>
      </c>
      <c r="F18" s="10"/>
      <c r="G18" s="10"/>
      <c r="H18" s="10"/>
      <c r="I18" s="10"/>
      <c r="J18" s="10"/>
      <c r="K18" s="10"/>
      <c r="L18" s="10"/>
      <c r="M18" s="10"/>
      <c r="N18" s="7" t="s">
        <v>111</v>
      </c>
      <c r="O18" s="10"/>
      <c r="P18" s="10"/>
      <c r="Q18" s="10"/>
      <c r="R18" s="10"/>
      <c r="S18" s="10"/>
      <c r="T18" s="11"/>
    </row>
    <row r="19" spans="1:20" x14ac:dyDescent="0.25">
      <c r="A19" s="10"/>
      <c r="B19" s="10"/>
      <c r="C19" s="10"/>
      <c r="D19" s="10"/>
      <c r="E19" s="7" t="s">
        <v>154</v>
      </c>
      <c r="F19" s="10"/>
      <c r="G19" s="10"/>
      <c r="H19" s="10"/>
      <c r="I19" s="10"/>
      <c r="J19" s="10"/>
      <c r="K19" s="10"/>
      <c r="L19" s="10"/>
      <c r="M19" s="10"/>
      <c r="N19" s="7" t="s">
        <v>118</v>
      </c>
      <c r="O19" s="10"/>
      <c r="P19" s="10"/>
      <c r="Q19" s="10"/>
      <c r="R19" s="10"/>
      <c r="S19" s="10"/>
      <c r="T19" s="11"/>
    </row>
    <row r="20" spans="1:20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7" t="s">
        <v>157</v>
      </c>
      <c r="O20" s="10"/>
      <c r="P20" s="10"/>
      <c r="Q20" s="10"/>
      <c r="R20" s="10"/>
      <c r="S20" s="10"/>
      <c r="T20" s="11"/>
    </row>
    <row r="21" spans="1:20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7" t="s">
        <v>144</v>
      </c>
      <c r="O21" s="10"/>
      <c r="P21" s="10"/>
      <c r="Q21" s="10"/>
      <c r="R21" s="10"/>
      <c r="S21" s="10"/>
      <c r="T21" s="1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2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2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2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1:2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</row>
    <row r="117" spans="1:2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</row>
    <row r="118" spans="1:2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</row>
    <row r="119" spans="1:2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</row>
    <row r="120" spans="1:2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</row>
    <row r="121" spans="1:2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</row>
    <row r="122" spans="1:2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</row>
    <row r="123" spans="1:2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</row>
    <row r="124" spans="1:2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</row>
    <row r="125" spans="1:2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</row>
    <row r="126" spans="1:2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</row>
    <row r="127" spans="1:2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</row>
    <row r="128" spans="1:2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</row>
    <row r="129" spans="1:2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</row>
    <row r="130" spans="1:2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</row>
    <row r="131" spans="1:2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</row>
    <row r="132" spans="1:2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</row>
    <row r="133" spans="1:2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</row>
    <row r="134" spans="1:2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</row>
    <row r="135" spans="1:2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</row>
    <row r="136" spans="1:2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</row>
    <row r="137" spans="1:2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</row>
    <row r="138" spans="1:2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</row>
    <row r="139" spans="1:2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</row>
    <row r="140" spans="1:2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</row>
    <row r="141" spans="1:2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</row>
    <row r="142" spans="1:2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</row>
    <row r="143" spans="1:2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</row>
    <row r="144" spans="1:2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</row>
    <row r="145" spans="1:2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</row>
    <row r="146" spans="1:2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</row>
    <row r="147" spans="1:2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</row>
    <row r="148" spans="1:2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</row>
    <row r="149" spans="1:2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</row>
    <row r="150" spans="1:2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</row>
    <row r="151" spans="1:2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</row>
    <row r="152" spans="1:2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</row>
    <row r="153" spans="1:2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</row>
    <row r="154" spans="1:2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</row>
    <row r="155" spans="1:2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</row>
    <row r="156" spans="1:2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</row>
    <row r="157" spans="1:2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</row>
    <row r="158" spans="1:2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</row>
    <row r="159" spans="1:2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</row>
    <row r="160" spans="1:2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</row>
    <row r="161" spans="1:2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</row>
    <row r="162" spans="1:2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</row>
    <row r="163" spans="1:2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</row>
    <row r="164" spans="1:2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</row>
    <row r="165" spans="1:2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</row>
    <row r="166" spans="1:2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</row>
    <row r="167" spans="1:2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</row>
    <row r="168" spans="1:2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</row>
    <row r="169" spans="1:2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</row>
    <row r="170" spans="1:2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</row>
    <row r="171" spans="1:2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</row>
    <row r="172" spans="1:2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</row>
    <row r="173" spans="1:2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</row>
    <row r="174" spans="1:2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</row>
    <row r="175" spans="1:2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</row>
    <row r="176" spans="1:2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</row>
    <row r="177" spans="1:2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</row>
    <row r="178" spans="1:2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</row>
    <row r="179" spans="1:2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</row>
    <row r="180" spans="1:2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</row>
    <row r="181" spans="1:2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</row>
    <row r="182" spans="1:2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</row>
    <row r="183" spans="1:2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</row>
    <row r="184" spans="1:2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</row>
    <row r="185" spans="1:2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</row>
    <row r="186" spans="1:2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</row>
    <row r="187" spans="1:2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</row>
    <row r="188" spans="1:2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</row>
    <row r="189" spans="1:2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</row>
    <row r="190" spans="1:2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</row>
    <row r="191" spans="1:2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  <row r="214" spans="1:2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</row>
    <row r="215" spans="1:2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</row>
    <row r="216" spans="1:2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</row>
    <row r="217" spans="1:2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</row>
    <row r="218" spans="1:2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</row>
    <row r="219" spans="1:2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</row>
    <row r="220" spans="1:2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</row>
    <row r="221" spans="1:2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</row>
    <row r="222" spans="1:2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</row>
    <row r="223" spans="1:2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</row>
    <row r="224" spans="1:2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</row>
    <row r="225" spans="1:2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</row>
    <row r="226" spans="1:2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</row>
    <row r="227" spans="1:2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</row>
    <row r="228" spans="1:2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</row>
    <row r="229" spans="1:2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</row>
    <row r="230" spans="1:2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</row>
    <row r="231" spans="1:2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</row>
    <row r="232" spans="1:2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</row>
    <row r="233" spans="1:2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</row>
    <row r="234" spans="1:2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</row>
    <row r="235" spans="1:2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</row>
    <row r="236" spans="1:2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</row>
    <row r="237" spans="1:2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</row>
    <row r="238" spans="1:2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</row>
    <row r="239" spans="1:2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</row>
    <row r="240" spans="1:2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</row>
    <row r="241" spans="1:2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</row>
    <row r="242" spans="1:2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</row>
    <row r="243" spans="1:2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</row>
    <row r="244" spans="1:2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</row>
    <row r="245" spans="1:2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</row>
    <row r="246" spans="1:2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</row>
    <row r="247" spans="1:2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</row>
    <row r="248" spans="1:2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</row>
    <row r="249" spans="1:2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</row>
    <row r="250" spans="1:2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</row>
    <row r="251" spans="1:2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</row>
    <row r="252" spans="1:2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</row>
    <row r="253" spans="1:2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</row>
    <row r="254" spans="1:2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</row>
    <row r="255" spans="1:2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</row>
    <row r="256" spans="1:2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</row>
    <row r="257" spans="1:2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</row>
    <row r="258" spans="1:2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</row>
    <row r="259" spans="1:2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</row>
    <row r="260" spans="1:2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</row>
    <row r="261" spans="1:2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</row>
    <row r="262" spans="1:2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</row>
    <row r="263" spans="1:2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</row>
    <row r="264" spans="1:2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</row>
    <row r="265" spans="1:2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</row>
    <row r="266" spans="1:2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</row>
    <row r="267" spans="1:2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</row>
    <row r="268" spans="1:2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</row>
    <row r="269" spans="1:2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</row>
    <row r="270" spans="1:2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</row>
    <row r="271" spans="1:2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</row>
    <row r="272" spans="1:2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</row>
    <row r="273" spans="1:2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</row>
    <row r="274" spans="1:2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</row>
    <row r="275" spans="1:2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</row>
    <row r="276" spans="1:2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</row>
    <row r="277" spans="1:2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</row>
    <row r="278" spans="1:2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</row>
    <row r="279" spans="1:20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</row>
    <row r="280" spans="1:20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</row>
    <row r="281" spans="1:20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</row>
    <row r="282" spans="1:20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</row>
    <row r="283" spans="1:20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</row>
    <row r="284" spans="1:20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</row>
    <row r="285" spans="1:20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</row>
    <row r="286" spans="1:20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</row>
    <row r="287" spans="1:20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</row>
    <row r="288" spans="1:20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</row>
    <row r="289" spans="1:20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</row>
    <row r="290" spans="1:20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</row>
    <row r="291" spans="1:20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</row>
    <row r="292" spans="1:20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</row>
    <row r="293" spans="1:20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</row>
    <row r="294" spans="1:20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</row>
    <row r="295" spans="1:20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</row>
    <row r="296" spans="1:20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</row>
    <row r="297" spans="1:20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</row>
    <row r="298" spans="1:20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</row>
    <row r="299" spans="1:20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</row>
    <row r="300" spans="1:20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</row>
    <row r="301" spans="1:20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</row>
    <row r="302" spans="1:20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</row>
    <row r="303" spans="1:20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</row>
    <row r="304" spans="1:20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</row>
    <row r="305" spans="1:20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</row>
    <row r="306" spans="1:20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</row>
    <row r="307" spans="1:20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</row>
    <row r="308" spans="1:20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</row>
    <row r="309" spans="1:20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</row>
    <row r="310" spans="1:20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</row>
    <row r="311" spans="1:20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</row>
    <row r="312" spans="1:20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</row>
    <row r="313" spans="1:20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</row>
    <row r="314" spans="1:20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</row>
    <row r="315" spans="1:20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</row>
    <row r="316" spans="1:20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</row>
    <row r="317" spans="1:20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</row>
    <row r="318" spans="1:20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</row>
    <row r="319" spans="1:20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</row>
    <row r="320" spans="1:20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</row>
    <row r="321" spans="1:20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</row>
    <row r="322" spans="1:20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</row>
    <row r="323" spans="1:20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</row>
    <row r="324" spans="1:20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</row>
    <row r="325" spans="1:20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</row>
    <row r="326" spans="1:20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</row>
    <row r="327" spans="1:20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</row>
    <row r="328" spans="1:20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</row>
    <row r="329" spans="1:20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</row>
    <row r="330" spans="1:20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</row>
    <row r="331" spans="1:20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</row>
    <row r="332" spans="1:20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</row>
    <row r="333" spans="1:20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</row>
    <row r="334" spans="1:20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</row>
    <row r="335" spans="1:20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</row>
    <row r="336" spans="1:20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</row>
    <row r="337" spans="1:20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</row>
    <row r="338" spans="1:20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</row>
    <row r="339" spans="1:20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</row>
    <row r="340" spans="1:20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</row>
    <row r="341" spans="1:20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</row>
    <row r="342" spans="1:20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</row>
    <row r="343" spans="1:20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</row>
    <row r="344" spans="1:20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</row>
    <row r="345" spans="1:20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</row>
    <row r="346" spans="1:20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</row>
    <row r="347" spans="1:20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</row>
    <row r="348" spans="1:20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</row>
    <row r="349" spans="1:20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</row>
    <row r="350" spans="1:20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</row>
    <row r="351" spans="1:20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</row>
    <row r="352" spans="1:20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</row>
    <row r="353" spans="1:20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</row>
    <row r="354" spans="1:20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</row>
    <row r="355" spans="1:20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</row>
    <row r="356" spans="1:20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</row>
    <row r="357" spans="1:20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</row>
    <row r="358" spans="1:20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</row>
    <row r="359" spans="1:20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</row>
    <row r="360" spans="1:20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</row>
    <row r="361" spans="1:20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</row>
    <row r="362" spans="1:20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</row>
    <row r="363" spans="1:20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</row>
    <row r="364" spans="1:20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</row>
    <row r="365" spans="1:20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</row>
    <row r="366" spans="1:20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</row>
    <row r="367" spans="1:20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</row>
    <row r="368" spans="1:20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</row>
    <row r="369" spans="1:20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</row>
    <row r="370" spans="1:20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</row>
    <row r="371" spans="1:20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</row>
    <row r="372" spans="1:20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</row>
    <row r="373" spans="1:20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</row>
    <row r="374" spans="1:20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</row>
    <row r="375" spans="1:20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</row>
    <row r="376" spans="1:20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</row>
    <row r="377" spans="1:20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</row>
    <row r="378" spans="1:20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</row>
    <row r="379" spans="1:20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</row>
    <row r="380" spans="1:20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</row>
    <row r="381" spans="1:20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</row>
    <row r="382" spans="1:20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</row>
    <row r="383" spans="1:20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</row>
    <row r="384" spans="1:20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</row>
    <row r="385" spans="1:20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</row>
    <row r="386" spans="1:20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</row>
    <row r="387" spans="1:20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</row>
    <row r="388" spans="1:20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</row>
    <row r="389" spans="1:20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</row>
    <row r="390" spans="1:20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</row>
    <row r="391" spans="1:20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</row>
    <row r="392" spans="1:20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</row>
    <row r="393" spans="1:20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</row>
    <row r="394" spans="1:20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</row>
    <row r="395" spans="1:20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</row>
    <row r="396" spans="1:20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</row>
    <row r="397" spans="1:20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</row>
    <row r="398" spans="1:20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</row>
    <row r="399" spans="1:20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</row>
    <row r="400" spans="1:20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</row>
    <row r="401" spans="1:20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</row>
    <row r="402" spans="1:20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</row>
    <row r="403" spans="1:20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</row>
    <row r="404" spans="1:20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</row>
    <row r="405" spans="1:20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</row>
    <row r="406" spans="1:20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</row>
    <row r="407" spans="1:20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</row>
    <row r="408" spans="1:20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</row>
    <row r="409" spans="1:20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</row>
    <row r="410" spans="1:20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</row>
    <row r="411" spans="1:20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</row>
    <row r="412" spans="1:20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</row>
    <row r="413" spans="1:20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</row>
    <row r="414" spans="1:20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</row>
    <row r="415" spans="1:20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</row>
    <row r="416" spans="1:20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</row>
    <row r="417" spans="1:20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</row>
    <row r="418" spans="1:20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</row>
    <row r="419" spans="1:20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</row>
    <row r="420" spans="1:20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</row>
    <row r="421" spans="1:20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</row>
    <row r="422" spans="1:20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</row>
    <row r="423" spans="1:20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</row>
    <row r="424" spans="1:20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</row>
    <row r="425" spans="1:20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</row>
    <row r="426" spans="1:20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</row>
    <row r="427" spans="1:20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</row>
    <row r="428" spans="1:20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</row>
    <row r="429" spans="1:20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</row>
    <row r="430" spans="1:20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</row>
    <row r="431" spans="1:20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</row>
    <row r="432" spans="1:20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</row>
    <row r="433" spans="1:20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</row>
    <row r="434" spans="1:20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</row>
    <row r="435" spans="1:20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</row>
    <row r="436" spans="1:20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</row>
    <row r="437" spans="1:20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</row>
    <row r="438" spans="1:20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</row>
    <row r="439" spans="1:20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</row>
    <row r="440" spans="1:20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</row>
    <row r="441" spans="1:20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</row>
    <row r="442" spans="1:20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</row>
    <row r="443" spans="1:20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</row>
    <row r="444" spans="1:20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</row>
    <row r="445" spans="1:20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</row>
    <row r="446" spans="1:20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</row>
    <row r="447" spans="1:20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</row>
    <row r="448" spans="1:20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</row>
    <row r="449" spans="1:20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</row>
    <row r="450" spans="1:20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</row>
    <row r="451" spans="1:20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</row>
    <row r="452" spans="1:20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</row>
    <row r="453" spans="1:20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</row>
    <row r="454" spans="1:20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</row>
    <row r="455" spans="1:20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</row>
    <row r="456" spans="1:20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</row>
    <row r="457" spans="1:20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</row>
    <row r="458" spans="1:20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</row>
    <row r="459" spans="1:20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</row>
    <row r="460" spans="1:20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</row>
    <row r="461" spans="1:20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</row>
    <row r="462" spans="1:20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</row>
    <row r="463" spans="1:20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</row>
    <row r="464" spans="1:20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</row>
    <row r="465" spans="1:20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</row>
    <row r="466" spans="1:20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</row>
    <row r="467" spans="1:20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</row>
    <row r="468" spans="1:20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</row>
    <row r="469" spans="1:20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</row>
    <row r="470" spans="1:20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</row>
    <row r="471" spans="1:20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</row>
    <row r="472" spans="1:20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</row>
    <row r="473" spans="1:20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</row>
    <row r="474" spans="1:20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</row>
    <row r="475" spans="1:20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</row>
    <row r="476" spans="1:20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</row>
    <row r="477" spans="1:20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</row>
    <row r="478" spans="1:20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</row>
    <row r="479" spans="1:20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</row>
    <row r="480" spans="1:20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</row>
    <row r="481" spans="1:20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</row>
    <row r="482" spans="1:20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</row>
    <row r="483" spans="1:20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</row>
    <row r="484" spans="1:20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</row>
    <row r="485" spans="1:20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</row>
    <row r="486" spans="1:20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</row>
    <row r="487" spans="1:20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</row>
    <row r="488" spans="1:20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</row>
    <row r="489" spans="1:20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</row>
    <row r="490" spans="1:20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</row>
    <row r="491" spans="1:20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</row>
    <row r="492" spans="1:20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</row>
    <row r="493" spans="1:20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</row>
    <row r="494" spans="1:20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</row>
    <row r="495" spans="1:20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</row>
    <row r="496" spans="1:20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</row>
    <row r="497" spans="1:20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</row>
    <row r="498" spans="1:20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</row>
    <row r="499" spans="1:20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</row>
    <row r="500" spans="1:20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</row>
    <row r="501" spans="1:20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</row>
    <row r="502" spans="1:20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</row>
    <row r="503" spans="1:20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</row>
    <row r="504" spans="1:20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</row>
    <row r="505" spans="1:20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</row>
    <row r="506" spans="1:20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</row>
    <row r="507" spans="1:20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</row>
    <row r="508" spans="1:20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</row>
    <row r="509" spans="1:20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</row>
    <row r="510" spans="1:20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</row>
    <row r="511" spans="1:20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</row>
    <row r="512" spans="1:20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</row>
    <row r="513" spans="1:20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</row>
    <row r="514" spans="1:20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</row>
    <row r="515" spans="1:20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</row>
    <row r="516" spans="1:20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</row>
    <row r="517" spans="1:20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</row>
    <row r="518" spans="1:20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</row>
    <row r="519" spans="1:20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</row>
    <row r="520" spans="1:20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</row>
    <row r="521" spans="1:20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</row>
    <row r="522" spans="1:20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</row>
    <row r="523" spans="1:20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</row>
    <row r="524" spans="1:20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</row>
    <row r="525" spans="1:20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</row>
    <row r="526" spans="1:20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</row>
    <row r="527" spans="1:20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</row>
    <row r="528" spans="1:20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</row>
    <row r="529" spans="1:20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</row>
    <row r="530" spans="1:20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</row>
    <row r="531" spans="1:20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</row>
    <row r="532" spans="1:20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</row>
    <row r="533" spans="1:20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</row>
    <row r="534" spans="1:20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</row>
    <row r="535" spans="1:20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</row>
    <row r="536" spans="1:20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</row>
    <row r="537" spans="1:20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</row>
    <row r="538" spans="1:20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</row>
    <row r="539" spans="1:20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</row>
    <row r="540" spans="1:20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</row>
    <row r="541" spans="1:20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</row>
    <row r="542" spans="1:20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</row>
    <row r="543" spans="1:20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</row>
    <row r="544" spans="1:20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</row>
    <row r="545" spans="1:20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</row>
    <row r="546" spans="1:20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</row>
    <row r="547" spans="1:20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</row>
    <row r="548" spans="1:20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</row>
    <row r="549" spans="1:20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</row>
    <row r="550" spans="1:20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</row>
    <row r="551" spans="1:20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</row>
    <row r="552" spans="1:20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</row>
    <row r="553" spans="1:20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</row>
    <row r="554" spans="1:20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</row>
    <row r="555" spans="1:20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</row>
    <row r="556" spans="1:20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</row>
    <row r="557" spans="1:20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</row>
    <row r="558" spans="1:20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</row>
    <row r="559" spans="1:20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</row>
    <row r="560" spans="1:20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</row>
    <row r="561" spans="1:20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</row>
    <row r="562" spans="1:20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</row>
    <row r="563" spans="1:20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</row>
    <row r="564" spans="1:20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</row>
    <row r="565" spans="1:20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</row>
    <row r="566" spans="1:20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</row>
    <row r="567" spans="1:20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</row>
    <row r="568" spans="1:20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</row>
    <row r="569" spans="1:20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</row>
    <row r="570" spans="1:20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</row>
    <row r="571" spans="1:20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</row>
    <row r="572" spans="1:20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</row>
    <row r="573" spans="1:20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</row>
    <row r="574" spans="1:20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</row>
    <row r="575" spans="1:20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</row>
    <row r="576" spans="1:20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</row>
    <row r="577" spans="1:20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</row>
    <row r="578" spans="1:20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</row>
    <row r="579" spans="1:20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</row>
    <row r="580" spans="1:20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</row>
    <row r="581" spans="1:20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</row>
    <row r="582" spans="1:20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</row>
    <row r="583" spans="1:20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</row>
    <row r="584" spans="1:20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</row>
    <row r="585" spans="1:20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</row>
    <row r="586" spans="1:20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</row>
    <row r="587" spans="1:20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</row>
    <row r="588" spans="1:20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</row>
    <row r="589" spans="1:20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</row>
    <row r="590" spans="1:20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</row>
    <row r="591" spans="1:20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</row>
    <row r="592" spans="1:20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</row>
    <row r="593" spans="1:20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</row>
    <row r="594" spans="1:20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</row>
    <row r="595" spans="1:20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</row>
    <row r="596" spans="1:20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</row>
    <row r="597" spans="1:20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</row>
    <row r="598" spans="1:20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</row>
    <row r="599" spans="1:20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</row>
    <row r="600" spans="1:20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</row>
    <row r="601" spans="1:20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</row>
    <row r="602" spans="1:20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</row>
    <row r="603" spans="1:20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</row>
    <row r="604" spans="1:20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</row>
    <row r="605" spans="1:20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</row>
    <row r="606" spans="1:20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</row>
    <row r="607" spans="1:20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</row>
    <row r="608" spans="1:20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</row>
    <row r="609" spans="1:20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</row>
    <row r="610" spans="1:20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</row>
    <row r="611" spans="1:20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</row>
    <row r="612" spans="1:20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</row>
    <row r="613" spans="1:20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</row>
    <row r="614" spans="1:20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</row>
    <row r="615" spans="1:20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</row>
    <row r="616" spans="1:20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</row>
    <row r="617" spans="1:20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</row>
    <row r="618" spans="1:20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</row>
    <row r="619" spans="1:20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</row>
    <row r="620" spans="1:20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</row>
    <row r="621" spans="1:20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</row>
    <row r="622" spans="1:20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</row>
    <row r="623" spans="1:20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</row>
    <row r="624" spans="1:20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</row>
    <row r="625" spans="1:20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</row>
    <row r="626" spans="1:20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</row>
    <row r="627" spans="1:20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</row>
    <row r="628" spans="1:20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</row>
    <row r="629" spans="1:20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</row>
    <row r="630" spans="1:20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</row>
    <row r="631" spans="1:20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</row>
    <row r="632" spans="1:20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</row>
    <row r="633" spans="1:20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</row>
    <row r="634" spans="1:20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</row>
    <row r="635" spans="1:20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</row>
    <row r="636" spans="1:20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</row>
    <row r="637" spans="1:20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</row>
    <row r="638" spans="1:20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</row>
    <row r="639" spans="1:20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</row>
    <row r="640" spans="1:20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</row>
    <row r="641" spans="1:20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</row>
    <row r="642" spans="1:20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</row>
    <row r="643" spans="1:20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</row>
    <row r="644" spans="1:20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</row>
    <row r="645" spans="1:20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</row>
    <row r="646" spans="1:20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</row>
    <row r="647" spans="1:20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</row>
    <row r="648" spans="1:20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</row>
    <row r="649" spans="1:20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</row>
    <row r="650" spans="1:20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</row>
    <row r="651" spans="1:20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</row>
    <row r="652" spans="1:20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</row>
    <row r="653" spans="1:20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</row>
    <row r="654" spans="1:20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</row>
    <row r="655" spans="1:20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</row>
    <row r="656" spans="1:20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</row>
    <row r="657" spans="1:20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</row>
    <row r="658" spans="1:20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</row>
    <row r="659" spans="1:20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</row>
    <row r="660" spans="1:20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</row>
    <row r="661" spans="1:20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</row>
    <row r="662" spans="1:20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</row>
    <row r="663" spans="1:20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</row>
    <row r="664" spans="1:20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</row>
    <row r="665" spans="1:20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</row>
    <row r="666" spans="1:20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</row>
    <row r="667" spans="1:20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</row>
    <row r="668" spans="1:20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</row>
    <row r="669" spans="1:20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</row>
    <row r="670" spans="1:20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</row>
    <row r="671" spans="1:20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</row>
    <row r="672" spans="1:20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</row>
    <row r="673" spans="1:20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</row>
    <row r="674" spans="1:20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</row>
    <row r="675" spans="1:20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</row>
    <row r="676" spans="1:20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</row>
    <row r="677" spans="1:20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</row>
    <row r="678" spans="1:20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</row>
    <row r="679" spans="1:20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</row>
    <row r="680" spans="1:20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</row>
    <row r="681" spans="1:20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</row>
    <row r="682" spans="1:20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</row>
    <row r="683" spans="1:20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</row>
    <row r="684" spans="1:20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</row>
    <row r="685" spans="1:20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</row>
    <row r="686" spans="1:20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</row>
    <row r="687" spans="1:20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</row>
    <row r="688" spans="1:20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</row>
    <row r="689" spans="1:20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</row>
    <row r="690" spans="1:20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</row>
    <row r="691" spans="1:20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</row>
    <row r="692" spans="1:20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</row>
    <row r="693" spans="1:20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</row>
    <row r="694" spans="1:20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</row>
    <row r="695" spans="1:20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</row>
    <row r="696" spans="1:20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</row>
    <row r="697" spans="1:20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</row>
    <row r="698" spans="1:20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</row>
    <row r="699" spans="1:20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</row>
    <row r="700" spans="1:20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</row>
    <row r="701" spans="1:20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</row>
    <row r="702" spans="1:20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</row>
    <row r="703" spans="1:20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</row>
    <row r="704" spans="1:20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</row>
    <row r="705" spans="1:20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</row>
    <row r="706" spans="1:20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</row>
    <row r="707" spans="1:20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</row>
    <row r="708" spans="1:20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</row>
    <row r="709" spans="1:20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</row>
    <row r="710" spans="1:20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</row>
    <row r="711" spans="1:20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</row>
    <row r="712" spans="1:20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</row>
    <row r="713" spans="1:20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</row>
    <row r="714" spans="1:20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</row>
    <row r="715" spans="1:20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</row>
    <row r="716" spans="1:20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</row>
    <row r="717" spans="1:20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</row>
    <row r="718" spans="1:20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</row>
    <row r="719" spans="1:20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</row>
    <row r="720" spans="1:20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</row>
    <row r="721" spans="1:20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</row>
    <row r="722" spans="1:20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</row>
    <row r="723" spans="1:20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</row>
    <row r="724" spans="1:20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</row>
    <row r="725" spans="1:20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</row>
    <row r="726" spans="1:20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</row>
    <row r="727" spans="1:20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</row>
    <row r="728" spans="1:20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</row>
    <row r="729" spans="1:20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</row>
    <row r="730" spans="1:20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</row>
    <row r="731" spans="1:20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</row>
    <row r="732" spans="1:20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</row>
    <row r="733" spans="1:20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</row>
    <row r="734" spans="1:20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</row>
    <row r="735" spans="1:20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</row>
    <row r="736" spans="1:20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</row>
    <row r="737" spans="1:20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</row>
    <row r="738" spans="1:20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</row>
    <row r="739" spans="1:20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</row>
    <row r="740" spans="1:20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</row>
    <row r="741" spans="1:20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</row>
    <row r="742" spans="1:20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</row>
    <row r="743" spans="1:20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</row>
    <row r="744" spans="1:20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</row>
    <row r="745" spans="1:20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</row>
    <row r="746" spans="1:20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</row>
    <row r="747" spans="1:20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</row>
    <row r="748" spans="1:20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</row>
    <row r="749" spans="1:20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</row>
    <row r="750" spans="1:20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</row>
    <row r="751" spans="1:20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</row>
    <row r="752" spans="1:20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</row>
    <row r="753" spans="1:20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</row>
    <row r="754" spans="1:20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</row>
    <row r="755" spans="1:20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</row>
    <row r="756" spans="1:20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</row>
    <row r="757" spans="1:20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</row>
    <row r="758" spans="1:20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</row>
    <row r="759" spans="1:20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</row>
    <row r="760" spans="1:20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</row>
    <row r="761" spans="1:20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</row>
    <row r="762" spans="1:20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</row>
    <row r="763" spans="1:20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</row>
    <row r="764" spans="1:20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</row>
    <row r="765" spans="1:20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</row>
    <row r="766" spans="1:20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</row>
    <row r="767" spans="1:20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</row>
    <row r="768" spans="1:20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</row>
    <row r="769" spans="1:20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</row>
    <row r="770" spans="1:20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</row>
    <row r="771" spans="1:20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</row>
    <row r="772" spans="1:20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</row>
    <row r="773" spans="1:20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</row>
    <row r="774" spans="1:20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</row>
    <row r="775" spans="1:20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</row>
    <row r="776" spans="1:20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</row>
    <row r="777" spans="1:20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</row>
    <row r="778" spans="1:20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</row>
    <row r="779" spans="1:20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</row>
    <row r="780" spans="1:20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</row>
    <row r="781" spans="1:20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</row>
    <row r="782" spans="1:20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</row>
    <row r="783" spans="1:20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</row>
    <row r="784" spans="1:20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</row>
    <row r="785" spans="1:20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</row>
    <row r="786" spans="1:20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</row>
    <row r="787" spans="1:20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</row>
    <row r="788" spans="1:20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</row>
    <row r="789" spans="1:20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</row>
    <row r="790" spans="1:20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</row>
    <row r="791" spans="1:20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</row>
    <row r="792" spans="1:20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</row>
    <row r="793" spans="1:20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</row>
    <row r="794" spans="1:20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</row>
    <row r="795" spans="1:20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</row>
    <row r="796" spans="1:20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</row>
    <row r="797" spans="1:20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</row>
    <row r="798" spans="1:20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</row>
    <row r="799" spans="1:20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</row>
    <row r="800" spans="1:20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</row>
    <row r="801" spans="1:20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</row>
    <row r="802" spans="1:20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</row>
    <row r="803" spans="1:20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</row>
    <row r="804" spans="1:20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</row>
    <row r="805" spans="1:20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</row>
    <row r="806" spans="1:20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</row>
    <row r="807" spans="1:20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</row>
    <row r="808" spans="1:20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</row>
    <row r="809" spans="1:20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</row>
    <row r="810" spans="1:20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</row>
    <row r="811" spans="1:20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</row>
    <row r="812" spans="1:20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</row>
    <row r="813" spans="1:20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</row>
    <row r="814" spans="1:20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</row>
    <row r="815" spans="1:20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</row>
    <row r="816" spans="1:20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</row>
    <row r="817" spans="1:20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</row>
    <row r="818" spans="1:20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</row>
    <row r="819" spans="1:20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</row>
    <row r="820" spans="1:20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</row>
    <row r="821" spans="1:20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</row>
    <row r="822" spans="1:20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</row>
    <row r="823" spans="1:20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</row>
    <row r="824" spans="1:20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</row>
    <row r="825" spans="1:20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</row>
    <row r="826" spans="1:20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</row>
    <row r="827" spans="1:20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</row>
    <row r="828" spans="1:20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</row>
    <row r="829" spans="1:20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</row>
    <row r="830" spans="1:20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</row>
    <row r="831" spans="1:20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</row>
    <row r="832" spans="1:20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</row>
    <row r="833" spans="1:20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</row>
    <row r="834" spans="1:20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</row>
    <row r="835" spans="1:20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</row>
    <row r="836" spans="1:20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</row>
    <row r="837" spans="1:20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</row>
    <row r="838" spans="1:20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</row>
    <row r="839" spans="1:20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</row>
    <row r="840" spans="1:20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</row>
    <row r="841" spans="1:20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</row>
    <row r="842" spans="1:20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</row>
    <row r="843" spans="1:20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</row>
    <row r="844" spans="1:20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</row>
    <row r="845" spans="1:20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</row>
    <row r="846" spans="1:20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</row>
    <row r="847" spans="1:20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</row>
    <row r="848" spans="1:20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</row>
    <row r="849" spans="1:20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</row>
    <row r="850" spans="1:20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</row>
    <row r="851" spans="1:20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</row>
    <row r="852" spans="1:20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</row>
    <row r="853" spans="1:20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</row>
    <row r="854" spans="1:20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</row>
    <row r="855" spans="1:20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</row>
    <row r="856" spans="1:20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</row>
    <row r="857" spans="1:20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</row>
    <row r="858" spans="1:20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</row>
    <row r="859" spans="1:20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</row>
    <row r="860" spans="1:20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</row>
    <row r="861" spans="1:20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</row>
    <row r="862" spans="1:20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</row>
    <row r="863" spans="1:20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</row>
    <row r="864" spans="1:20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</row>
    <row r="865" spans="1:20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</row>
    <row r="866" spans="1:20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</row>
    <row r="867" spans="1:20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</row>
    <row r="868" spans="1:20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</row>
    <row r="869" spans="1:20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</row>
    <row r="870" spans="1:20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</row>
    <row r="871" spans="1:20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</row>
    <row r="872" spans="1:20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</row>
    <row r="873" spans="1:20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</row>
    <row r="874" spans="1:20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</row>
    <row r="875" spans="1:20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</row>
    <row r="876" spans="1:20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</row>
    <row r="877" spans="1:20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</row>
    <row r="878" spans="1:20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</row>
    <row r="879" spans="1:20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</row>
    <row r="880" spans="1:20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</row>
    <row r="881" spans="1:20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</row>
    <row r="882" spans="1:20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</row>
    <row r="883" spans="1:20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</row>
    <row r="884" spans="1:20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</row>
    <row r="885" spans="1:20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</row>
    <row r="886" spans="1:20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</row>
    <row r="887" spans="1:20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</row>
    <row r="888" spans="1:20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</row>
    <row r="889" spans="1:20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</row>
    <row r="890" spans="1:20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</row>
    <row r="891" spans="1:20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</row>
    <row r="892" spans="1:20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</row>
    <row r="893" spans="1:20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</row>
    <row r="894" spans="1:20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</row>
    <row r="895" spans="1:20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</row>
    <row r="896" spans="1:20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</row>
    <row r="897" spans="1:20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</row>
    <row r="898" spans="1:20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</row>
    <row r="899" spans="1:20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</row>
    <row r="900" spans="1:20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</row>
    <row r="901" spans="1:20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</row>
    <row r="902" spans="1:20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</row>
    <row r="903" spans="1:20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</row>
    <row r="904" spans="1:20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</row>
    <row r="905" spans="1:20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</row>
    <row r="906" spans="1:20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</row>
    <row r="907" spans="1:20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</row>
    <row r="908" spans="1:20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</row>
    <row r="909" spans="1:20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</row>
    <row r="910" spans="1:20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</row>
    <row r="911" spans="1:20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</row>
    <row r="912" spans="1:20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</row>
    <row r="913" spans="1:20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</row>
    <row r="914" spans="1:20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</row>
    <row r="915" spans="1:20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</row>
    <row r="916" spans="1:20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</row>
    <row r="917" spans="1:20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</row>
    <row r="918" spans="1:20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</row>
    <row r="919" spans="1:20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</row>
    <row r="920" spans="1:20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</row>
    <row r="921" spans="1:20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</row>
    <row r="922" spans="1:20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</row>
    <row r="923" spans="1:20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</row>
    <row r="924" spans="1:20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</row>
    <row r="925" spans="1:20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</row>
    <row r="926" spans="1:20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</row>
    <row r="927" spans="1:20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</row>
    <row r="928" spans="1:20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</row>
    <row r="929" spans="1:20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</row>
    <row r="930" spans="1:20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</row>
    <row r="931" spans="1:20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</row>
    <row r="932" spans="1:20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</row>
    <row r="933" spans="1:20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</row>
    <row r="934" spans="1:20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</row>
    <row r="935" spans="1:20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</row>
    <row r="936" spans="1:20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</row>
    <row r="937" spans="1:20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</row>
    <row r="938" spans="1:20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</row>
    <row r="939" spans="1:20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</row>
    <row r="940" spans="1:20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</row>
    <row r="941" spans="1:20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</row>
    <row r="942" spans="1:20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</row>
    <row r="943" spans="1:20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</row>
    <row r="944" spans="1:20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</row>
    <row r="945" spans="1:20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</row>
    <row r="946" spans="1:20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</row>
    <row r="947" spans="1:20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</row>
    <row r="948" spans="1:20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</row>
    <row r="949" spans="1:20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</row>
    <row r="950" spans="1:20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</row>
    <row r="951" spans="1:20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</row>
    <row r="952" spans="1:20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</row>
    <row r="953" spans="1:20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</row>
    <row r="954" spans="1:20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</row>
    <row r="955" spans="1:20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</row>
    <row r="956" spans="1:20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</row>
    <row r="957" spans="1:20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</row>
    <row r="958" spans="1:20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4:Q153"/>
  <sheetViews>
    <sheetView tabSelected="1" workbookViewId="0"/>
  </sheetViews>
  <sheetFormatPr baseColWidth="10" defaultRowHeight="15" x14ac:dyDescent="0.25"/>
  <cols>
    <col min="1" max="1" width="10.7109375" style="1" bestFit="1" customWidth="1"/>
    <col min="2" max="2" width="15.5703125" style="1" bestFit="1" customWidth="1"/>
    <col min="3" max="3" width="6.85546875" style="1" customWidth="1"/>
    <col min="4" max="4" width="20.140625" style="1" bestFit="1" customWidth="1"/>
    <col min="5" max="5" width="14.140625" style="1" bestFit="1" customWidth="1"/>
    <col min="6" max="6" width="10.5703125" style="1" bestFit="1" customWidth="1"/>
    <col min="7" max="7" width="16.28515625" style="1" bestFit="1" customWidth="1"/>
    <col min="8" max="8" width="4.140625" style="1" customWidth="1"/>
    <col min="9" max="9" width="11.42578125" style="1"/>
    <col min="10" max="10" width="10.42578125" style="1" customWidth="1"/>
    <col min="11" max="11" width="11.42578125" style="1"/>
    <col min="12" max="12" width="20.85546875" style="1" customWidth="1"/>
    <col min="13" max="13" width="17.42578125" style="1" customWidth="1"/>
    <col min="14" max="15" width="11.42578125" style="1"/>
    <col min="16" max="16" width="2" style="1" customWidth="1"/>
    <col min="17" max="16384" width="11.42578125" style="1"/>
  </cols>
  <sheetData>
    <row r="4" spans="1:17" x14ac:dyDescent="0.25">
      <c r="C4" s="1" t="s">
        <v>25</v>
      </c>
    </row>
    <row r="5" spans="1:17" x14ac:dyDescent="0.25">
      <c r="C5">
        <v>1</v>
      </c>
      <c r="I5"/>
      <c r="J5"/>
      <c r="L5"/>
      <c r="M5"/>
      <c r="N5"/>
      <c r="O5"/>
    </row>
    <row r="6" spans="1:17" x14ac:dyDescent="0.25">
      <c r="C6" s="25">
        <f>DATE(1900,$C$5,1)</f>
        <v>1</v>
      </c>
      <c r="I6"/>
      <c r="J6"/>
      <c r="K6"/>
      <c r="L6"/>
      <c r="M6"/>
      <c r="N6"/>
      <c r="O6"/>
    </row>
    <row r="7" spans="1:17" x14ac:dyDescent="0.25">
      <c r="A7" s="12" t="s">
        <v>164</v>
      </c>
      <c r="B7" s="12" t="s">
        <v>40</v>
      </c>
      <c r="C7" s="12" t="s">
        <v>25</v>
      </c>
      <c r="D7" s="12" t="s">
        <v>165</v>
      </c>
      <c r="E7" s="12" t="s">
        <v>24</v>
      </c>
      <c r="F7" s="12" t="s">
        <v>166</v>
      </c>
      <c r="G7" s="12" t="s">
        <v>39</v>
      </c>
      <c r="I7" s="12" t="s">
        <v>164</v>
      </c>
      <c r="J7" s="12" t="s">
        <v>40</v>
      </c>
      <c r="K7" s="12" t="s">
        <v>25</v>
      </c>
      <c r="L7" s="12" t="s">
        <v>165</v>
      </c>
      <c r="M7" s="12" t="s">
        <v>24</v>
      </c>
      <c r="N7" s="12" t="s">
        <v>166</v>
      </c>
      <c r="O7" s="12" t="s">
        <v>39</v>
      </c>
      <c r="Q7" s="24" t="s">
        <v>25</v>
      </c>
    </row>
    <row r="8" spans="1:17" x14ac:dyDescent="0.25">
      <c r="A8" s="13">
        <v>43101</v>
      </c>
      <c r="B8" s="14">
        <f>IF(tableautest[[#This Row],[DATE]]="","",IF(B7="INDEX",1,B7+1))</f>
        <v>1</v>
      </c>
      <c r="C8" s="14">
        <f>IF(tableautest[[#This Row],[DATE]]="","",MONTH(tableautest[[#This Row],[DATE]]))</f>
        <v>1</v>
      </c>
      <c r="D8" s="14" t="s">
        <v>137</v>
      </c>
      <c r="E8" s="14" t="str">
        <f>IF(tableautest[[#This Row],[DESCRIPTION]]="","",IFERROR(VLOOKUP(tableautest[[#This Row],[DESCRIPTION]],LISTE[],2,FALSE),""))</f>
        <v>SALAIRE</v>
      </c>
      <c r="F8" s="15">
        <v>0</v>
      </c>
      <c r="G8" s="15">
        <v>895.37</v>
      </c>
      <c r="I8" s="13">
        <v>43101</v>
      </c>
      <c r="J8" s="14">
        <v>1</v>
      </c>
      <c r="K8" s="14">
        <v>1</v>
      </c>
      <c r="L8" s="14" t="s">
        <v>137</v>
      </c>
      <c r="M8" s="14" t="s">
        <v>18</v>
      </c>
      <c r="N8" s="15">
        <v>0</v>
      </c>
      <c r="O8" s="15">
        <v>895.37</v>
      </c>
      <c r="Q8" s="1">
        <v>1</v>
      </c>
    </row>
    <row r="9" spans="1:17" x14ac:dyDescent="0.25">
      <c r="A9" s="16">
        <v>43467</v>
      </c>
      <c r="B9" s="14">
        <f>IF(tableautest[[#This Row],[DATE]]="","",IF(B8="INDEX",1,B8+1))</f>
        <v>2</v>
      </c>
      <c r="C9" s="14">
        <f>IF(tableautest[[#This Row],[DATE]]="","",MONTH(tableautest[[#This Row],[DATE]]))</f>
        <v>1</v>
      </c>
      <c r="D9" s="18" t="s">
        <v>127</v>
      </c>
      <c r="E9" s="14" t="str">
        <f>IF(tableautest[[#This Row],[DESCRIPTION]]="","",IFERROR(VLOOKUP(tableautest[[#This Row],[DESCRIPTION]],LISTE[],2,FALSE),""))</f>
        <v>PLACEMENT</v>
      </c>
      <c r="F9" s="15">
        <v>142.26999999999987</v>
      </c>
      <c r="G9" s="15">
        <v>0</v>
      </c>
      <c r="I9" s="16">
        <v>43467</v>
      </c>
      <c r="J9" s="14">
        <v>2</v>
      </c>
      <c r="K9" s="14">
        <v>1</v>
      </c>
      <c r="L9" s="18" t="s">
        <v>127</v>
      </c>
      <c r="M9" s="14" t="s">
        <v>13</v>
      </c>
      <c r="N9" s="15">
        <v>142.26999999999987</v>
      </c>
      <c r="O9" s="15">
        <v>0</v>
      </c>
    </row>
    <row r="10" spans="1:17" x14ac:dyDescent="0.25">
      <c r="A10" s="16">
        <v>43467</v>
      </c>
      <c r="B10" s="14">
        <f>IF(tableautest[[#This Row],[DATE]]="","",IF(B9="INDEX",1,B9+1))</f>
        <v>3</v>
      </c>
      <c r="C10" s="14">
        <f>IF(tableautest[[#This Row],[DATE]]="","",MONTH(tableautest[[#This Row],[DATE]]))</f>
        <v>1</v>
      </c>
      <c r="D10" s="18" t="s">
        <v>118</v>
      </c>
      <c r="E10" s="14" t="str">
        <f>IF(tableautest[[#This Row],[DESCRIPTION]]="","",IFERROR(VLOOKUP(tableautest[[#This Row],[DESCRIPTION]],LISTE[],2,FALSE),""))</f>
        <v>RESTAURATION</v>
      </c>
      <c r="F10" s="15">
        <v>20</v>
      </c>
      <c r="G10" s="15">
        <v>0</v>
      </c>
      <c r="I10" s="16">
        <v>43467</v>
      </c>
      <c r="J10" s="14">
        <v>3</v>
      </c>
      <c r="K10" s="14">
        <v>1</v>
      </c>
      <c r="L10" s="18" t="s">
        <v>118</v>
      </c>
      <c r="M10" s="14" t="s">
        <v>17</v>
      </c>
      <c r="N10" s="15">
        <v>20</v>
      </c>
      <c r="O10" s="15">
        <v>0</v>
      </c>
    </row>
    <row r="11" spans="1:17" x14ac:dyDescent="0.25">
      <c r="A11" s="16">
        <v>43468</v>
      </c>
      <c r="B11" s="14">
        <f>IF(tableautest[[#This Row],[DATE]]="","",IF(B10="INDEX",1,B10+1))</f>
        <v>4</v>
      </c>
      <c r="C11" s="14">
        <f>IF(tableautest[[#This Row],[DATE]]="","",MONTH(tableautest[[#This Row],[DATE]]))</f>
        <v>1</v>
      </c>
      <c r="D11" s="18" t="s">
        <v>69</v>
      </c>
      <c r="E11" s="14" t="str">
        <f>IF(tableautest[[#This Row],[DESCRIPTION]]="","",IFERROR(VLOOKUP(tableautest[[#This Row],[DESCRIPTION]],LISTE[],2,FALSE),""))</f>
        <v>FACTURE</v>
      </c>
      <c r="F11" s="15">
        <v>3.09</v>
      </c>
      <c r="G11" s="15">
        <v>0</v>
      </c>
      <c r="I11" s="16">
        <v>43468</v>
      </c>
      <c r="J11" s="14">
        <v>4</v>
      </c>
      <c r="K11" s="14">
        <v>1</v>
      </c>
      <c r="L11" s="18" t="s">
        <v>69</v>
      </c>
      <c r="M11" s="14" t="s">
        <v>8</v>
      </c>
      <c r="N11" s="15">
        <v>3.09</v>
      </c>
      <c r="O11" s="15">
        <v>0</v>
      </c>
    </row>
    <row r="12" spans="1:17" x14ac:dyDescent="0.25">
      <c r="A12" s="16">
        <v>43468</v>
      </c>
      <c r="B12" s="14">
        <f>IF(tableautest[[#This Row],[DATE]]="","",IF(B11="INDEX",1,B11+1))</f>
        <v>5</v>
      </c>
      <c r="C12" s="14">
        <f>IF(tableautest[[#This Row],[DATE]]="","",MONTH(tableautest[[#This Row],[DATE]]))</f>
        <v>1</v>
      </c>
      <c r="D12" s="18" t="s">
        <v>48</v>
      </c>
      <c r="E12" s="14" t="str">
        <f>IF(tableautest[[#This Row],[DESCRIPTION]]="","",IFERROR(VLOOKUP(tableautest[[#This Row],[DESCRIPTION]],LISTE[],2,FALSE),""))</f>
        <v>FACTURE</v>
      </c>
      <c r="F12" s="15">
        <v>0.6</v>
      </c>
      <c r="G12" s="15">
        <v>0</v>
      </c>
      <c r="I12" s="16">
        <v>43468</v>
      </c>
      <c r="J12" s="14">
        <v>5</v>
      </c>
      <c r="K12" s="14">
        <v>1</v>
      </c>
      <c r="L12" s="18" t="s">
        <v>48</v>
      </c>
      <c r="M12" s="14" t="s">
        <v>8</v>
      </c>
      <c r="N12" s="15">
        <v>0.6</v>
      </c>
      <c r="O12" s="15">
        <v>0</v>
      </c>
    </row>
    <row r="13" spans="1:17" x14ac:dyDescent="0.25">
      <c r="A13" s="16">
        <v>43469</v>
      </c>
      <c r="B13" s="14">
        <f>IF(tableautest[[#This Row],[DATE]]="","",IF(B12="INDEX",1,B12+1))</f>
        <v>6</v>
      </c>
      <c r="C13" s="14">
        <f>IF(tableautest[[#This Row],[DATE]]="","",MONTH(tableautest[[#This Row],[DATE]]))</f>
        <v>1</v>
      </c>
      <c r="D13" s="18" t="s">
        <v>121</v>
      </c>
      <c r="E13" s="14" t="str">
        <f>IF(tableautest[[#This Row],[DESCRIPTION]]="","",IFERROR(VLOOKUP(tableautest[[#This Row],[DESCRIPTION]],LISTE[],2,FALSE),""))</f>
        <v>TRANSPORT</v>
      </c>
      <c r="F13" s="15">
        <v>3.8</v>
      </c>
      <c r="G13" s="15">
        <v>0</v>
      </c>
      <c r="I13" s="16">
        <v>43469</v>
      </c>
      <c r="J13" s="14">
        <v>6</v>
      </c>
      <c r="K13" s="14">
        <v>1</v>
      </c>
      <c r="L13" s="18" t="s">
        <v>121</v>
      </c>
      <c r="M13" s="14" t="s">
        <v>21</v>
      </c>
      <c r="N13" s="15">
        <v>3.8</v>
      </c>
      <c r="O13" s="15">
        <v>0</v>
      </c>
    </row>
    <row r="14" spans="1:17" x14ac:dyDescent="0.25">
      <c r="A14" s="16">
        <v>43469</v>
      </c>
      <c r="B14" s="14">
        <f>IF(tableautest[[#This Row],[DATE]]="","",IF(B13="INDEX",1,B13+1))</f>
        <v>7</v>
      </c>
      <c r="C14" s="14">
        <f>IF(tableautest[[#This Row],[DATE]]="","",MONTH(tableautest[[#This Row],[DATE]]))</f>
        <v>1</v>
      </c>
      <c r="D14" s="18" t="s">
        <v>87</v>
      </c>
      <c r="E14" s="14" t="str">
        <f>IF(tableautest[[#This Row],[DESCRIPTION]]="","",IFERROR(VLOOKUP(tableautest[[#This Row],[DESCRIPTION]],LISTE[],2,FALSE),""))</f>
        <v>FACTURE</v>
      </c>
      <c r="F14" s="15">
        <v>24</v>
      </c>
      <c r="G14" s="15">
        <v>0</v>
      </c>
      <c r="I14" s="16">
        <v>43469</v>
      </c>
      <c r="J14" s="14">
        <v>7</v>
      </c>
      <c r="K14" s="14">
        <v>1</v>
      </c>
      <c r="L14" s="18" t="s">
        <v>87</v>
      </c>
      <c r="M14" s="14" t="s">
        <v>8</v>
      </c>
      <c r="N14" s="15">
        <v>24</v>
      </c>
      <c r="O14" s="15">
        <v>0</v>
      </c>
    </row>
    <row r="15" spans="1:17" x14ac:dyDescent="0.25">
      <c r="A15" s="16">
        <v>43472</v>
      </c>
      <c r="B15" s="14">
        <f>IF(tableautest[[#This Row],[DATE]]="","",IF(B14="INDEX",1,B14+1))</f>
        <v>8</v>
      </c>
      <c r="C15" s="14">
        <f>IF(tableautest[[#This Row],[DATE]]="","",MONTH(tableautest[[#This Row],[DATE]]))</f>
        <v>1</v>
      </c>
      <c r="D15" s="18" t="s">
        <v>80</v>
      </c>
      <c r="E15" s="14" t="str">
        <f>IF(tableautest[[#This Row],[DESCRIPTION]]="","",IFERROR(VLOOKUP(tableautest[[#This Row],[DESCRIPTION]],LISTE[],2,FALSE),""))</f>
        <v>TRANSPORT</v>
      </c>
      <c r="F15" s="15">
        <v>30.01</v>
      </c>
      <c r="G15" s="15">
        <v>0</v>
      </c>
      <c r="I15" s="16">
        <v>43472</v>
      </c>
      <c r="J15" s="14">
        <v>8</v>
      </c>
      <c r="K15" s="14">
        <v>1</v>
      </c>
      <c r="L15" s="18" t="s">
        <v>80</v>
      </c>
      <c r="M15" s="14" t="s">
        <v>21</v>
      </c>
      <c r="N15" s="15">
        <v>30.01</v>
      </c>
      <c r="O15" s="15">
        <v>0</v>
      </c>
    </row>
    <row r="16" spans="1:17" x14ac:dyDescent="0.25">
      <c r="A16" s="16">
        <v>43473</v>
      </c>
      <c r="B16" s="14">
        <f>IF(tableautest[[#This Row],[DATE]]="","",IF(B15="INDEX",1,B15+1))</f>
        <v>9</v>
      </c>
      <c r="C16" s="14">
        <f>IF(tableautest[[#This Row],[DATE]]="","",MONTH(tableautest[[#This Row],[DATE]]))</f>
        <v>1</v>
      </c>
      <c r="D16" s="18" t="s">
        <v>110</v>
      </c>
      <c r="E16" s="14" t="str">
        <f>IF(tableautest[[#This Row],[DESCRIPTION]]="","",IFERROR(VLOOKUP(tableautest[[#This Row],[DESCRIPTION]],LISTE[],2,FALSE),""))</f>
        <v>FACTURE</v>
      </c>
      <c r="F16" s="15">
        <v>280</v>
      </c>
      <c r="G16" s="15">
        <v>0</v>
      </c>
      <c r="I16" s="16">
        <v>43473</v>
      </c>
      <c r="J16" s="14">
        <v>9</v>
      </c>
      <c r="K16" s="14">
        <v>1</v>
      </c>
      <c r="L16" s="18" t="s">
        <v>110</v>
      </c>
      <c r="M16" s="14" t="s">
        <v>8</v>
      </c>
      <c r="N16" s="15">
        <v>280</v>
      </c>
      <c r="O16" s="15">
        <v>0</v>
      </c>
    </row>
    <row r="17" spans="1:15" x14ac:dyDescent="0.25">
      <c r="A17" s="16">
        <v>43473</v>
      </c>
      <c r="B17" s="14">
        <f>IF(tableautest[[#This Row],[DATE]]="","",IF(B16="INDEX",1,B16+1))</f>
        <v>10</v>
      </c>
      <c r="C17" s="14">
        <f>IF(tableautest[[#This Row],[DATE]]="","",MONTH(tableautest[[#This Row],[DATE]]))</f>
        <v>1</v>
      </c>
      <c r="D17" s="18" t="s">
        <v>94</v>
      </c>
      <c r="E17" s="14" t="str">
        <f>IF(tableautest[[#This Row],[DESCRIPTION]]="","",IFERROR(VLOOKUP(tableautest[[#This Row],[DESCRIPTION]],LISTE[],2,FALSE),""))</f>
        <v>CREDIT</v>
      </c>
      <c r="F17" s="15">
        <v>44.34</v>
      </c>
      <c r="G17" s="15">
        <v>0</v>
      </c>
      <c r="I17" s="16">
        <v>43473</v>
      </c>
      <c r="J17" s="14">
        <v>10</v>
      </c>
      <c r="K17" s="14">
        <v>1</v>
      </c>
      <c r="L17" s="18" t="s">
        <v>94</v>
      </c>
      <c r="M17" s="14" t="s">
        <v>6</v>
      </c>
      <c r="N17" s="15">
        <v>44.34</v>
      </c>
      <c r="O17" s="15">
        <v>0</v>
      </c>
    </row>
    <row r="18" spans="1:15" x14ac:dyDescent="0.25">
      <c r="A18" s="16">
        <v>43473</v>
      </c>
      <c r="B18" s="14">
        <f>IF(tableautest[[#This Row],[DATE]]="","",IF(B17="INDEX",1,B17+1))</f>
        <v>11</v>
      </c>
      <c r="C18" s="14">
        <f>IF(tableautest[[#This Row],[DATE]]="","",MONTH(tableautest[[#This Row],[DATE]]))</f>
        <v>1</v>
      </c>
      <c r="D18" s="18" t="s">
        <v>107</v>
      </c>
      <c r="E18" s="14" t="str">
        <f>IF(tableautest[[#This Row],[DESCRIPTION]]="","",IFERROR(VLOOKUP(tableautest[[#This Row],[DESCRIPTION]],LISTE[],2,FALSE),""))</f>
        <v>COURSE</v>
      </c>
      <c r="F18" s="15">
        <v>10.36</v>
      </c>
      <c r="G18" s="15">
        <v>0</v>
      </c>
      <c r="I18" s="16">
        <v>43473</v>
      </c>
      <c r="J18" s="14">
        <v>11</v>
      </c>
      <c r="K18" s="14">
        <v>1</v>
      </c>
      <c r="L18" s="18" t="s">
        <v>107</v>
      </c>
      <c r="M18" s="14" t="s">
        <v>5</v>
      </c>
      <c r="N18" s="15">
        <v>10.36</v>
      </c>
      <c r="O18" s="15">
        <v>0</v>
      </c>
    </row>
    <row r="19" spans="1:15" x14ac:dyDescent="0.25">
      <c r="A19" s="16">
        <v>43473</v>
      </c>
      <c r="B19" s="14">
        <f>IF(tableautest[[#This Row],[DATE]]="","",IF(B18="INDEX",1,B18+1))</f>
        <v>12</v>
      </c>
      <c r="C19" s="14">
        <f>IF(tableautest[[#This Row],[DATE]]="","",MONTH(tableautest[[#This Row],[DATE]]))</f>
        <v>1</v>
      </c>
      <c r="D19" s="18" t="s">
        <v>131</v>
      </c>
      <c r="E19" s="14" t="str">
        <f>IF(tableautest[[#This Row],[DESCRIPTION]]="","",IFERROR(VLOOKUP(tableautest[[#This Row],[DESCRIPTION]],LISTE[],2,FALSE),""))</f>
        <v>RECU</v>
      </c>
      <c r="F19" s="15">
        <v>0</v>
      </c>
      <c r="G19" s="15">
        <v>24</v>
      </c>
      <c r="I19" s="16">
        <v>43473</v>
      </c>
      <c r="J19" s="14">
        <v>12</v>
      </c>
      <c r="K19" s="14">
        <v>1</v>
      </c>
      <c r="L19" s="18" t="s">
        <v>131</v>
      </c>
      <c r="M19" s="14" t="s">
        <v>14</v>
      </c>
      <c r="N19" s="15">
        <v>0</v>
      </c>
      <c r="O19" s="15">
        <v>24</v>
      </c>
    </row>
    <row r="20" spans="1:15" x14ac:dyDescent="0.25">
      <c r="A20" s="16">
        <v>43474</v>
      </c>
      <c r="B20" s="14">
        <f>IF(tableautest[[#This Row],[DATE]]="","",IF(B19="INDEX",1,B19+1))</f>
        <v>13</v>
      </c>
      <c r="C20" s="14">
        <f>IF(tableautest[[#This Row],[DATE]]="","",MONTH(tableautest[[#This Row],[DATE]]))</f>
        <v>1</v>
      </c>
      <c r="D20" s="18" t="s">
        <v>139</v>
      </c>
      <c r="E20" s="14" t="str">
        <f>IF(tableautest[[#This Row],[DESCRIPTION]]="","",IFERROR(VLOOKUP(tableautest[[#This Row],[DESCRIPTION]],LISTE[],2,FALSE),""))</f>
        <v>LOISIRS</v>
      </c>
      <c r="F20" s="15">
        <v>3</v>
      </c>
      <c r="G20" s="15">
        <v>0</v>
      </c>
      <c r="I20" s="16">
        <v>43474</v>
      </c>
      <c r="J20" s="14">
        <v>13</v>
      </c>
      <c r="K20" s="14">
        <v>1</v>
      </c>
      <c r="L20" s="18" t="s">
        <v>139</v>
      </c>
      <c r="M20" s="14" t="s">
        <v>11</v>
      </c>
      <c r="N20" s="15">
        <v>3</v>
      </c>
      <c r="O20" s="15">
        <v>0</v>
      </c>
    </row>
    <row r="21" spans="1:15" x14ac:dyDescent="0.25">
      <c r="A21" s="16">
        <v>43475</v>
      </c>
      <c r="B21" s="14">
        <f>IF(tableautest[[#This Row],[DATE]]="","",IF(B20="INDEX",1,B20+1))</f>
        <v>14</v>
      </c>
      <c r="C21" s="14">
        <f>IF(tableautest[[#This Row],[DATE]]="","",MONTH(tableautest[[#This Row],[DATE]]))</f>
        <v>1</v>
      </c>
      <c r="D21" s="18" t="s">
        <v>122</v>
      </c>
      <c r="E21" s="14" t="str">
        <f>IF(tableautest[[#This Row],[DESCRIPTION]]="","",IFERROR(VLOOKUP(tableautest[[#This Row],[DESCRIPTION]],LISTE[],2,FALSE),""))</f>
        <v>CREDIT</v>
      </c>
      <c r="F21" s="15">
        <v>30</v>
      </c>
      <c r="G21" s="15">
        <v>0</v>
      </c>
      <c r="I21" s="16">
        <v>43475</v>
      </c>
      <c r="J21" s="14">
        <v>14</v>
      </c>
      <c r="K21" s="14">
        <v>1</v>
      </c>
      <c r="L21" s="18" t="s">
        <v>122</v>
      </c>
      <c r="M21" s="14" t="s">
        <v>6</v>
      </c>
      <c r="N21" s="15">
        <v>30</v>
      </c>
      <c r="O21" s="15">
        <v>0</v>
      </c>
    </row>
    <row r="22" spans="1:15" x14ac:dyDescent="0.25">
      <c r="A22" s="16">
        <v>43475</v>
      </c>
      <c r="B22" s="14">
        <f>IF(tableautest[[#This Row],[DATE]]="","",IF(B21="INDEX",1,B21+1))</f>
        <v>15</v>
      </c>
      <c r="C22" s="14">
        <f>IF(tableautest[[#This Row],[DATE]]="","",MONTH(tableautest[[#This Row],[DATE]]))</f>
        <v>1</v>
      </c>
      <c r="D22" s="18" t="s">
        <v>104</v>
      </c>
      <c r="E22" s="14" t="str">
        <f>IF(tableautest[[#This Row],[DESCRIPTION]]="","",IFERROR(VLOOKUP(tableautest[[#This Row],[DESCRIPTION]],LISTE[],2,FALSE),""))</f>
        <v>RESTAURATION</v>
      </c>
      <c r="F22" s="15">
        <v>17.5</v>
      </c>
      <c r="G22" s="15">
        <v>0</v>
      </c>
      <c r="I22" s="16">
        <v>43475</v>
      </c>
      <c r="J22" s="14">
        <v>15</v>
      </c>
      <c r="K22" s="14">
        <v>1</v>
      </c>
      <c r="L22" s="18" t="s">
        <v>104</v>
      </c>
      <c r="M22" s="14" t="s">
        <v>17</v>
      </c>
      <c r="N22" s="15">
        <v>17.5</v>
      </c>
      <c r="O22" s="15">
        <v>0</v>
      </c>
    </row>
    <row r="23" spans="1:15" x14ac:dyDescent="0.25">
      <c r="A23" s="16">
        <v>43479</v>
      </c>
      <c r="B23" s="14">
        <f>IF(tableautest[[#This Row],[DATE]]="","",IF(B22="INDEX",1,B22+1))</f>
        <v>16</v>
      </c>
      <c r="C23" s="14">
        <f>IF(tableautest[[#This Row],[DATE]]="","",MONTH(tableautest[[#This Row],[DATE]]))</f>
        <v>1</v>
      </c>
      <c r="D23" s="18" t="s">
        <v>118</v>
      </c>
      <c r="E23" s="14" t="str">
        <f>IF(tableautest[[#This Row],[DESCRIPTION]]="","",IFERROR(VLOOKUP(tableautest[[#This Row],[DESCRIPTION]],LISTE[],2,FALSE),""))</f>
        <v>RESTAURATION</v>
      </c>
      <c r="F23" s="15">
        <v>17</v>
      </c>
      <c r="G23" s="15">
        <v>0</v>
      </c>
      <c r="I23" s="16">
        <v>43479</v>
      </c>
      <c r="J23" s="14">
        <v>16</v>
      </c>
      <c r="K23" s="14">
        <v>1</v>
      </c>
      <c r="L23" s="18" t="s">
        <v>118</v>
      </c>
      <c r="M23" s="14" t="s">
        <v>17</v>
      </c>
      <c r="N23" s="15">
        <v>17</v>
      </c>
      <c r="O23" s="15">
        <v>0</v>
      </c>
    </row>
    <row r="24" spans="1:15" x14ac:dyDescent="0.25">
      <c r="A24" s="16">
        <v>43479</v>
      </c>
      <c r="B24" s="14">
        <f>IF(tableautest[[#This Row],[DATE]]="","",IF(B23="INDEX",1,B23+1))</f>
        <v>17</v>
      </c>
      <c r="C24" s="14">
        <f>IF(tableautest[[#This Row],[DATE]]="","",MONTH(tableautest[[#This Row],[DATE]]))</f>
        <v>1</v>
      </c>
      <c r="D24" s="18" t="s">
        <v>55</v>
      </c>
      <c r="E24" s="14" t="str">
        <f>IF(tableautest[[#This Row],[DESCRIPTION]]="","",IFERROR(VLOOKUP(tableautest[[#This Row],[DESCRIPTION]],LISTE[],2,FALSE),""))</f>
        <v>TRANSPORT</v>
      </c>
      <c r="F24" s="15">
        <v>6</v>
      </c>
      <c r="G24" s="15">
        <v>0</v>
      </c>
      <c r="I24" s="16">
        <v>43479</v>
      </c>
      <c r="J24" s="14">
        <v>17</v>
      </c>
      <c r="K24" s="14">
        <v>1</v>
      </c>
      <c r="L24" s="18" t="s">
        <v>55</v>
      </c>
      <c r="M24" s="14" t="s">
        <v>21</v>
      </c>
      <c r="N24" s="15">
        <v>6</v>
      </c>
      <c r="O24" s="15">
        <v>0</v>
      </c>
    </row>
    <row r="25" spans="1:15" x14ac:dyDescent="0.25">
      <c r="A25" s="16">
        <v>43479</v>
      </c>
      <c r="B25" s="14">
        <f>IF(tableautest[[#This Row],[DATE]]="","",IF(B24="INDEX",1,B24+1))</f>
        <v>18</v>
      </c>
      <c r="C25" s="14">
        <f>IF(tableautest[[#This Row],[DATE]]="","",MONTH(tableautest[[#This Row],[DATE]]))</f>
        <v>1</v>
      </c>
      <c r="D25" s="18" t="s">
        <v>88</v>
      </c>
      <c r="E25" s="14" t="str">
        <f>IF(tableautest[[#This Row],[DESCRIPTION]]="","",IFERROR(VLOOKUP(tableautest[[#This Row],[DESCRIPTION]],LISTE[],2,FALSE),""))</f>
        <v>COURSE</v>
      </c>
      <c r="F25" s="15">
        <v>66.06</v>
      </c>
      <c r="G25" s="15">
        <v>0</v>
      </c>
      <c r="I25" s="16">
        <v>43479</v>
      </c>
      <c r="J25" s="14">
        <v>18</v>
      </c>
      <c r="K25" s="14">
        <v>1</v>
      </c>
      <c r="L25" s="18" t="s">
        <v>88</v>
      </c>
      <c r="M25" s="14" t="s">
        <v>5</v>
      </c>
      <c r="N25" s="15">
        <v>66.06</v>
      </c>
      <c r="O25" s="15">
        <v>0</v>
      </c>
    </row>
    <row r="26" spans="1:15" x14ac:dyDescent="0.25">
      <c r="A26" s="16">
        <v>43479</v>
      </c>
      <c r="B26" s="14">
        <f>IF(tableautest[[#This Row],[DATE]]="","",IF(B25="INDEX",1,B25+1))</f>
        <v>19</v>
      </c>
      <c r="C26" s="14">
        <f>IF(tableautest[[#This Row],[DATE]]="","",MONTH(tableautest[[#This Row],[DATE]]))</f>
        <v>1</v>
      </c>
      <c r="D26" s="18" t="s">
        <v>143</v>
      </c>
      <c r="E26" s="14" t="str">
        <f>IF(tableautest[[#This Row],[DESCRIPTION]]="","",IFERROR(VLOOKUP(tableautest[[#This Row],[DESCRIPTION]],LISTE[],2,FALSE),""))</f>
        <v>TRANSPORT</v>
      </c>
      <c r="F26" s="15">
        <v>1.7</v>
      </c>
      <c r="G26" s="15">
        <v>0</v>
      </c>
      <c r="I26" s="16">
        <v>43479</v>
      </c>
      <c r="J26" s="14">
        <v>19</v>
      </c>
      <c r="K26" s="14">
        <v>1</v>
      </c>
      <c r="L26" s="18" t="s">
        <v>143</v>
      </c>
      <c r="M26" s="14" t="s">
        <v>21</v>
      </c>
      <c r="N26" s="15">
        <v>1.7</v>
      </c>
      <c r="O26" s="15">
        <v>0</v>
      </c>
    </row>
    <row r="27" spans="1:15" x14ac:dyDescent="0.25">
      <c r="A27" s="16">
        <v>43480</v>
      </c>
      <c r="B27" s="14">
        <f>IF(tableautest[[#This Row],[DATE]]="","",IF(B26="INDEX",1,B26+1))</f>
        <v>20</v>
      </c>
      <c r="C27" s="14">
        <f>IF(tableautest[[#This Row],[DATE]]="","",MONTH(tableautest[[#This Row],[DATE]]))</f>
        <v>1</v>
      </c>
      <c r="D27" s="18" t="s">
        <v>119</v>
      </c>
      <c r="E27" s="14" t="str">
        <f>IF(tableautest[[#This Row],[DESCRIPTION]]="","",IFERROR(VLOOKUP(tableautest[[#This Row],[DESCRIPTION]],LISTE[],2,FALSE),""))</f>
        <v>FACTURE</v>
      </c>
      <c r="F27" s="15">
        <v>15</v>
      </c>
      <c r="G27" s="15">
        <v>0</v>
      </c>
      <c r="I27" s="16">
        <v>43480</v>
      </c>
      <c r="J27" s="14">
        <v>20</v>
      </c>
      <c r="K27" s="14">
        <v>1</v>
      </c>
      <c r="L27" s="18" t="s">
        <v>119</v>
      </c>
      <c r="M27" s="14" t="s">
        <v>8</v>
      </c>
      <c r="N27" s="15">
        <v>15</v>
      </c>
      <c r="O27" s="15">
        <v>0</v>
      </c>
    </row>
    <row r="28" spans="1:15" x14ac:dyDescent="0.25">
      <c r="A28" s="16">
        <v>43481</v>
      </c>
      <c r="B28" s="14">
        <f>IF(tableautest[[#This Row],[DATE]]="","",IF(B27="INDEX",1,B27+1))</f>
        <v>21</v>
      </c>
      <c r="C28" s="14">
        <f>IF(tableautest[[#This Row],[DATE]]="","",MONTH(tableautest[[#This Row],[DATE]]))</f>
        <v>1</v>
      </c>
      <c r="D28" s="18" t="s">
        <v>146</v>
      </c>
      <c r="E28" s="14" t="str">
        <f>IF(tableautest[[#This Row],[DESCRIPTION]]="","",IFERROR(VLOOKUP(tableautest[[#This Row],[DESCRIPTION]],LISTE[],2,FALSE),""))</f>
        <v>RECU</v>
      </c>
      <c r="F28" s="15">
        <v>0</v>
      </c>
      <c r="G28" s="15">
        <v>33.01</v>
      </c>
      <c r="I28" s="16">
        <v>43481</v>
      </c>
      <c r="J28" s="14">
        <v>21</v>
      </c>
      <c r="K28" s="14">
        <v>1</v>
      </c>
      <c r="L28" s="18" t="s">
        <v>146</v>
      </c>
      <c r="M28" s="14" t="s">
        <v>14</v>
      </c>
      <c r="N28" s="15">
        <v>0</v>
      </c>
      <c r="O28" s="15">
        <v>33.01</v>
      </c>
    </row>
    <row r="29" spans="1:15" x14ac:dyDescent="0.25">
      <c r="A29" s="16">
        <v>43481</v>
      </c>
      <c r="B29" s="14">
        <f>IF(tableautest[[#This Row],[DATE]]="","",IF(B28="INDEX",1,B28+1))</f>
        <v>22</v>
      </c>
      <c r="C29" s="14">
        <f>IF(tableautest[[#This Row],[DATE]]="","",MONTH(tableautest[[#This Row],[DATE]]))</f>
        <v>1</v>
      </c>
      <c r="D29" s="18" t="s">
        <v>61</v>
      </c>
      <c r="E29" s="14" t="str">
        <f>IF(tableautest[[#This Row],[DESCRIPTION]]="","",IFERROR(VLOOKUP(tableautest[[#This Row],[DESCRIPTION]],LISTE[],2,FALSE),""))</f>
        <v>RESTAURATION</v>
      </c>
      <c r="F29" s="15">
        <v>28.25</v>
      </c>
      <c r="G29" s="15">
        <v>0</v>
      </c>
      <c r="I29" s="16">
        <v>43481</v>
      </c>
      <c r="J29" s="14">
        <v>22</v>
      </c>
      <c r="K29" s="14">
        <v>1</v>
      </c>
      <c r="L29" s="18" t="s">
        <v>61</v>
      </c>
      <c r="M29" s="14" t="s">
        <v>17</v>
      </c>
      <c r="N29" s="15">
        <v>28.25</v>
      </c>
      <c r="O29" s="15">
        <v>0</v>
      </c>
    </row>
    <row r="30" spans="1:15" x14ac:dyDescent="0.25">
      <c r="A30" s="16">
        <v>43482</v>
      </c>
      <c r="B30" s="14">
        <f>IF(tableautest[[#This Row],[DATE]]="","",IF(B29="INDEX",1,B29+1))</f>
        <v>23</v>
      </c>
      <c r="C30" s="14">
        <f>IF(tableautest[[#This Row],[DATE]]="","",MONTH(tableautest[[#This Row],[DATE]]))</f>
        <v>1</v>
      </c>
      <c r="D30" s="18" t="s">
        <v>49</v>
      </c>
      <c r="E30" s="14" t="str">
        <f>IF(tableautest[[#This Row],[DESCRIPTION]]="","",IFERROR(VLOOKUP(tableautest[[#This Row],[DESCRIPTION]],LISTE[],2,FALSE),""))</f>
        <v>FACTURE</v>
      </c>
      <c r="F30" s="15">
        <v>9.9</v>
      </c>
      <c r="G30" s="15">
        <v>0</v>
      </c>
      <c r="I30" s="16">
        <v>43482</v>
      </c>
      <c r="J30" s="14">
        <v>23</v>
      </c>
      <c r="K30" s="14">
        <v>1</v>
      </c>
      <c r="L30" s="18" t="s">
        <v>49</v>
      </c>
      <c r="M30" s="14" t="s">
        <v>8</v>
      </c>
      <c r="N30" s="15">
        <v>9.9</v>
      </c>
      <c r="O30" s="15">
        <v>0</v>
      </c>
    </row>
    <row r="31" spans="1:15" x14ac:dyDescent="0.25">
      <c r="A31" s="16">
        <v>43482</v>
      </c>
      <c r="B31" s="14">
        <f>IF(tableautest[[#This Row],[DATE]]="","",IF(B30="INDEX",1,B30+1))</f>
        <v>24</v>
      </c>
      <c r="C31" s="14">
        <f>IF(tableautest[[#This Row],[DATE]]="","",MONTH(tableautest[[#This Row],[DATE]]))</f>
        <v>1</v>
      </c>
      <c r="D31" s="18" t="s">
        <v>99</v>
      </c>
      <c r="E31" s="14" t="str">
        <f>IF(tableautest[[#This Row],[DESCRIPTION]]="","",IFERROR(VLOOKUP(tableautest[[#This Row],[DESCRIPTION]],LISTE[],2,FALSE),""))</f>
        <v>COURSE</v>
      </c>
      <c r="F31" s="15">
        <v>3.25</v>
      </c>
      <c r="G31" s="15">
        <v>0</v>
      </c>
      <c r="I31" s="16">
        <v>43482</v>
      </c>
      <c r="J31" s="14">
        <v>24</v>
      </c>
      <c r="K31" s="14">
        <v>1</v>
      </c>
      <c r="L31" s="18" t="s">
        <v>99</v>
      </c>
      <c r="M31" s="14" t="s">
        <v>5</v>
      </c>
      <c r="N31" s="15">
        <v>3.25</v>
      </c>
      <c r="O31" s="15">
        <v>0</v>
      </c>
    </row>
    <row r="32" spans="1:15" x14ac:dyDescent="0.25">
      <c r="A32" s="16">
        <v>43482</v>
      </c>
      <c r="B32" s="14">
        <f>IF(tableautest[[#This Row],[DATE]]="","",IF(B31="INDEX",1,B31+1))</f>
        <v>25</v>
      </c>
      <c r="C32" s="14">
        <f>IF(tableautest[[#This Row],[DATE]]="","",MONTH(tableautest[[#This Row],[DATE]]))</f>
        <v>1</v>
      </c>
      <c r="D32" s="18" t="s">
        <v>158</v>
      </c>
      <c r="E32" s="14" t="str">
        <f>IF(tableautest[[#This Row],[DESCRIPTION]]="","",IFERROR(VLOOKUP(tableautest[[#This Row],[DESCRIPTION]],LISTE[],2,FALSE),""))</f>
        <v>CREDIT</v>
      </c>
      <c r="F32" s="15">
        <v>50.66</v>
      </c>
      <c r="G32" s="15">
        <v>0</v>
      </c>
      <c r="I32" s="16">
        <v>43482</v>
      </c>
      <c r="J32" s="14">
        <v>25</v>
      </c>
      <c r="K32" s="14">
        <v>1</v>
      </c>
      <c r="L32" s="18" t="s">
        <v>158</v>
      </c>
      <c r="M32" s="14" t="s">
        <v>6</v>
      </c>
      <c r="N32" s="15">
        <v>50.66</v>
      </c>
      <c r="O32" s="15">
        <v>0</v>
      </c>
    </row>
    <row r="33" spans="1:15" x14ac:dyDescent="0.25">
      <c r="A33" s="16">
        <v>43482</v>
      </c>
      <c r="B33" s="14">
        <f>IF(tableautest[[#This Row],[DATE]]="","",IF(B32="INDEX",1,B32+1))</f>
        <v>26</v>
      </c>
      <c r="C33" s="14">
        <f>IF(tableautest[[#This Row],[DATE]]="","",MONTH(tableautest[[#This Row],[DATE]]))</f>
        <v>1</v>
      </c>
      <c r="D33" s="18" t="s">
        <v>62</v>
      </c>
      <c r="E33" s="14" t="str">
        <f>IF(tableautest[[#This Row],[DESCRIPTION]]="","",IFERROR(VLOOKUP(tableautest[[#This Row],[DESCRIPTION]],LISTE[],2,FALSE),""))</f>
        <v>COURSE</v>
      </c>
      <c r="F33" s="15">
        <v>5.65</v>
      </c>
      <c r="G33" s="15">
        <v>0</v>
      </c>
      <c r="I33" s="16">
        <v>43482</v>
      </c>
      <c r="J33" s="14">
        <v>26</v>
      </c>
      <c r="K33" s="14">
        <v>1</v>
      </c>
      <c r="L33" s="18" t="s">
        <v>62</v>
      </c>
      <c r="M33" s="14" t="s">
        <v>5</v>
      </c>
      <c r="N33" s="15">
        <v>5.65</v>
      </c>
      <c r="O33" s="15">
        <v>0</v>
      </c>
    </row>
    <row r="34" spans="1:15" x14ac:dyDescent="0.25">
      <c r="A34" s="16">
        <v>43482</v>
      </c>
      <c r="B34" s="14">
        <f>IF(tableautest[[#This Row],[DATE]]="","",IF(B33="INDEX",1,B33+1))</f>
        <v>27</v>
      </c>
      <c r="C34" s="14">
        <f>IF(tableautest[[#This Row],[DATE]]="","",MONTH(tableautest[[#This Row],[DATE]]))</f>
        <v>1</v>
      </c>
      <c r="D34" s="18" t="s">
        <v>47</v>
      </c>
      <c r="E34" s="14" t="str">
        <f>IF(tableautest[[#This Row],[DESCRIPTION]]="","",IFERROR(VLOOKUP(tableautest[[#This Row],[DESCRIPTION]],LISTE[],2,FALSE),""))</f>
        <v>LOISIRS</v>
      </c>
      <c r="F34" s="15">
        <v>20</v>
      </c>
      <c r="G34" s="15">
        <v>0</v>
      </c>
      <c r="I34" s="16">
        <v>43482</v>
      </c>
      <c r="J34" s="14">
        <v>27</v>
      </c>
      <c r="K34" s="14">
        <v>1</v>
      </c>
      <c r="L34" s="18" t="s">
        <v>47</v>
      </c>
      <c r="M34" s="14" t="s">
        <v>11</v>
      </c>
      <c r="N34" s="15">
        <v>20</v>
      </c>
      <c r="O34" s="15">
        <v>0</v>
      </c>
    </row>
    <row r="35" spans="1:15" x14ac:dyDescent="0.25">
      <c r="A35" s="16">
        <v>43482</v>
      </c>
      <c r="B35" s="14">
        <f>IF(tableautest[[#This Row],[DATE]]="","",IF(B34="INDEX",1,B34+1))</f>
        <v>28</v>
      </c>
      <c r="C35" s="14">
        <f>IF(tableautest[[#This Row],[DATE]]="","",MONTH(tableautest[[#This Row],[DATE]]))</f>
        <v>1</v>
      </c>
      <c r="D35" s="18" t="s">
        <v>143</v>
      </c>
      <c r="E35" s="14" t="str">
        <f>IF(tableautest[[#This Row],[DESCRIPTION]]="","",IFERROR(VLOOKUP(tableautest[[#This Row],[DESCRIPTION]],LISTE[],2,FALSE),""))</f>
        <v>TRANSPORT</v>
      </c>
      <c r="F35" s="15">
        <v>3.1</v>
      </c>
      <c r="G35" s="15">
        <v>0</v>
      </c>
      <c r="I35" s="16">
        <v>43482</v>
      </c>
      <c r="J35" s="14">
        <v>28</v>
      </c>
      <c r="K35" s="14">
        <v>1</v>
      </c>
      <c r="L35" s="18" t="s">
        <v>143</v>
      </c>
      <c r="M35" s="14" t="s">
        <v>21</v>
      </c>
      <c r="N35" s="15">
        <v>3.1</v>
      </c>
      <c r="O35" s="15">
        <v>0</v>
      </c>
    </row>
    <row r="36" spans="1:15" x14ac:dyDescent="0.25">
      <c r="A36" s="16">
        <v>43482</v>
      </c>
      <c r="B36" s="14">
        <f>IF(tableautest[[#This Row],[DATE]]="","",IF(B35="INDEX",1,B35+1))</f>
        <v>29</v>
      </c>
      <c r="C36" s="14">
        <f>IF(tableautest[[#This Row],[DATE]]="","",MONTH(tableautest[[#This Row],[DATE]]))</f>
        <v>1</v>
      </c>
      <c r="D36" s="18" t="s">
        <v>112</v>
      </c>
      <c r="E36" s="14" t="str">
        <f>IF(tableautest[[#This Row],[DESCRIPTION]]="","",IFERROR(VLOOKUP(tableautest[[#This Row],[DESCRIPTION]],LISTE[],2,FALSE),""))</f>
        <v>FACTURE</v>
      </c>
      <c r="F36" s="15">
        <v>10.99</v>
      </c>
      <c r="G36" s="15">
        <v>0</v>
      </c>
      <c r="I36" s="16">
        <v>43482</v>
      </c>
      <c r="J36" s="14">
        <v>29</v>
      </c>
      <c r="K36" s="14">
        <v>1</v>
      </c>
      <c r="L36" s="18" t="s">
        <v>112</v>
      </c>
      <c r="M36" s="14" t="s">
        <v>8</v>
      </c>
      <c r="N36" s="15">
        <v>10.99</v>
      </c>
      <c r="O36" s="15">
        <v>0</v>
      </c>
    </row>
    <row r="37" spans="1:15" x14ac:dyDescent="0.25">
      <c r="A37" s="16">
        <v>43483</v>
      </c>
      <c r="B37" s="14">
        <f>IF(tableautest[[#This Row],[DATE]]="","",IF(B36="INDEX",1,B36+1))</f>
        <v>30</v>
      </c>
      <c r="C37" s="14">
        <f>IF(tableautest[[#This Row],[DATE]]="","",MONTH(tableautest[[#This Row],[DATE]]))</f>
        <v>1</v>
      </c>
      <c r="D37" s="18" t="s">
        <v>62</v>
      </c>
      <c r="E37" s="14" t="str">
        <f>IF(tableautest[[#This Row],[DESCRIPTION]]="","",IFERROR(VLOOKUP(tableautest[[#This Row],[DESCRIPTION]],LISTE[],2,FALSE),""))</f>
        <v>COURSE</v>
      </c>
      <c r="F37" s="15">
        <v>3.1</v>
      </c>
      <c r="G37" s="15">
        <v>0</v>
      </c>
      <c r="I37" s="16">
        <v>43483</v>
      </c>
      <c r="J37" s="14">
        <v>30</v>
      </c>
      <c r="K37" s="14">
        <v>1</v>
      </c>
      <c r="L37" s="18" t="s">
        <v>62</v>
      </c>
      <c r="M37" s="14" t="s">
        <v>5</v>
      </c>
      <c r="N37" s="15">
        <v>3.1</v>
      </c>
      <c r="O37" s="15">
        <v>0</v>
      </c>
    </row>
    <row r="38" spans="1:15" x14ac:dyDescent="0.25">
      <c r="A38" s="16">
        <v>43483</v>
      </c>
      <c r="B38" s="14">
        <f>IF(tableautest[[#This Row],[DATE]]="","",IF(B37="INDEX",1,B37+1))</f>
        <v>31</v>
      </c>
      <c r="C38" s="14">
        <f>IF(tableautest[[#This Row],[DATE]]="","",MONTH(tableautest[[#This Row],[DATE]]))</f>
        <v>1</v>
      </c>
      <c r="D38" s="18" t="s">
        <v>118</v>
      </c>
      <c r="E38" s="14" t="str">
        <f>IF(tableautest[[#This Row],[DESCRIPTION]]="","",IFERROR(VLOOKUP(tableautest[[#This Row],[DESCRIPTION]],LISTE[],2,FALSE),""))</f>
        <v>RESTAURATION</v>
      </c>
      <c r="F38" s="15">
        <v>14</v>
      </c>
      <c r="G38" s="15">
        <v>0</v>
      </c>
      <c r="I38" s="16">
        <v>43483</v>
      </c>
      <c r="J38" s="14">
        <v>31</v>
      </c>
      <c r="K38" s="14">
        <v>1</v>
      </c>
      <c r="L38" s="18" t="s">
        <v>118</v>
      </c>
      <c r="M38" s="14" t="s">
        <v>17</v>
      </c>
      <c r="N38" s="15">
        <v>14</v>
      </c>
      <c r="O38" s="15">
        <v>0</v>
      </c>
    </row>
    <row r="39" spans="1:15" x14ac:dyDescent="0.25">
      <c r="A39" s="16">
        <v>43483</v>
      </c>
      <c r="B39" s="14">
        <f>IF(tableautest[[#This Row],[DATE]]="","",IF(B38="INDEX",1,B38+1))</f>
        <v>32</v>
      </c>
      <c r="C39" s="14">
        <f>IF(tableautest[[#This Row],[DATE]]="","",MONTH(tableautest[[#This Row],[DATE]]))</f>
        <v>1</v>
      </c>
      <c r="D39" s="18" t="s">
        <v>120</v>
      </c>
      <c r="E39" s="14" t="str">
        <f>IF(tableautest[[#This Row],[DESCRIPTION]]="","",IFERROR(VLOOKUP(tableautest[[#This Row],[DESCRIPTION]],LISTE[],2,FALSE),""))</f>
        <v>LOISIRS</v>
      </c>
      <c r="F39" s="15">
        <v>19.2</v>
      </c>
      <c r="G39" s="15">
        <v>0</v>
      </c>
      <c r="I39" s="16">
        <v>43483</v>
      </c>
      <c r="J39" s="14">
        <v>32</v>
      </c>
      <c r="K39" s="14">
        <v>1</v>
      </c>
      <c r="L39" s="18" t="s">
        <v>120</v>
      </c>
      <c r="M39" s="14" t="s">
        <v>11</v>
      </c>
      <c r="N39" s="15">
        <v>19.2</v>
      </c>
      <c r="O39" s="15">
        <v>0</v>
      </c>
    </row>
    <row r="40" spans="1:15" x14ac:dyDescent="0.25">
      <c r="A40" s="16">
        <v>43483</v>
      </c>
      <c r="B40" s="14">
        <f>IF(tableautest[[#This Row],[DATE]]="","",IF(B39="INDEX",1,B39+1))</f>
        <v>33</v>
      </c>
      <c r="C40" s="14">
        <f>IF(tableautest[[#This Row],[DATE]]="","",MONTH(tableautest[[#This Row],[DATE]]))</f>
        <v>1</v>
      </c>
      <c r="D40" s="18" t="s">
        <v>67</v>
      </c>
      <c r="E40" s="14" t="str">
        <f>IF(tableautest[[#This Row],[DESCRIPTION]]="","",IFERROR(VLOOKUP(tableautest[[#This Row],[DESCRIPTION]],LISTE[],2,FALSE),""))</f>
        <v>PERSONNEL</v>
      </c>
      <c r="F40" s="15">
        <v>17</v>
      </c>
      <c r="G40" s="15">
        <v>0</v>
      </c>
      <c r="I40" s="16">
        <v>43483</v>
      </c>
      <c r="J40" s="14">
        <v>33</v>
      </c>
      <c r="K40" s="14">
        <v>1</v>
      </c>
      <c r="L40" s="18" t="s">
        <v>67</v>
      </c>
      <c r="M40" s="14" t="s">
        <v>12</v>
      </c>
      <c r="N40" s="15">
        <v>17</v>
      </c>
      <c r="O40" s="15">
        <v>0</v>
      </c>
    </row>
    <row r="41" spans="1:15" x14ac:dyDescent="0.25">
      <c r="A41" s="16">
        <v>43486</v>
      </c>
      <c r="B41" s="14">
        <f>IF(tableautest[[#This Row],[DATE]]="","",IF(B40="INDEX",1,B40+1))</f>
        <v>34</v>
      </c>
      <c r="C41" s="14">
        <f>IF(tableautest[[#This Row],[DATE]]="","",MONTH(tableautest[[#This Row],[DATE]]))</f>
        <v>1</v>
      </c>
      <c r="D41" s="18" t="s">
        <v>139</v>
      </c>
      <c r="E41" s="14" t="str">
        <f>IF(tableautest[[#This Row],[DESCRIPTION]]="","",IFERROR(VLOOKUP(tableautest[[#This Row],[DESCRIPTION]],LISTE[],2,FALSE),""))</f>
        <v>LOISIRS</v>
      </c>
      <c r="F41" s="15">
        <v>10</v>
      </c>
      <c r="G41" s="15">
        <v>0</v>
      </c>
      <c r="I41" s="16">
        <v>43486</v>
      </c>
      <c r="J41" s="14">
        <v>34</v>
      </c>
      <c r="K41" s="14">
        <v>1</v>
      </c>
      <c r="L41" s="18" t="s">
        <v>139</v>
      </c>
      <c r="M41" s="14" t="s">
        <v>11</v>
      </c>
      <c r="N41" s="15">
        <v>10</v>
      </c>
      <c r="O41" s="15">
        <v>0</v>
      </c>
    </row>
    <row r="42" spans="1:15" x14ac:dyDescent="0.25">
      <c r="A42" s="16">
        <v>43486</v>
      </c>
      <c r="B42" s="14">
        <f>IF(tableautest[[#This Row],[DATE]]="","",IF(B41="INDEX",1,B41+1))</f>
        <v>35</v>
      </c>
      <c r="C42" s="14">
        <f>IF(tableautest[[#This Row],[DATE]]="","",MONTH(tableautest[[#This Row],[DATE]]))</f>
        <v>1</v>
      </c>
      <c r="D42" s="18" t="s">
        <v>107</v>
      </c>
      <c r="E42" s="14" t="str">
        <f>IF(tableautest[[#This Row],[DESCRIPTION]]="","",IFERROR(VLOOKUP(tableautest[[#This Row],[DESCRIPTION]],LISTE[],2,FALSE),""))</f>
        <v>COURSE</v>
      </c>
      <c r="F42" s="15">
        <v>8.14</v>
      </c>
      <c r="G42" s="15">
        <v>0</v>
      </c>
      <c r="I42" s="16">
        <v>43486</v>
      </c>
      <c r="J42" s="14">
        <v>35</v>
      </c>
      <c r="K42" s="14">
        <v>1</v>
      </c>
      <c r="L42" s="18" t="s">
        <v>107</v>
      </c>
      <c r="M42" s="14" t="s">
        <v>5</v>
      </c>
      <c r="N42" s="15">
        <v>8.14</v>
      </c>
      <c r="O42" s="15">
        <v>0</v>
      </c>
    </row>
    <row r="43" spans="1:15" x14ac:dyDescent="0.25">
      <c r="A43" s="16">
        <v>43486</v>
      </c>
      <c r="B43" s="14">
        <f>IF(tableautest[[#This Row],[DATE]]="","",IF(B42="INDEX",1,B42+1))</f>
        <v>36</v>
      </c>
      <c r="C43" s="14">
        <f>IF(tableautest[[#This Row],[DATE]]="","",MONTH(tableautest[[#This Row],[DATE]]))</f>
        <v>1</v>
      </c>
      <c r="D43" s="18" t="s">
        <v>99</v>
      </c>
      <c r="E43" s="14" t="str">
        <f>IF(tableautest[[#This Row],[DESCRIPTION]]="","",IFERROR(VLOOKUP(tableautest[[#This Row],[DESCRIPTION]],LISTE[],2,FALSE),""))</f>
        <v>COURSE</v>
      </c>
      <c r="F43" s="15">
        <v>9.1199999999999992</v>
      </c>
      <c r="G43" s="15">
        <v>0</v>
      </c>
      <c r="I43" s="16">
        <v>43486</v>
      </c>
      <c r="J43" s="14">
        <v>36</v>
      </c>
      <c r="K43" s="14">
        <v>1</v>
      </c>
      <c r="L43" s="18" t="s">
        <v>99</v>
      </c>
      <c r="M43" s="14" t="s">
        <v>5</v>
      </c>
      <c r="N43" s="15">
        <v>9.1199999999999992</v>
      </c>
      <c r="O43" s="15">
        <v>0</v>
      </c>
    </row>
    <row r="44" spans="1:15" x14ac:dyDescent="0.25">
      <c r="A44" s="16">
        <v>43486</v>
      </c>
      <c r="B44" s="14">
        <f>IF(tableautest[[#This Row],[DATE]]="","",IF(B43="INDEX",1,B43+1))</f>
        <v>37</v>
      </c>
      <c r="C44" s="14">
        <f>IF(tableautest[[#This Row],[DATE]]="","",MONTH(tableautest[[#This Row],[DATE]]))</f>
        <v>1</v>
      </c>
      <c r="D44" s="18" t="s">
        <v>46</v>
      </c>
      <c r="E44" s="14" t="str">
        <f>IF(tableautest[[#This Row],[DESCRIPTION]]="","",IFERROR(VLOOKUP(tableautest[[#This Row],[DESCRIPTION]],LISTE[],2,FALSE),""))</f>
        <v>FACTURE</v>
      </c>
      <c r="F44" s="15">
        <v>6.99</v>
      </c>
      <c r="G44" s="15">
        <v>0</v>
      </c>
      <c r="I44" s="16">
        <v>43486</v>
      </c>
      <c r="J44" s="14">
        <v>37</v>
      </c>
      <c r="K44" s="14">
        <v>1</v>
      </c>
      <c r="L44" s="18" t="s">
        <v>46</v>
      </c>
      <c r="M44" s="14" t="s">
        <v>8</v>
      </c>
      <c r="N44" s="15">
        <v>6.99</v>
      </c>
      <c r="O44" s="15">
        <v>0</v>
      </c>
    </row>
    <row r="45" spans="1:15" x14ac:dyDescent="0.25">
      <c r="A45" s="16">
        <v>43486</v>
      </c>
      <c r="B45" s="14">
        <f>IF(tableautest[[#This Row],[DATE]]="","",IF(B44="INDEX",1,B44+1))</f>
        <v>38</v>
      </c>
      <c r="C45" s="14">
        <f>IF(tableautest[[#This Row],[DATE]]="","",MONTH(tableautest[[#This Row],[DATE]]))</f>
        <v>1</v>
      </c>
      <c r="D45" s="18" t="s">
        <v>121</v>
      </c>
      <c r="E45" s="14" t="str">
        <f>IF(tableautest[[#This Row],[DESCRIPTION]]="","",IFERROR(VLOOKUP(tableautest[[#This Row],[DESCRIPTION]],LISTE[],2,FALSE),""))</f>
        <v>TRANSPORT</v>
      </c>
      <c r="F45" s="15">
        <v>3.8</v>
      </c>
      <c r="G45" s="15">
        <v>0</v>
      </c>
      <c r="I45" s="16">
        <v>43486</v>
      </c>
      <c r="J45" s="14">
        <v>38</v>
      </c>
      <c r="K45" s="14">
        <v>1</v>
      </c>
      <c r="L45" s="18" t="s">
        <v>121</v>
      </c>
      <c r="M45" s="14" t="s">
        <v>21</v>
      </c>
      <c r="N45" s="15">
        <v>3.8</v>
      </c>
      <c r="O45" s="15">
        <v>0</v>
      </c>
    </row>
    <row r="46" spans="1:15" x14ac:dyDescent="0.25">
      <c r="A46" s="16">
        <v>43486</v>
      </c>
      <c r="B46" s="14">
        <f>IF(tableautest[[#This Row],[DATE]]="","",IF(B45="INDEX",1,B45+1))</f>
        <v>39</v>
      </c>
      <c r="C46" s="14">
        <f>IF(tableautest[[#This Row],[DATE]]="","",MONTH(tableautest[[#This Row],[DATE]]))</f>
        <v>1</v>
      </c>
      <c r="D46" s="18" t="s">
        <v>50</v>
      </c>
      <c r="E46" s="14" t="str">
        <f>IF(tableautest[[#This Row],[DESCRIPTION]]="","",IFERROR(VLOOKUP(tableautest[[#This Row],[DESCRIPTION]],LISTE[],2,FALSE),""))</f>
        <v>LOISIRS</v>
      </c>
      <c r="F46" s="15">
        <v>20.8</v>
      </c>
      <c r="G46" s="15">
        <v>0</v>
      </c>
      <c r="I46" s="16">
        <v>43486</v>
      </c>
      <c r="J46" s="14">
        <v>39</v>
      </c>
      <c r="K46" s="14">
        <v>1</v>
      </c>
      <c r="L46" s="18" t="s">
        <v>50</v>
      </c>
      <c r="M46" s="14" t="s">
        <v>11</v>
      </c>
      <c r="N46" s="15">
        <v>20.8</v>
      </c>
      <c r="O46" s="15">
        <v>0</v>
      </c>
    </row>
    <row r="47" spans="1:15" x14ac:dyDescent="0.25">
      <c r="A47" s="16">
        <v>43486</v>
      </c>
      <c r="B47" s="14">
        <f>IF(tableautest[[#This Row],[DATE]]="","",IF(B46="INDEX",1,B46+1))</f>
        <v>40</v>
      </c>
      <c r="C47" s="14">
        <f>IF(tableautest[[#This Row],[DATE]]="","",MONTH(tableautest[[#This Row],[DATE]]))</f>
        <v>1</v>
      </c>
      <c r="D47" s="18" t="s">
        <v>143</v>
      </c>
      <c r="E47" s="14" t="str">
        <f>IF(tableautest[[#This Row],[DESCRIPTION]]="","",IFERROR(VLOOKUP(tableautest[[#This Row],[DESCRIPTION]],LISTE[],2,FALSE),""))</f>
        <v>TRANSPORT</v>
      </c>
      <c r="F47" s="15">
        <v>1.7</v>
      </c>
      <c r="G47" s="15">
        <v>0</v>
      </c>
      <c r="I47" s="16">
        <v>43486</v>
      </c>
      <c r="J47" s="14">
        <v>40</v>
      </c>
      <c r="K47" s="14">
        <v>1</v>
      </c>
      <c r="L47" s="18" t="s">
        <v>143</v>
      </c>
      <c r="M47" s="14" t="s">
        <v>21</v>
      </c>
      <c r="N47" s="15">
        <v>1.7</v>
      </c>
      <c r="O47" s="15">
        <v>0</v>
      </c>
    </row>
    <row r="48" spans="1:15" x14ac:dyDescent="0.25">
      <c r="A48" s="16">
        <v>43486</v>
      </c>
      <c r="B48" s="14">
        <f>IF(tableautest[[#This Row],[DATE]]="","",IF(B47="INDEX",1,B47+1))</f>
        <v>41</v>
      </c>
      <c r="C48" s="14">
        <f>IF(tableautest[[#This Row],[DATE]]="","",MONTH(tableautest[[#This Row],[DATE]]))</f>
        <v>1</v>
      </c>
      <c r="D48" s="18" t="s">
        <v>47</v>
      </c>
      <c r="E48" s="14" t="str">
        <f>IF(tableautest[[#This Row],[DESCRIPTION]]="","",IFERROR(VLOOKUP(tableautest[[#This Row],[DESCRIPTION]],LISTE[],2,FALSE),""))</f>
        <v>LOISIRS</v>
      </c>
      <c r="F48" s="15">
        <v>50</v>
      </c>
      <c r="G48" s="15">
        <v>0</v>
      </c>
      <c r="I48" s="16">
        <v>43486</v>
      </c>
      <c r="J48" s="14">
        <v>41</v>
      </c>
      <c r="K48" s="14">
        <v>1</v>
      </c>
      <c r="L48" s="18" t="s">
        <v>47</v>
      </c>
      <c r="M48" s="14" t="s">
        <v>11</v>
      </c>
      <c r="N48" s="15">
        <v>50</v>
      </c>
      <c r="O48" s="15">
        <v>0</v>
      </c>
    </row>
    <row r="49" spans="1:15" x14ac:dyDescent="0.25">
      <c r="A49" s="16">
        <v>43487</v>
      </c>
      <c r="B49" s="14">
        <f>IF(tableautest[[#This Row],[DATE]]="","",IF(B48="INDEX",1,B48+1))</f>
        <v>42</v>
      </c>
      <c r="C49" s="14">
        <f>IF(tableautest[[#This Row],[DATE]]="","",MONTH(tableautest[[#This Row],[DATE]]))</f>
        <v>1</v>
      </c>
      <c r="D49" s="18" t="s">
        <v>154</v>
      </c>
      <c r="E49" s="14" t="str">
        <f>IF(tableautest[[#This Row],[DESCRIPTION]]="","",IFERROR(VLOOKUP(tableautest[[#This Row],[DESCRIPTION]],LISTE[],2,FALSE),""))</f>
        <v>FACTURE</v>
      </c>
      <c r="F49" s="15">
        <v>11.99</v>
      </c>
      <c r="G49" s="15">
        <v>0</v>
      </c>
      <c r="I49" s="16">
        <v>43487</v>
      </c>
      <c r="J49" s="14">
        <v>42</v>
      </c>
      <c r="K49" s="14">
        <v>1</v>
      </c>
      <c r="L49" s="18" t="s">
        <v>154</v>
      </c>
      <c r="M49" s="14" t="s">
        <v>8</v>
      </c>
      <c r="N49" s="15">
        <v>11.99</v>
      </c>
      <c r="O49" s="15">
        <v>0</v>
      </c>
    </row>
    <row r="50" spans="1:15" x14ac:dyDescent="0.25">
      <c r="A50" s="16">
        <v>43489</v>
      </c>
      <c r="B50" s="14">
        <f>IF(tableautest[[#This Row],[DATE]]="","",IF(B49="INDEX",1,B49+1))</f>
        <v>43</v>
      </c>
      <c r="C50" s="14">
        <f>IF(tableautest[[#This Row],[DATE]]="","",MONTH(tableautest[[#This Row],[DATE]]))</f>
        <v>1</v>
      </c>
      <c r="D50" s="18" t="s">
        <v>114</v>
      </c>
      <c r="E50" s="14" t="str">
        <f>IF(tableautest[[#This Row],[DESCRIPTION]]="","",IFERROR(VLOOKUP(tableautest[[#This Row],[DESCRIPTION]],LISTE[],2,FALSE),""))</f>
        <v>FACTURE</v>
      </c>
      <c r="F50" s="15">
        <v>7</v>
      </c>
      <c r="G50" s="15">
        <v>0</v>
      </c>
      <c r="I50" s="16">
        <v>43489</v>
      </c>
      <c r="J50" s="14">
        <v>43</v>
      </c>
      <c r="K50" s="14">
        <v>1</v>
      </c>
      <c r="L50" s="18" t="s">
        <v>114</v>
      </c>
      <c r="M50" s="14" t="s">
        <v>8</v>
      </c>
      <c r="N50" s="15">
        <v>7</v>
      </c>
      <c r="O50" s="15">
        <v>0</v>
      </c>
    </row>
    <row r="51" spans="1:15" x14ac:dyDescent="0.25">
      <c r="A51" s="16">
        <v>43493</v>
      </c>
      <c r="B51" s="14">
        <f>IF(tableautest[[#This Row],[DATE]]="","",IF(B50="INDEX",1,B50+1))</f>
        <v>44</v>
      </c>
      <c r="C51" s="14">
        <f>IF(tableautest[[#This Row],[DATE]]="","",MONTH(tableautest[[#This Row],[DATE]]))</f>
        <v>1</v>
      </c>
      <c r="D51" s="18" t="s">
        <v>62</v>
      </c>
      <c r="E51" s="14" t="str">
        <f>IF(tableautest[[#This Row],[DESCRIPTION]]="","",IFERROR(VLOOKUP(tableautest[[#This Row],[DESCRIPTION]],LISTE[],2,FALSE),""))</f>
        <v>COURSE</v>
      </c>
      <c r="F51" s="15">
        <v>3.04</v>
      </c>
      <c r="G51" s="15">
        <v>0</v>
      </c>
      <c r="I51" s="16">
        <v>43493</v>
      </c>
      <c r="J51" s="14">
        <v>44</v>
      </c>
      <c r="K51" s="14">
        <v>1</v>
      </c>
      <c r="L51" s="18" t="s">
        <v>62</v>
      </c>
      <c r="M51" s="14" t="s">
        <v>5</v>
      </c>
      <c r="N51" s="15">
        <v>3.04</v>
      </c>
      <c r="O51" s="15">
        <v>0</v>
      </c>
    </row>
    <row r="52" spans="1:15" x14ac:dyDescent="0.25">
      <c r="A52" s="16">
        <v>43493</v>
      </c>
      <c r="B52" s="14">
        <f>IF(tableautest[[#This Row],[DATE]]="","",IF(B51="INDEX",1,B51+1))</f>
        <v>45</v>
      </c>
      <c r="C52" s="14">
        <f>IF(tableautest[[#This Row],[DATE]]="","",MONTH(tableautest[[#This Row],[DATE]]))</f>
        <v>1</v>
      </c>
      <c r="D52" s="18" t="s">
        <v>55</v>
      </c>
      <c r="E52" s="14" t="str">
        <f>IF(tableautest[[#This Row],[DESCRIPTION]]="","",IFERROR(VLOOKUP(tableautest[[#This Row],[DESCRIPTION]],LISTE[],2,FALSE),""))</f>
        <v>TRANSPORT</v>
      </c>
      <c r="F52" s="15">
        <v>6</v>
      </c>
      <c r="G52" s="15">
        <v>0</v>
      </c>
      <c r="I52" s="16">
        <v>43493</v>
      </c>
      <c r="J52" s="14">
        <v>45</v>
      </c>
      <c r="K52" s="14">
        <v>1</v>
      </c>
      <c r="L52" s="18" t="s">
        <v>55</v>
      </c>
      <c r="M52" s="14" t="s">
        <v>21</v>
      </c>
      <c r="N52" s="15">
        <v>6</v>
      </c>
      <c r="O52" s="15">
        <v>0</v>
      </c>
    </row>
    <row r="53" spans="1:15" x14ac:dyDescent="0.25">
      <c r="A53" s="16">
        <v>43493</v>
      </c>
      <c r="B53" s="14">
        <f>IF(tableautest[[#This Row],[DATE]]="","",IF(B52="INDEX",1,B52+1))</f>
        <v>46</v>
      </c>
      <c r="C53" s="14">
        <f>IF(tableautest[[#This Row],[DATE]]="","",MONTH(tableautest[[#This Row],[DATE]]))</f>
        <v>1</v>
      </c>
      <c r="D53" s="18" t="s">
        <v>139</v>
      </c>
      <c r="E53" s="14" t="str">
        <f>IF(tableautest[[#This Row],[DESCRIPTION]]="","",IFERROR(VLOOKUP(tableautest[[#This Row],[DESCRIPTION]],LISTE[],2,FALSE),""))</f>
        <v>LOISIRS</v>
      </c>
      <c r="F53" s="15">
        <v>3</v>
      </c>
      <c r="G53" s="15">
        <v>0</v>
      </c>
      <c r="I53" s="16">
        <v>43493</v>
      </c>
      <c r="J53" s="14">
        <v>46</v>
      </c>
      <c r="K53" s="14">
        <v>1</v>
      </c>
      <c r="L53" s="18" t="s">
        <v>139</v>
      </c>
      <c r="M53" s="14" t="s">
        <v>11</v>
      </c>
      <c r="N53" s="15">
        <v>3</v>
      </c>
      <c r="O53" s="15">
        <v>0</v>
      </c>
    </row>
    <row r="54" spans="1:15" x14ac:dyDescent="0.25">
      <c r="A54" s="16">
        <v>43493</v>
      </c>
      <c r="B54" s="14">
        <f>IF(tableautest[[#This Row],[DATE]]="","",IF(B53="INDEX",1,B53+1))</f>
        <v>47</v>
      </c>
      <c r="C54" s="14">
        <f>IF(tableautest[[#This Row],[DATE]]="","",MONTH(tableautest[[#This Row],[DATE]]))</f>
        <v>1</v>
      </c>
      <c r="D54" s="18" t="s">
        <v>143</v>
      </c>
      <c r="E54" s="14" t="str">
        <f>IF(tableautest[[#This Row],[DESCRIPTION]]="","",IFERROR(VLOOKUP(tableautest[[#This Row],[DESCRIPTION]],LISTE[],2,FALSE),""))</f>
        <v>TRANSPORT</v>
      </c>
      <c r="F54" s="15">
        <v>1.7</v>
      </c>
      <c r="G54" s="15">
        <v>0</v>
      </c>
      <c r="I54" s="16">
        <v>43493</v>
      </c>
      <c r="J54" s="14">
        <v>47</v>
      </c>
      <c r="K54" s="14">
        <v>1</v>
      </c>
      <c r="L54" s="18" t="s">
        <v>143</v>
      </c>
      <c r="M54" s="14" t="s">
        <v>21</v>
      </c>
      <c r="N54" s="15">
        <v>1.7</v>
      </c>
      <c r="O54" s="15">
        <v>0</v>
      </c>
    </row>
    <row r="55" spans="1:15" x14ac:dyDescent="0.25">
      <c r="A55" s="16">
        <v>43493</v>
      </c>
      <c r="B55" s="14">
        <f>IF(tableautest[[#This Row],[DATE]]="","",IF(B54="INDEX",1,B54+1))</f>
        <v>48</v>
      </c>
      <c r="C55" s="14">
        <f>IF(tableautest[[#This Row],[DATE]]="","",MONTH(tableautest[[#This Row],[DATE]]))</f>
        <v>1</v>
      </c>
      <c r="D55" s="18" t="s">
        <v>142</v>
      </c>
      <c r="E55" s="14" t="str">
        <f>IF(tableautest[[#This Row],[DESCRIPTION]]="","",IFERROR(VLOOKUP(tableautest[[#This Row],[DESCRIPTION]],LISTE[],2,FALSE),""))</f>
        <v>TRANSPORT</v>
      </c>
      <c r="F55" s="15">
        <v>7</v>
      </c>
      <c r="G55" s="15">
        <v>0</v>
      </c>
      <c r="I55" s="16">
        <v>43493</v>
      </c>
      <c r="J55" s="14">
        <v>48</v>
      </c>
      <c r="K55" s="14">
        <v>1</v>
      </c>
      <c r="L55" s="18" t="s">
        <v>142</v>
      </c>
      <c r="M55" s="14" t="s">
        <v>21</v>
      </c>
      <c r="N55" s="15">
        <v>7</v>
      </c>
      <c r="O55" s="15">
        <v>0</v>
      </c>
    </row>
    <row r="56" spans="1:15" x14ac:dyDescent="0.25">
      <c r="A56" s="16">
        <v>43493</v>
      </c>
      <c r="B56" s="14">
        <f>IF(tableautest[[#This Row],[DATE]]="","",IF(B55="INDEX",1,B55+1))</f>
        <v>49</v>
      </c>
      <c r="C56" s="14">
        <f>IF(tableautest[[#This Row],[DATE]]="","",MONTH(tableautest[[#This Row],[DATE]]))</f>
        <v>1</v>
      </c>
      <c r="D56" s="18" t="s">
        <v>143</v>
      </c>
      <c r="E56" s="14" t="str">
        <f>IF(tableautest[[#This Row],[DESCRIPTION]]="","",IFERROR(VLOOKUP(tableautest[[#This Row],[DESCRIPTION]],LISTE[],2,FALSE),""))</f>
        <v>TRANSPORT</v>
      </c>
      <c r="F56" s="15">
        <v>1.7</v>
      </c>
      <c r="G56" s="15">
        <v>0</v>
      </c>
      <c r="I56" s="16">
        <v>43493</v>
      </c>
      <c r="J56" s="14">
        <v>49</v>
      </c>
      <c r="K56" s="14">
        <v>1</v>
      </c>
      <c r="L56" s="18" t="s">
        <v>143</v>
      </c>
      <c r="M56" s="14" t="s">
        <v>21</v>
      </c>
      <c r="N56" s="15">
        <v>1.7</v>
      </c>
      <c r="O56" s="15">
        <v>0</v>
      </c>
    </row>
    <row r="57" spans="1:15" x14ac:dyDescent="0.25">
      <c r="A57" s="16">
        <v>43498</v>
      </c>
      <c r="B57" s="14">
        <f>IF(tableautest[[#This Row],[DATE]]="","",IF(B56="INDEX",1,B56+1))</f>
        <v>50</v>
      </c>
      <c r="C57" s="14">
        <f>IF(tableautest[[#This Row],[DATE]]="","",MONTH(tableautest[[#This Row],[DATE]]))</f>
        <v>2</v>
      </c>
      <c r="D57" s="18" t="s">
        <v>148</v>
      </c>
      <c r="E57" s="14" t="str">
        <f>IF(tableautest[[#This Row],[DESCRIPTION]]="","",IFERROR(VLOOKUP(tableautest[[#This Row],[DESCRIPTION]],LISTE[],2,FALSE),""))</f>
        <v>RETRAITLIVRET</v>
      </c>
      <c r="F57" s="15">
        <v>0</v>
      </c>
      <c r="G57" s="15">
        <v>20</v>
      </c>
      <c r="I57"/>
      <c r="J57"/>
      <c r="K57"/>
      <c r="L57"/>
      <c r="M57"/>
      <c r="N57"/>
      <c r="O57"/>
    </row>
    <row r="58" spans="1:15" x14ac:dyDescent="0.25">
      <c r="A58" s="16">
        <v>43499</v>
      </c>
      <c r="B58" s="14">
        <f>IF(tableautest[[#This Row],[DATE]]="","",IF(B57="INDEX",1,B57+1))</f>
        <v>51</v>
      </c>
      <c r="C58" s="14">
        <f>IF(tableautest[[#This Row],[DATE]]="","",MONTH(tableautest[[#This Row],[DATE]]))</f>
        <v>2</v>
      </c>
      <c r="D58" s="18" t="s">
        <v>148</v>
      </c>
      <c r="E58" s="14" t="str">
        <f>IF(tableautest[[#This Row],[DESCRIPTION]]="","",IFERROR(VLOOKUP(tableautest[[#This Row],[DESCRIPTION]],LISTE[],2,FALSE),""))</f>
        <v>RETRAITLIVRET</v>
      </c>
      <c r="F58" s="15">
        <v>0</v>
      </c>
      <c r="G58" s="15">
        <v>20</v>
      </c>
      <c r="I58"/>
      <c r="J58"/>
      <c r="K58"/>
      <c r="L58"/>
      <c r="M58"/>
      <c r="N58"/>
      <c r="O58"/>
    </row>
    <row r="59" spans="1:15" x14ac:dyDescent="0.25">
      <c r="A59" s="19">
        <v>43500</v>
      </c>
      <c r="B59" s="14">
        <f>IF(tableautest[[#This Row],[DATE]]="","",IF(B58="INDEX",1,B58+1))</f>
        <v>52</v>
      </c>
      <c r="C59" s="14">
        <f>IF(tableautest[[#This Row],[DATE]]="","",MONTH(tableautest[[#This Row],[DATE]]))</f>
        <v>2</v>
      </c>
      <c r="D59" s="21" t="s">
        <v>111</v>
      </c>
      <c r="E59" s="14" t="str">
        <f>IF(tableautest[[#This Row],[DESCRIPTION]]="","",IFERROR(VLOOKUP(tableautest[[#This Row],[DESCRIPTION]],LISTE[],2,FALSE),""))</f>
        <v>RESTAURATION</v>
      </c>
      <c r="F59" s="22">
        <v>22.8</v>
      </c>
      <c r="G59" s="22">
        <v>0</v>
      </c>
      <c r="I59"/>
      <c r="J59"/>
      <c r="K59"/>
      <c r="L59"/>
      <c r="M59"/>
      <c r="N59"/>
      <c r="O59"/>
    </row>
    <row r="60" spans="1:15" x14ac:dyDescent="0.25">
      <c r="A60" s="19">
        <v>43500</v>
      </c>
      <c r="B60" s="14">
        <f>IF(tableautest[[#This Row],[DATE]]="","",IF(B59="INDEX",1,B59+1))</f>
        <v>53</v>
      </c>
      <c r="C60" s="14">
        <f>IF(tableautest[[#This Row],[DATE]]="","",MONTH(tableautest[[#This Row],[DATE]]))</f>
        <v>2</v>
      </c>
      <c r="D60" s="21" t="s">
        <v>50</v>
      </c>
      <c r="E60" s="14" t="str">
        <f>IF(tableautest[[#This Row],[DESCRIPTION]]="","",IFERROR(VLOOKUP(tableautest[[#This Row],[DESCRIPTION]],LISTE[],2,FALSE),""))</f>
        <v>LOISIRS</v>
      </c>
      <c r="F60" s="22">
        <v>39.9</v>
      </c>
      <c r="G60" s="22">
        <v>0</v>
      </c>
      <c r="I60"/>
      <c r="J60"/>
      <c r="K60"/>
      <c r="L60"/>
      <c r="M60"/>
      <c r="N60"/>
      <c r="O60"/>
    </row>
    <row r="61" spans="1:15" x14ac:dyDescent="0.25">
      <c r="A61" s="19">
        <v>43500</v>
      </c>
      <c r="B61" s="14">
        <f>IF(tableautest[[#This Row],[DATE]]="","",IF(B60="INDEX",1,B60+1))</f>
        <v>54</v>
      </c>
      <c r="C61" s="14">
        <f>IF(tableautest[[#This Row],[DATE]]="","",MONTH(tableautest[[#This Row],[DATE]]))</f>
        <v>2</v>
      </c>
      <c r="D61" s="21" t="s">
        <v>157</v>
      </c>
      <c r="E61" s="14" t="str">
        <f>IF(tableautest[[#This Row],[DESCRIPTION]]="","",IFERROR(VLOOKUP(tableautest[[#This Row],[DESCRIPTION]],LISTE[],2,FALSE),""))</f>
        <v>RESTAURATION</v>
      </c>
      <c r="F61" s="22">
        <v>19.8</v>
      </c>
      <c r="G61" s="22">
        <v>0</v>
      </c>
      <c r="I61"/>
      <c r="J61"/>
      <c r="K61"/>
      <c r="L61"/>
      <c r="M61"/>
      <c r="N61"/>
      <c r="O61"/>
    </row>
    <row r="62" spans="1:15" x14ac:dyDescent="0.25">
      <c r="A62" s="19">
        <v>43500</v>
      </c>
      <c r="B62" s="14">
        <f>IF(tableautest[[#This Row],[DATE]]="","",IF(B61="INDEX",1,B61+1))</f>
        <v>55</v>
      </c>
      <c r="C62" s="14">
        <f>IF(tableautest[[#This Row],[DATE]]="","",MONTH(tableautest[[#This Row],[DATE]]))</f>
        <v>2</v>
      </c>
      <c r="D62" s="21" t="s">
        <v>160</v>
      </c>
      <c r="E62" s="14" t="str">
        <f>IF(tableautest[[#This Row],[DESCRIPTION]]="","",IFERROR(VLOOKUP(tableautest[[#This Row],[DESCRIPTION]],LISTE[],2,FALSE),""))</f>
        <v>DIVERS</v>
      </c>
      <c r="F62" s="22">
        <v>1</v>
      </c>
      <c r="G62" s="22">
        <v>0</v>
      </c>
    </row>
    <row r="63" spans="1:15" x14ac:dyDescent="0.25">
      <c r="A63" s="19">
        <v>43500</v>
      </c>
      <c r="B63" s="14">
        <f>IF(tableautest[[#This Row],[DATE]]="","",IF(B62="INDEX",1,B62+1))</f>
        <v>56</v>
      </c>
      <c r="C63" s="14">
        <f>IF(tableautest[[#This Row],[DATE]]="","",MONTH(tableautest[[#This Row],[DATE]]))</f>
        <v>2</v>
      </c>
      <c r="D63" s="21" t="s">
        <v>69</v>
      </c>
      <c r="E63" s="14" t="str">
        <f>IF(tableautest[[#This Row],[DESCRIPTION]]="","",IFERROR(VLOOKUP(tableautest[[#This Row],[DESCRIPTION]],LISTE[],2,FALSE),""))</f>
        <v>FACTURE</v>
      </c>
      <c r="F63" s="22">
        <v>3.09</v>
      </c>
      <c r="G63" s="22">
        <v>0</v>
      </c>
    </row>
    <row r="64" spans="1:15" x14ac:dyDescent="0.25">
      <c r="A64" s="19">
        <v>43500</v>
      </c>
      <c r="B64" s="14">
        <f>IF(tableautest[[#This Row],[DATE]]="","",IF(B63="INDEX",1,B63+1))</f>
        <v>57</v>
      </c>
      <c r="C64" s="14">
        <f>IF(tableautest[[#This Row],[DATE]]="","",MONTH(tableautest[[#This Row],[DATE]]))</f>
        <v>2</v>
      </c>
      <c r="D64" s="21" t="s">
        <v>48</v>
      </c>
      <c r="E64" s="14" t="str">
        <f>IF(tableautest[[#This Row],[DESCRIPTION]]="","",IFERROR(VLOOKUP(tableautest[[#This Row],[DESCRIPTION]],LISTE[],2,FALSE),""))</f>
        <v>FACTURE</v>
      </c>
      <c r="F64" s="22">
        <v>0.6</v>
      </c>
      <c r="G64" s="22">
        <v>0</v>
      </c>
    </row>
    <row r="65" spans="1:7" x14ac:dyDescent="0.25">
      <c r="A65" s="19">
        <v>43501</v>
      </c>
      <c r="B65" s="14">
        <f>IF(tableautest[[#This Row],[DATE]]="","",IF(B64="INDEX",1,B64+1))</f>
        <v>58</v>
      </c>
      <c r="C65" s="14">
        <f>IF(tableautest[[#This Row],[DATE]]="","",MONTH(tableautest[[#This Row],[DATE]]))</f>
        <v>2</v>
      </c>
      <c r="D65" s="21" t="s">
        <v>57</v>
      </c>
      <c r="E65" s="14" t="str">
        <f>IF(tableautest[[#This Row],[DESCRIPTION]]="","",IFERROR(VLOOKUP(tableautest[[#This Row],[DESCRIPTION]],LISTE[],2,FALSE),""))</f>
        <v>RESTAURATION</v>
      </c>
      <c r="F65" s="22">
        <v>5.2</v>
      </c>
      <c r="G65" s="22">
        <v>0</v>
      </c>
    </row>
    <row r="66" spans="1:7" x14ac:dyDescent="0.25">
      <c r="A66" s="19">
        <v>43502</v>
      </c>
      <c r="B66" s="14">
        <f>IF(tableautest[[#This Row],[DATE]]="","",IF(B65="INDEX",1,B65+1))</f>
        <v>59</v>
      </c>
      <c r="C66" s="14">
        <f>IF(tableautest[[#This Row],[DATE]]="","",MONTH(tableautest[[#This Row],[DATE]]))</f>
        <v>2</v>
      </c>
      <c r="D66" s="21" t="s">
        <v>137</v>
      </c>
      <c r="E66" s="14" t="str">
        <f>IF(tableautest[[#This Row],[DESCRIPTION]]="","",IFERROR(VLOOKUP(tableautest[[#This Row],[DESCRIPTION]],LISTE[],2,FALSE),""))</f>
        <v>SALAIRE</v>
      </c>
      <c r="F66" s="22">
        <v>0</v>
      </c>
      <c r="G66" s="22">
        <v>1740.44</v>
      </c>
    </row>
    <row r="67" spans="1:7" x14ac:dyDescent="0.25">
      <c r="A67" s="19">
        <v>43502</v>
      </c>
      <c r="B67" s="14">
        <f>IF(tableautest[[#This Row],[DATE]]="","",IF(B66="INDEX",1,B66+1))</f>
        <v>60</v>
      </c>
      <c r="C67" s="14">
        <f>IF(tableautest[[#This Row],[DATE]]="","",MONTH(tableautest[[#This Row],[DATE]]))</f>
        <v>2</v>
      </c>
      <c r="D67" s="21" t="s">
        <v>127</v>
      </c>
      <c r="E67" s="14" t="str">
        <f>IF(tableautest[[#This Row],[DESCRIPTION]]="","",IFERROR(VLOOKUP(tableautest[[#This Row],[DESCRIPTION]],LISTE[],2,FALSE),""))</f>
        <v>PLACEMENT</v>
      </c>
      <c r="F67" s="22">
        <v>1000</v>
      </c>
      <c r="G67" s="22">
        <v>0</v>
      </c>
    </row>
    <row r="68" spans="1:7" x14ac:dyDescent="0.25">
      <c r="A68" s="19">
        <v>43502</v>
      </c>
      <c r="B68" s="14">
        <f>IF(tableautest[[#This Row],[DATE]]="","",IF(B67="INDEX",1,B67+1))</f>
        <v>61</v>
      </c>
      <c r="C68" s="14">
        <f>IF(tableautest[[#This Row],[DATE]]="","",MONTH(tableautest[[#This Row],[DATE]]))</f>
        <v>2</v>
      </c>
      <c r="D68" s="21" t="s">
        <v>160</v>
      </c>
      <c r="E68" s="14" t="str">
        <f>IF(tableautest[[#This Row],[DESCRIPTION]]="","",IFERROR(VLOOKUP(tableautest[[#This Row],[DESCRIPTION]],LISTE[],2,FALSE),""))</f>
        <v>DIVERS</v>
      </c>
      <c r="F68" s="22">
        <v>49.9</v>
      </c>
      <c r="G68" s="22">
        <v>0</v>
      </c>
    </row>
    <row r="69" spans="1:7" x14ac:dyDescent="0.25">
      <c r="A69" s="19">
        <v>43502</v>
      </c>
      <c r="B69" s="14">
        <f>IF(tableautest[[#This Row],[DATE]]="","",IF(B68="INDEX",1,B68+1))</f>
        <v>62</v>
      </c>
      <c r="C69" s="14">
        <f>IF(tableautest[[#This Row],[DATE]]="","",MONTH(tableautest[[#This Row],[DATE]]))</f>
        <v>2</v>
      </c>
      <c r="D69" s="21" t="s">
        <v>87</v>
      </c>
      <c r="E69" s="14" t="str">
        <f>IF(tableautest[[#This Row],[DESCRIPTION]]="","",IFERROR(VLOOKUP(tableautest[[#This Row],[DESCRIPTION]],LISTE[],2,FALSE),""))</f>
        <v>FACTURE</v>
      </c>
      <c r="F69" s="22">
        <v>8</v>
      </c>
      <c r="G69" s="22">
        <v>0</v>
      </c>
    </row>
    <row r="70" spans="1:7" x14ac:dyDescent="0.25">
      <c r="A70" s="19">
        <v>43503</v>
      </c>
      <c r="B70" s="14">
        <f>IF(tableautest[[#This Row],[DATE]]="","",IF(B69="INDEX",1,B69+1))</f>
        <v>63</v>
      </c>
      <c r="C70" s="14">
        <f>IF(tableautest[[#This Row],[DATE]]="","",MONTH(tableautest[[#This Row],[DATE]]))</f>
        <v>2</v>
      </c>
      <c r="D70" s="21" t="s">
        <v>50</v>
      </c>
      <c r="E70" s="14" t="str">
        <f>IF(tableautest[[#This Row],[DESCRIPTION]]="","",IFERROR(VLOOKUP(tableautest[[#This Row],[DESCRIPTION]],LISTE[],2,FALSE),""))</f>
        <v>LOISIRS</v>
      </c>
      <c r="F70" s="22">
        <v>6.7</v>
      </c>
      <c r="G70" s="22">
        <v>0</v>
      </c>
    </row>
    <row r="71" spans="1:7" x14ac:dyDescent="0.25">
      <c r="A71" s="19">
        <v>43504</v>
      </c>
      <c r="B71" s="14">
        <f>IF(tableautest[[#This Row],[DATE]]="","",IF(B70="INDEX",1,B70+1))</f>
        <v>64</v>
      </c>
      <c r="C71" s="14">
        <f>IF(tableautest[[#This Row],[DATE]]="","",MONTH(tableautest[[#This Row],[DATE]]))</f>
        <v>2</v>
      </c>
      <c r="D71" s="21" t="s">
        <v>110</v>
      </c>
      <c r="E71" s="14" t="str">
        <f>IF(tableautest[[#This Row],[DESCRIPTION]]="","",IFERROR(VLOOKUP(tableautest[[#This Row],[DESCRIPTION]],LISTE[],2,FALSE),""))</f>
        <v>FACTURE</v>
      </c>
      <c r="F71" s="22">
        <v>280</v>
      </c>
      <c r="G71" s="22">
        <v>0</v>
      </c>
    </row>
    <row r="72" spans="1:7" x14ac:dyDescent="0.25">
      <c r="A72" s="19">
        <v>43504</v>
      </c>
      <c r="B72" s="14">
        <f>IF(tableautest[[#This Row],[DATE]]="","",IF(B71="INDEX",1,B71+1))</f>
        <v>65</v>
      </c>
      <c r="C72" s="14">
        <f>IF(tableautest[[#This Row],[DATE]]="","",MONTH(tableautest[[#This Row],[DATE]]))</f>
        <v>2</v>
      </c>
      <c r="D72" s="21" t="s">
        <v>94</v>
      </c>
      <c r="E72" s="14" t="str">
        <f>IF(tableautest[[#This Row],[DESCRIPTION]]="","",IFERROR(VLOOKUP(tableautest[[#This Row],[DESCRIPTION]],LISTE[],2,FALSE),""))</f>
        <v>CREDIT</v>
      </c>
      <c r="F72" s="22">
        <v>44.34</v>
      </c>
      <c r="G72" s="22">
        <v>0</v>
      </c>
    </row>
    <row r="73" spans="1:7" x14ac:dyDescent="0.25">
      <c r="A73" s="19">
        <v>43507</v>
      </c>
      <c r="B73" s="14">
        <f>IF(tableautest[[#This Row],[DATE]]="","",IF(B72="INDEX",1,B72+1))</f>
        <v>66</v>
      </c>
      <c r="C73" s="14">
        <f>IF(tableautest[[#This Row],[DATE]]="","",MONTH(tableautest[[#This Row],[DATE]]))</f>
        <v>2</v>
      </c>
      <c r="D73" s="21" t="s">
        <v>62</v>
      </c>
      <c r="E73" s="14" t="str">
        <f>IF(tableautest[[#This Row],[DESCRIPTION]]="","",IFERROR(VLOOKUP(tableautest[[#This Row],[DESCRIPTION]],LISTE[],2,FALSE),""))</f>
        <v>COURSE</v>
      </c>
      <c r="F73" s="22">
        <v>4.5199999999999996</v>
      </c>
      <c r="G73" s="22">
        <v>0</v>
      </c>
    </row>
    <row r="74" spans="1:7" x14ac:dyDescent="0.25">
      <c r="A74" s="19">
        <v>43507</v>
      </c>
      <c r="B74" s="14">
        <f>IF(tableautest[[#This Row],[DATE]]="","",IF(B73="INDEX",1,B73+1))</f>
        <v>67</v>
      </c>
      <c r="C74" s="14">
        <f>IF(tableautest[[#This Row],[DATE]]="","",MONTH(tableautest[[#This Row],[DATE]]))</f>
        <v>2</v>
      </c>
      <c r="D74" s="21" t="s">
        <v>121</v>
      </c>
      <c r="E74" s="14" t="str">
        <f>IF(tableautest[[#This Row],[DESCRIPTION]]="","",IFERROR(VLOOKUP(tableautest[[#This Row],[DESCRIPTION]],LISTE[],2,FALSE),""))</f>
        <v>TRANSPORT</v>
      </c>
      <c r="F74" s="22">
        <v>3.9</v>
      </c>
      <c r="G74" s="22">
        <v>0</v>
      </c>
    </row>
    <row r="75" spans="1:7" x14ac:dyDescent="0.25">
      <c r="A75" s="19">
        <v>43507</v>
      </c>
      <c r="B75" s="14">
        <f>IF(tableautest[[#This Row],[DATE]]="","",IF(B74="INDEX",1,B74+1))</f>
        <v>68</v>
      </c>
      <c r="C75" s="14">
        <f>IF(tableautest[[#This Row],[DATE]]="","",MONTH(tableautest[[#This Row],[DATE]]))</f>
        <v>2</v>
      </c>
      <c r="D75" s="21" t="s">
        <v>140</v>
      </c>
      <c r="E75" s="14" t="str">
        <f>IF(tableautest[[#This Row],[DESCRIPTION]]="","",IFERROR(VLOOKUP(tableautest[[#This Row],[DESCRIPTION]],LISTE[],2,FALSE),""))</f>
        <v>COURSE</v>
      </c>
      <c r="F75" s="22">
        <v>28.08</v>
      </c>
      <c r="G75" s="22">
        <v>0</v>
      </c>
    </row>
    <row r="76" spans="1:7" x14ac:dyDescent="0.25">
      <c r="A76" s="19">
        <v>43507</v>
      </c>
      <c r="B76" s="14">
        <f>IF(tableautest[[#This Row],[DATE]]="","",IF(B75="INDEX",1,B75+1))</f>
        <v>69</v>
      </c>
      <c r="C76" s="14">
        <f>IF(tableautest[[#This Row],[DATE]]="","",MONTH(tableautest[[#This Row],[DATE]]))</f>
        <v>2</v>
      </c>
      <c r="D76" s="21" t="s">
        <v>80</v>
      </c>
      <c r="E76" s="14" t="str">
        <f>IF(tableautest[[#This Row],[DESCRIPTION]]="","",IFERROR(VLOOKUP(tableautest[[#This Row],[DESCRIPTION]],LISTE[],2,FALSE),""))</f>
        <v>TRANSPORT</v>
      </c>
      <c r="F76" s="22">
        <v>42</v>
      </c>
      <c r="G76" s="22">
        <v>0</v>
      </c>
    </row>
    <row r="77" spans="1:7" x14ac:dyDescent="0.25">
      <c r="A77" s="19">
        <v>43506</v>
      </c>
      <c r="B77" s="14">
        <f>IF(tableautest[[#This Row],[DATE]]="","",IF(B76="INDEX",1,B76+1))</f>
        <v>70</v>
      </c>
      <c r="C77" s="14">
        <f>IF(tableautest[[#This Row],[DATE]]="","",MONTH(tableautest[[#This Row],[DATE]]))</f>
        <v>2</v>
      </c>
      <c r="D77" s="21" t="s">
        <v>122</v>
      </c>
      <c r="E77" s="14" t="str">
        <f>IF(tableautest[[#This Row],[DESCRIPTION]]="","",IFERROR(VLOOKUP(tableautest[[#This Row],[DESCRIPTION]],LISTE[],2,FALSE),""))</f>
        <v>CREDIT</v>
      </c>
      <c r="F77" s="22">
        <v>30</v>
      </c>
      <c r="G77" s="22">
        <v>0</v>
      </c>
    </row>
    <row r="78" spans="1:7" x14ac:dyDescent="0.25">
      <c r="A78" s="19">
        <v>43508</v>
      </c>
      <c r="B78" s="14">
        <f>IF(tableautest[[#This Row],[DATE]]="","",IF(B77="INDEX",1,B77+1))</f>
        <v>71</v>
      </c>
      <c r="C78" s="14">
        <f>IF(tableautest[[#This Row],[DATE]]="","",MONTH(tableautest[[#This Row],[DATE]]))</f>
        <v>2</v>
      </c>
      <c r="D78" s="21" t="s">
        <v>99</v>
      </c>
      <c r="E78" s="14" t="str">
        <f>IF(tableautest[[#This Row],[DESCRIPTION]]="","",IFERROR(VLOOKUP(tableautest[[#This Row],[DESCRIPTION]],LISTE[],2,FALSE),""))</f>
        <v>COURSE</v>
      </c>
      <c r="F78" s="22">
        <v>3.29</v>
      </c>
      <c r="G78" s="22">
        <v>0</v>
      </c>
    </row>
    <row r="79" spans="1:7" x14ac:dyDescent="0.25">
      <c r="A79" s="19">
        <v>43508</v>
      </c>
      <c r="B79" s="14">
        <f>IF(tableautest[[#This Row],[DATE]]="","",IF(B78="INDEX",1,B78+1))</f>
        <v>72</v>
      </c>
      <c r="C79" s="14">
        <f>IF(tableautest[[#This Row],[DATE]]="","",MONTH(tableautest[[#This Row],[DATE]]))</f>
        <v>2</v>
      </c>
      <c r="D79" s="21" t="s">
        <v>45</v>
      </c>
      <c r="E79" s="14" t="str">
        <f>IF(tableautest[[#This Row],[DESCRIPTION]]="","",IFERROR(VLOOKUP(tableautest[[#This Row],[DESCRIPTION]],LISTE[],2,FALSE),""))</f>
        <v>DIVERS</v>
      </c>
      <c r="F79" s="22">
        <v>28.47</v>
      </c>
      <c r="G79" s="22">
        <v>0</v>
      </c>
    </row>
    <row r="80" spans="1:7" x14ac:dyDescent="0.25">
      <c r="A80" s="19">
        <v>43509</v>
      </c>
      <c r="B80" s="14">
        <f>IF(tableautest[[#This Row],[DATE]]="","",IF(B79="INDEX",1,B79+1))</f>
        <v>73</v>
      </c>
      <c r="C80" s="14">
        <f>IF(tableautest[[#This Row],[DATE]]="","",MONTH(tableautest[[#This Row],[DATE]]))</f>
        <v>2</v>
      </c>
      <c r="D80" s="21" t="s">
        <v>57</v>
      </c>
      <c r="E80" s="14" t="str">
        <f>IF(tableautest[[#This Row],[DESCRIPTION]]="","",IFERROR(VLOOKUP(tableautest[[#This Row],[DESCRIPTION]],LISTE[],2,FALSE),""))</f>
        <v>RESTAURATION</v>
      </c>
      <c r="F80" s="22">
        <v>8.3000000000000007</v>
      </c>
      <c r="G80" s="22">
        <v>0</v>
      </c>
    </row>
    <row r="81" spans="1:7" x14ac:dyDescent="0.25">
      <c r="A81" s="19">
        <v>43510</v>
      </c>
      <c r="B81" s="14">
        <f>IF(tableautest[[#This Row],[DATE]]="","",IF(B80="INDEX",1,B80+1))</f>
        <v>74</v>
      </c>
      <c r="C81" s="14">
        <f>IF(tableautest[[#This Row],[DATE]]="","",MONTH(tableautest[[#This Row],[DATE]]))</f>
        <v>2</v>
      </c>
      <c r="D81" s="21" t="s">
        <v>99</v>
      </c>
      <c r="E81" s="14" t="str">
        <f>IF(tableautest[[#This Row],[DESCRIPTION]]="","",IFERROR(VLOOKUP(tableautest[[#This Row],[DESCRIPTION]],LISTE[],2,FALSE),""))</f>
        <v>COURSE</v>
      </c>
      <c r="F81" s="22">
        <v>3.9</v>
      </c>
      <c r="G81" s="22">
        <v>0</v>
      </c>
    </row>
    <row r="82" spans="1:7" x14ac:dyDescent="0.25">
      <c r="A82" s="19">
        <v>43510</v>
      </c>
      <c r="B82" s="14">
        <f>IF(tableautest[[#This Row],[DATE]]="","",IF(B81="INDEX",1,B81+1))</f>
        <v>75</v>
      </c>
      <c r="C82" s="14">
        <f>IF(tableautest[[#This Row],[DATE]]="","",MONTH(tableautest[[#This Row],[DATE]]))</f>
        <v>2</v>
      </c>
      <c r="D82" s="21" t="s">
        <v>99</v>
      </c>
      <c r="E82" s="14" t="str">
        <f>IF(tableautest[[#This Row],[DESCRIPTION]]="","",IFERROR(VLOOKUP(tableautest[[#This Row],[DESCRIPTION]],LISTE[],2,FALSE),""))</f>
        <v>COURSE</v>
      </c>
      <c r="F82" s="22">
        <v>2.1800000000000002</v>
      </c>
      <c r="G82" s="22">
        <v>0</v>
      </c>
    </row>
    <row r="83" spans="1:7" x14ac:dyDescent="0.25">
      <c r="A83" s="19">
        <v>43510</v>
      </c>
      <c r="B83" s="14">
        <f>IF(tableautest[[#This Row],[DATE]]="","",IF(B82="INDEX",1,B82+1))</f>
        <v>76</v>
      </c>
      <c r="C83" s="14">
        <f>IF(tableautest[[#This Row],[DATE]]="","",MONTH(tableautest[[#This Row],[DATE]]))</f>
        <v>2</v>
      </c>
      <c r="D83" s="21" t="s">
        <v>88</v>
      </c>
      <c r="E83" s="14" t="str">
        <f>IF(tableautest[[#This Row],[DESCRIPTION]]="","",IFERROR(VLOOKUP(tableautest[[#This Row],[DESCRIPTION]],LISTE[],2,FALSE),""))</f>
        <v>COURSE</v>
      </c>
      <c r="F83" s="22">
        <v>11</v>
      </c>
      <c r="G83" s="22">
        <v>0</v>
      </c>
    </row>
    <row r="84" spans="1:7" x14ac:dyDescent="0.25">
      <c r="A84" s="19">
        <v>43511</v>
      </c>
      <c r="B84" s="14">
        <f>IF(tableautest[[#This Row],[DATE]]="","",IF(B83="INDEX",1,B83+1))</f>
        <v>77</v>
      </c>
      <c r="C84" s="14">
        <f>IF(tableautest[[#This Row],[DATE]]="","",MONTH(tableautest[[#This Row],[DATE]]))</f>
        <v>2</v>
      </c>
      <c r="D84" s="21" t="s">
        <v>103</v>
      </c>
      <c r="E84" s="14" t="str">
        <f>IF(tableautest[[#This Row],[DESCRIPTION]]="","",IFERROR(VLOOKUP(tableautest[[#This Row],[DESCRIPTION]],LISTE[],2,FALSE),""))</f>
        <v>RESTAURATION</v>
      </c>
      <c r="F84" s="22">
        <v>15</v>
      </c>
      <c r="G84" s="22">
        <v>0</v>
      </c>
    </row>
    <row r="85" spans="1:7" x14ac:dyDescent="0.25">
      <c r="A85" s="19">
        <v>43511</v>
      </c>
      <c r="B85" s="14">
        <f>IF(tableautest[[#This Row],[DATE]]="","",IF(B84="INDEX",1,B84+1))</f>
        <v>78</v>
      </c>
      <c r="C85" s="14">
        <f>IF(tableautest[[#This Row],[DATE]]="","",MONTH(tableautest[[#This Row],[DATE]]))</f>
        <v>2</v>
      </c>
      <c r="D85" s="21" t="s">
        <v>159</v>
      </c>
      <c r="E85" s="14" t="str">
        <f>IF(tableautest[[#This Row],[DESCRIPTION]]="","",IFERROR(VLOOKUP(tableautest[[#This Row],[DESCRIPTION]],LISTE[],2,FALSE),""))</f>
        <v>RECU</v>
      </c>
      <c r="F85" s="22">
        <v>0</v>
      </c>
      <c r="G85" s="22">
        <v>49.9</v>
      </c>
    </row>
    <row r="86" spans="1:7" x14ac:dyDescent="0.25">
      <c r="A86" s="19">
        <v>43514</v>
      </c>
      <c r="B86" s="14">
        <f>IF(tableautest[[#This Row],[DATE]]="","",IF(B85="INDEX",1,B85+1))</f>
        <v>79</v>
      </c>
      <c r="C86" s="14">
        <f>IF(tableautest[[#This Row],[DATE]]="","",MONTH(tableautest[[#This Row],[DATE]]))</f>
        <v>2</v>
      </c>
      <c r="D86" s="21" t="s">
        <v>49</v>
      </c>
      <c r="E86" s="14" t="str">
        <f>IF(tableautest[[#This Row],[DESCRIPTION]]="","",IFERROR(VLOOKUP(tableautest[[#This Row],[DESCRIPTION]],LISTE[],2,FALSE),""))</f>
        <v>FACTURE</v>
      </c>
      <c r="F86" s="22">
        <v>9.9</v>
      </c>
      <c r="G86" s="22">
        <v>0</v>
      </c>
    </row>
    <row r="87" spans="1:7" x14ac:dyDescent="0.25">
      <c r="A87" s="19">
        <v>43514</v>
      </c>
      <c r="B87" s="14">
        <f>IF(tableautest[[#This Row],[DATE]]="","",IF(B86="INDEX",1,B86+1))</f>
        <v>80</v>
      </c>
      <c r="C87" s="14">
        <f>IF(tableautest[[#This Row],[DATE]]="","",MONTH(tableautest[[#This Row],[DATE]]))</f>
        <v>2</v>
      </c>
      <c r="D87" s="21" t="s">
        <v>62</v>
      </c>
      <c r="E87" s="14" t="str">
        <f>IF(tableautest[[#This Row],[DESCRIPTION]]="","",IFERROR(VLOOKUP(tableautest[[#This Row],[DESCRIPTION]],LISTE[],2,FALSE),""))</f>
        <v>COURSE</v>
      </c>
      <c r="F87" s="22">
        <v>12.46</v>
      </c>
      <c r="G87" s="22">
        <v>0</v>
      </c>
    </row>
    <row r="88" spans="1:7" x14ac:dyDescent="0.25">
      <c r="A88" s="19">
        <v>43514</v>
      </c>
      <c r="B88" s="14">
        <f>IF(tableautest[[#This Row],[DATE]]="","",IF(B87="INDEX",1,B87+1))</f>
        <v>81</v>
      </c>
      <c r="C88" s="14">
        <f>IF(tableautest[[#This Row],[DATE]]="","",MONTH(tableautest[[#This Row],[DATE]]))</f>
        <v>2</v>
      </c>
      <c r="D88" s="21" t="s">
        <v>62</v>
      </c>
      <c r="E88" s="14" t="str">
        <f>IF(tableautest[[#This Row],[DESCRIPTION]]="","",IFERROR(VLOOKUP(tableautest[[#This Row],[DESCRIPTION]],LISTE[],2,FALSE),""))</f>
        <v>COURSE</v>
      </c>
      <c r="F88" s="22">
        <v>7.16</v>
      </c>
      <c r="G88" s="22">
        <v>0</v>
      </c>
    </row>
    <row r="89" spans="1:7" x14ac:dyDescent="0.25">
      <c r="A89" s="19">
        <v>43514</v>
      </c>
      <c r="B89" s="14">
        <f>IF(tableautest[[#This Row],[DATE]]="","",IF(B88="INDEX",1,B88+1))</f>
        <v>82</v>
      </c>
      <c r="C89" s="14">
        <f>IF(tableautest[[#This Row],[DATE]]="","",MONTH(tableautest[[#This Row],[DATE]]))</f>
        <v>2</v>
      </c>
      <c r="D89" s="21" t="s">
        <v>65</v>
      </c>
      <c r="E89" s="14" t="str">
        <f>IF(tableautest[[#This Row],[DESCRIPTION]]="","",IFERROR(VLOOKUP(tableautest[[#This Row],[DESCRIPTION]],LISTE[],2,FALSE),""))</f>
        <v>RESTAURATION</v>
      </c>
      <c r="F89" s="22">
        <v>15.9</v>
      </c>
      <c r="G89" s="22">
        <v>0</v>
      </c>
    </row>
    <row r="90" spans="1:7" x14ac:dyDescent="0.25">
      <c r="A90" s="19">
        <v>43514</v>
      </c>
      <c r="B90" s="14">
        <f>IF(tableautest[[#This Row],[DATE]]="","",IF(B89="INDEX",1,B89+1))</f>
        <v>83</v>
      </c>
      <c r="C90" s="14">
        <f>IF(tableautest[[#This Row],[DATE]]="","",MONTH(tableautest[[#This Row],[DATE]]))</f>
        <v>2</v>
      </c>
      <c r="D90" s="21" t="s">
        <v>45</v>
      </c>
      <c r="E90" s="14" t="str">
        <f>IF(tableautest[[#This Row],[DESCRIPTION]]="","",IFERROR(VLOOKUP(tableautest[[#This Row],[DESCRIPTION]],LISTE[],2,FALSE),""))</f>
        <v>DIVERS</v>
      </c>
      <c r="F90" s="22">
        <v>22.78</v>
      </c>
      <c r="G90" s="22">
        <v>0</v>
      </c>
    </row>
    <row r="91" spans="1:7" x14ac:dyDescent="0.25">
      <c r="A91" s="19">
        <v>43514</v>
      </c>
      <c r="B91" s="14">
        <f>IF(tableautest[[#This Row],[DATE]]="","",IF(B90="INDEX",1,B90+1))</f>
        <v>84</v>
      </c>
      <c r="C91" s="14">
        <f>IF(tableautest[[#This Row],[DATE]]="","",MONTH(tableautest[[#This Row],[DATE]]))</f>
        <v>2</v>
      </c>
      <c r="D91" s="21" t="s">
        <v>57</v>
      </c>
      <c r="E91" s="14" t="str">
        <f>IF(tableautest[[#This Row],[DESCRIPTION]]="","",IFERROR(VLOOKUP(tableautest[[#This Row],[DESCRIPTION]],LISTE[],2,FALSE),""))</f>
        <v>RESTAURATION</v>
      </c>
      <c r="F91" s="22">
        <v>16</v>
      </c>
      <c r="G91" s="22">
        <v>0</v>
      </c>
    </row>
    <row r="92" spans="1:7" x14ac:dyDescent="0.25">
      <c r="A92" s="19">
        <v>43514</v>
      </c>
      <c r="B92" s="14">
        <f>IF(tableautest[[#This Row],[DATE]]="","",IF(B91="INDEX",1,B91+1))</f>
        <v>85</v>
      </c>
      <c r="C92" s="14">
        <f>IF(tableautest[[#This Row],[DATE]]="","",MONTH(tableautest[[#This Row],[DATE]]))</f>
        <v>2</v>
      </c>
      <c r="D92" s="21" t="s">
        <v>105</v>
      </c>
      <c r="E92" s="14" t="str">
        <f>IF(tableautest[[#This Row],[DESCRIPTION]]="","",IFERROR(VLOOKUP(tableautest[[#This Row],[DESCRIPTION]],LISTE[],2,FALSE),""))</f>
        <v>RESTAURATION</v>
      </c>
      <c r="F92" s="22">
        <v>46.4</v>
      </c>
      <c r="G92" s="22">
        <v>0</v>
      </c>
    </row>
    <row r="93" spans="1:7" x14ac:dyDescent="0.25">
      <c r="A93" s="19">
        <v>43514</v>
      </c>
      <c r="B93" s="14">
        <f>IF(tableautest[[#This Row],[DATE]]="","",IF(B92="INDEX",1,B92+1))</f>
        <v>86</v>
      </c>
      <c r="C93" s="14">
        <f>IF(tableautest[[#This Row],[DATE]]="","",MONTH(tableautest[[#This Row],[DATE]]))</f>
        <v>2</v>
      </c>
      <c r="D93" s="21" t="s">
        <v>105</v>
      </c>
      <c r="E93" s="14" t="str">
        <f>IF(tableautest[[#This Row],[DESCRIPTION]]="","",IFERROR(VLOOKUP(tableautest[[#This Row],[DESCRIPTION]],LISTE[],2,FALSE),""))</f>
        <v>RESTAURATION</v>
      </c>
      <c r="F93" s="22">
        <v>2</v>
      </c>
      <c r="G93" s="22">
        <v>0</v>
      </c>
    </row>
    <row r="94" spans="1:7" x14ac:dyDescent="0.25">
      <c r="A94" s="19">
        <v>43514</v>
      </c>
      <c r="B94" s="14">
        <f>IF(tableautest[[#This Row],[DATE]]="","",IF(B93="INDEX",1,B93+1))</f>
        <v>87</v>
      </c>
      <c r="C94" s="14">
        <f>IF(tableautest[[#This Row],[DATE]]="","",MONTH(tableautest[[#This Row],[DATE]]))</f>
        <v>2</v>
      </c>
      <c r="D94" s="21" t="s">
        <v>142</v>
      </c>
      <c r="E94" s="14" t="str">
        <f>IF(tableautest[[#This Row],[DESCRIPTION]]="","",IFERROR(VLOOKUP(tableautest[[#This Row],[DESCRIPTION]],LISTE[],2,FALSE),""))</f>
        <v>TRANSPORT</v>
      </c>
      <c r="F94" s="22">
        <v>7</v>
      </c>
      <c r="G94" s="22">
        <v>0</v>
      </c>
    </row>
    <row r="95" spans="1:7" x14ac:dyDescent="0.25">
      <c r="A95" s="19">
        <v>43514</v>
      </c>
      <c r="B95" s="14">
        <f>IF(tableautest[[#This Row],[DATE]]="","",IF(B94="INDEX",1,B94+1))</f>
        <v>88</v>
      </c>
      <c r="C95" s="14">
        <f>IF(tableautest[[#This Row],[DATE]]="","",MONTH(tableautest[[#This Row],[DATE]]))</f>
        <v>2</v>
      </c>
      <c r="D95" s="21" t="s">
        <v>143</v>
      </c>
      <c r="E95" s="14" t="str">
        <f>IF(tableautest[[#This Row],[DESCRIPTION]]="","",IFERROR(VLOOKUP(tableautest[[#This Row],[DESCRIPTION]],LISTE[],2,FALSE),""))</f>
        <v>TRANSPORT</v>
      </c>
      <c r="F95" s="22">
        <v>3.1</v>
      </c>
      <c r="G95" s="22">
        <v>0</v>
      </c>
    </row>
    <row r="96" spans="1:7" x14ac:dyDescent="0.25">
      <c r="A96" s="19">
        <v>43514</v>
      </c>
      <c r="B96" s="14">
        <f>IF(tableautest[[#This Row],[DATE]]="","",IF(B95="INDEX",1,B95+1))</f>
        <v>89</v>
      </c>
      <c r="C96" s="14">
        <f>IF(tableautest[[#This Row],[DATE]]="","",MONTH(tableautest[[#This Row],[DATE]]))</f>
        <v>2</v>
      </c>
      <c r="D96" s="21" t="s">
        <v>50</v>
      </c>
      <c r="E96" s="14" t="str">
        <f>IF(tableautest[[#This Row],[DESCRIPTION]]="","",IFERROR(VLOOKUP(tableautest[[#This Row],[DESCRIPTION]],LISTE[],2,FALSE),""))</f>
        <v>LOISIRS</v>
      </c>
      <c r="F96" s="22">
        <v>11.4</v>
      </c>
      <c r="G96" s="22">
        <v>0</v>
      </c>
    </row>
    <row r="97" spans="1:7" x14ac:dyDescent="0.25">
      <c r="A97" s="19">
        <v>43514</v>
      </c>
      <c r="B97" s="14">
        <f>IF(tableautest[[#This Row],[DATE]]="","",IF(B96="INDEX",1,B96+1))</f>
        <v>90</v>
      </c>
      <c r="C97" s="14">
        <f>IF(tableautest[[#This Row],[DATE]]="","",MONTH(tableautest[[#This Row],[DATE]]))</f>
        <v>2</v>
      </c>
      <c r="D97" s="21" t="s">
        <v>112</v>
      </c>
      <c r="E97" s="14" t="str">
        <f>IF(tableautest[[#This Row],[DESCRIPTION]]="","",IFERROR(VLOOKUP(tableautest[[#This Row],[DESCRIPTION]],LISTE[],2,FALSE),""))</f>
        <v>FACTURE</v>
      </c>
      <c r="F97" s="22">
        <v>10.99</v>
      </c>
      <c r="G97" s="22">
        <v>0</v>
      </c>
    </row>
    <row r="98" spans="1:7" x14ac:dyDescent="0.25">
      <c r="A98" s="19">
        <v>43514</v>
      </c>
      <c r="B98" s="14">
        <f>IF(tableautest[[#This Row],[DATE]]="","",IF(B97="INDEX",1,B97+1))</f>
        <v>91</v>
      </c>
      <c r="C98" s="14">
        <f>IF(tableautest[[#This Row],[DATE]]="","",MONTH(tableautest[[#This Row],[DATE]]))</f>
        <v>2</v>
      </c>
      <c r="D98" s="21" t="s">
        <v>158</v>
      </c>
      <c r="E98" s="14" t="str">
        <f>IF(tableautest[[#This Row],[DESCRIPTION]]="","",IFERROR(VLOOKUP(tableautest[[#This Row],[DESCRIPTION]],LISTE[],2,FALSE),""))</f>
        <v>CREDIT</v>
      </c>
      <c r="F98" s="22">
        <v>50.66</v>
      </c>
      <c r="G98" s="22">
        <v>0</v>
      </c>
    </row>
    <row r="99" spans="1:7" x14ac:dyDescent="0.25">
      <c r="A99" s="19">
        <v>43514</v>
      </c>
      <c r="B99" s="14">
        <f>IF(tableautest[[#This Row],[DATE]]="","",IF(B98="INDEX",1,B98+1))</f>
        <v>92</v>
      </c>
      <c r="C99" s="14">
        <f>IF(tableautest[[#This Row],[DATE]]="","",MONTH(tableautest[[#This Row],[DATE]]))</f>
        <v>2</v>
      </c>
      <c r="D99" s="21" t="s">
        <v>136</v>
      </c>
      <c r="E99" s="14" t="str">
        <f>IF(tableautest[[#This Row],[DESCRIPTION]]="","",IFERROR(VLOOKUP(tableautest[[#This Row],[DESCRIPTION]],LISTE[],2,FALSE),""))</f>
        <v>RETRAIT</v>
      </c>
      <c r="F99" s="22">
        <v>20</v>
      </c>
      <c r="G99" s="22">
        <v>0</v>
      </c>
    </row>
    <row r="100" spans="1:7" x14ac:dyDescent="0.25">
      <c r="A100" s="19">
        <v>43515</v>
      </c>
      <c r="B100" s="14">
        <f>IF(tableautest[[#This Row],[DATE]]="","",IF(B99="INDEX",1,B99+1))</f>
        <v>93</v>
      </c>
      <c r="C100" s="14">
        <f>IF(tableautest[[#This Row],[DATE]]="","",MONTH(tableautest[[#This Row],[DATE]]))</f>
        <v>2</v>
      </c>
      <c r="D100" s="21" t="s">
        <v>45</v>
      </c>
      <c r="E100" s="14" t="str">
        <f>IF(tableautest[[#This Row],[DESCRIPTION]]="","",IFERROR(VLOOKUP(tableautest[[#This Row],[DESCRIPTION]],LISTE[],2,FALSE),""))</f>
        <v>DIVERS</v>
      </c>
      <c r="F100" s="22">
        <v>16.989999999999998</v>
      </c>
      <c r="G100" s="22">
        <v>0</v>
      </c>
    </row>
    <row r="101" spans="1:7" x14ac:dyDescent="0.25">
      <c r="A101" s="19">
        <v>43515</v>
      </c>
      <c r="B101" s="14">
        <f>IF(tableautest[[#This Row],[DATE]]="","",IF(B100="INDEX",1,B100+1))</f>
        <v>94</v>
      </c>
      <c r="C101" s="14">
        <f>IF(tableautest[[#This Row],[DATE]]="","",MONTH(tableautest[[#This Row],[DATE]]))</f>
        <v>2</v>
      </c>
      <c r="D101" s="21" t="s">
        <v>146</v>
      </c>
      <c r="E101" s="14" t="str">
        <f>IF(tableautest[[#This Row],[DESCRIPTION]]="","",IFERROR(VLOOKUP(tableautest[[#This Row],[DESCRIPTION]],LISTE[],2,FALSE),""))</f>
        <v>RECU</v>
      </c>
      <c r="F101" s="22">
        <v>0</v>
      </c>
      <c r="G101" s="22">
        <v>48</v>
      </c>
    </row>
    <row r="102" spans="1:7" x14ac:dyDescent="0.25">
      <c r="A102" s="19">
        <v>43516</v>
      </c>
      <c r="B102" s="14">
        <f>IF(tableautest[[#This Row],[DATE]]="","",IF(B101="INDEX",1,B101+1))</f>
        <v>95</v>
      </c>
      <c r="C102" s="14">
        <f>IF(tableautest[[#This Row],[DATE]]="","",MONTH(tableautest[[#This Row],[DATE]]))</f>
        <v>2</v>
      </c>
      <c r="D102" s="21" t="s">
        <v>46</v>
      </c>
      <c r="E102" s="14" t="str">
        <f>IF(tableautest[[#This Row],[DESCRIPTION]]="","",IFERROR(VLOOKUP(tableautest[[#This Row],[DESCRIPTION]],LISTE[],2,FALSE),""))</f>
        <v>FACTURE</v>
      </c>
      <c r="F102" s="22">
        <v>6.99</v>
      </c>
      <c r="G102" s="22">
        <v>0</v>
      </c>
    </row>
    <row r="103" spans="1:7" x14ac:dyDescent="0.25">
      <c r="A103" s="19">
        <v>43517</v>
      </c>
      <c r="B103" s="14">
        <f>IF(tableautest[[#This Row],[DATE]]="","",IF(B102="INDEX",1,B102+1))</f>
        <v>96</v>
      </c>
      <c r="C103" s="14">
        <f>IF(tableautest[[#This Row],[DATE]]="","",MONTH(tableautest[[#This Row],[DATE]]))</f>
        <v>2</v>
      </c>
      <c r="D103" s="21" t="s">
        <v>44</v>
      </c>
      <c r="E103" s="14" t="str">
        <f>IF(tableautest[[#This Row],[DESCRIPTION]]="","",IFERROR(VLOOKUP(tableautest[[#This Row],[DESCRIPTION]],LISTE[],2,FALSE),""))</f>
        <v>AIDE</v>
      </c>
      <c r="F103" s="22">
        <v>0</v>
      </c>
      <c r="G103" s="22">
        <v>220</v>
      </c>
    </row>
    <row r="104" spans="1:7" x14ac:dyDescent="0.25">
      <c r="A104" s="19">
        <v>43518</v>
      </c>
      <c r="B104" s="14">
        <f>IF(tableautest[[#This Row],[DATE]]="","",IF(B103="INDEX",1,B103+1))</f>
        <v>97</v>
      </c>
      <c r="C104" s="14">
        <f>IF(tableautest[[#This Row],[DATE]]="","",MONTH(tableautest[[#This Row],[DATE]]))</f>
        <v>2</v>
      </c>
      <c r="D104" s="21" t="s">
        <v>154</v>
      </c>
      <c r="E104" s="14" t="str">
        <f>IF(tableautest[[#This Row],[DESCRIPTION]]="","",IFERROR(VLOOKUP(tableautest[[#This Row],[DESCRIPTION]],LISTE[],2,FALSE),""))</f>
        <v>FACTURE</v>
      </c>
      <c r="F104" s="22">
        <v>11.99</v>
      </c>
      <c r="G104" s="22">
        <v>0</v>
      </c>
    </row>
    <row r="105" spans="1:7" x14ac:dyDescent="0.25">
      <c r="A105" s="19">
        <v>43521</v>
      </c>
      <c r="B105" s="14">
        <f>IF(tableautest[[#This Row],[DATE]]="","",IF(B104="INDEX",1,B104+1))</f>
        <v>98</v>
      </c>
      <c r="C105" s="14">
        <f>IF(tableautest[[#This Row],[DATE]]="","",MONTH(tableautest[[#This Row],[DATE]]))</f>
        <v>2</v>
      </c>
      <c r="D105" s="21" t="s">
        <v>114</v>
      </c>
      <c r="E105" s="14" t="str">
        <f>IF(tableautest[[#This Row],[DESCRIPTION]]="","",IFERROR(VLOOKUP(tableautest[[#This Row],[DESCRIPTION]],LISTE[],2,FALSE),""))</f>
        <v>FACTURE</v>
      </c>
      <c r="F105" s="22">
        <v>7</v>
      </c>
      <c r="G105" s="22">
        <v>0</v>
      </c>
    </row>
    <row r="106" spans="1:7" x14ac:dyDescent="0.25">
      <c r="A106" s="19">
        <v>43521</v>
      </c>
      <c r="B106" s="14">
        <f>IF(tableautest[[#This Row],[DATE]]="","",IF(B105="INDEX",1,B105+1))</f>
        <v>99</v>
      </c>
      <c r="C106" s="14">
        <f>IF(tableautest[[#This Row],[DATE]]="","",MONTH(tableautest[[#This Row],[DATE]]))</f>
        <v>2</v>
      </c>
      <c r="D106" s="21" t="s">
        <v>111</v>
      </c>
      <c r="E106" s="14" t="str">
        <f>IF(tableautest[[#This Row],[DESCRIPTION]]="","",IFERROR(VLOOKUP(tableautest[[#This Row],[DESCRIPTION]],LISTE[],2,FALSE),""))</f>
        <v>RESTAURATION</v>
      </c>
      <c r="F106" s="22">
        <v>23</v>
      </c>
      <c r="G106" s="22">
        <v>0</v>
      </c>
    </row>
    <row r="107" spans="1:7" x14ac:dyDescent="0.25">
      <c r="A107" s="19">
        <v>43521</v>
      </c>
      <c r="B107" s="14">
        <f>IF(tableautest[[#This Row],[DATE]]="","",IF(B106="INDEX",1,B106+1))</f>
        <v>100</v>
      </c>
      <c r="C107" s="14">
        <f>IF(tableautest[[#This Row],[DATE]]="","",MONTH(tableautest[[#This Row],[DATE]]))</f>
        <v>2</v>
      </c>
      <c r="D107" s="21" t="s">
        <v>45</v>
      </c>
      <c r="E107" s="14" t="str">
        <f>IF(tableautest[[#This Row],[DESCRIPTION]]="","",IFERROR(VLOOKUP(tableautest[[#This Row],[DESCRIPTION]],LISTE[],2,FALSE),""))</f>
        <v>DIVERS</v>
      </c>
      <c r="F107" s="22">
        <v>74.900000000000006</v>
      </c>
      <c r="G107" s="22">
        <v>0</v>
      </c>
    </row>
    <row r="108" spans="1:7" x14ac:dyDescent="0.25">
      <c r="A108" s="19">
        <v>43522</v>
      </c>
      <c r="B108" s="14">
        <f>IF(tableautest[[#This Row],[DATE]]="","",IF(B107="INDEX",1,B107+1))</f>
        <v>101</v>
      </c>
      <c r="C108" s="14">
        <f>IF(tableautest[[#This Row],[DATE]]="","",MONTH(tableautest[[#This Row],[DATE]]))</f>
        <v>2</v>
      </c>
      <c r="D108" s="21" t="s">
        <v>139</v>
      </c>
      <c r="E108" s="14" t="str">
        <f>IF(tableautest[[#This Row],[DESCRIPTION]]="","",IFERROR(VLOOKUP(tableautest[[#This Row],[DESCRIPTION]],LISTE[],2,FALSE),""))</f>
        <v>LOISIRS</v>
      </c>
      <c r="F108" s="22">
        <v>3</v>
      </c>
      <c r="G108" s="22">
        <v>0</v>
      </c>
    </row>
    <row r="109" spans="1:7" x14ac:dyDescent="0.25">
      <c r="A109" s="19">
        <v>43522</v>
      </c>
      <c r="B109" s="14">
        <f>IF(tableautest[[#This Row],[DATE]]="","",IF(B108="INDEX",1,B108+1))</f>
        <v>102</v>
      </c>
      <c r="C109" s="14">
        <f>IF(tableautest[[#This Row],[DATE]]="","",MONTH(tableautest[[#This Row],[DATE]]))</f>
        <v>2</v>
      </c>
      <c r="D109" s="21" t="s">
        <v>80</v>
      </c>
      <c r="E109" s="14" t="str">
        <f>IF(tableautest[[#This Row],[DESCRIPTION]]="","",IFERROR(VLOOKUP(tableautest[[#This Row],[DESCRIPTION]],LISTE[],2,FALSE),""))</f>
        <v>TRANSPORT</v>
      </c>
      <c r="F109" s="22">
        <v>30</v>
      </c>
      <c r="G109" s="22">
        <v>0</v>
      </c>
    </row>
    <row r="110" spans="1:7" x14ac:dyDescent="0.25">
      <c r="A110" s="16">
        <v>43525</v>
      </c>
      <c r="B110" s="17">
        <f>IF(tableautest[[#This Row],[DATE]]="","",IF(B109="INDEX",1,B109+1))</f>
        <v>103</v>
      </c>
      <c r="C110" s="14">
        <f>IF(tableautest[[#This Row],[DATE]]="","",MONTH(tableautest[[#This Row],[DATE]]))</f>
        <v>3</v>
      </c>
      <c r="D110" s="18" t="s">
        <v>127</v>
      </c>
      <c r="E110" s="14" t="str">
        <f>IF(tableautest[[#This Row],[DESCRIPTION]]="","",IFERROR(VLOOKUP(tableautest[[#This Row],[DESCRIPTION]],LISTE[],2,FALSE),""))</f>
        <v>PLACEMENT</v>
      </c>
      <c r="F110" s="15">
        <v>69.589999999999691</v>
      </c>
      <c r="G110" s="15">
        <v>0</v>
      </c>
    </row>
    <row r="111" spans="1:7" x14ac:dyDescent="0.25">
      <c r="A111" s="16">
        <v>43528</v>
      </c>
      <c r="B111" s="17">
        <f>IF(tableautest[[#This Row],[DATE]]="","",IF(B110="INDEX",1,B110+1))</f>
        <v>104</v>
      </c>
      <c r="C111" s="14">
        <f>IF(tableautest[[#This Row],[DATE]]="","",MONTH(tableautest[[#This Row],[DATE]]))</f>
        <v>3</v>
      </c>
      <c r="D111" s="18" t="s">
        <v>107</v>
      </c>
      <c r="E111" s="14" t="str">
        <f>IF(tableautest[[#This Row],[DESCRIPTION]]="","",IFERROR(VLOOKUP(tableautest[[#This Row],[DESCRIPTION]],LISTE[],2,FALSE),""))</f>
        <v>COURSE</v>
      </c>
      <c r="F111" s="15">
        <v>13</v>
      </c>
      <c r="G111" s="15">
        <v>0</v>
      </c>
    </row>
    <row r="112" spans="1:7" x14ac:dyDescent="0.25">
      <c r="A112" s="19">
        <v>43528</v>
      </c>
      <c r="B112" s="20">
        <f>IF(tableautest[[#This Row],[DATE]]="","",IF(B111="INDEX",1,B111+1))</f>
        <v>105</v>
      </c>
      <c r="C112" s="14">
        <f>IF(tableautest[[#This Row],[DATE]]="","",MONTH(tableautest[[#This Row],[DATE]]))</f>
        <v>3</v>
      </c>
      <c r="D112" s="21" t="s">
        <v>111</v>
      </c>
      <c r="E112" s="14" t="str">
        <f>IF(tableautest[[#This Row],[DESCRIPTION]]="","",IFERROR(VLOOKUP(tableautest[[#This Row],[DESCRIPTION]],LISTE[],2,FALSE),""))</f>
        <v>RESTAURATION</v>
      </c>
      <c r="F112" s="22">
        <v>23</v>
      </c>
      <c r="G112" s="22">
        <v>0</v>
      </c>
    </row>
    <row r="113" spans="1:7" x14ac:dyDescent="0.25">
      <c r="A113" s="19">
        <v>43528</v>
      </c>
      <c r="B113" s="20">
        <f>IF(tableautest[[#This Row],[DATE]]="","",IF(B112="INDEX",1,B112+1))</f>
        <v>106</v>
      </c>
      <c r="C113" s="14">
        <f>IF(tableautest[[#This Row],[DATE]]="","",MONTH(tableautest[[#This Row],[DATE]]))</f>
        <v>3</v>
      </c>
      <c r="D113" s="21" t="s">
        <v>50</v>
      </c>
      <c r="E113" s="14" t="str">
        <f>IF(tableautest[[#This Row],[DESCRIPTION]]="","",IFERROR(VLOOKUP(tableautest[[#This Row],[DESCRIPTION]],LISTE[],2,FALSE),""))</f>
        <v>LOISIRS</v>
      </c>
      <c r="F113" s="22">
        <v>6.9</v>
      </c>
      <c r="G113" s="22">
        <v>0</v>
      </c>
    </row>
    <row r="114" spans="1:7" x14ac:dyDescent="0.25">
      <c r="A114" s="19">
        <v>43528</v>
      </c>
      <c r="B114" s="20">
        <f>IF(tableautest[[#This Row],[DATE]]="","",IF(B113="INDEX",1,B113+1))</f>
        <v>107</v>
      </c>
      <c r="C114" s="14">
        <f>IF(tableautest[[#This Row],[DATE]]="","",MONTH(tableautest[[#This Row],[DATE]]))</f>
        <v>3</v>
      </c>
      <c r="D114" s="21" t="s">
        <v>69</v>
      </c>
      <c r="E114" s="14" t="str">
        <f>IF(tableautest[[#This Row],[DESCRIPTION]]="","",IFERROR(VLOOKUP(tableautest[[#This Row],[DESCRIPTION]],LISTE[],2,FALSE),""))</f>
        <v>FACTURE</v>
      </c>
      <c r="F114" s="22">
        <v>3.09</v>
      </c>
      <c r="G114" s="22">
        <v>0</v>
      </c>
    </row>
    <row r="115" spans="1:7" x14ac:dyDescent="0.25">
      <c r="A115" s="19">
        <v>43528</v>
      </c>
      <c r="B115" s="20">
        <f>IF(tableautest[[#This Row],[DATE]]="","",IF(B114="INDEX",1,B114+1))</f>
        <v>108</v>
      </c>
      <c r="C115" s="14">
        <f>IF(tableautest[[#This Row],[DATE]]="","",MONTH(tableautest[[#This Row],[DATE]]))</f>
        <v>3</v>
      </c>
      <c r="D115" s="21" t="s">
        <v>48</v>
      </c>
      <c r="E115" s="14" t="str">
        <f>IF(tableautest[[#This Row],[DESCRIPTION]]="","",IFERROR(VLOOKUP(tableautest[[#This Row],[DESCRIPTION]],LISTE[],2,FALSE),""))</f>
        <v>FACTURE</v>
      </c>
      <c r="F115" s="22">
        <v>0.6</v>
      </c>
      <c r="G115" s="22">
        <v>0</v>
      </c>
    </row>
    <row r="116" spans="1:7" x14ac:dyDescent="0.25">
      <c r="A116" s="19">
        <v>43525</v>
      </c>
      <c r="B116" s="20">
        <f>IF(tableautest[[#This Row],[DATE]]="","",IF(B115="INDEX",1,B115+1))</f>
        <v>109</v>
      </c>
      <c r="C116" s="14">
        <f>IF(tableautest[[#This Row],[DATE]]="","",MONTH(tableautest[[#This Row],[DATE]]))</f>
        <v>3</v>
      </c>
      <c r="D116" s="21" t="s">
        <v>161</v>
      </c>
      <c r="E116" s="14" t="str">
        <f>IF(tableautest[[#This Row],[DESCRIPTION]]="","",IFERROR(VLOOKUP(tableautest[[#This Row],[DESCRIPTION]],LISTE[],2,FALSE),""))</f>
        <v>RECU</v>
      </c>
      <c r="F116" s="22">
        <v>0</v>
      </c>
      <c r="G116" s="22">
        <v>80</v>
      </c>
    </row>
    <row r="117" spans="1:7" x14ac:dyDescent="0.25">
      <c r="A117" s="19">
        <v>43529</v>
      </c>
      <c r="B117" s="20">
        <f>IF(tableautest[[#This Row],[DATE]]="","",IF(B116="INDEX",1,B116+1))</f>
        <v>110</v>
      </c>
      <c r="C117" s="14">
        <f>IF(tableautest[[#This Row],[DATE]]="","",MONTH(tableautest[[#This Row],[DATE]]))</f>
        <v>3</v>
      </c>
      <c r="D117" s="21" t="s">
        <v>137</v>
      </c>
      <c r="E117" s="14" t="str">
        <f>IF(tableautest[[#This Row],[DESCRIPTION]]="","",IFERROR(VLOOKUP(tableautest[[#This Row],[DESCRIPTION]],LISTE[],2,FALSE),""))</f>
        <v>SALAIRE</v>
      </c>
      <c r="F117" s="22">
        <v>0</v>
      </c>
      <c r="G117" s="22">
        <v>740.44</v>
      </c>
    </row>
    <row r="118" spans="1:7" x14ac:dyDescent="0.25">
      <c r="A118" s="19">
        <v>43529</v>
      </c>
      <c r="B118" s="20">
        <f>IF(tableautest[[#This Row],[DATE]]="","",IF(B117="INDEX",1,B117+1))</f>
        <v>111</v>
      </c>
      <c r="C118" s="14">
        <f>IF(tableautest[[#This Row],[DATE]]="","",MONTH(tableautest[[#This Row],[DATE]]))</f>
        <v>3</v>
      </c>
      <c r="D118" s="21" t="s">
        <v>162</v>
      </c>
      <c r="E118" s="14" t="str">
        <f>IF(tableautest[[#This Row],[DESCRIPTION]]="","",IFERROR(VLOOKUP(tableautest[[#This Row],[DESCRIPTION]],LISTE[],2,FALSE),""))</f>
        <v>DIVERS</v>
      </c>
      <c r="F118" s="22">
        <v>5.79</v>
      </c>
      <c r="G118" s="22">
        <v>0</v>
      </c>
    </row>
    <row r="119" spans="1:7" x14ac:dyDescent="0.25">
      <c r="A119" s="19">
        <v>43529</v>
      </c>
      <c r="B119" s="20">
        <f>IF(tableautest[[#This Row],[DATE]]="","",IF(B118="INDEX",1,B118+1))</f>
        <v>112</v>
      </c>
      <c r="C119" s="14">
        <f>IF(tableautest[[#This Row],[DATE]]="","",MONTH(tableautest[[#This Row],[DATE]]))</f>
        <v>3</v>
      </c>
      <c r="D119" s="21" t="s">
        <v>57</v>
      </c>
      <c r="E119" s="14" t="str">
        <f>IF(tableautest[[#This Row],[DESCRIPTION]]="","",IFERROR(VLOOKUP(tableautest[[#This Row],[DESCRIPTION]],LISTE[],2,FALSE),""))</f>
        <v>RESTAURATION</v>
      </c>
      <c r="F119" s="22">
        <v>5.2</v>
      </c>
      <c r="G119" s="22">
        <v>0</v>
      </c>
    </row>
    <row r="120" spans="1:7" x14ac:dyDescent="0.25">
      <c r="A120" s="19">
        <v>43530</v>
      </c>
      <c r="B120" s="20">
        <f>IF(tableautest[[#This Row],[DATE]]="","",IF(B119="INDEX",1,B119+1))</f>
        <v>113</v>
      </c>
      <c r="C120" s="14">
        <f>IF(tableautest[[#This Row],[DATE]]="","",MONTH(tableautest[[#This Row],[DATE]]))</f>
        <v>3</v>
      </c>
      <c r="D120" s="21" t="s">
        <v>68</v>
      </c>
      <c r="E120" s="14" t="str">
        <f>IF(tableautest[[#This Row],[DESCRIPTION]]="","",IFERROR(VLOOKUP(tableautest[[#This Row],[DESCRIPTION]],LISTE[],2,FALSE),""))</f>
        <v>INFORMATIQUE</v>
      </c>
      <c r="F120" s="22">
        <v>41.07</v>
      </c>
      <c r="G120" s="22">
        <v>0</v>
      </c>
    </row>
    <row r="121" spans="1:7" x14ac:dyDescent="0.25">
      <c r="A121" s="19">
        <v>43531</v>
      </c>
      <c r="B121" s="20">
        <f>IF(tableautest[[#This Row],[DATE]]="","",IF(B120="INDEX",1,B120+1))</f>
        <v>114</v>
      </c>
      <c r="C121" s="14">
        <f>IF(tableautest[[#This Row],[DATE]]="","",MONTH(tableautest[[#This Row],[DATE]]))</f>
        <v>3</v>
      </c>
      <c r="D121" s="21" t="s">
        <v>57</v>
      </c>
      <c r="E121" s="14" t="str">
        <f>IF(tableautest[[#This Row],[DESCRIPTION]]="","",IFERROR(VLOOKUP(tableautest[[#This Row],[DESCRIPTION]],LISTE[],2,FALSE),""))</f>
        <v>RESTAURATION</v>
      </c>
      <c r="F121" s="22">
        <v>8</v>
      </c>
      <c r="G121" s="22">
        <v>0</v>
      </c>
    </row>
    <row r="122" spans="1:7" x14ac:dyDescent="0.25">
      <c r="A122" s="19">
        <v>43532</v>
      </c>
      <c r="B122" s="20">
        <f>IF(tableautest[[#This Row],[DATE]]="","",IF(B121="INDEX",1,B121+1))</f>
        <v>115</v>
      </c>
      <c r="C122" s="14">
        <f>IF(tableautest[[#This Row],[DATE]]="","",MONTH(tableautest[[#This Row],[DATE]]))</f>
        <v>3</v>
      </c>
      <c r="D122" s="21" t="s">
        <v>110</v>
      </c>
      <c r="E122" s="14" t="str">
        <f>IF(tableautest[[#This Row],[DESCRIPTION]]="","",IFERROR(VLOOKUP(tableautest[[#This Row],[DESCRIPTION]],LISTE[],2,FALSE),""))</f>
        <v>FACTURE</v>
      </c>
      <c r="F122" s="22">
        <v>280</v>
      </c>
      <c r="G122" s="22">
        <v>0</v>
      </c>
    </row>
    <row r="123" spans="1:7" x14ac:dyDescent="0.25">
      <c r="A123" s="19">
        <v>43532</v>
      </c>
      <c r="B123" s="20">
        <f>IF(tableautest[[#This Row],[DATE]]="","",IF(B122="INDEX",1,B122+1))</f>
        <v>116</v>
      </c>
      <c r="C123" s="14">
        <f>IF(tableautest[[#This Row],[DATE]]="","",MONTH(tableautest[[#This Row],[DATE]]))</f>
        <v>3</v>
      </c>
      <c r="D123" s="21" t="s">
        <v>94</v>
      </c>
      <c r="E123" s="14" t="str">
        <f>IF(tableautest[[#This Row],[DESCRIPTION]]="","",IFERROR(VLOOKUP(tableautest[[#This Row],[DESCRIPTION]],LISTE[],2,FALSE),""))</f>
        <v>CREDIT</v>
      </c>
      <c r="F123" s="22">
        <v>44.34</v>
      </c>
      <c r="G123" s="22">
        <v>0</v>
      </c>
    </row>
    <row r="124" spans="1:7" x14ac:dyDescent="0.25">
      <c r="A124" s="19">
        <v>43533</v>
      </c>
      <c r="B124" s="20">
        <f>IF(tableautest[[#This Row],[DATE]]="","",IF(B123="INDEX",1,B123+1))</f>
        <v>117</v>
      </c>
      <c r="C124" s="14">
        <f>IF(tableautest[[#This Row],[DATE]]="","",MONTH(tableautest[[#This Row],[DATE]]))</f>
        <v>3</v>
      </c>
      <c r="D124" s="21" t="s">
        <v>146</v>
      </c>
      <c r="E124" s="14" t="str">
        <f>IF(tableautest[[#This Row],[DESCRIPTION]]="","",IFERROR(VLOOKUP(tableautest[[#This Row],[DESCRIPTION]],LISTE[],2,FALSE),""))</f>
        <v>RECU</v>
      </c>
      <c r="F124" s="22">
        <v>0</v>
      </c>
      <c r="G124" s="22">
        <v>10</v>
      </c>
    </row>
    <row r="125" spans="1:7" x14ac:dyDescent="0.25">
      <c r="A125" s="19">
        <v>43534</v>
      </c>
      <c r="B125" s="20">
        <f>IF(tableautest[[#This Row],[DATE]]="","",IF(B124="INDEX",1,B124+1))</f>
        <v>118</v>
      </c>
      <c r="C125" s="14">
        <f>IF(tableautest[[#This Row],[DATE]]="","",MONTH(tableautest[[#This Row],[DATE]]))</f>
        <v>3</v>
      </c>
      <c r="D125" s="21" t="s">
        <v>148</v>
      </c>
      <c r="E125" s="14" t="str">
        <f>IF(tableautest[[#This Row],[DESCRIPTION]]="","",IFERROR(VLOOKUP(tableautest[[#This Row],[DESCRIPTION]],LISTE[],2,FALSE),""))</f>
        <v>RETRAITLIVRET</v>
      </c>
      <c r="F125" s="22">
        <v>0</v>
      </c>
      <c r="G125" s="22">
        <v>188.47</v>
      </c>
    </row>
    <row r="126" spans="1:7" x14ac:dyDescent="0.25">
      <c r="A126" s="19">
        <v>43535</v>
      </c>
      <c r="B126" s="20">
        <f>IF(tableautest[[#This Row],[DATE]]="","",IF(B125="INDEX",1,B125+1))</f>
        <v>119</v>
      </c>
      <c r="C126" s="14">
        <f>IF(tableautest[[#This Row],[DATE]]="","",MONTH(tableautest[[#This Row],[DATE]]))</f>
        <v>3</v>
      </c>
      <c r="D126" s="21" t="s">
        <v>144</v>
      </c>
      <c r="E126" s="14" t="str">
        <f>IF(tableautest[[#This Row],[DESCRIPTION]]="","",IFERROR(VLOOKUP(tableautest[[#This Row],[DESCRIPTION]],LISTE[],2,FALSE),""))</f>
        <v>RESTAURATION</v>
      </c>
      <c r="F126" s="22">
        <v>21.9</v>
      </c>
      <c r="G126" s="22">
        <v>0</v>
      </c>
    </row>
    <row r="127" spans="1:7" x14ac:dyDescent="0.25">
      <c r="A127" s="19">
        <v>43535</v>
      </c>
      <c r="B127" s="20">
        <f>IF(tableautest[[#This Row],[DATE]]="","",IF(B126="INDEX",1,B126+1))</f>
        <v>120</v>
      </c>
      <c r="C127" s="14">
        <f>IF(tableautest[[#This Row],[DATE]]="","",MONTH(tableautest[[#This Row],[DATE]]))</f>
        <v>3</v>
      </c>
      <c r="D127" s="21" t="s">
        <v>62</v>
      </c>
      <c r="E127" s="14" t="str">
        <f>IF(tableautest[[#This Row],[DESCRIPTION]]="","",IFERROR(VLOOKUP(tableautest[[#This Row],[DESCRIPTION]],LISTE[],2,FALSE),""))</f>
        <v>COURSE</v>
      </c>
      <c r="F127" s="22">
        <v>12.46</v>
      </c>
      <c r="G127" s="22">
        <v>0</v>
      </c>
    </row>
    <row r="128" spans="1:7" x14ac:dyDescent="0.25">
      <c r="A128" s="19">
        <v>43535</v>
      </c>
      <c r="B128" s="20">
        <f>IF(tableautest[[#This Row],[DATE]]="","",IF(B127="INDEX",1,B127+1))</f>
        <v>121</v>
      </c>
      <c r="C128" s="14">
        <f>IF(tableautest[[#This Row],[DATE]]="","",MONTH(tableautest[[#This Row],[DATE]]))</f>
        <v>3</v>
      </c>
      <c r="D128" s="21" t="s">
        <v>88</v>
      </c>
      <c r="E128" s="14" t="str">
        <f>IF(tableautest[[#This Row],[DESCRIPTION]]="","",IFERROR(VLOOKUP(tableautest[[#This Row],[DESCRIPTION]],LISTE[],2,FALSE),""))</f>
        <v>COURSE</v>
      </c>
      <c r="F128" s="22">
        <v>49.27</v>
      </c>
      <c r="G128" s="22">
        <v>0</v>
      </c>
    </row>
    <row r="129" spans="1:7" x14ac:dyDescent="0.25">
      <c r="A129" s="19">
        <v>43535</v>
      </c>
      <c r="B129" s="20">
        <f>IF(tableautest[[#This Row],[DATE]]="","",IF(B128="INDEX",1,B128+1))</f>
        <v>122</v>
      </c>
      <c r="C129" s="14">
        <f>IF(tableautest[[#This Row],[DATE]]="","",MONTH(tableautest[[#This Row],[DATE]]))</f>
        <v>3</v>
      </c>
      <c r="D129" s="21" t="s">
        <v>142</v>
      </c>
      <c r="E129" s="14" t="str">
        <f>IF(tableautest[[#This Row],[DESCRIPTION]]="","",IFERROR(VLOOKUP(tableautest[[#This Row],[DESCRIPTION]],LISTE[],2,FALSE),""))</f>
        <v>TRANSPORT</v>
      </c>
      <c r="F129" s="22">
        <v>7</v>
      </c>
      <c r="G129" s="22">
        <v>0</v>
      </c>
    </row>
    <row r="130" spans="1:7" x14ac:dyDescent="0.25">
      <c r="A130" s="19">
        <v>43535</v>
      </c>
      <c r="B130" s="20">
        <f>IF(tableautest[[#This Row],[DATE]]="","",IF(B129="INDEX",1,B129+1))</f>
        <v>123</v>
      </c>
      <c r="C130" s="14">
        <f>IF(tableautest[[#This Row],[DATE]]="","",MONTH(tableautest[[#This Row],[DATE]]))</f>
        <v>3</v>
      </c>
      <c r="D130" s="21" t="s">
        <v>143</v>
      </c>
      <c r="E130" s="14" t="str">
        <f>IF(tableautest[[#This Row],[DESCRIPTION]]="","",IFERROR(VLOOKUP(tableautest[[#This Row],[DESCRIPTION]],LISTE[],2,FALSE),""))</f>
        <v>TRANSPORT</v>
      </c>
      <c r="F130" s="22">
        <v>1.7</v>
      </c>
      <c r="G130" s="22">
        <v>0</v>
      </c>
    </row>
    <row r="131" spans="1:7" x14ac:dyDescent="0.25">
      <c r="A131" s="19">
        <v>43535</v>
      </c>
      <c r="B131" s="20">
        <f>IF(tableautest[[#This Row],[DATE]]="","",IF(B130="INDEX",1,B130+1))</f>
        <v>124</v>
      </c>
      <c r="C131" s="14">
        <f>IF(tableautest[[#This Row],[DATE]]="","",MONTH(tableautest[[#This Row],[DATE]]))</f>
        <v>3</v>
      </c>
      <c r="D131" s="21" t="s">
        <v>143</v>
      </c>
      <c r="E131" s="14" t="str">
        <f>IF(tableautest[[#This Row],[DESCRIPTION]]="","",IFERROR(VLOOKUP(tableautest[[#This Row],[DESCRIPTION]],LISTE[],2,FALSE),""))</f>
        <v>TRANSPORT</v>
      </c>
      <c r="F131" s="22">
        <v>3.1</v>
      </c>
      <c r="G131" s="22">
        <v>0</v>
      </c>
    </row>
    <row r="132" spans="1:7" x14ac:dyDescent="0.25">
      <c r="A132" s="19">
        <v>43535</v>
      </c>
      <c r="B132" s="20">
        <f>IF(tableautest[[#This Row],[DATE]]="","",IF(B131="INDEX",1,B131+1))</f>
        <v>125</v>
      </c>
      <c r="C132" s="14">
        <f>IF(tableautest[[#This Row],[DATE]]="","",MONTH(tableautest[[#This Row],[DATE]]))</f>
        <v>3</v>
      </c>
      <c r="D132" s="21" t="s">
        <v>155</v>
      </c>
      <c r="E132" s="14" t="str">
        <f>IF(tableautest[[#This Row],[DESCRIPTION]]="","",IFERROR(VLOOKUP(tableautest[[#This Row],[DESCRIPTION]],LISTE[],2,FALSE),""))</f>
        <v/>
      </c>
      <c r="F132" s="22">
        <v>25.95</v>
      </c>
      <c r="G132" s="22">
        <v>0</v>
      </c>
    </row>
    <row r="133" spans="1:7" x14ac:dyDescent="0.25">
      <c r="A133" s="19">
        <v>43535</v>
      </c>
      <c r="B133" s="20">
        <f>IF(tableautest[[#This Row],[DATE]]="","",IF(B132="INDEX",1,B132+1))</f>
        <v>126</v>
      </c>
      <c r="C133" s="14">
        <f>IF(tableautest[[#This Row],[DATE]]="","",MONTH(tableautest[[#This Row],[DATE]]))</f>
        <v>3</v>
      </c>
      <c r="D133" s="21" t="s">
        <v>155</v>
      </c>
      <c r="E133" s="14" t="str">
        <f>IF(tableautest[[#This Row],[DESCRIPTION]]="","",IFERROR(VLOOKUP(tableautest[[#This Row],[DESCRIPTION]],LISTE[],2,FALSE),""))</f>
        <v/>
      </c>
      <c r="F133" s="22">
        <v>69.95</v>
      </c>
      <c r="G133" s="22">
        <v>0</v>
      </c>
    </row>
    <row r="134" spans="1:7" x14ac:dyDescent="0.25">
      <c r="A134" s="19">
        <v>43535</v>
      </c>
      <c r="B134" s="20">
        <f>IF(tableautest[[#This Row],[DATE]]="","",IF(B133="INDEX",1,B133+1))</f>
        <v>127</v>
      </c>
      <c r="C134" s="14">
        <f>IF(tableautest[[#This Row],[DATE]]="","",MONTH(tableautest[[#This Row],[DATE]]))</f>
        <v>3</v>
      </c>
      <c r="D134" s="21" t="s">
        <v>92</v>
      </c>
      <c r="E134" s="14" t="str">
        <f>IF(tableautest[[#This Row],[DESCRIPTION]]="","",IFERROR(VLOOKUP(tableautest[[#This Row],[DESCRIPTION]],LISTE[],2,FALSE),""))</f>
        <v>VESTIMENTAIRE</v>
      </c>
      <c r="F134" s="22">
        <v>104.93</v>
      </c>
      <c r="G134" s="22">
        <v>0</v>
      </c>
    </row>
    <row r="135" spans="1:7" x14ac:dyDescent="0.25">
      <c r="A135" s="19">
        <v>43534</v>
      </c>
      <c r="B135" s="20">
        <f>IF(tableautest[[#This Row],[DATE]]="","",IF(B134="INDEX",1,B134+1))</f>
        <v>128</v>
      </c>
      <c r="C135" s="14">
        <f>IF(tableautest[[#This Row],[DATE]]="","",MONTH(tableautest[[#This Row],[DATE]]))</f>
        <v>3</v>
      </c>
      <c r="D135" s="21" t="s">
        <v>122</v>
      </c>
      <c r="E135" s="14" t="str">
        <f>IF(tableautest[[#This Row],[DESCRIPTION]]="","",IFERROR(VLOOKUP(tableautest[[#This Row],[DESCRIPTION]],LISTE[],2,FALSE),""))</f>
        <v>CREDIT</v>
      </c>
      <c r="F135" s="22">
        <v>30</v>
      </c>
      <c r="G135" s="22">
        <v>0</v>
      </c>
    </row>
    <row r="136" spans="1:7" x14ac:dyDescent="0.25">
      <c r="A136" s="19">
        <v>43536</v>
      </c>
      <c r="B136" s="20">
        <f>IF(tableautest[[#This Row],[DATE]]="","",IF(B135="INDEX",1,B135+1))</f>
        <v>129</v>
      </c>
      <c r="C136" s="14">
        <f>IF(tableautest[[#This Row],[DATE]]="","",MONTH(tableautest[[#This Row],[DATE]]))</f>
        <v>3</v>
      </c>
      <c r="D136" s="21" t="s">
        <v>163</v>
      </c>
      <c r="E136" s="14" t="str">
        <f>IF(tableautest[[#This Row],[DESCRIPTION]]="","",IFERROR(VLOOKUP(tableautest[[#This Row],[DESCRIPTION]],LISTE[],2,FALSE),""))</f>
        <v>DIVERS</v>
      </c>
      <c r="F136" s="22">
        <v>11.7</v>
      </c>
      <c r="G136" s="22">
        <v>0</v>
      </c>
    </row>
    <row r="137" spans="1:7" x14ac:dyDescent="0.25">
      <c r="A137" s="19">
        <v>43536</v>
      </c>
      <c r="B137" s="20">
        <f>IF(tableautest[[#This Row],[DATE]]="","",IF(B136="INDEX",1,B136+1))</f>
        <v>130</v>
      </c>
      <c r="C137" s="14">
        <f>IF(tableautest[[#This Row],[DATE]]="","",MONTH(tableautest[[#This Row],[DATE]]))</f>
        <v>3</v>
      </c>
      <c r="D137" s="21" t="s">
        <v>99</v>
      </c>
      <c r="E137" s="14" t="str">
        <f>IF(tableautest[[#This Row],[DESCRIPTION]]="","",IFERROR(VLOOKUP(tableautest[[#This Row],[DESCRIPTION]],LISTE[],2,FALSE),""))</f>
        <v>COURSE</v>
      </c>
      <c r="F137" s="22">
        <v>2.78</v>
      </c>
      <c r="G137" s="22">
        <v>0</v>
      </c>
    </row>
    <row r="138" spans="1:7" x14ac:dyDescent="0.25">
      <c r="A138" s="19">
        <v>43536</v>
      </c>
      <c r="B138" s="20">
        <f>IF(tableautest[[#This Row],[DATE]]="","",IF(B137="INDEX",1,B137+1))</f>
        <v>131</v>
      </c>
      <c r="C138" s="14">
        <f>IF(tableautest[[#This Row],[DATE]]="","",MONTH(tableautest[[#This Row],[DATE]]))</f>
        <v>3</v>
      </c>
      <c r="D138" s="21" t="s">
        <v>62</v>
      </c>
      <c r="E138" s="14" t="str">
        <f>IF(tableautest[[#This Row],[DESCRIPTION]]="","",IFERROR(VLOOKUP(tableautest[[#This Row],[DESCRIPTION]],LISTE[],2,FALSE),""))</f>
        <v>COURSE</v>
      </c>
      <c r="F138" s="22">
        <v>12.67</v>
      </c>
      <c r="G138" s="22">
        <v>0</v>
      </c>
    </row>
    <row r="139" spans="1:7" x14ac:dyDescent="0.25">
      <c r="A139" s="19">
        <v>43537</v>
      </c>
      <c r="B139" s="20">
        <f>IF(tableautest[[#This Row],[DATE]]="","",IF(B138="INDEX",1,B138+1))</f>
        <v>132</v>
      </c>
      <c r="C139" s="14">
        <f>IF(tableautest[[#This Row],[DATE]]="","",MONTH(tableautest[[#This Row],[DATE]]))</f>
        <v>3</v>
      </c>
      <c r="D139" s="21" t="s">
        <v>99</v>
      </c>
      <c r="E139" s="14" t="str">
        <f>IF(tableautest[[#This Row],[DESCRIPTION]]="","",IFERROR(VLOOKUP(tableautest[[#This Row],[DESCRIPTION]],LISTE[],2,FALSE),""))</f>
        <v>COURSE</v>
      </c>
      <c r="F139" s="22">
        <v>6.99</v>
      </c>
      <c r="G139" s="22">
        <v>0</v>
      </c>
    </row>
    <row r="140" spans="1:7" x14ac:dyDescent="0.25">
      <c r="A140" s="19">
        <v>43537</v>
      </c>
      <c r="B140" s="20">
        <f>IF(tableautest[[#This Row],[DATE]]="","",IF(B139="INDEX",1,B139+1))</f>
        <v>133</v>
      </c>
      <c r="C140" s="14">
        <f>IF(tableautest[[#This Row],[DATE]]="","",MONTH(tableautest[[#This Row],[DATE]]))</f>
        <v>3</v>
      </c>
      <c r="D140" s="21" t="s">
        <v>67</v>
      </c>
      <c r="E140" s="14" t="str">
        <f>IF(tableautest[[#This Row],[DESCRIPTION]]="","",IFERROR(VLOOKUP(tableautest[[#This Row],[DESCRIPTION]],LISTE[],2,FALSE),""))</f>
        <v>PERSONNEL</v>
      </c>
      <c r="F140" s="22">
        <v>20</v>
      </c>
      <c r="G140" s="22">
        <v>0</v>
      </c>
    </row>
    <row r="141" spans="1:7" x14ac:dyDescent="0.25">
      <c r="A141" s="19">
        <v>43537</v>
      </c>
      <c r="B141" s="20">
        <f>IF(tableautest[[#This Row],[DATE]]="","",IF(B140="INDEX",1,B140+1))</f>
        <v>134</v>
      </c>
      <c r="C141" s="14">
        <f>IF(tableautest[[#This Row],[DATE]]="","",MONTH(tableautest[[#This Row],[DATE]]))</f>
        <v>3</v>
      </c>
      <c r="D141" s="21" t="s">
        <v>93</v>
      </c>
      <c r="E141" s="14" t="str">
        <f>IF(tableautest[[#This Row],[DESCRIPTION]]="","",IFERROR(VLOOKUP(tableautest[[#This Row],[DESCRIPTION]],LISTE[],2,FALSE),""))</f>
        <v>RESTAURATION</v>
      </c>
      <c r="F141" s="22">
        <v>6.5</v>
      </c>
      <c r="G141" s="22">
        <v>0</v>
      </c>
    </row>
    <row r="142" spans="1:7" x14ac:dyDescent="0.25">
      <c r="A142" s="19">
        <v>43538</v>
      </c>
      <c r="B142" s="20">
        <f>IF(tableautest[[#This Row],[DATE]]="","",IF(B141="INDEX",1,B141+1))</f>
        <v>135</v>
      </c>
      <c r="C142" s="14">
        <f>IF(tableautest[[#This Row],[DATE]]="","",MONTH(tableautest[[#This Row],[DATE]]))</f>
        <v>3</v>
      </c>
      <c r="D142" s="21" t="s">
        <v>99</v>
      </c>
      <c r="E142" s="14" t="str">
        <f>IF(tableautest[[#This Row],[DESCRIPTION]]="","",IFERROR(VLOOKUP(tableautest[[#This Row],[DESCRIPTION]],LISTE[],2,FALSE),""))</f>
        <v>COURSE</v>
      </c>
      <c r="F142" s="22">
        <v>3.28</v>
      </c>
      <c r="G142" s="22">
        <v>0</v>
      </c>
    </row>
    <row r="143" spans="1:7" x14ac:dyDescent="0.25">
      <c r="A143" s="19">
        <v>43539</v>
      </c>
      <c r="B143" s="20">
        <f>IF(tableautest[[#This Row],[DATE]]="","",IF(B142="INDEX",1,B142+1))</f>
        <v>136</v>
      </c>
      <c r="C143" s="14">
        <f>IF(tableautest[[#This Row],[DATE]]="","",MONTH(tableautest[[#This Row],[DATE]]))</f>
        <v>3</v>
      </c>
      <c r="D143" s="21" t="s">
        <v>99</v>
      </c>
      <c r="E143" s="14" t="str">
        <f>IF(tableautest[[#This Row],[DESCRIPTION]]="","",IFERROR(VLOOKUP(tableautest[[#This Row],[DESCRIPTION]],LISTE[],2,FALSE),""))</f>
        <v>COURSE</v>
      </c>
      <c r="F143" s="22">
        <v>3.28</v>
      </c>
      <c r="G143" s="22">
        <v>0</v>
      </c>
    </row>
    <row r="144" spans="1:7" x14ac:dyDescent="0.25">
      <c r="A144" s="19">
        <v>43542</v>
      </c>
      <c r="B144" s="20">
        <f>IF(tableautest[[#This Row],[DATE]]="","",IF(B143="INDEX",1,B143+1))</f>
        <v>137</v>
      </c>
      <c r="C144" s="14">
        <f>IF(tableautest[[#This Row],[DATE]]="","",MONTH(tableautest[[#This Row],[DATE]]))</f>
        <v>3</v>
      </c>
      <c r="D144" s="21" t="s">
        <v>49</v>
      </c>
      <c r="E144" s="14" t="str">
        <f>IF(tableautest[[#This Row],[DESCRIPTION]]="","",IFERROR(VLOOKUP(tableautest[[#This Row],[DESCRIPTION]],LISTE[],2,FALSE),""))</f>
        <v>FACTURE</v>
      </c>
      <c r="F144" s="22">
        <v>9.9</v>
      </c>
      <c r="G144" s="22">
        <v>0</v>
      </c>
    </row>
    <row r="145" spans="1:7" x14ac:dyDescent="0.25">
      <c r="A145" s="19">
        <v>43542</v>
      </c>
      <c r="B145" s="20">
        <f>IF(tableautest[[#This Row],[DATE]]="","",IF(B144="INDEX",1,B144+1))</f>
        <v>138</v>
      </c>
      <c r="C145" s="14">
        <f>IF(tableautest[[#This Row],[DATE]]="","",MONTH(tableautest[[#This Row],[DATE]]))</f>
        <v>3</v>
      </c>
      <c r="D145" s="21" t="s">
        <v>157</v>
      </c>
      <c r="E145" s="14" t="str">
        <f>IF(tableautest[[#This Row],[DESCRIPTION]]="","",IFERROR(VLOOKUP(tableautest[[#This Row],[DESCRIPTION]],LISTE[],2,FALSE),""))</f>
        <v>RESTAURATION</v>
      </c>
      <c r="F145" s="22">
        <v>8.8000000000000007</v>
      </c>
      <c r="G145" s="22">
        <v>0</v>
      </c>
    </row>
    <row r="146" spans="1:7" x14ac:dyDescent="0.25">
      <c r="A146" s="19">
        <v>43542</v>
      </c>
      <c r="B146" s="20">
        <f>IF(tableautest[[#This Row],[DATE]]="","",IF(B145="INDEX",1,B145+1))</f>
        <v>139</v>
      </c>
      <c r="C146" s="14">
        <f>IF(tableautest[[#This Row],[DATE]]="","",MONTH(tableautest[[#This Row],[DATE]]))</f>
        <v>3</v>
      </c>
      <c r="D146" s="21" t="s">
        <v>157</v>
      </c>
      <c r="E146" s="14" t="str">
        <f>IF(tableautest[[#This Row],[DESCRIPTION]]="","",IFERROR(VLOOKUP(tableautest[[#This Row],[DESCRIPTION]],LISTE[],2,FALSE),""))</f>
        <v>RESTAURATION</v>
      </c>
      <c r="F146" s="22">
        <v>13.7</v>
      </c>
      <c r="G146" s="22">
        <v>0</v>
      </c>
    </row>
    <row r="147" spans="1:7" x14ac:dyDescent="0.25">
      <c r="A147" s="19">
        <v>43542</v>
      </c>
      <c r="B147" s="20">
        <f>IF(tableautest[[#This Row],[DATE]]="","",IF(B146="INDEX",1,B146+1))</f>
        <v>140</v>
      </c>
      <c r="C147" s="14">
        <f>IF(tableautest[[#This Row],[DATE]]="","",MONTH(tableautest[[#This Row],[DATE]]))</f>
        <v>3</v>
      </c>
      <c r="D147" s="21" t="s">
        <v>65</v>
      </c>
      <c r="E147" s="14" t="str">
        <f>IF(tableautest[[#This Row],[DESCRIPTION]]="","",IFERROR(VLOOKUP(tableautest[[#This Row],[DESCRIPTION]],LISTE[],2,FALSE),""))</f>
        <v>RESTAURATION</v>
      </c>
      <c r="F147" s="22">
        <v>15.9</v>
      </c>
      <c r="G147" s="22">
        <v>0</v>
      </c>
    </row>
    <row r="148" spans="1:7" x14ac:dyDescent="0.25">
      <c r="A148" s="19">
        <v>43542</v>
      </c>
      <c r="B148" s="20">
        <f>IF(tableautest[[#This Row],[DATE]]="","",IF(B147="INDEX",1,B147+1))</f>
        <v>141</v>
      </c>
      <c r="C148" s="14">
        <f>IF(tableautest[[#This Row],[DATE]]="","",MONTH(tableautest[[#This Row],[DATE]]))</f>
        <v>3</v>
      </c>
      <c r="D148" s="21" t="s">
        <v>50</v>
      </c>
      <c r="E148" s="14" t="str">
        <f>IF(tableautest[[#This Row],[DESCRIPTION]]="","",IFERROR(VLOOKUP(tableautest[[#This Row],[DESCRIPTION]],LISTE[],2,FALSE),""))</f>
        <v>LOISIRS</v>
      </c>
      <c r="F148" s="22">
        <v>5.9</v>
      </c>
      <c r="G148" s="22">
        <v>0</v>
      </c>
    </row>
    <row r="149" spans="1:7" x14ac:dyDescent="0.25">
      <c r="A149" s="19">
        <v>43542</v>
      </c>
      <c r="B149" s="20">
        <f>IF(tableautest[[#This Row],[DATE]]="","",IF(B148="INDEX",1,B148+1))</f>
        <v>142</v>
      </c>
      <c r="C149" s="14">
        <f>IF(tableautest[[#This Row],[DATE]]="","",MONTH(tableautest[[#This Row],[DATE]]))</f>
        <v>3</v>
      </c>
      <c r="D149" s="21" t="s">
        <v>112</v>
      </c>
      <c r="E149" s="14" t="str">
        <f>IF(tableautest[[#This Row],[DESCRIPTION]]="","",IFERROR(VLOOKUP(tableautest[[#This Row],[DESCRIPTION]],LISTE[],2,FALSE),""))</f>
        <v>FACTURE</v>
      </c>
      <c r="F149" s="22">
        <v>10.99</v>
      </c>
      <c r="G149" s="22">
        <v>0</v>
      </c>
    </row>
    <row r="150" spans="1:7" x14ac:dyDescent="0.25">
      <c r="A150" s="19">
        <v>43544</v>
      </c>
      <c r="B150" s="20">
        <f>IF(tableautest[[#This Row],[DATE]]="","",IF(B149="INDEX",1,B149+1))</f>
        <v>143</v>
      </c>
      <c r="C150" s="14">
        <f>IF(tableautest[[#This Row],[DATE]]="","",MONTH(tableautest[[#This Row],[DATE]]))</f>
        <v>3</v>
      </c>
      <c r="D150" s="21" t="s">
        <v>46</v>
      </c>
      <c r="E150" s="14" t="str">
        <f>IF(tableautest[[#This Row],[DESCRIPTION]]="","",IFERROR(VLOOKUP(tableautest[[#This Row],[DESCRIPTION]],LISTE[],2,FALSE),""))</f>
        <v>FACTURE</v>
      </c>
      <c r="F150" s="22">
        <v>6.99</v>
      </c>
      <c r="G150" s="22">
        <v>0</v>
      </c>
    </row>
    <row r="151" spans="1:7" x14ac:dyDescent="0.25">
      <c r="A151" s="19">
        <v>43544</v>
      </c>
      <c r="B151" s="20">
        <f>IF(tableautest[[#This Row],[DATE]]="","",IF(B150="INDEX",1,B150+1))</f>
        <v>144</v>
      </c>
      <c r="C151" s="14">
        <f>IF(tableautest[[#This Row],[DATE]]="","",MONTH(tableautest[[#This Row],[DATE]]))</f>
        <v>3</v>
      </c>
      <c r="D151" s="21" t="s">
        <v>158</v>
      </c>
      <c r="E151" s="14" t="str">
        <f>IF(tableautest[[#This Row],[DESCRIPTION]]="","",IFERROR(VLOOKUP(tableautest[[#This Row],[DESCRIPTION]],LISTE[],2,FALSE),""))</f>
        <v>CREDIT</v>
      </c>
      <c r="F151" s="22">
        <v>50.66</v>
      </c>
      <c r="G151" s="22">
        <v>0</v>
      </c>
    </row>
    <row r="152" spans="1:7" x14ac:dyDescent="0.25">
      <c r="A152" s="19">
        <v>43544</v>
      </c>
      <c r="B152" s="20">
        <f>IF(tableautest[[#This Row],[DATE]]="","",IF(B151="INDEX",1,B151+1))</f>
        <v>145</v>
      </c>
      <c r="C152" s="14">
        <f>IF(tableautest[[#This Row],[DATE]]="","",MONTH(tableautest[[#This Row],[DATE]]))</f>
        <v>3</v>
      </c>
      <c r="D152" s="21" t="s">
        <v>157</v>
      </c>
      <c r="E152" s="14" t="str">
        <f>IF(tableautest[[#This Row],[DESCRIPTION]]="","",IFERROR(VLOOKUP(tableautest[[#This Row],[DESCRIPTION]],LISTE[],2,FALSE),""))</f>
        <v>RESTAURATION</v>
      </c>
      <c r="F152" s="22">
        <v>15.9</v>
      </c>
      <c r="G152" s="22">
        <v>0</v>
      </c>
    </row>
    <row r="153" spans="1:7" x14ac:dyDescent="0.25">
      <c r="A153" s="19">
        <v>43545</v>
      </c>
      <c r="B153" s="20">
        <f>IF(tableautest[[#This Row],[DATE]]="","",IF(B152="INDEX",1,B152+1))</f>
        <v>146</v>
      </c>
      <c r="C153" s="14">
        <f>IF(tableautest[[#This Row],[DATE]]="","",MONTH(tableautest[[#This Row],[DATE]]))</f>
        <v>3</v>
      </c>
      <c r="D153" s="21" t="s">
        <v>57</v>
      </c>
      <c r="E153" s="14" t="str">
        <f>IF(tableautest[[#This Row],[DESCRIPTION]]="","",IFERROR(VLOOKUP(tableautest[[#This Row],[DESCRIPTION]],LISTE[],2,FALSE),""))</f>
        <v>RESTAURATION</v>
      </c>
      <c r="F153" s="22">
        <v>1.7</v>
      </c>
      <c r="G153" s="22">
        <v>0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Module3.DEBIT">
                <anchor moveWithCells="1" sizeWithCells="1">
                  <from>
                    <xdr:col>0</xdr:col>
                    <xdr:colOff>219075</xdr:colOff>
                    <xdr:row>0</xdr:row>
                    <xdr:rowOff>9525</xdr:rowOff>
                  </from>
                  <to>
                    <xdr:col>1</xdr:col>
                    <xdr:colOff>1009650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5" name="Button 3">
              <controlPr defaultSize="0" print="0" autoFill="0" autoPict="0" macro="[0]!Module2.VERSEMENT">
                <anchor moveWithCells="1" sizeWithCells="1">
                  <from>
                    <xdr:col>3</xdr:col>
                    <xdr:colOff>47625</xdr:colOff>
                    <xdr:row>0</xdr:row>
                    <xdr:rowOff>0</xdr:rowOff>
                  </from>
                  <to>
                    <xdr:col>4</xdr:col>
                    <xdr:colOff>209550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6" name="Scroll Bar 14">
              <controlPr defaultSize="0" autoPict="0" macro="[0]!Barrededéfilement12_QuandChangement">
                <anchor moveWithCells="1">
                  <from>
                    <xdr:col>1</xdr:col>
                    <xdr:colOff>1000125</xdr:colOff>
                    <xdr:row>4</xdr:row>
                    <xdr:rowOff>9525</xdr:rowOff>
                  </from>
                  <to>
                    <xdr:col>2</xdr:col>
                    <xdr:colOff>428625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DONNEE</vt:lpstr>
      <vt:lpstr>LISTING</vt:lpstr>
      <vt:lpstr>CATEGORIE</vt:lpstr>
      <vt:lpstr>TEST 1</vt:lpstr>
      <vt:lpstr>'TEST 1'!Criteres</vt:lpstr>
      <vt:lpstr>critères</vt:lpstr>
      <vt:lpstr>'TEST 1'!Extraire</vt:lpstr>
      <vt:lpstr>mois</vt:lpstr>
      <vt:lpstr>résultat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thev</cp:lastModifiedBy>
  <cp:revision/>
  <dcterms:created xsi:type="dcterms:W3CDTF">2018-07-28T12:39:13Z</dcterms:created>
  <dcterms:modified xsi:type="dcterms:W3CDTF">2019-04-05T20:49:06Z</dcterms:modified>
</cp:coreProperties>
</file>