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Feuil1" sheetId="4" r:id="rId1"/>
    <sheet name="BD Finance" sheetId="2" r:id="rId2"/>
    <sheet name="Feuil3" sheetId="6" r:id="rId3"/>
  </sheets>
  <functionGroups builtInGroupCount="17"/>
  <definedNames>
    <definedName name="E2000000">'BD Finance'!$E$999999</definedName>
  </definedNames>
  <calcPr calcId="145621"/>
</workbook>
</file>

<file path=xl/calcChain.xml><?xml version="1.0" encoding="utf-8"?>
<calcChain xmlns="http://schemas.openxmlformats.org/spreadsheetml/2006/main">
  <c r="U24" i="2" l="1"/>
  <c r="V24" i="2"/>
  <c r="Y24" i="2"/>
  <c r="AA24" i="2"/>
  <c r="AE24" i="2"/>
  <c r="AG24" i="2"/>
  <c r="AS24" i="2" s="1"/>
  <c r="AT24" i="2" s="1"/>
  <c r="U23" i="2"/>
  <c r="V23" i="2"/>
  <c r="Y23" i="2"/>
  <c r="AA23" i="2"/>
  <c r="AE23" i="2"/>
  <c r="AG23" i="2"/>
  <c r="AS23" i="2"/>
  <c r="AT23" i="2" s="1"/>
  <c r="AS3" i="2" l="1"/>
  <c r="AS4" i="2"/>
  <c r="AT4" i="2" s="1"/>
  <c r="AS5" i="2"/>
  <c r="AT5" i="2" s="1"/>
  <c r="AS6" i="2"/>
  <c r="AT6" i="2" s="1"/>
  <c r="AS7" i="2"/>
  <c r="AT7" i="2" s="1"/>
  <c r="AS8" i="2"/>
  <c r="AT8" i="2" s="1"/>
  <c r="AS9" i="2"/>
  <c r="AT9" i="2" s="1"/>
  <c r="AS10" i="2"/>
  <c r="AT10" i="2" s="1"/>
  <c r="AS11" i="2"/>
  <c r="AT11" i="2" s="1"/>
  <c r="AS12" i="2"/>
  <c r="AT12" i="2" s="1"/>
  <c r="AS13" i="2"/>
  <c r="AT13" i="2" s="1"/>
  <c r="AS14" i="2"/>
  <c r="AT14" i="2" s="1"/>
  <c r="AS15" i="2"/>
  <c r="AT15" i="2" s="1"/>
  <c r="AS16" i="2"/>
  <c r="AT16" i="2" s="1"/>
  <c r="AS17" i="2"/>
  <c r="AT17" i="2" s="1"/>
  <c r="AS18" i="2"/>
  <c r="AT18" i="2" s="1"/>
  <c r="AS19" i="2"/>
  <c r="AT19" i="2" s="1"/>
  <c r="AS20" i="2"/>
  <c r="AT20" i="2" s="1"/>
  <c r="AS21" i="2"/>
  <c r="AT21" i="2" s="1"/>
  <c r="AS22" i="2"/>
  <c r="AT22" i="2" s="1"/>
  <c r="AG2" i="2"/>
  <c r="AS2" i="2" s="1"/>
  <c r="AT2" i="2" s="1"/>
  <c r="AE2" i="2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A2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Y2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V2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U2" i="2"/>
  <c r="U3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</calcChain>
</file>

<file path=xl/sharedStrings.xml><?xml version="1.0" encoding="utf-8"?>
<sst xmlns="http://schemas.openxmlformats.org/spreadsheetml/2006/main" count="66" uniqueCount="62">
  <si>
    <t>Libelé projet</t>
  </si>
  <si>
    <t>Porteur de projet</t>
  </si>
  <si>
    <t>Statut</t>
  </si>
  <si>
    <t>Pilote d'axe</t>
  </si>
  <si>
    <t xml:space="preserve">Date signature </t>
  </si>
  <si>
    <t>Début éligibilité des dépenses</t>
  </si>
  <si>
    <t>Durée du projet</t>
  </si>
  <si>
    <t>Fin de l'éligibilité des dépenses</t>
  </si>
  <si>
    <t>Échéance de la convention</t>
  </si>
  <si>
    <t>Échéance pour demande d'avenant</t>
  </si>
  <si>
    <t>Montant des crédits non engagés</t>
  </si>
  <si>
    <t>Date du mandatement</t>
  </si>
  <si>
    <t>Total CP payés</t>
  </si>
  <si>
    <t xml:space="preserve">Restes à payer </t>
  </si>
  <si>
    <t xml:space="preserve">Titre de recette </t>
  </si>
  <si>
    <t>Observations</t>
  </si>
  <si>
    <t>Réfaction</t>
  </si>
  <si>
    <t xml:space="preserve">
Date CA</t>
  </si>
  <si>
    <t xml:space="preserve">
Axe</t>
  </si>
  <si>
    <t xml:space="preserve">
Action</t>
  </si>
  <si>
    <t>ABCD</t>
  </si>
  <si>
    <t>POC</t>
  </si>
  <si>
    <t>Soldé</t>
  </si>
  <si>
    <t>Nuc</t>
  </si>
  <si>
    <t>Durée de la convention (mois)</t>
  </si>
  <si>
    <t xml:space="preserve">
N°Sirepa</t>
  </si>
  <si>
    <t>Avenant</t>
  </si>
  <si>
    <t>Échéance pour remise du rapport intermédiaire</t>
  </si>
  <si>
    <t>Échéance pour remise du rapport final</t>
  </si>
  <si>
    <t>ACOMPTE 1 PREVU</t>
  </si>
  <si>
    <t>ACOMPTE 2 PREVU</t>
  </si>
  <si>
    <t>SOLDE PREVU</t>
  </si>
  <si>
    <t>AVANCE VERSEE</t>
  </si>
  <si>
    <t>ACOMPTE 1 VERSE</t>
  </si>
  <si>
    <t>Date de l'avance prévue</t>
  </si>
  <si>
    <t>AVANCE PREVUE</t>
  </si>
  <si>
    <t>Date de l'acompte 1 prévue</t>
  </si>
  <si>
    <t>Date de l'acompte 2 prévue</t>
  </si>
  <si>
    <t xml:space="preserve">Date du solde prévue  </t>
  </si>
  <si>
    <t>ACOMPTE 2 VERSE</t>
  </si>
  <si>
    <t>SOLDE VERSE</t>
  </si>
  <si>
    <t>Date de transmission de l'ASF acompte 1</t>
  </si>
  <si>
    <t xml:space="preserve">Date de transmission de l'ASF acompte 2 </t>
  </si>
  <si>
    <t xml:space="preserve">Date de transmission de l'ASF solde </t>
  </si>
  <si>
    <t>Date de réception du rapport 1</t>
  </si>
  <si>
    <t>Date de réception du rapport 2</t>
  </si>
  <si>
    <t>Date de réception du rapport final</t>
  </si>
  <si>
    <t>Commentaires</t>
  </si>
  <si>
    <t>En cours</t>
  </si>
  <si>
    <t>NON</t>
  </si>
  <si>
    <t>OUI</t>
  </si>
  <si>
    <t>Données à saisir via formulaire</t>
  </si>
  <si>
    <t>Données à saisir manuellement</t>
  </si>
  <si>
    <t>Formules</t>
  </si>
  <si>
    <t>Version du plan</t>
  </si>
  <si>
    <t>Version</t>
  </si>
  <si>
    <t>V1</t>
  </si>
  <si>
    <t>V2</t>
  </si>
  <si>
    <t>Durée supp pour remise des pièces</t>
  </si>
  <si>
    <t>Montant du projet</t>
  </si>
  <si>
    <t>Montant participation voté au CA</t>
  </si>
  <si>
    <t>Montant participation à la 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</si>
</sst>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2"/>
      <name val="Arial"/>
      <family val="2"/>
    </font>
    <font>
      <sz val="11"/>
      <color theme="1"/>
      <name val="Calibri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0.59999389629810485"/>
        <bgColor theme="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4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4" borderId="5" xfId="2" applyNumberFormat="1" applyFont="1" applyFill="1" applyBorder="1" applyAlignment="1">
      <alignment horizontal="center" vertical="center" wrapText="1" shrinkToFit="1"/>
    </xf>
    <xf numFmtId="0" fontId="6" fillId="4" borderId="4" xfId="2" applyNumberFormat="1" applyFont="1" applyFill="1" applyBorder="1" applyAlignment="1">
      <alignment horizontal="center" vertical="center" wrapText="1" shrinkToFit="1"/>
    </xf>
    <xf numFmtId="44" fontId="6" fillId="3" borderId="4" xfId="1" applyFont="1" applyFill="1" applyBorder="1" applyAlignment="1">
      <alignment horizontal="center" vertical="center" wrapText="1" shrinkToFit="1"/>
    </xf>
    <xf numFmtId="165" fontId="6" fillId="3" borderId="4" xfId="2" applyNumberFormat="1" applyFont="1" applyFill="1" applyBorder="1" applyAlignment="1">
      <alignment horizontal="center" vertical="center" wrapText="1" shrinkToFit="1"/>
    </xf>
    <xf numFmtId="164" fontId="6" fillId="3" borderId="5" xfId="2" applyNumberFormat="1" applyFont="1" applyFill="1" applyBorder="1" applyAlignment="1">
      <alignment horizontal="center" vertical="center" wrapText="1" shrinkToFi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/>
    </xf>
    <xf numFmtId="0" fontId="2" fillId="5" borderId="1" xfId="0" applyFont="1" applyFill="1" applyBorder="1" applyAlignment="1">
      <alignment horizontal="center" vertical="center" wrapText="1"/>
    </xf>
    <xf numFmtId="44" fontId="2" fillId="0" borderId="2" xfId="1" applyNumberFormat="1" applyFont="1" applyFill="1" applyBorder="1" applyAlignment="1">
      <alignment horizontal="center" vertical="center" wrapText="1"/>
    </xf>
    <xf numFmtId="44" fontId="2" fillId="0" borderId="3" xfId="1" applyNumberFormat="1" applyFont="1" applyFill="1" applyBorder="1" applyAlignment="1">
      <alignment horizontal="center" vertical="center" wrapText="1"/>
    </xf>
    <xf numFmtId="44" fontId="2" fillId="0" borderId="0" xfId="1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/>
    </xf>
    <xf numFmtId="44" fontId="8" fillId="0" borderId="0" xfId="1" applyFont="1" applyAlignment="1">
      <alignment horizontal="center"/>
    </xf>
    <xf numFmtId="44" fontId="0" fillId="0" borderId="0" xfId="1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14" fontId="0" fillId="0" borderId="0" xfId="1" applyNumberFormat="1" applyFont="1" applyAlignment="1">
      <alignment horizontal="center"/>
    </xf>
    <xf numFmtId="0" fontId="0" fillId="6" borderId="0" xfId="0" applyFill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6" fillId="0" borderId="0" xfId="2" applyNumberFormat="1" applyFont="1" applyFill="1" applyBorder="1" applyAlignment="1">
      <alignment horizontal="center" vertical="center" wrapText="1" shrinkToFit="1"/>
    </xf>
    <xf numFmtId="0" fontId="0" fillId="6" borderId="0" xfId="0" applyFill="1" applyAlignment="1">
      <alignment horizontal="center"/>
    </xf>
    <xf numFmtId="44" fontId="0" fillId="6" borderId="0" xfId="1" applyFont="1" applyFill="1"/>
    <xf numFmtId="0" fontId="2" fillId="10" borderId="2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 wrapText="1"/>
    </xf>
    <xf numFmtId="44" fontId="2" fillId="8" borderId="0" xfId="1" applyNumberFormat="1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ont="1" applyFill="1" applyBorder="1" applyAlignment="1">
      <alignment horizontal="center"/>
    </xf>
    <xf numFmtId="44" fontId="0" fillId="0" borderId="0" xfId="1" applyNumberFormat="1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left"/>
    </xf>
    <xf numFmtId="14" fontId="0" fillId="6" borderId="0" xfId="0" applyNumberFormat="1" applyFill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44" fontId="0" fillId="6" borderId="0" xfId="1" applyFont="1" applyFill="1" applyAlignment="1">
      <alignment horizontal="center"/>
    </xf>
    <xf numFmtId="14" fontId="0" fillId="6" borderId="0" xfId="1" applyNumberFormat="1" applyFont="1" applyFill="1"/>
    <xf numFmtId="44" fontId="0" fillId="10" borderId="0" xfId="1" applyFont="1" applyFill="1"/>
    <xf numFmtId="14" fontId="0" fillId="10" borderId="0" xfId="0" applyNumberFormat="1" applyFill="1" applyAlignment="1">
      <alignment horizontal="center"/>
    </xf>
    <xf numFmtId="44" fontId="0" fillId="10" borderId="0" xfId="1" applyFont="1" applyFill="1" applyAlignment="1">
      <alignment horizontal="center"/>
    </xf>
    <xf numFmtId="44" fontId="0" fillId="9" borderId="0" xfId="1" applyFont="1" applyFill="1" applyAlignment="1">
      <alignment horizontal="center"/>
    </xf>
    <xf numFmtId="14" fontId="0" fillId="9" borderId="0" xfId="0" applyNumberFormat="1" applyFill="1" applyAlignment="1">
      <alignment horizontal="center"/>
    </xf>
    <xf numFmtId="0" fontId="0" fillId="9" borderId="0" xfId="0" applyNumberFormat="1" applyFill="1" applyAlignment="1">
      <alignment horizontal="center"/>
    </xf>
    <xf numFmtId="44" fontId="0" fillId="0" borderId="0" xfId="1" applyNumberFormat="1" applyFont="1"/>
    <xf numFmtId="44" fontId="0" fillId="0" borderId="0" xfId="0" applyNumberFormat="1" applyAlignment="1">
      <alignment horizontal="center"/>
    </xf>
    <xf numFmtId="0" fontId="0" fillId="9" borderId="0" xfId="0" applyFill="1" applyAlignment="1">
      <alignment horizontal="left"/>
    </xf>
    <xf numFmtId="44" fontId="9" fillId="0" borderId="0" xfId="1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0" fillId="9" borderId="0" xfId="1" applyFont="1" applyFill="1"/>
  </cellXfs>
  <cellStyles count="3">
    <cellStyle name="Monétaire" xfId="1" builtinId="4"/>
    <cellStyle name="Normal" xfId="0" builtinId="0"/>
    <cellStyle name="Normal_09-06-30 Tableau type de bénéficiaires-rev DGPAAT" xfId="2"/>
  </cellStyles>
  <dxfs count="5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1" indent="0" justifyLastLine="0" readingOrder="0"/>
    </dxf>
  </dxfs>
  <tableStyles count="0" defaultTableStyle="TableStyleMedium2" defaultPivotStyle="PivotStyleMedium9"/>
  <colors>
    <mruColors>
      <color rgb="FFFF9933"/>
      <color rgb="FFFF3300"/>
      <color rgb="FFFF99CC"/>
      <color rgb="FFFF99FF"/>
      <color rgb="FFFF0066"/>
      <color rgb="FFFF66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152399</xdr:colOff>
      <xdr:row>0</xdr:row>
      <xdr:rowOff>762000</xdr:rowOff>
    </xdr:from>
    <xdr:to>
      <xdr:col>3</xdr:col>
      <xdr:colOff>247649</xdr:colOff>
      <xdr:row>0</xdr:row>
      <xdr:rowOff>1066799</xdr:rowOff>
    </xdr:to>
    <xdr:sp macro="[0]!Masquer" textlink="">
      <xdr:nvSpPr>
        <xdr:cNvPr id="2" name="Conv"/>
        <xdr:cNvSpPr/>
      </xdr:nvSpPr>
      <xdr:spPr>
        <a:xfrm>
          <a:off x="771524" y="762000"/>
          <a:ext cx="1362075" cy="304799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Synthèse conv'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161925</xdr:colOff>
      <xdr:row>0</xdr:row>
      <xdr:rowOff>28575</xdr:rowOff>
    </xdr:from>
    <xdr:to>
      <xdr:col>3</xdr:col>
      <xdr:colOff>257174</xdr:colOff>
      <xdr:row>0</xdr:row>
      <xdr:rowOff>314324</xdr:rowOff>
    </xdr:to>
    <xdr:sp macro="[0]!Masquer" textlink="">
      <xdr:nvSpPr>
        <xdr:cNvPr id="9" name="Paiement"/>
        <xdr:cNvSpPr/>
      </xdr:nvSpPr>
      <xdr:spPr>
        <a:xfrm>
          <a:off x="781050" y="28575"/>
          <a:ext cx="1362074" cy="285749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Etat des paiements</a:t>
          </a:r>
        </a:p>
      </xdr:txBody>
    </xdr:sp>
    <xdr:clientData/>
  </xdr:twoCellAnchor>
  <xdr:twoCellAnchor>
    <xdr:from>
      <xdr:col>1</xdr:col>
      <xdr:colOff>161925</xdr:colOff>
      <xdr:row>0</xdr:row>
      <xdr:rowOff>390525</xdr:rowOff>
    </xdr:from>
    <xdr:to>
      <xdr:col>3</xdr:col>
      <xdr:colOff>257175</xdr:colOff>
      <xdr:row>0</xdr:row>
      <xdr:rowOff>695325</xdr:rowOff>
    </xdr:to>
    <xdr:sp macro="[0]!Masquer" textlink="">
      <xdr:nvSpPr>
        <xdr:cNvPr id="10" name="Echeance"/>
        <xdr:cNvSpPr/>
      </xdr:nvSpPr>
      <xdr:spPr>
        <a:xfrm>
          <a:off x="781050" y="390525"/>
          <a:ext cx="1362075" cy="3048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Echéances</a:t>
          </a:r>
        </a:p>
      </xdr:txBody>
    </xdr:sp>
    <xdr:clientData/>
  </xdr:twoCellAnchor>
  <xdr:twoCellAnchor>
    <xdr:from>
      <xdr:col>0</xdr:col>
      <xdr:colOff>1</xdr:colOff>
      <xdr:row>0</xdr:row>
      <xdr:rowOff>0</xdr:rowOff>
    </xdr:from>
    <xdr:to>
      <xdr:col>1</xdr:col>
      <xdr:colOff>114300</xdr:colOff>
      <xdr:row>0</xdr:row>
      <xdr:rowOff>1066800</xdr:rowOff>
    </xdr:to>
    <xdr:sp macro="[0]!Afficher_Tout" textlink="">
      <xdr:nvSpPr>
        <xdr:cNvPr id="11" name="ghkgl"/>
        <xdr:cNvSpPr/>
      </xdr:nvSpPr>
      <xdr:spPr>
        <a:xfrm>
          <a:off x="1" y="0"/>
          <a:ext cx="733424" cy="10668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tout</a:t>
          </a:r>
        </a:p>
      </xdr:txBody>
    </xdr:sp>
    <xdr:clientData/>
  </xdr:twoCellAnchor>
  <xdr:twoCellAnchor>
    <xdr:from>
      <xdr:col>2</xdr:col>
      <xdr:colOff>85725</xdr:colOff>
      <xdr:row>11</xdr:row>
      <xdr:rowOff>133350</xdr:rowOff>
    </xdr:from>
    <xdr:to>
      <xdr:col>5</xdr:col>
      <xdr:colOff>466725</xdr:colOff>
      <xdr:row>18</xdr:row>
      <xdr:rowOff>133350</xdr:rowOff>
    </xdr:to>
    <xdr:sp macro="[0]!Formulaire" textlink="">
      <xdr:nvSpPr>
        <xdr:cNvPr id="3" name="Émoticône 2"/>
        <xdr:cNvSpPr/>
      </xdr:nvSpPr>
      <xdr:spPr>
        <a:xfrm>
          <a:off x="1495425" y="3400425"/>
          <a:ext cx="2000250" cy="133350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AW24" totalsRowShown="0" headerRowDxfId="50" tableBorderDxfId="49">
  <autoFilter ref="A1:AW24"/>
  <tableColumns count="49">
    <tableColumn id="1" name="_x000a__x000a__x000a__x000a__x000a_N°Sirepa" dataDxfId="48"/>
    <tableColumn id="2" name="_x000a__x000a__x000a__x000a__x000a_Date CA" dataDxfId="47"/>
    <tableColumn id="12" name="_x000a__x000a__x000a__x000a__x000a_Axe" dataDxfId="46"/>
    <tableColumn id="11" name="_x000a__x000a__x000a__x000a__x000a_Action" dataDxfId="45"/>
    <tableColumn id="10" name="Porteur de projet" dataDxfId="44"/>
    <tableColumn id="4" name="Libelé projet" dataDxfId="43"/>
    <tableColumn id="3" name="Pilote d'axe" dataDxfId="42"/>
    <tableColumn id="37" name="Version du plan" dataDxfId="1"/>
    <tableColumn id="5" name="Statut" dataDxfId="12"/>
    <tableColumn id="6" name="Avenant" dataDxfId="11"/>
    <tableColumn id="13" name="Durée de la convention (mois)" dataDxfId="41"/>
    <tableColumn id="7" name="Montant du projet" dataDxfId="5"/>
    <tableColumn id="8" name="Montant participation voté au CA" dataDxfId="4" dataCellStyle="Monétaire"/>
    <tableColumn id="23" name="Montant des crédits non engagés" dataDxfId="3" dataCellStyle="Monétaire"/>
    <tableColumn id="22" name="Montant participation à la signature" dataDxfId="2" dataCellStyle="Monétaire"/>
    <tableColumn id="16" name="Durée du projet" dataDxfId="6"/>
    <tableColumn id="42" name="Durée supp pour remise des pièces" dataDxfId="0"/>
    <tableColumn id="9" name="Date signature " dataDxfId="40" dataCellStyle="Monétaire"/>
    <tableColumn id="15" name="Début éligibilité des dépenses" dataDxfId="39"/>
    <tableColumn id="17" name="Fin de l'éligibilité des dépenses" dataDxfId="38"/>
    <tableColumn id="21" name="Échéance pour demande d'avenant" dataDxfId="37">
      <calculatedColumnFormula>EDATE(Tableau2[[#This Row],[Fin de l''éligibilité des dépenses]],-2)</calculatedColumnFormula>
    </tableColumn>
    <tableColumn id="18" name="Échéance de la convention" dataDxfId="36">
      <calculatedColumnFormula>EDATE(Tableau2[[#This Row],[Début éligibilité des dépenses]],Tableau2[[#This Row],[Durée de la convention (mois)]])</calculatedColumnFormula>
    </tableColumn>
    <tableColumn id="19" name="Échéance pour remise du rapport intermédiaire" dataDxfId="35"/>
    <tableColumn id="20" name="Échéance pour remise du rapport final" dataDxfId="34"/>
    <tableColumn id="24" name="AVANCE PREVUE" dataDxfId="33">
      <calculatedColumnFormula>Tableau2[[#This Row],[Montant participation à la signature]]*30%</calculatedColumnFormula>
    </tableColumn>
    <tableColumn id="25" name="Date de l'avance prévue" dataDxfId="32"/>
    <tableColumn id="26" name="ACOMPTE 1 PREVU" dataDxfId="31">
      <calculatedColumnFormula>Tableau2[[#This Row],[Montant participation à la signature]]*40%</calculatedColumnFormula>
    </tableColumn>
    <tableColumn id="28" name="Date de l'acompte 1 prévue" dataDxfId="30"/>
    <tableColumn id="30" name="ACOMPTE 2 PREVU" dataDxfId="29"/>
    <tableColumn id="32" name="Date de l'acompte 2 prévue" dataDxfId="10"/>
    <tableColumn id="34" name="SOLDE PREVU" dataDxfId="28">
      <calculatedColumnFormula>Tableau2[[#This Row],[Montant participation à la signature]]*30%</calculatedColumnFormula>
    </tableColumn>
    <tableColumn id="36" name="Date du solde prévue  " dataDxfId="27"/>
    <tableColumn id="38" name="AVANCE VERSEE" dataDxfId="26">
      <calculatedColumnFormula>66000</calculatedColumnFormula>
    </tableColumn>
    <tableColumn id="39" name="Date du mandatement" dataDxfId="25"/>
    <tableColumn id="40" name="ACOMPTE 1 VERSE" dataDxfId="24"/>
    <tableColumn id="27" name="Date de réception du rapport 1" dataDxfId="9"/>
    <tableColumn id="41" name="Date de transmission de l'ASF acompte 1" dataDxfId="23"/>
    <tableColumn id="44" name="ACOMPTE 2 VERSE" dataDxfId="22"/>
    <tableColumn id="29" name="Date de réception du rapport 2" dataDxfId="8"/>
    <tableColumn id="45" name="Date de transmission de l'ASF acompte 2 " dataDxfId="21"/>
    <tableColumn id="48" name="SOLDE VERSE" dataDxfId="20"/>
    <tableColumn id="31" name="Date de réception du rapport final" dataDxfId="7"/>
    <tableColumn id="49" name="Date de transmission de l'ASF solde " dataDxfId="19"/>
    <tableColumn id="52" name="Commentaires" dataDxfId="18"/>
    <tableColumn id="53" name="Total CP payés" dataDxfId="17">
      <calculatedColumnFormula>AG2+AI2+AL2+AO2</calculatedColumnFormula>
    </tableColumn>
    <tableColumn id="54" name="Restes à payer " dataDxfId="16">
      <calculatedColumnFormula>Tableau2[[#This Row],[Montant participation à la signature]]-AS2</calculatedColumnFormula>
    </tableColumn>
    <tableColumn id="55" name="Titre de recette " dataDxfId="15"/>
    <tableColumn id="56" name="Réfaction" dataDxfId="14"/>
    <tableColumn id="58" name="Observations" dataDxfId="1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0:G17"/>
  <sheetViews>
    <sheetView workbookViewId="0">
      <selection activeCell="B7" sqref="B7"/>
    </sheetView>
  </sheetViews>
  <sheetFormatPr baseColWidth="10" defaultRowHeight="15" x14ac:dyDescent="0.25"/>
  <cols>
    <col min="1" max="1" width="26.7109375" style="7" customWidth="1"/>
    <col min="7" max="7" width="20.85546875" style="7" customWidth="1"/>
  </cols>
  <sheetData>
    <row r="10" spans="7:7" ht="21" x14ac:dyDescent="0.35">
      <c r="G10" s="9"/>
    </row>
    <row r="17" spans="1:1" ht="18.75" x14ac:dyDescent="0.3">
      <c r="A17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9"/>
  <sheetViews>
    <sheetView tabSelected="1" workbookViewId="0">
      <pane ySplit="1" topLeftCell="A2" activePane="bottomLeft" state="frozen"/>
      <selection pane="bottomLeft" activeCell="F8" sqref="F8"/>
    </sheetView>
  </sheetViews>
  <sheetFormatPr baseColWidth="10" defaultColWidth="9.140625" defaultRowHeight="15" x14ac:dyDescent="0.25"/>
  <cols>
    <col min="1" max="1" width="9.28515625" style="3" bestFit="1" customWidth="1"/>
    <col min="2" max="2" width="11.85546875" style="4" customWidth="1"/>
    <col min="3" max="3" width="7.140625" style="5" customWidth="1"/>
    <col min="4" max="4" width="7.140625" style="1" customWidth="1"/>
    <col min="5" max="5" width="10" style="1" customWidth="1"/>
    <col min="6" max="6" width="12.140625" style="1" customWidth="1"/>
    <col min="7" max="8" width="9.140625" customWidth="1"/>
    <col min="9" max="9" width="13.7109375" style="1" customWidth="1"/>
    <col min="10" max="10" width="8.28515625" style="1" customWidth="1"/>
    <col min="11" max="11" width="11.140625" style="1" customWidth="1"/>
    <col min="12" max="12" width="13" customWidth="1"/>
    <col min="13" max="13" width="13.85546875" style="2" customWidth="1"/>
    <col min="14" max="14" width="15.7109375" style="2" customWidth="1"/>
    <col min="15" max="15" width="14.5703125" style="2" customWidth="1"/>
    <col min="16" max="17" width="11.42578125" customWidth="1"/>
    <col min="18" max="18" width="12.7109375" customWidth="1"/>
    <col min="19" max="19" width="13.28515625" customWidth="1"/>
    <col min="20" max="20" width="13.42578125" customWidth="1"/>
    <col min="21" max="21" width="13.7109375" customWidth="1"/>
    <col min="22" max="22" width="13.85546875" style="1" customWidth="1"/>
    <col min="23" max="23" width="15.42578125" style="1" customWidth="1"/>
    <col min="24" max="24" width="11.85546875" customWidth="1"/>
    <col min="25" max="25" width="13.140625" hidden="1" customWidth="1"/>
    <col min="26" max="26" width="9.140625" hidden="1" customWidth="1"/>
    <col min="27" max="27" width="13.5703125" hidden="1" customWidth="1"/>
    <col min="28" max="28" width="10.28515625" hidden="1" customWidth="1"/>
    <col min="29" max="29" width="14.5703125" hidden="1" customWidth="1"/>
    <col min="30" max="31" width="13.5703125" style="1" hidden="1" customWidth="1"/>
    <col min="32" max="32" width="12.5703125" style="1" hidden="1" customWidth="1"/>
    <col min="33" max="34" width="13.7109375" hidden="1" customWidth="1"/>
    <col min="35" max="35" width="13.140625" hidden="1" customWidth="1"/>
    <col min="36" max="36" width="13.28515625" hidden="1" customWidth="1"/>
    <col min="37" max="37" width="14.28515625" hidden="1" customWidth="1"/>
    <col min="38" max="41" width="13.28515625" hidden="1" customWidth="1"/>
    <col min="42" max="42" width="11.28515625" hidden="1" customWidth="1"/>
    <col min="43" max="43" width="12.42578125" hidden="1" customWidth="1"/>
    <col min="44" max="44" width="14.7109375" hidden="1" customWidth="1"/>
    <col min="45" max="45" width="13.42578125" hidden="1" customWidth="1"/>
    <col min="46" max="46" width="14.42578125" hidden="1" customWidth="1"/>
    <col min="47" max="47" width="13.28515625" hidden="1" customWidth="1"/>
    <col min="48" max="48" width="17.85546875" hidden="1" customWidth="1"/>
    <col min="49" max="49" width="13.5703125" hidden="1" customWidth="1"/>
    <col min="50" max="51" width="13.28515625" hidden="1" customWidth="1"/>
    <col min="52" max="52" width="13.5703125" hidden="1" customWidth="1"/>
    <col min="53" max="53" width="17.85546875" hidden="1" customWidth="1"/>
    <col min="54" max="54" width="13.7109375" hidden="1" customWidth="1"/>
    <col min="55" max="55" width="16.42578125" hidden="1" customWidth="1"/>
    <col min="56" max="56" width="12.7109375" hidden="1" customWidth="1"/>
    <col min="57" max="57" width="12.85546875" hidden="1" customWidth="1"/>
    <col min="58" max="58" width="12.42578125" hidden="1" customWidth="1"/>
    <col min="59" max="59" width="12.85546875" hidden="1" customWidth="1"/>
    <col min="60" max="60" width="13.5703125" hidden="1" customWidth="1"/>
    <col min="61" max="80" width="9.140625" hidden="1" customWidth="1"/>
    <col min="81" max="82" width="9.140625" customWidth="1"/>
  </cols>
  <sheetData>
    <row r="1" spans="1:49" s="22" customFormat="1" ht="107.25" customHeight="1" x14ac:dyDescent="0.25">
      <c r="A1" s="17" t="s">
        <v>25</v>
      </c>
      <c r="B1" s="17" t="s">
        <v>17</v>
      </c>
      <c r="C1" s="17" t="s">
        <v>18</v>
      </c>
      <c r="D1" s="17" t="s">
        <v>19</v>
      </c>
      <c r="E1" s="17" t="s">
        <v>1</v>
      </c>
      <c r="F1" s="15" t="s">
        <v>0</v>
      </c>
      <c r="G1" s="15" t="s">
        <v>3</v>
      </c>
      <c r="H1" s="15" t="s">
        <v>54</v>
      </c>
      <c r="I1" s="39" t="s">
        <v>2</v>
      </c>
      <c r="J1" s="39" t="s">
        <v>26</v>
      </c>
      <c r="K1" s="36" t="s">
        <v>24</v>
      </c>
      <c r="L1" s="18" t="s">
        <v>59</v>
      </c>
      <c r="M1" s="19" t="s">
        <v>60</v>
      </c>
      <c r="N1" s="20" t="s">
        <v>10</v>
      </c>
      <c r="O1" s="38" t="s">
        <v>61</v>
      </c>
      <c r="P1" s="21" t="s">
        <v>6</v>
      </c>
      <c r="Q1" s="21" t="s">
        <v>58</v>
      </c>
      <c r="R1" s="21" t="s">
        <v>4</v>
      </c>
      <c r="S1" s="21" t="s">
        <v>5</v>
      </c>
      <c r="T1" s="21" t="s">
        <v>7</v>
      </c>
      <c r="U1" s="21" t="s">
        <v>9</v>
      </c>
      <c r="V1" s="21" t="s">
        <v>8</v>
      </c>
      <c r="W1" s="21" t="s">
        <v>27</v>
      </c>
      <c r="X1" s="21" t="s">
        <v>28</v>
      </c>
      <c r="Y1" s="10" t="s">
        <v>35</v>
      </c>
      <c r="Z1" s="11" t="s">
        <v>34</v>
      </c>
      <c r="AA1" s="11" t="s">
        <v>29</v>
      </c>
      <c r="AB1" s="11" t="s">
        <v>36</v>
      </c>
      <c r="AC1" s="11" t="s">
        <v>30</v>
      </c>
      <c r="AD1" s="11" t="s">
        <v>37</v>
      </c>
      <c r="AE1" s="11" t="s">
        <v>31</v>
      </c>
      <c r="AF1" s="11" t="s">
        <v>38</v>
      </c>
      <c r="AG1" s="12" t="s">
        <v>32</v>
      </c>
      <c r="AH1" s="13" t="s">
        <v>11</v>
      </c>
      <c r="AI1" s="13" t="s">
        <v>33</v>
      </c>
      <c r="AJ1" s="13" t="s">
        <v>44</v>
      </c>
      <c r="AK1" s="13" t="s">
        <v>41</v>
      </c>
      <c r="AL1" s="13" t="s">
        <v>39</v>
      </c>
      <c r="AM1" s="13" t="s">
        <v>45</v>
      </c>
      <c r="AN1" s="14" t="s">
        <v>42</v>
      </c>
      <c r="AO1" s="13" t="s">
        <v>40</v>
      </c>
      <c r="AP1" s="13" t="s">
        <v>46</v>
      </c>
      <c r="AQ1" s="13" t="s">
        <v>43</v>
      </c>
      <c r="AR1" s="13" t="s">
        <v>47</v>
      </c>
      <c r="AS1" s="37" t="s">
        <v>12</v>
      </c>
      <c r="AT1" s="37" t="s">
        <v>13</v>
      </c>
      <c r="AU1" s="35" t="s">
        <v>14</v>
      </c>
      <c r="AV1" s="35" t="s">
        <v>16</v>
      </c>
      <c r="AW1" s="35" t="s">
        <v>15</v>
      </c>
    </row>
    <row r="2" spans="1:49" x14ac:dyDescent="0.25">
      <c r="A2" s="28">
        <v>2000</v>
      </c>
      <c r="B2" s="46">
        <v>40923</v>
      </c>
      <c r="C2" s="47">
        <v>2</v>
      </c>
      <c r="D2" s="33">
        <v>1</v>
      </c>
      <c r="E2" s="33" t="s">
        <v>20</v>
      </c>
      <c r="F2" s="33" t="s">
        <v>21</v>
      </c>
      <c r="G2" s="49" t="s">
        <v>23</v>
      </c>
      <c r="H2" s="33"/>
      <c r="I2" s="48" t="s">
        <v>48</v>
      </c>
      <c r="J2" s="48" t="s">
        <v>50</v>
      </c>
      <c r="K2" s="49">
        <v>18</v>
      </c>
      <c r="L2" s="50">
        <v>300000</v>
      </c>
      <c r="M2" s="64">
        <v>220000</v>
      </c>
      <c r="N2" s="52">
        <v>0</v>
      </c>
      <c r="O2" s="34">
        <v>220000</v>
      </c>
      <c r="P2" s="47">
        <v>12</v>
      </c>
      <c r="Q2" s="47">
        <v>6</v>
      </c>
      <c r="R2" s="51">
        <v>41061</v>
      </c>
      <c r="S2" s="53">
        <v>40909</v>
      </c>
      <c r="T2" s="53">
        <v>41274</v>
      </c>
      <c r="U2" s="53">
        <f>EDATE(Tableau2[[#This Row],[Fin de l''éligibilité des dépenses]],-2)</f>
        <v>41213</v>
      </c>
      <c r="V2" s="53">
        <f>EDATE(Tableau2[[#This Row],[Début éligibilité des dépenses]],Tableau2[[#This Row],[Durée de la convention (mois)]])</f>
        <v>41456</v>
      </c>
      <c r="W2" s="53"/>
      <c r="X2" s="53"/>
      <c r="Y2" s="54">
        <f>Tableau2[[#This Row],[Montant participation à la signature]]*30%</f>
        <v>66000</v>
      </c>
      <c r="Z2" s="53"/>
      <c r="AA2" s="54">
        <f>Tableau2[[#This Row],[Montant participation à la signature]]*40%</f>
        <v>88000</v>
      </c>
      <c r="AB2" s="53"/>
      <c r="AC2" s="54"/>
      <c r="AD2" s="53"/>
      <c r="AE2" s="54">
        <f>Tableau2[[#This Row],[Montant participation à la signature]]*30%</f>
        <v>66000</v>
      </c>
      <c r="AF2" s="53"/>
      <c r="AG2" s="55">
        <f>66000</f>
        <v>66000</v>
      </c>
      <c r="AH2" s="56"/>
      <c r="AI2" s="55">
        <v>88000</v>
      </c>
      <c r="AJ2" s="56"/>
      <c r="AK2" s="56"/>
      <c r="AL2" s="55"/>
      <c r="AM2" s="56"/>
      <c r="AN2" s="56"/>
      <c r="AO2" s="55"/>
      <c r="AP2" s="56"/>
      <c r="AQ2" s="56"/>
      <c r="AR2" s="57"/>
      <c r="AS2" s="54">
        <f>AG2+AI2+AL2+AO2</f>
        <v>154000</v>
      </c>
      <c r="AT2" s="54">
        <f>Tableau2[[#This Row],[Montant participation à la signature]]-AS2</f>
        <v>66000</v>
      </c>
      <c r="AU2" s="54"/>
      <c r="AV2" s="54"/>
      <c r="AW2" s="54"/>
    </row>
    <row r="3" spans="1:49" x14ac:dyDescent="0.25">
      <c r="G3" s="1"/>
      <c r="H3" s="1"/>
      <c r="L3" s="1"/>
      <c r="P3" s="5"/>
      <c r="Q3" s="5"/>
      <c r="R3" s="2"/>
      <c r="S3" s="5"/>
      <c r="T3" s="5"/>
      <c r="U3" s="4" t="e">
        <f>EDATE(Tableau2[[#This Row],[Fin de l''éligibilité des dépenses]],-2)</f>
        <v>#NUM!</v>
      </c>
      <c r="V3" s="5">
        <f>EDATE(Tableau2[[#This Row],[Début éligibilité des dépenses]],Tableau2[[#This Row],[Durée de la convention (mois)]])</f>
        <v>0</v>
      </c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>
        <f>AG3+AI3+AL3+AO3</f>
        <v>0</v>
      </c>
      <c r="AT3" s="5"/>
      <c r="AU3" s="5"/>
      <c r="AV3" s="5"/>
      <c r="AW3" s="5"/>
    </row>
    <row r="4" spans="1:49" x14ac:dyDescent="0.25">
      <c r="G4" s="1"/>
      <c r="H4" s="1"/>
      <c r="L4" s="1"/>
      <c r="P4" s="5"/>
      <c r="Q4" s="5"/>
      <c r="R4" s="2"/>
      <c r="S4" s="5"/>
      <c r="T4" s="5"/>
      <c r="U4" s="4" t="e">
        <f>EDATE(Tableau2[[#This Row],[Fin de l''éligibilité des dépenses]],-2)</f>
        <v>#NUM!</v>
      </c>
      <c r="V4" s="5">
        <f>EDATE(Tableau2[[#This Row],[Début éligibilité des dépenses]],Tableau2[[#This Row],[Durée de la convention (mois)]])</f>
        <v>0</v>
      </c>
      <c r="W4" s="5"/>
      <c r="X4" s="5"/>
      <c r="Y4" s="5"/>
      <c r="Z4" s="5"/>
      <c r="AA4" s="5">
        <f>Tableau2[[#This Row],[Montant participation à la signature]]*40%</f>
        <v>0</v>
      </c>
      <c r="AB4" s="5"/>
      <c r="AC4" s="5"/>
      <c r="AD4" s="5"/>
      <c r="AE4" s="5">
        <f>Tableau2[[#This Row],[Montant participation à la signature]]*30%</f>
        <v>0</v>
      </c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>
        <f>AG4+AI4+AL4+AO4</f>
        <v>0</v>
      </c>
      <c r="AT4" s="5">
        <f>Tableau2[[#This Row],[Montant participation à la signature]]-AS4</f>
        <v>0</v>
      </c>
      <c r="AU4" s="5"/>
      <c r="AV4" s="5"/>
      <c r="AW4" s="5"/>
    </row>
    <row r="5" spans="1:49" x14ac:dyDescent="0.25">
      <c r="G5" s="1"/>
      <c r="H5" s="1"/>
      <c r="L5" s="1"/>
      <c r="P5" s="5"/>
      <c r="Q5" s="5"/>
      <c r="R5" s="2"/>
      <c r="S5" s="5"/>
      <c r="T5" s="5"/>
      <c r="U5" s="4" t="e">
        <f>EDATE(Tableau2[[#This Row],[Fin de l''éligibilité des dépenses]],-2)</f>
        <v>#NUM!</v>
      </c>
      <c r="V5" s="5">
        <f>EDATE(Tableau2[[#This Row],[Début éligibilité des dépenses]],Tableau2[[#This Row],[Durée de la convention (mois)]])</f>
        <v>0</v>
      </c>
      <c r="W5" s="5"/>
      <c r="X5" s="5"/>
      <c r="Y5" s="5">
        <f>Tableau2[[#This Row],[Montant participation à la signature]]*30%</f>
        <v>0</v>
      </c>
      <c r="Z5" s="5"/>
      <c r="AA5" s="5">
        <f>Tableau2[[#This Row],[Montant participation à la signature]]*40%</f>
        <v>0</v>
      </c>
      <c r="AB5" s="5"/>
      <c r="AC5" s="5"/>
      <c r="AD5" s="5"/>
      <c r="AE5" s="5">
        <f>Tableau2[[#This Row],[Montant participation à la signature]]*30%</f>
        <v>0</v>
      </c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>
        <f>AG5+AI5+AL5+AO5</f>
        <v>0</v>
      </c>
      <c r="AT5" s="5">
        <f>Tableau2[[#This Row],[Montant participation à la signature]]-AS5</f>
        <v>0</v>
      </c>
      <c r="AU5" s="5"/>
      <c r="AV5" s="5"/>
      <c r="AW5" s="5"/>
    </row>
    <row r="6" spans="1:49" x14ac:dyDescent="0.25">
      <c r="G6" s="1"/>
      <c r="H6" s="1"/>
      <c r="L6" s="1"/>
      <c r="P6" s="5"/>
      <c r="Q6" s="5"/>
      <c r="R6" s="2"/>
      <c r="S6" s="5"/>
      <c r="T6" s="5"/>
      <c r="U6" s="4" t="e">
        <f>EDATE(Tableau2[[#This Row],[Fin de l''éligibilité des dépenses]],-2)</f>
        <v>#NUM!</v>
      </c>
      <c r="V6" s="5">
        <f>EDATE(Tableau2[[#This Row],[Début éligibilité des dépenses]],Tableau2[[#This Row],[Durée de la convention (mois)]])</f>
        <v>0</v>
      </c>
      <c r="W6" s="5"/>
      <c r="X6" s="5"/>
      <c r="Y6" s="5">
        <f>Tableau2[[#This Row],[Montant participation à la signature]]*30%</f>
        <v>0</v>
      </c>
      <c r="Z6" s="5"/>
      <c r="AA6" s="5">
        <f>Tableau2[[#This Row],[Montant participation à la signature]]*40%</f>
        <v>0</v>
      </c>
      <c r="AB6" s="5"/>
      <c r="AC6" s="5"/>
      <c r="AD6" s="5"/>
      <c r="AE6" s="5">
        <f>Tableau2[[#This Row],[Montant participation à la signature]]*30%</f>
        <v>0</v>
      </c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>
        <f>AG6+AI6+AL6+AO6</f>
        <v>0</v>
      </c>
      <c r="AT6" s="5">
        <f>Tableau2[[#This Row],[Montant participation à la signature]]-AS6</f>
        <v>0</v>
      </c>
      <c r="AU6" s="5"/>
      <c r="AV6" s="5"/>
      <c r="AW6" s="5"/>
    </row>
    <row r="7" spans="1:49" x14ac:dyDescent="0.25">
      <c r="G7" s="1"/>
      <c r="H7" s="1"/>
      <c r="L7" s="1"/>
      <c r="P7" s="5"/>
      <c r="Q7" s="5"/>
      <c r="R7" s="2"/>
      <c r="S7" s="5"/>
      <c r="T7" s="5"/>
      <c r="U7" s="4" t="e">
        <f>EDATE(Tableau2[[#This Row],[Fin de l''éligibilité des dépenses]],-2)</f>
        <v>#NUM!</v>
      </c>
      <c r="V7" s="5">
        <f>EDATE(Tableau2[[#This Row],[Début éligibilité des dépenses]],Tableau2[[#This Row],[Durée de la convention (mois)]])</f>
        <v>0</v>
      </c>
      <c r="W7" s="5"/>
      <c r="X7" s="5"/>
      <c r="Y7" s="5">
        <f>Tableau2[[#This Row],[Montant participation à la signature]]*30%</f>
        <v>0</v>
      </c>
      <c r="Z7" s="5"/>
      <c r="AA7" s="5">
        <f>Tableau2[[#This Row],[Montant participation à la signature]]*40%</f>
        <v>0</v>
      </c>
      <c r="AB7" s="5"/>
      <c r="AC7" s="5"/>
      <c r="AD7" s="5"/>
      <c r="AE7" s="5">
        <f>Tableau2[[#This Row],[Montant participation à la signature]]*30%</f>
        <v>0</v>
      </c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>
        <f>AG7+AI7+AL7+AO7</f>
        <v>0</v>
      </c>
      <c r="AT7" s="5">
        <f>Tableau2[[#This Row],[Montant participation à la signature]]-AS7</f>
        <v>0</v>
      </c>
      <c r="AU7" s="5"/>
      <c r="AV7" s="5"/>
      <c r="AW7" s="5"/>
    </row>
    <row r="8" spans="1:49" x14ac:dyDescent="0.25">
      <c r="G8" s="1"/>
      <c r="H8" s="1"/>
      <c r="L8" s="1"/>
      <c r="P8" s="5"/>
      <c r="Q8" s="5"/>
      <c r="R8" s="2"/>
      <c r="S8" s="5"/>
      <c r="T8" s="5"/>
      <c r="U8" s="4" t="e">
        <f>EDATE(Tableau2[[#This Row],[Fin de l''éligibilité des dépenses]],-2)</f>
        <v>#NUM!</v>
      </c>
      <c r="V8" s="5">
        <f>EDATE(Tableau2[[#This Row],[Début éligibilité des dépenses]],Tableau2[[#This Row],[Durée de la convention (mois)]])</f>
        <v>0</v>
      </c>
      <c r="W8" s="5"/>
      <c r="X8" s="5"/>
      <c r="Y8" s="5">
        <f>Tableau2[[#This Row],[Montant participation à la signature]]*30%</f>
        <v>0</v>
      </c>
      <c r="Z8" s="5"/>
      <c r="AA8" s="5">
        <f>Tableau2[[#This Row],[Montant participation à la signature]]*40%</f>
        <v>0</v>
      </c>
      <c r="AB8" s="5"/>
      <c r="AC8" s="5"/>
      <c r="AD8" s="5"/>
      <c r="AE8" s="5">
        <f>Tableau2[[#This Row],[Montant participation à la signature]]*30%</f>
        <v>0</v>
      </c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>
        <f>AG8+AI8+AL8+AO8</f>
        <v>0</v>
      </c>
      <c r="AT8" s="5">
        <f>Tableau2[[#This Row],[Montant participation à la signature]]-AS8</f>
        <v>0</v>
      </c>
      <c r="AU8" s="5"/>
      <c r="AV8" s="5"/>
      <c r="AW8" s="5"/>
    </row>
    <row r="9" spans="1:49" x14ac:dyDescent="0.25">
      <c r="G9" s="1"/>
      <c r="H9" s="1"/>
      <c r="L9" s="1"/>
      <c r="P9" s="5"/>
      <c r="Q9" s="5"/>
      <c r="R9" s="2"/>
      <c r="S9" s="5"/>
      <c r="T9" s="5"/>
      <c r="U9" s="4" t="e">
        <f>EDATE(Tableau2[[#This Row],[Fin de l''éligibilité des dépenses]],-2)</f>
        <v>#NUM!</v>
      </c>
      <c r="V9" s="5">
        <f>EDATE(Tableau2[[#This Row],[Début éligibilité des dépenses]],Tableau2[[#This Row],[Durée de la convention (mois)]])</f>
        <v>0</v>
      </c>
      <c r="W9" s="5"/>
      <c r="X9" s="5"/>
      <c r="Y9" s="5">
        <f>Tableau2[[#This Row],[Montant participation à la signature]]*30%</f>
        <v>0</v>
      </c>
      <c r="Z9" s="5"/>
      <c r="AA9" s="5">
        <f>Tableau2[[#This Row],[Montant participation à la signature]]*40%</f>
        <v>0</v>
      </c>
      <c r="AB9" s="5"/>
      <c r="AC9" s="5"/>
      <c r="AD9" s="5"/>
      <c r="AE9" s="5">
        <f>Tableau2[[#This Row],[Montant participation à la signature]]*30%</f>
        <v>0</v>
      </c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>
        <f>AG9+AI9+AL9+AO9</f>
        <v>0</v>
      </c>
      <c r="AT9" s="5">
        <f>Tableau2[[#This Row],[Montant participation à la signature]]-AS9</f>
        <v>0</v>
      </c>
      <c r="AU9" s="5"/>
      <c r="AV9" s="5"/>
      <c r="AW9" s="5"/>
    </row>
    <row r="10" spans="1:49" x14ac:dyDescent="0.25">
      <c r="G10" s="1"/>
      <c r="H10" s="1"/>
      <c r="L10" s="1"/>
      <c r="P10" s="5"/>
      <c r="Q10" s="5"/>
      <c r="R10" s="2"/>
      <c r="S10" s="5"/>
      <c r="T10" s="5"/>
      <c r="U10" s="4" t="e">
        <f>EDATE(Tableau2[[#This Row],[Fin de l''éligibilité des dépenses]],-2)</f>
        <v>#NUM!</v>
      </c>
      <c r="V10" s="5">
        <f>EDATE(Tableau2[[#This Row],[Début éligibilité des dépenses]],Tableau2[[#This Row],[Durée de la convention (mois)]])</f>
        <v>0</v>
      </c>
      <c r="W10" s="5"/>
      <c r="X10" s="5"/>
      <c r="Y10" s="5">
        <f>Tableau2[[#This Row],[Montant participation à la signature]]*30%</f>
        <v>0</v>
      </c>
      <c r="Z10" s="5"/>
      <c r="AA10" s="5">
        <f>Tableau2[[#This Row],[Montant participation à la signature]]*40%</f>
        <v>0</v>
      </c>
      <c r="AB10" s="5"/>
      <c r="AC10" s="5"/>
      <c r="AD10" s="5"/>
      <c r="AE10" s="5">
        <f>Tableau2[[#This Row],[Montant participation à la signature]]*30%</f>
        <v>0</v>
      </c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>
        <f>AG10+AI10+AL10+AO10</f>
        <v>0</v>
      </c>
      <c r="AT10" s="5">
        <f>Tableau2[[#This Row],[Montant participation à la signature]]-AS10</f>
        <v>0</v>
      </c>
      <c r="AU10" s="5"/>
      <c r="AV10" s="5"/>
      <c r="AW10" s="5"/>
    </row>
    <row r="11" spans="1:49" x14ac:dyDescent="0.25">
      <c r="G11" s="1"/>
      <c r="H11" s="1"/>
      <c r="L11" s="1"/>
      <c r="P11" s="5"/>
      <c r="Q11" s="5"/>
      <c r="R11" s="2"/>
      <c r="S11" s="5"/>
      <c r="T11" s="5"/>
      <c r="U11" s="4" t="e">
        <f>EDATE(Tableau2[[#This Row],[Fin de l''éligibilité des dépenses]],-2)</f>
        <v>#NUM!</v>
      </c>
      <c r="V11" s="5">
        <f>EDATE(Tableau2[[#This Row],[Début éligibilité des dépenses]],Tableau2[[#This Row],[Durée de la convention (mois)]])</f>
        <v>0</v>
      </c>
      <c r="W11" s="5"/>
      <c r="X11" s="5"/>
      <c r="Y11" s="5">
        <f>Tableau2[[#This Row],[Montant participation à la signature]]*30%</f>
        <v>0</v>
      </c>
      <c r="Z11" s="5"/>
      <c r="AA11" s="5">
        <f>Tableau2[[#This Row],[Montant participation à la signature]]*40%</f>
        <v>0</v>
      </c>
      <c r="AB11" s="5"/>
      <c r="AC11" s="5"/>
      <c r="AD11" s="5"/>
      <c r="AE11" s="5">
        <f>Tableau2[[#This Row],[Montant participation à la signature]]*30%</f>
        <v>0</v>
      </c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>
        <f>AG11+AI11+AL11+AO11</f>
        <v>0</v>
      </c>
      <c r="AT11" s="5">
        <f>Tableau2[[#This Row],[Montant participation à la signature]]-AS11</f>
        <v>0</v>
      </c>
      <c r="AU11" s="5"/>
      <c r="AV11" s="5"/>
      <c r="AW11" s="5"/>
    </row>
    <row r="12" spans="1:49" x14ac:dyDescent="0.25">
      <c r="G12" s="1"/>
      <c r="H12" s="1"/>
      <c r="L12" s="1"/>
      <c r="P12" s="5"/>
      <c r="Q12" s="5"/>
      <c r="R12" s="2"/>
      <c r="S12" s="5"/>
      <c r="T12" s="5"/>
      <c r="U12" s="4" t="e">
        <f>EDATE(Tableau2[[#This Row],[Fin de l''éligibilité des dépenses]],-2)</f>
        <v>#NUM!</v>
      </c>
      <c r="V12" s="5">
        <f>EDATE(Tableau2[[#This Row],[Début éligibilité des dépenses]],Tableau2[[#This Row],[Durée de la convention (mois)]])</f>
        <v>0</v>
      </c>
      <c r="W12" s="5"/>
      <c r="X12" s="5"/>
      <c r="Y12" s="5">
        <f>Tableau2[[#This Row],[Montant participation à la signature]]*30%</f>
        <v>0</v>
      </c>
      <c r="Z12" s="5"/>
      <c r="AA12" s="5">
        <f>Tableau2[[#This Row],[Montant participation à la signature]]*40%</f>
        <v>0</v>
      </c>
      <c r="AB12" s="5"/>
      <c r="AC12" s="5"/>
      <c r="AD12" s="5"/>
      <c r="AE12" s="5">
        <f>Tableau2[[#This Row],[Montant participation à la signature]]*30%</f>
        <v>0</v>
      </c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>
        <f>AG12+AI12+AL12+AO12</f>
        <v>0</v>
      </c>
      <c r="AT12" s="5">
        <f>Tableau2[[#This Row],[Montant participation à la signature]]-AS12</f>
        <v>0</v>
      </c>
      <c r="AU12" s="5"/>
      <c r="AV12" s="5"/>
      <c r="AW12" s="5"/>
    </row>
    <row r="13" spans="1:49" x14ac:dyDescent="0.25">
      <c r="G13" s="1"/>
      <c r="H13" s="1"/>
      <c r="L13" s="1"/>
      <c r="P13" s="5"/>
      <c r="Q13" s="5"/>
      <c r="R13" s="2"/>
      <c r="S13" s="5"/>
      <c r="T13" s="5"/>
      <c r="U13" s="4" t="e">
        <f>EDATE(Tableau2[[#This Row],[Fin de l''éligibilité des dépenses]],-2)</f>
        <v>#NUM!</v>
      </c>
      <c r="V13" s="5">
        <f>EDATE(Tableau2[[#This Row],[Début éligibilité des dépenses]],Tableau2[[#This Row],[Durée de la convention (mois)]])</f>
        <v>0</v>
      </c>
      <c r="W13" s="5"/>
      <c r="X13" s="5"/>
      <c r="Y13" s="5">
        <f>Tableau2[[#This Row],[Montant participation à la signature]]*30%</f>
        <v>0</v>
      </c>
      <c r="Z13" s="5"/>
      <c r="AA13" s="5">
        <f>Tableau2[[#This Row],[Montant participation à la signature]]*40%</f>
        <v>0</v>
      </c>
      <c r="AB13" s="5"/>
      <c r="AC13" s="5"/>
      <c r="AD13" s="5"/>
      <c r="AE13" s="5">
        <f>Tableau2[[#This Row],[Montant participation à la signature]]*30%</f>
        <v>0</v>
      </c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>
        <f>AG13+AI13+AL13+AO13</f>
        <v>0</v>
      </c>
      <c r="AT13" s="5">
        <f>Tableau2[[#This Row],[Montant participation à la signature]]-AS13</f>
        <v>0</v>
      </c>
      <c r="AU13" s="5"/>
      <c r="AV13" s="5"/>
      <c r="AW13" s="5"/>
    </row>
    <row r="14" spans="1:49" x14ac:dyDescent="0.25">
      <c r="G14" s="1"/>
      <c r="H14" s="1"/>
      <c r="L14" s="1"/>
      <c r="P14" s="5"/>
      <c r="Q14" s="5"/>
      <c r="R14" s="2"/>
      <c r="S14" s="5"/>
      <c r="T14" s="5"/>
      <c r="U14" s="4" t="e">
        <f>EDATE(Tableau2[[#This Row],[Fin de l''éligibilité des dépenses]],-2)</f>
        <v>#NUM!</v>
      </c>
      <c r="V14" s="5">
        <f>EDATE(Tableau2[[#This Row],[Début éligibilité des dépenses]],Tableau2[[#This Row],[Durée de la convention (mois)]])</f>
        <v>0</v>
      </c>
      <c r="W14" s="5"/>
      <c r="X14" s="5"/>
      <c r="Y14" s="5">
        <f>Tableau2[[#This Row],[Montant participation à la signature]]*30%</f>
        <v>0</v>
      </c>
      <c r="Z14" s="5"/>
      <c r="AA14" s="5">
        <f>Tableau2[[#This Row],[Montant participation à la signature]]*40%</f>
        <v>0</v>
      </c>
      <c r="AB14" s="5"/>
      <c r="AC14" s="5"/>
      <c r="AD14" s="5"/>
      <c r="AE14" s="5">
        <f>Tableau2[[#This Row],[Montant participation à la signature]]*30%</f>
        <v>0</v>
      </c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>
        <f>AG14+AI14+AL14+AO14</f>
        <v>0</v>
      </c>
      <c r="AT14" s="5">
        <f>Tableau2[[#This Row],[Montant participation à la signature]]-AS14</f>
        <v>0</v>
      </c>
      <c r="AU14" s="5"/>
      <c r="AV14" s="5"/>
      <c r="AW14" s="5"/>
    </row>
    <row r="15" spans="1:49" x14ac:dyDescent="0.25">
      <c r="G15" s="1"/>
      <c r="H15" s="1"/>
      <c r="L15" s="1"/>
      <c r="P15" s="5"/>
      <c r="Q15" s="5"/>
      <c r="R15" s="2"/>
      <c r="S15" s="5"/>
      <c r="T15" s="5"/>
      <c r="U15" s="4" t="e">
        <f>EDATE(Tableau2[[#This Row],[Fin de l''éligibilité des dépenses]],-2)</f>
        <v>#NUM!</v>
      </c>
      <c r="V15" s="5">
        <f>EDATE(Tableau2[[#This Row],[Début éligibilité des dépenses]],Tableau2[[#This Row],[Durée de la convention (mois)]])</f>
        <v>0</v>
      </c>
      <c r="W15" s="5"/>
      <c r="X15" s="5"/>
      <c r="Y15" s="5">
        <f>Tableau2[[#This Row],[Montant participation à la signature]]*30%</f>
        <v>0</v>
      </c>
      <c r="Z15" s="5"/>
      <c r="AA15" s="5">
        <f>Tableau2[[#This Row],[Montant participation à la signature]]*40%</f>
        <v>0</v>
      </c>
      <c r="AB15" s="5"/>
      <c r="AC15" s="5"/>
      <c r="AD15" s="5"/>
      <c r="AE15" s="5">
        <f>Tableau2[[#This Row],[Montant participation à la signature]]*30%</f>
        <v>0</v>
      </c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>
        <f>AG15+AI15+AL15+AO15</f>
        <v>0</v>
      </c>
      <c r="AT15" s="5">
        <f>Tableau2[[#This Row],[Montant participation à la signature]]-AS15</f>
        <v>0</v>
      </c>
      <c r="AU15" s="5"/>
      <c r="AV15" s="5"/>
      <c r="AW15" s="5"/>
    </row>
    <row r="16" spans="1:49" x14ac:dyDescent="0.25">
      <c r="G16" s="1"/>
      <c r="H16" s="1"/>
      <c r="L16" s="1"/>
      <c r="P16" s="5"/>
      <c r="Q16" s="5"/>
      <c r="R16" s="2"/>
      <c r="S16" s="5"/>
      <c r="T16" s="5"/>
      <c r="U16" s="4" t="e">
        <f>EDATE(Tableau2[[#This Row],[Fin de l''éligibilité des dépenses]],-2)</f>
        <v>#NUM!</v>
      </c>
      <c r="V16" s="5">
        <f>EDATE(Tableau2[[#This Row],[Début éligibilité des dépenses]],Tableau2[[#This Row],[Durée de la convention (mois)]])</f>
        <v>0</v>
      </c>
      <c r="W16" s="5"/>
      <c r="X16" s="5"/>
      <c r="Y16" s="5">
        <f>Tableau2[[#This Row],[Montant participation à la signature]]*30%</f>
        <v>0</v>
      </c>
      <c r="Z16" s="5"/>
      <c r="AA16" s="5">
        <f>Tableau2[[#This Row],[Montant participation à la signature]]*40%</f>
        <v>0</v>
      </c>
      <c r="AB16" s="5"/>
      <c r="AC16" s="5"/>
      <c r="AD16" s="5"/>
      <c r="AE16" s="5">
        <f>Tableau2[[#This Row],[Montant participation à la signature]]*30%</f>
        <v>0</v>
      </c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>
        <f>AG16+AI16+AL16+AO16</f>
        <v>0</v>
      </c>
      <c r="AT16" s="5">
        <f>Tableau2[[#This Row],[Montant participation à la signature]]-AS16</f>
        <v>0</v>
      </c>
      <c r="AU16" s="5"/>
      <c r="AV16" s="5"/>
      <c r="AW16" s="5"/>
    </row>
    <row r="17" spans="1:49" x14ac:dyDescent="0.25">
      <c r="G17" s="1"/>
      <c r="H17" s="1"/>
      <c r="L17" s="1"/>
      <c r="P17" s="5"/>
      <c r="Q17" s="5"/>
      <c r="R17" s="2"/>
      <c r="S17" s="5"/>
      <c r="T17" s="5"/>
      <c r="U17" s="4" t="e">
        <f>EDATE(Tableau2[[#This Row],[Fin de l''éligibilité des dépenses]],-2)</f>
        <v>#NUM!</v>
      </c>
      <c r="V17" s="5">
        <f>EDATE(Tableau2[[#This Row],[Début éligibilité des dépenses]],Tableau2[[#This Row],[Durée de la convention (mois)]])</f>
        <v>0</v>
      </c>
      <c r="W17" s="5"/>
      <c r="X17" s="5"/>
      <c r="Y17" s="5">
        <f>Tableau2[[#This Row],[Montant participation à la signature]]*30%</f>
        <v>0</v>
      </c>
      <c r="Z17" s="5"/>
      <c r="AA17" s="5">
        <f>Tableau2[[#This Row],[Montant participation à la signature]]*40%</f>
        <v>0</v>
      </c>
      <c r="AB17" s="5"/>
      <c r="AC17" s="5"/>
      <c r="AD17" s="5"/>
      <c r="AE17" s="5">
        <f>Tableau2[[#This Row],[Montant participation à la signature]]*30%</f>
        <v>0</v>
      </c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>
        <f>AG17+AI17+AL17+AO17</f>
        <v>0</v>
      </c>
      <c r="AT17" s="5">
        <f>Tableau2[[#This Row],[Montant participation à la signature]]-AS17</f>
        <v>0</v>
      </c>
      <c r="AU17" s="5"/>
      <c r="AV17" s="5"/>
      <c r="AW17" s="5"/>
    </row>
    <row r="18" spans="1:49" x14ac:dyDescent="0.25">
      <c r="G18" s="1"/>
      <c r="H18" s="1"/>
      <c r="L18" s="1"/>
      <c r="P18" s="5"/>
      <c r="Q18" s="5"/>
      <c r="R18" s="2"/>
      <c r="S18" s="5"/>
      <c r="T18" s="5"/>
      <c r="U18" s="4" t="e">
        <f>EDATE(Tableau2[[#This Row],[Fin de l''éligibilité des dépenses]],-2)</f>
        <v>#NUM!</v>
      </c>
      <c r="V18" s="5">
        <f>EDATE(Tableau2[[#This Row],[Début éligibilité des dépenses]],Tableau2[[#This Row],[Durée de la convention (mois)]])</f>
        <v>0</v>
      </c>
      <c r="W18" s="5"/>
      <c r="X18" s="5"/>
      <c r="Y18" s="5">
        <f>Tableau2[[#This Row],[Montant participation à la signature]]*30%</f>
        <v>0</v>
      </c>
      <c r="Z18" s="5"/>
      <c r="AA18" s="5">
        <f>Tableau2[[#This Row],[Montant participation à la signature]]*40%</f>
        <v>0</v>
      </c>
      <c r="AB18" s="5"/>
      <c r="AC18" s="5"/>
      <c r="AD18" s="5"/>
      <c r="AE18" s="5">
        <f>Tableau2[[#This Row],[Montant participation à la signature]]*30%</f>
        <v>0</v>
      </c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>
        <f>AG18+AI18+AL18+AO18</f>
        <v>0</v>
      </c>
      <c r="AT18" s="5">
        <f>Tableau2[[#This Row],[Montant participation à la signature]]-AS18</f>
        <v>0</v>
      </c>
      <c r="AU18" s="5"/>
      <c r="AV18" s="5"/>
      <c r="AW18" s="5"/>
    </row>
    <row r="19" spans="1:49" x14ac:dyDescent="0.25">
      <c r="G19" s="1"/>
      <c r="H19" s="1"/>
      <c r="L19" s="1"/>
      <c r="P19" s="5"/>
      <c r="Q19" s="5"/>
      <c r="R19" s="2"/>
      <c r="S19" s="5"/>
      <c r="T19" s="5"/>
      <c r="U19" s="4" t="e">
        <f>EDATE(Tableau2[[#This Row],[Fin de l''éligibilité des dépenses]],-2)</f>
        <v>#NUM!</v>
      </c>
      <c r="V19" s="5">
        <f>EDATE(Tableau2[[#This Row],[Début éligibilité des dépenses]],Tableau2[[#This Row],[Durée de la convention (mois)]])</f>
        <v>0</v>
      </c>
      <c r="W19" s="5"/>
      <c r="X19" s="5"/>
      <c r="Y19" s="5">
        <f>Tableau2[[#This Row],[Montant participation à la signature]]*30%</f>
        <v>0</v>
      </c>
      <c r="Z19" s="5"/>
      <c r="AA19" s="5">
        <f>Tableau2[[#This Row],[Montant participation à la signature]]*40%</f>
        <v>0</v>
      </c>
      <c r="AB19" s="5"/>
      <c r="AC19" s="5"/>
      <c r="AD19" s="5"/>
      <c r="AE19" s="5">
        <f>Tableau2[[#This Row],[Montant participation à la signature]]*30%</f>
        <v>0</v>
      </c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>
        <f>AG19+AI19+AL19+AO19</f>
        <v>0</v>
      </c>
      <c r="AT19" s="5">
        <f>Tableau2[[#This Row],[Montant participation à la signature]]-AS19</f>
        <v>0</v>
      </c>
      <c r="AU19" s="5"/>
      <c r="AV19" s="5"/>
      <c r="AW19" s="5"/>
    </row>
    <row r="20" spans="1:49" x14ac:dyDescent="0.25">
      <c r="G20" s="1"/>
      <c r="H20" s="1"/>
      <c r="L20" s="1"/>
      <c r="P20" s="5"/>
      <c r="Q20" s="5"/>
      <c r="R20" s="2"/>
      <c r="S20" s="5"/>
      <c r="T20" s="5"/>
      <c r="U20" s="4" t="e">
        <f>EDATE(Tableau2[[#This Row],[Fin de l''éligibilité des dépenses]],-2)</f>
        <v>#NUM!</v>
      </c>
      <c r="V20" s="5">
        <f>EDATE(Tableau2[[#This Row],[Début éligibilité des dépenses]],Tableau2[[#This Row],[Durée de la convention (mois)]])</f>
        <v>0</v>
      </c>
      <c r="W20" s="5"/>
      <c r="X20" s="5"/>
      <c r="Y20" s="5">
        <f>Tableau2[[#This Row],[Montant participation à la signature]]*30%</f>
        <v>0</v>
      </c>
      <c r="Z20" s="5"/>
      <c r="AA20" s="5">
        <f>Tableau2[[#This Row],[Montant participation à la signature]]*40%</f>
        <v>0</v>
      </c>
      <c r="AB20" s="5"/>
      <c r="AC20" s="5"/>
      <c r="AD20" s="5"/>
      <c r="AE20" s="5">
        <f>Tableau2[[#This Row],[Montant participation à la signature]]*30%</f>
        <v>0</v>
      </c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>
        <f>AG20+AI20+AL20+AO20</f>
        <v>0</v>
      </c>
      <c r="AT20" s="5">
        <f>Tableau2[[#This Row],[Montant participation à la signature]]-AS20</f>
        <v>0</v>
      </c>
      <c r="AU20" s="5"/>
      <c r="AV20" s="5"/>
      <c r="AW20" s="5"/>
    </row>
    <row r="21" spans="1:49" x14ac:dyDescent="0.25">
      <c r="G21" s="1"/>
      <c r="H21" s="1"/>
      <c r="L21" s="1"/>
      <c r="P21" s="5"/>
      <c r="Q21" s="5"/>
      <c r="R21" s="2"/>
      <c r="S21" s="5"/>
      <c r="T21" s="5"/>
      <c r="U21" s="4" t="e">
        <f>EDATE(Tableau2[[#This Row],[Fin de l''éligibilité des dépenses]],-2)</f>
        <v>#NUM!</v>
      </c>
      <c r="V21" s="5">
        <f>EDATE(Tableau2[[#This Row],[Début éligibilité des dépenses]],Tableau2[[#This Row],[Durée de la convention (mois)]])</f>
        <v>0</v>
      </c>
      <c r="W21" s="5"/>
      <c r="X21" s="5"/>
      <c r="Y21" s="5">
        <f>Tableau2[[#This Row],[Montant participation à la signature]]*30%</f>
        <v>0</v>
      </c>
      <c r="Z21" s="5"/>
      <c r="AA21" s="5">
        <f>Tableau2[[#This Row],[Montant participation à la signature]]*40%</f>
        <v>0</v>
      </c>
      <c r="AB21" s="5"/>
      <c r="AC21" s="5"/>
      <c r="AD21" s="5"/>
      <c r="AE21" s="5">
        <f>Tableau2[[#This Row],[Montant participation à la signature]]*30%</f>
        <v>0</v>
      </c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>
        <f>AG21+AI21+AL21+AO21</f>
        <v>0</v>
      </c>
      <c r="AT21" s="5">
        <f>Tableau2[[#This Row],[Montant participation à la signature]]-AS21</f>
        <v>0</v>
      </c>
      <c r="AU21" s="5"/>
      <c r="AV21" s="5"/>
      <c r="AW21" s="5"/>
    </row>
    <row r="22" spans="1:49" x14ac:dyDescent="0.25">
      <c r="A22" s="16"/>
      <c r="D22" s="4"/>
      <c r="E22" s="5"/>
      <c r="F22" s="5"/>
      <c r="G22" s="5"/>
      <c r="H22" s="5"/>
      <c r="I22" s="5"/>
      <c r="J22" s="5"/>
      <c r="K22" s="5"/>
      <c r="L22" s="5"/>
      <c r="M22" s="23"/>
      <c r="N22" s="24"/>
      <c r="O22" s="24"/>
      <c r="P22" s="5"/>
      <c r="Q22" s="5"/>
      <c r="R22" s="25"/>
      <c r="S22" s="5"/>
      <c r="T22" s="26"/>
      <c r="U22" s="27" t="e">
        <f>EDATE(Tableau2[[#This Row],[Fin de l''éligibilité des dépenses]],-2)</f>
        <v>#NUM!</v>
      </c>
      <c r="V22" s="26">
        <f>EDATE(Tableau2[[#This Row],[Début éligibilité des dépenses]],Tableau2[[#This Row],[Durée de la convention (mois)]])</f>
        <v>0</v>
      </c>
      <c r="W22" s="5"/>
      <c r="X22" s="5"/>
      <c r="Y22" s="5">
        <f>Tableau2[[#This Row],[Montant participation à la signature]]*30%</f>
        <v>0</v>
      </c>
      <c r="Z22" s="5"/>
      <c r="AA22" s="5">
        <f>Tableau2[[#This Row],[Montant participation à la signature]]*40%</f>
        <v>0</v>
      </c>
      <c r="AB22" s="5"/>
      <c r="AC22" s="5"/>
      <c r="AD22" s="5"/>
      <c r="AE22" s="5">
        <f>Tableau2[[#This Row],[Montant participation à la signature]]*30%</f>
        <v>0</v>
      </c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>
        <f>AG22+AI22+AL22+AO22</f>
        <v>0</v>
      </c>
      <c r="AT22" s="5">
        <f>Tableau2[[#This Row],[Montant participation à la signature]]-AS22</f>
        <v>0</v>
      </c>
      <c r="AU22" s="5"/>
      <c r="AV22" s="5"/>
      <c r="AW22" s="5"/>
    </row>
    <row r="23" spans="1:49" x14ac:dyDescent="0.25">
      <c r="A23" s="16">
        <v>2001</v>
      </c>
      <c r="B23" s="4">
        <v>20220</v>
      </c>
      <c r="C23" s="5">
        <v>1432</v>
      </c>
      <c r="D23" s="4"/>
      <c r="E23" s="5"/>
      <c r="F23" s="5"/>
      <c r="G23" s="5"/>
      <c r="H23" s="5"/>
      <c r="I23" s="5"/>
      <c r="K23" s="5"/>
      <c r="L23" s="5"/>
      <c r="M23" s="26"/>
      <c r="N23" s="26"/>
      <c r="O23" s="26"/>
      <c r="P23" s="5"/>
      <c r="Q23" s="5"/>
      <c r="R23" s="58"/>
      <c r="S23" s="5"/>
      <c r="T23" s="5"/>
      <c r="U23" s="4" t="e">
        <f>EDATE(Tableau2[[#This Row],[Fin de l''éligibilité des dépenses]],-2)</f>
        <v>#NUM!</v>
      </c>
      <c r="V23" s="5">
        <f>EDATE(Tableau2[[#This Row],[Début éligibilité des dépenses]],Tableau2[[#This Row],[Durée de la convention (mois)]])</f>
        <v>0</v>
      </c>
      <c r="W23" s="5"/>
      <c r="X23" s="5"/>
      <c r="Y23" s="5">
        <f>Tableau2[[#This Row],[Montant participation à la signature]]*30%</f>
        <v>0</v>
      </c>
      <c r="Z23" s="5"/>
      <c r="AA23" s="5">
        <f>Tableau2[[#This Row],[Montant participation à la signature]]*40%</f>
        <v>0</v>
      </c>
      <c r="AB23" s="5"/>
      <c r="AC23" s="5"/>
      <c r="AD23" s="5"/>
      <c r="AE23" s="5">
        <f>Tableau2[[#This Row],[Montant participation à la signature]]*30%</f>
        <v>0</v>
      </c>
      <c r="AF23" s="5"/>
      <c r="AG23" s="5">
        <f>66000</f>
        <v>66000</v>
      </c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9">
        <f>AG23+AI23+AL23+AO23</f>
        <v>66000</v>
      </c>
      <c r="AT23" s="5">
        <f>Tableau2[[#This Row],[Montant participation à la signature]]-AS23</f>
        <v>-66000</v>
      </c>
      <c r="AU23" s="5"/>
      <c r="AV23" s="5"/>
      <c r="AW23" s="5"/>
    </row>
    <row r="24" spans="1:49" x14ac:dyDescent="0.25">
      <c r="A24" s="16">
        <v>2002</v>
      </c>
      <c r="D24" s="4"/>
      <c r="E24" s="5"/>
      <c r="F24" s="5"/>
      <c r="G24" s="5"/>
      <c r="H24" s="5"/>
      <c r="I24" s="5"/>
      <c r="K24" s="5"/>
      <c r="L24" s="5"/>
      <c r="M24" s="26"/>
      <c r="N24" s="26"/>
      <c r="O24" s="26"/>
      <c r="P24" s="5"/>
      <c r="Q24" s="5"/>
      <c r="R24" s="58"/>
      <c r="S24" s="5"/>
      <c r="T24" s="5"/>
      <c r="U24" s="4" t="e">
        <f>EDATE(Tableau2[[#This Row],[Fin de l''éligibilité des dépenses]],-2)</f>
        <v>#NUM!</v>
      </c>
      <c r="V24" s="5">
        <f>EDATE(Tableau2[[#This Row],[Début éligibilité des dépenses]],Tableau2[[#This Row],[Durée de la convention (mois)]])</f>
        <v>0</v>
      </c>
      <c r="W24" s="5"/>
      <c r="X24" s="5"/>
      <c r="Y24" s="5">
        <f>Tableau2[[#This Row],[Montant participation à la signature]]*30%</f>
        <v>0</v>
      </c>
      <c r="Z24" s="5"/>
      <c r="AA24" s="5">
        <f>Tableau2[[#This Row],[Montant participation à la signature]]*40%</f>
        <v>0</v>
      </c>
      <c r="AB24" s="5"/>
      <c r="AC24" s="5"/>
      <c r="AD24" s="5"/>
      <c r="AE24" s="5">
        <f>Tableau2[[#This Row],[Montant participation à la signature]]*30%</f>
        <v>0</v>
      </c>
      <c r="AF24" s="5"/>
      <c r="AG24" s="5">
        <f>66000</f>
        <v>66000</v>
      </c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9">
        <f>AG24+AI24+AL24+AO24</f>
        <v>66000</v>
      </c>
      <c r="AT24" s="5">
        <f>Tableau2[[#This Row],[Montant participation à la signature]]-AS24</f>
        <v>-66000</v>
      </c>
      <c r="AU24" s="5"/>
      <c r="AV24" s="5"/>
      <c r="AW24" s="5"/>
    </row>
    <row r="26" spans="1:49" x14ac:dyDescent="0.25">
      <c r="A26" s="28"/>
      <c r="B26" s="29" t="s">
        <v>51</v>
      </c>
    </row>
    <row r="27" spans="1:49" x14ac:dyDescent="0.25">
      <c r="A27" s="60"/>
      <c r="B27" s="29" t="s">
        <v>52</v>
      </c>
    </row>
    <row r="28" spans="1:49" x14ac:dyDescent="0.25">
      <c r="A28" s="45"/>
      <c r="B28" s="29" t="s">
        <v>53</v>
      </c>
      <c r="P28" s="6"/>
      <c r="Q28" s="6"/>
    </row>
    <row r="29" spans="1:49" x14ac:dyDescent="0.25">
      <c r="B29" s="2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Feuil3!$A$2:$A$3</xm:f>
          </x14:formula1>
          <xm:sqref>I2</xm:sqref>
        </x14:dataValidation>
        <x14:dataValidation type="list" allowBlank="1" showInputMessage="1" showErrorMessage="1">
          <x14:formula1>
            <xm:f>Feuil3!$B$2:$B$3</xm:f>
          </x14:formula1>
          <xm:sqref>J2</xm:sqref>
        </x14:dataValidation>
        <x14:dataValidation type="list" allowBlank="1" showInputMessage="1" showErrorMessage="1">
          <x14:formula1>
            <xm:f>Feuil3!$C$2:$C$3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"/>
  <sheetViews>
    <sheetView workbookViewId="0">
      <selection activeCell="D28" sqref="D28"/>
    </sheetView>
  </sheetViews>
  <sheetFormatPr baseColWidth="10" defaultRowHeight="15" x14ac:dyDescent="0.25"/>
  <cols>
    <col min="4" max="4" width="12.85546875" bestFit="1" customWidth="1"/>
  </cols>
  <sheetData>
    <row r="1" spans="1:9" x14ac:dyDescent="0.25">
      <c r="A1" s="44" t="s">
        <v>2</v>
      </c>
      <c r="B1" t="s">
        <v>26</v>
      </c>
      <c r="C1" s="61" t="s">
        <v>55</v>
      </c>
      <c r="D1" s="20"/>
      <c r="E1" s="31"/>
      <c r="F1" s="32"/>
      <c r="G1" s="32"/>
      <c r="H1" s="32"/>
      <c r="I1" s="31"/>
    </row>
    <row r="2" spans="1:9" x14ac:dyDescent="0.25">
      <c r="A2" s="41" t="s">
        <v>48</v>
      </c>
      <c r="B2" s="42" t="s">
        <v>50</v>
      </c>
      <c r="C2" s="62" t="s">
        <v>56</v>
      </c>
      <c r="D2" s="43"/>
      <c r="E2" s="30"/>
      <c r="F2" s="30"/>
      <c r="G2" s="30"/>
      <c r="H2" s="30"/>
      <c r="I2" s="30"/>
    </row>
    <row r="3" spans="1:9" x14ac:dyDescent="0.25">
      <c r="A3" s="41" t="s">
        <v>22</v>
      </c>
      <c r="B3" s="40" t="s">
        <v>49</v>
      </c>
      <c r="C3" s="63" t="s">
        <v>57</v>
      </c>
      <c r="D3" s="41"/>
      <c r="E3" s="4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BD Finance</vt:lpstr>
      <vt:lpstr>Feuil3</vt:lpstr>
      <vt:lpstr>E2000000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2016-07-20T15:56:07Z</dcterms:modified>
</cp:coreProperties>
</file>