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uze\Downloads\"/>
    </mc:Choice>
  </mc:AlternateContent>
  <bookViews>
    <workbookView xWindow="0" yWindow="0" windowWidth="28800" windowHeight="12795"/>
  </bookViews>
  <sheets>
    <sheet name="Feuil1" sheetId="1" r:id="rId1"/>
  </sheets>
  <externalReferences>
    <externalReference r:id="rId2"/>
    <externalReference r:id="rId3"/>
  </externalReferences>
  <definedNames>
    <definedName name="_xlnm._FilterDatabase" localSheetId="0" hidden="1">Feuil1!$A$2:$DB$20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CK20" i="1"/>
  <c r="CJ20" i="1"/>
  <c r="CI20" i="1"/>
  <c r="CH20" i="1"/>
  <c r="CG20" i="1"/>
  <c r="CF20" i="1"/>
  <c r="CE20" i="1"/>
  <c r="CD20" i="1"/>
  <c r="CA20" i="1"/>
  <c r="BZ20" i="1"/>
  <c r="BY20" i="1"/>
  <c r="BX20" i="1"/>
  <c r="BW20" i="1"/>
  <c r="BV20" i="1"/>
  <c r="BU20" i="1"/>
  <c r="BT20" i="1"/>
  <c r="BR20" i="1"/>
  <c r="BQ20" i="1"/>
  <c r="BP20" i="1"/>
  <c r="BO20" i="1"/>
  <c r="BN20" i="1"/>
  <c r="BM20" i="1"/>
  <c r="BL20" i="1"/>
  <c r="BK20" i="1"/>
  <c r="BJ20" i="1"/>
  <c r="BH20" i="1"/>
  <c r="BG20" i="1"/>
  <c r="BF20" i="1"/>
  <c r="BE20" i="1"/>
  <c r="BD20" i="1"/>
  <c r="BC20" i="1"/>
  <c r="BB20" i="1"/>
  <c r="BA20" i="1"/>
  <c r="AZ20" i="1"/>
  <c r="AX20" i="1"/>
  <c r="AW20" i="1"/>
  <c r="AV20" i="1"/>
  <c r="AU20" i="1"/>
  <c r="AT20" i="1"/>
  <c r="AS20" i="1"/>
  <c r="AR20" i="1"/>
  <c r="AQ20" i="1"/>
  <c r="AP20" i="1"/>
  <c r="AN20" i="1"/>
  <c r="AM20" i="1"/>
  <c r="AL20" i="1"/>
  <c r="AK20" i="1"/>
  <c r="AJ20" i="1"/>
  <c r="AI20" i="1"/>
  <c r="AH20" i="1"/>
  <c r="AG20" i="1"/>
  <c r="AF20" i="1"/>
  <c r="AD20" i="1"/>
  <c r="AC20" i="1"/>
  <c r="AB20" i="1"/>
  <c r="AA20" i="1"/>
  <c r="Z20" i="1"/>
  <c r="Y20" i="1"/>
  <c r="X20" i="1"/>
  <c r="W20" i="1"/>
  <c r="V20" i="1"/>
  <c r="T20" i="1"/>
  <c r="S20" i="1"/>
  <c r="R20" i="1"/>
  <c r="Q20" i="1"/>
  <c r="P20" i="1"/>
  <c r="O20" i="1"/>
  <c r="N20" i="1"/>
  <c r="M20" i="1"/>
  <c r="L20" i="1"/>
  <c r="CK19" i="1"/>
  <c r="CJ19" i="1"/>
  <c r="CI19" i="1"/>
  <c r="CH19" i="1"/>
  <c r="CG19" i="1"/>
  <c r="CF19" i="1"/>
  <c r="CE19" i="1"/>
  <c r="CD19" i="1"/>
  <c r="CA19" i="1"/>
  <c r="BZ19" i="1"/>
  <c r="BY19" i="1"/>
  <c r="BX19" i="1"/>
  <c r="BW19" i="1"/>
  <c r="BV19" i="1"/>
  <c r="BU19" i="1"/>
  <c r="BT19" i="1"/>
  <c r="BR19" i="1"/>
  <c r="BQ19" i="1"/>
  <c r="BP19" i="1"/>
  <c r="BO19" i="1"/>
  <c r="BN19" i="1"/>
  <c r="BM19" i="1"/>
  <c r="BL19" i="1"/>
  <c r="BK19" i="1"/>
  <c r="BJ19" i="1"/>
  <c r="BH19" i="1"/>
  <c r="BG19" i="1"/>
  <c r="BF19" i="1"/>
  <c r="BE19" i="1"/>
  <c r="BD19" i="1"/>
  <c r="BC19" i="1"/>
  <c r="BB19" i="1"/>
  <c r="BA19" i="1"/>
  <c r="AZ19" i="1"/>
  <c r="AX19" i="1"/>
  <c r="AW19" i="1"/>
  <c r="AV19" i="1"/>
  <c r="AU19" i="1"/>
  <c r="AT19" i="1"/>
  <c r="AS19" i="1"/>
  <c r="AR19" i="1"/>
  <c r="AQ19" i="1"/>
  <c r="AP19" i="1"/>
  <c r="AN19" i="1"/>
  <c r="AM19" i="1"/>
  <c r="AL19" i="1"/>
  <c r="AK19" i="1"/>
  <c r="AJ19" i="1"/>
  <c r="AI19" i="1"/>
  <c r="AH19" i="1"/>
  <c r="AG19" i="1"/>
  <c r="AF19" i="1"/>
  <c r="AD19" i="1"/>
  <c r="AC19" i="1"/>
  <c r="AB19" i="1"/>
  <c r="AA19" i="1"/>
  <c r="Z19" i="1"/>
  <c r="Y19" i="1"/>
  <c r="X19" i="1"/>
  <c r="W19" i="1"/>
  <c r="V19" i="1"/>
  <c r="T19" i="1"/>
  <c r="S19" i="1"/>
  <c r="R19" i="1"/>
  <c r="Q19" i="1"/>
  <c r="P19" i="1"/>
  <c r="O19" i="1"/>
  <c r="N19" i="1"/>
  <c r="M19" i="1"/>
  <c r="L19" i="1"/>
  <c r="CK18" i="1"/>
  <c r="CJ18" i="1"/>
  <c r="CI18" i="1"/>
  <c r="CH18" i="1"/>
  <c r="CG18" i="1"/>
  <c r="CF18" i="1"/>
  <c r="CE18" i="1"/>
  <c r="CD18" i="1"/>
  <c r="CA18" i="1"/>
  <c r="BZ18" i="1"/>
  <c r="BY18" i="1"/>
  <c r="BX18" i="1"/>
  <c r="BW18" i="1"/>
  <c r="BV18" i="1"/>
  <c r="BU18" i="1"/>
  <c r="BT18" i="1"/>
  <c r="BR18" i="1"/>
  <c r="BQ18" i="1"/>
  <c r="BP18" i="1"/>
  <c r="BO18" i="1"/>
  <c r="BN18" i="1"/>
  <c r="BM18" i="1"/>
  <c r="BL18" i="1"/>
  <c r="BK18" i="1"/>
  <c r="BJ18" i="1"/>
  <c r="BH18" i="1"/>
  <c r="BG18" i="1"/>
  <c r="BF18" i="1"/>
  <c r="BE18" i="1"/>
  <c r="BD18" i="1"/>
  <c r="BC18" i="1"/>
  <c r="BB18" i="1"/>
  <c r="BA18" i="1"/>
  <c r="AZ18" i="1"/>
  <c r="AX18" i="1"/>
  <c r="AW18" i="1"/>
  <c r="AV18" i="1"/>
  <c r="AU18" i="1"/>
  <c r="AT18" i="1"/>
  <c r="AS18" i="1"/>
  <c r="AR18" i="1"/>
  <c r="AQ18" i="1"/>
  <c r="AP18" i="1"/>
  <c r="AN18" i="1"/>
  <c r="AM18" i="1"/>
  <c r="AL18" i="1"/>
  <c r="AK18" i="1"/>
  <c r="AJ18" i="1"/>
  <c r="AI18" i="1"/>
  <c r="AH18" i="1"/>
  <c r="AG18" i="1"/>
  <c r="AF18" i="1"/>
  <c r="AD18" i="1"/>
  <c r="AC18" i="1"/>
  <c r="AB18" i="1"/>
  <c r="AA18" i="1"/>
  <c r="Z18" i="1"/>
  <c r="Y18" i="1"/>
  <c r="X18" i="1"/>
  <c r="W18" i="1"/>
  <c r="V18" i="1"/>
  <c r="T18" i="1"/>
  <c r="S18" i="1"/>
  <c r="R18" i="1"/>
  <c r="Q18" i="1"/>
  <c r="P18" i="1"/>
  <c r="O18" i="1"/>
  <c r="N18" i="1"/>
  <c r="M18" i="1"/>
  <c r="L18" i="1"/>
  <c r="CK17" i="1"/>
  <c r="CJ17" i="1"/>
  <c r="CI17" i="1"/>
  <c r="CH17" i="1"/>
  <c r="CG17" i="1"/>
  <c r="CF17" i="1"/>
  <c r="CE17" i="1"/>
  <c r="CD17" i="1"/>
  <c r="CA17" i="1"/>
  <c r="BZ17" i="1"/>
  <c r="BY17" i="1"/>
  <c r="BX17" i="1"/>
  <c r="BW17" i="1"/>
  <c r="BV17" i="1"/>
  <c r="BU17" i="1"/>
  <c r="BT17" i="1"/>
  <c r="BR17" i="1"/>
  <c r="BQ17" i="1"/>
  <c r="BP17" i="1"/>
  <c r="BO17" i="1"/>
  <c r="BN17" i="1"/>
  <c r="BM17" i="1"/>
  <c r="BL17" i="1"/>
  <c r="BK17" i="1"/>
  <c r="BJ17" i="1"/>
  <c r="BH17" i="1"/>
  <c r="BG17" i="1"/>
  <c r="BF17" i="1"/>
  <c r="BE17" i="1"/>
  <c r="BD17" i="1"/>
  <c r="BC17" i="1"/>
  <c r="BB17" i="1"/>
  <c r="BA17" i="1"/>
  <c r="AZ17" i="1"/>
  <c r="AX17" i="1"/>
  <c r="AW17" i="1"/>
  <c r="AV17" i="1"/>
  <c r="AU17" i="1"/>
  <c r="AT17" i="1"/>
  <c r="AS17" i="1"/>
  <c r="AR17" i="1"/>
  <c r="AQ17" i="1"/>
  <c r="AP17" i="1"/>
  <c r="AN17" i="1"/>
  <c r="AM17" i="1"/>
  <c r="AL17" i="1"/>
  <c r="AK17" i="1"/>
  <c r="AJ17" i="1"/>
  <c r="AI17" i="1"/>
  <c r="AH17" i="1"/>
  <c r="AG17" i="1"/>
  <c r="AF17" i="1"/>
  <c r="AD17" i="1"/>
  <c r="AC17" i="1"/>
  <c r="AB17" i="1"/>
  <c r="AA17" i="1"/>
  <c r="Z17" i="1"/>
  <c r="Y17" i="1"/>
  <c r="X17" i="1"/>
  <c r="W17" i="1"/>
  <c r="V17" i="1"/>
  <c r="T17" i="1"/>
  <c r="S17" i="1"/>
  <c r="R17" i="1"/>
  <c r="Q17" i="1"/>
  <c r="P17" i="1"/>
  <c r="O17" i="1"/>
  <c r="N17" i="1"/>
  <c r="M17" i="1"/>
  <c r="L17" i="1"/>
  <c r="CK16" i="1"/>
  <c r="CJ16" i="1"/>
  <c r="CI16" i="1"/>
  <c r="CH16" i="1"/>
  <c r="CG16" i="1"/>
  <c r="CF16" i="1"/>
  <c r="CE16" i="1"/>
  <c r="CD16" i="1"/>
  <c r="CA16" i="1"/>
  <c r="BZ16" i="1"/>
  <c r="BY16" i="1"/>
  <c r="BX16" i="1"/>
  <c r="BW16" i="1"/>
  <c r="BV16" i="1"/>
  <c r="BU16" i="1"/>
  <c r="BT16" i="1"/>
  <c r="BR16" i="1"/>
  <c r="BQ16" i="1"/>
  <c r="BP16" i="1"/>
  <c r="BO16" i="1"/>
  <c r="BN16" i="1"/>
  <c r="BM16" i="1"/>
  <c r="BL16" i="1"/>
  <c r="BK16" i="1"/>
  <c r="BJ16" i="1"/>
  <c r="BH16" i="1"/>
  <c r="BG16" i="1"/>
  <c r="BF16" i="1"/>
  <c r="BE16" i="1"/>
  <c r="BD16" i="1"/>
  <c r="BC16" i="1"/>
  <c r="BB16" i="1"/>
  <c r="BA16" i="1"/>
  <c r="AZ16" i="1"/>
  <c r="AX16" i="1"/>
  <c r="AW16" i="1"/>
  <c r="AV16" i="1"/>
  <c r="AU16" i="1"/>
  <c r="AT16" i="1"/>
  <c r="AS16" i="1"/>
  <c r="AR16" i="1"/>
  <c r="AQ16" i="1"/>
  <c r="AP16" i="1"/>
  <c r="AN16" i="1"/>
  <c r="AM16" i="1"/>
  <c r="AL16" i="1"/>
  <c r="AK16" i="1"/>
  <c r="AJ16" i="1"/>
  <c r="AI16" i="1"/>
  <c r="AH16" i="1"/>
  <c r="AG16" i="1"/>
  <c r="AF16" i="1"/>
  <c r="AD16" i="1"/>
  <c r="AC16" i="1"/>
  <c r="AB16" i="1"/>
  <c r="AA16" i="1"/>
  <c r="Z16" i="1"/>
  <c r="Y16" i="1"/>
  <c r="X16" i="1"/>
  <c r="W16" i="1"/>
  <c r="V16" i="1"/>
  <c r="T16" i="1"/>
  <c r="S16" i="1"/>
  <c r="R16" i="1"/>
  <c r="Q16" i="1"/>
  <c r="P16" i="1"/>
  <c r="O16" i="1"/>
  <c r="N16" i="1"/>
  <c r="M16" i="1"/>
  <c r="L16" i="1"/>
  <c r="CK15" i="1"/>
  <c r="CJ15" i="1"/>
  <c r="CI15" i="1"/>
  <c r="CH15" i="1"/>
  <c r="CG15" i="1"/>
  <c r="CF15" i="1"/>
  <c r="CE15" i="1"/>
  <c r="CD15" i="1"/>
  <c r="CA15" i="1"/>
  <c r="BZ15" i="1"/>
  <c r="BY15" i="1"/>
  <c r="BX15" i="1"/>
  <c r="BW15" i="1"/>
  <c r="BV15" i="1"/>
  <c r="BU15" i="1"/>
  <c r="BT15" i="1"/>
  <c r="BR15" i="1"/>
  <c r="BQ15" i="1"/>
  <c r="BP15" i="1"/>
  <c r="BO15" i="1"/>
  <c r="BN15" i="1"/>
  <c r="BM15" i="1"/>
  <c r="BL15" i="1"/>
  <c r="BK15" i="1"/>
  <c r="BJ15" i="1"/>
  <c r="BH15" i="1"/>
  <c r="BG15" i="1"/>
  <c r="BF15" i="1"/>
  <c r="BE15" i="1"/>
  <c r="BD15" i="1"/>
  <c r="BC15" i="1"/>
  <c r="BB15" i="1"/>
  <c r="BA15" i="1"/>
  <c r="AZ15" i="1"/>
  <c r="AX15" i="1"/>
  <c r="AW15" i="1"/>
  <c r="AV15" i="1"/>
  <c r="AU15" i="1"/>
  <c r="AT15" i="1"/>
  <c r="AS15" i="1"/>
  <c r="AR15" i="1"/>
  <c r="AQ15" i="1"/>
  <c r="AP15" i="1"/>
  <c r="AN15" i="1"/>
  <c r="AM15" i="1"/>
  <c r="AL15" i="1"/>
  <c r="AK15" i="1"/>
  <c r="AJ15" i="1"/>
  <c r="AI15" i="1"/>
  <c r="AH15" i="1"/>
  <c r="AG15" i="1"/>
  <c r="AF15" i="1"/>
  <c r="AD15" i="1"/>
  <c r="AC15" i="1"/>
  <c r="AB15" i="1"/>
  <c r="AA15" i="1"/>
  <c r="Z15" i="1"/>
  <c r="Y15" i="1"/>
  <c r="X15" i="1"/>
  <c r="W15" i="1"/>
  <c r="V15" i="1"/>
  <c r="T15" i="1"/>
  <c r="S15" i="1"/>
  <c r="R15" i="1"/>
  <c r="Q15" i="1"/>
  <c r="P15" i="1"/>
  <c r="O15" i="1"/>
  <c r="N15" i="1"/>
  <c r="M15" i="1"/>
  <c r="L15" i="1"/>
  <c r="CK14" i="1"/>
  <c r="CJ14" i="1"/>
  <c r="CI14" i="1"/>
  <c r="CH14" i="1"/>
  <c r="CG14" i="1"/>
  <c r="CF14" i="1"/>
  <c r="CE14" i="1"/>
  <c r="CD14" i="1"/>
  <c r="CA14" i="1"/>
  <c r="BZ14" i="1"/>
  <c r="BY14" i="1"/>
  <c r="BX14" i="1"/>
  <c r="BW14" i="1"/>
  <c r="BV14" i="1"/>
  <c r="BU14" i="1"/>
  <c r="BT14" i="1"/>
  <c r="BR14" i="1"/>
  <c r="BQ14" i="1"/>
  <c r="BP14" i="1"/>
  <c r="BO14" i="1"/>
  <c r="BN14" i="1"/>
  <c r="BM14" i="1"/>
  <c r="BL14" i="1"/>
  <c r="BK14" i="1"/>
  <c r="BJ14" i="1"/>
  <c r="BH14" i="1"/>
  <c r="BG14" i="1"/>
  <c r="BF14" i="1"/>
  <c r="BE14" i="1"/>
  <c r="BD14" i="1"/>
  <c r="BC14" i="1"/>
  <c r="BB14" i="1"/>
  <c r="BA14" i="1"/>
  <c r="AZ14" i="1"/>
  <c r="AX14" i="1"/>
  <c r="AW14" i="1"/>
  <c r="AV14" i="1"/>
  <c r="AU14" i="1"/>
  <c r="AT14" i="1"/>
  <c r="AS14" i="1"/>
  <c r="AR14" i="1"/>
  <c r="AQ14" i="1"/>
  <c r="AP14" i="1"/>
  <c r="AN14" i="1"/>
  <c r="AM14" i="1"/>
  <c r="AL14" i="1"/>
  <c r="AK14" i="1"/>
  <c r="AJ14" i="1"/>
  <c r="AI14" i="1"/>
  <c r="AH14" i="1"/>
  <c r="AG14" i="1"/>
  <c r="AF14" i="1"/>
  <c r="AD14" i="1"/>
  <c r="AC14" i="1"/>
  <c r="AB14" i="1"/>
  <c r="AA14" i="1"/>
  <c r="Z14" i="1"/>
  <c r="Y14" i="1"/>
  <c r="X14" i="1"/>
  <c r="W14" i="1"/>
  <c r="V14" i="1"/>
  <c r="T14" i="1"/>
  <c r="S14" i="1"/>
  <c r="R14" i="1"/>
  <c r="Q14" i="1"/>
  <c r="P14" i="1"/>
  <c r="O14" i="1"/>
  <c r="N14" i="1"/>
  <c r="M14" i="1"/>
  <c r="L14" i="1"/>
  <c r="CK13" i="1"/>
  <c r="CJ13" i="1"/>
  <c r="CI13" i="1"/>
  <c r="CH13" i="1"/>
  <c r="CG13" i="1"/>
  <c r="CF13" i="1"/>
  <c r="CE13" i="1"/>
  <c r="CD13" i="1"/>
  <c r="CA13" i="1"/>
  <c r="BZ13" i="1"/>
  <c r="BY13" i="1"/>
  <c r="BX13" i="1"/>
  <c r="BW13" i="1"/>
  <c r="BV13" i="1"/>
  <c r="BU13" i="1"/>
  <c r="BT13" i="1"/>
  <c r="BR13" i="1"/>
  <c r="BQ13" i="1"/>
  <c r="BP13" i="1"/>
  <c r="BO13" i="1"/>
  <c r="BN13" i="1"/>
  <c r="BM13" i="1"/>
  <c r="BL13" i="1"/>
  <c r="BK13" i="1"/>
  <c r="BJ13" i="1"/>
  <c r="BH13" i="1"/>
  <c r="BG13" i="1"/>
  <c r="BF13" i="1"/>
  <c r="BE13" i="1"/>
  <c r="BD13" i="1"/>
  <c r="BC13" i="1"/>
  <c r="BB13" i="1"/>
  <c r="BA13" i="1"/>
  <c r="AZ13" i="1"/>
  <c r="AX13" i="1"/>
  <c r="AW13" i="1"/>
  <c r="AV13" i="1"/>
  <c r="AU13" i="1"/>
  <c r="AT13" i="1"/>
  <c r="AS13" i="1"/>
  <c r="AR13" i="1"/>
  <c r="AQ13" i="1"/>
  <c r="AP13" i="1"/>
  <c r="AN13" i="1"/>
  <c r="AM13" i="1"/>
  <c r="AL13" i="1"/>
  <c r="AK13" i="1"/>
  <c r="AJ13" i="1"/>
  <c r="AI13" i="1"/>
  <c r="AH13" i="1"/>
  <c r="AG13" i="1"/>
  <c r="AF13" i="1"/>
  <c r="AD13" i="1"/>
  <c r="AC13" i="1"/>
  <c r="AB13" i="1"/>
  <c r="AA13" i="1"/>
  <c r="Z13" i="1"/>
  <c r="Y13" i="1"/>
  <c r="X13" i="1"/>
  <c r="W13" i="1"/>
  <c r="V13" i="1"/>
  <c r="T13" i="1"/>
  <c r="S13" i="1"/>
  <c r="R13" i="1"/>
  <c r="Q13" i="1"/>
  <c r="P13" i="1"/>
  <c r="O13" i="1"/>
  <c r="N13" i="1"/>
  <c r="M13" i="1"/>
  <c r="L13" i="1"/>
  <c r="CK12" i="1"/>
  <c r="CJ12" i="1"/>
  <c r="CI12" i="1"/>
  <c r="CH12" i="1"/>
  <c r="CG12" i="1"/>
  <c r="CF12" i="1"/>
  <c r="CE12" i="1"/>
  <c r="CD12" i="1"/>
  <c r="CA12" i="1"/>
  <c r="BZ12" i="1"/>
  <c r="BY12" i="1"/>
  <c r="BX12" i="1"/>
  <c r="BW12" i="1"/>
  <c r="BV12" i="1"/>
  <c r="BU12" i="1"/>
  <c r="BT12" i="1"/>
  <c r="BR12" i="1"/>
  <c r="BQ12" i="1"/>
  <c r="BP12" i="1"/>
  <c r="BO12" i="1"/>
  <c r="BN12" i="1"/>
  <c r="BM12" i="1"/>
  <c r="BL12" i="1"/>
  <c r="BK12" i="1"/>
  <c r="BJ12" i="1"/>
  <c r="BH12" i="1"/>
  <c r="BG12" i="1"/>
  <c r="BF12" i="1"/>
  <c r="BE12" i="1"/>
  <c r="BD12" i="1"/>
  <c r="BC12" i="1"/>
  <c r="BB12" i="1"/>
  <c r="BA12" i="1"/>
  <c r="AZ12" i="1"/>
  <c r="AX12" i="1"/>
  <c r="AW12" i="1"/>
  <c r="AV12" i="1"/>
  <c r="AU12" i="1"/>
  <c r="AT12" i="1"/>
  <c r="AS12" i="1"/>
  <c r="AR12" i="1"/>
  <c r="AQ12" i="1"/>
  <c r="AP12" i="1"/>
  <c r="AN12" i="1"/>
  <c r="AM12" i="1"/>
  <c r="AL12" i="1"/>
  <c r="AK12" i="1"/>
  <c r="AJ12" i="1"/>
  <c r="AI12" i="1"/>
  <c r="AH12" i="1"/>
  <c r="AG12" i="1"/>
  <c r="AF12" i="1"/>
  <c r="AD12" i="1"/>
  <c r="AC12" i="1"/>
  <c r="AB12" i="1"/>
  <c r="AA12" i="1"/>
  <c r="Z12" i="1"/>
  <c r="Y12" i="1"/>
  <c r="X12" i="1"/>
  <c r="W12" i="1"/>
  <c r="V12" i="1"/>
  <c r="T12" i="1"/>
  <c r="S12" i="1"/>
  <c r="R12" i="1"/>
  <c r="Q12" i="1"/>
  <c r="P12" i="1"/>
  <c r="O12" i="1"/>
  <c r="N12" i="1"/>
  <c r="M12" i="1"/>
  <c r="L12" i="1"/>
  <c r="CK11" i="1"/>
  <c r="CJ11" i="1"/>
  <c r="CI11" i="1"/>
  <c r="CH11" i="1"/>
  <c r="CG11" i="1"/>
  <c r="CF11" i="1"/>
  <c r="CE11" i="1"/>
  <c r="CD11" i="1"/>
  <c r="CA11" i="1"/>
  <c r="BZ11" i="1"/>
  <c r="BY11" i="1"/>
  <c r="BX11" i="1"/>
  <c r="BW11" i="1"/>
  <c r="BV11" i="1"/>
  <c r="BU11" i="1"/>
  <c r="BT11" i="1"/>
  <c r="BR11" i="1"/>
  <c r="BQ11" i="1"/>
  <c r="BP11" i="1"/>
  <c r="BO11" i="1"/>
  <c r="BN11" i="1"/>
  <c r="BM11" i="1"/>
  <c r="BL11" i="1"/>
  <c r="BK11" i="1"/>
  <c r="BJ11" i="1"/>
  <c r="BH11" i="1"/>
  <c r="BG11" i="1"/>
  <c r="BF11" i="1"/>
  <c r="BE11" i="1"/>
  <c r="BD11" i="1"/>
  <c r="BC11" i="1"/>
  <c r="BB11" i="1"/>
  <c r="BA11" i="1"/>
  <c r="AZ11" i="1"/>
  <c r="AX11" i="1"/>
  <c r="AW11" i="1"/>
  <c r="AV11" i="1"/>
  <c r="AU11" i="1"/>
  <c r="AT11" i="1"/>
  <c r="AS11" i="1"/>
  <c r="AR11" i="1"/>
  <c r="AQ11" i="1"/>
  <c r="AP11" i="1"/>
  <c r="AN11" i="1"/>
  <c r="AM11" i="1"/>
  <c r="AL11" i="1"/>
  <c r="AK11" i="1"/>
  <c r="AJ11" i="1"/>
  <c r="AI11" i="1"/>
  <c r="AH11" i="1"/>
  <c r="AG11" i="1"/>
  <c r="AF11" i="1"/>
  <c r="AD11" i="1"/>
  <c r="AC11" i="1"/>
  <c r="AB11" i="1"/>
  <c r="AA11" i="1"/>
  <c r="Z11" i="1"/>
  <c r="Y11" i="1"/>
  <c r="X11" i="1"/>
  <c r="W11" i="1"/>
  <c r="V11" i="1"/>
  <c r="T11" i="1"/>
  <c r="S11" i="1"/>
  <c r="R11" i="1"/>
  <c r="Q11" i="1"/>
  <c r="P11" i="1"/>
  <c r="O11" i="1"/>
  <c r="N11" i="1"/>
  <c r="M11" i="1"/>
  <c r="L11" i="1"/>
  <c r="CK10" i="1"/>
  <c r="CJ10" i="1"/>
  <c r="CI10" i="1"/>
  <c r="CH10" i="1"/>
  <c r="CG10" i="1"/>
  <c r="CF10" i="1"/>
  <c r="CE10" i="1"/>
  <c r="CD10" i="1"/>
  <c r="CA10" i="1"/>
  <c r="BZ10" i="1"/>
  <c r="BY10" i="1"/>
  <c r="BX10" i="1"/>
  <c r="BW10" i="1"/>
  <c r="BV10" i="1"/>
  <c r="BU10" i="1"/>
  <c r="BT10" i="1"/>
  <c r="BR10" i="1"/>
  <c r="BQ10" i="1"/>
  <c r="BP10" i="1"/>
  <c r="BO10" i="1"/>
  <c r="BN10" i="1"/>
  <c r="BM10" i="1"/>
  <c r="BL10" i="1"/>
  <c r="BK10" i="1"/>
  <c r="BJ10" i="1"/>
  <c r="BH10" i="1"/>
  <c r="BG10" i="1"/>
  <c r="BF10" i="1"/>
  <c r="BE10" i="1"/>
  <c r="BD10" i="1"/>
  <c r="BC10" i="1"/>
  <c r="BB10" i="1"/>
  <c r="BA10" i="1"/>
  <c r="AZ10" i="1"/>
  <c r="AX10" i="1"/>
  <c r="AW10" i="1"/>
  <c r="AV10" i="1"/>
  <c r="AU10" i="1"/>
  <c r="AT10" i="1"/>
  <c r="AS10" i="1"/>
  <c r="AR10" i="1"/>
  <c r="AQ10" i="1"/>
  <c r="AP10" i="1"/>
  <c r="AN10" i="1"/>
  <c r="AM10" i="1"/>
  <c r="AL10" i="1"/>
  <c r="AK10" i="1"/>
  <c r="AJ10" i="1"/>
  <c r="AI10" i="1"/>
  <c r="AH10" i="1"/>
  <c r="AG10" i="1"/>
  <c r="AF10" i="1"/>
  <c r="AD10" i="1"/>
  <c r="AC10" i="1"/>
  <c r="AB10" i="1"/>
  <c r="AA10" i="1"/>
  <c r="Z10" i="1"/>
  <c r="Y10" i="1"/>
  <c r="X10" i="1"/>
  <c r="W10" i="1"/>
  <c r="V10" i="1"/>
  <c r="T10" i="1"/>
  <c r="S10" i="1"/>
  <c r="R10" i="1"/>
  <c r="Q10" i="1"/>
  <c r="P10" i="1"/>
  <c r="O10" i="1"/>
  <c r="N10" i="1"/>
  <c r="M10" i="1"/>
  <c r="L10" i="1"/>
  <c r="CK9" i="1"/>
  <c r="CJ9" i="1"/>
  <c r="CI9" i="1"/>
  <c r="CH9" i="1"/>
  <c r="CG9" i="1"/>
  <c r="CF9" i="1"/>
  <c r="CE9" i="1"/>
  <c r="CD9" i="1"/>
  <c r="CA9" i="1"/>
  <c r="BZ9" i="1"/>
  <c r="BY9" i="1"/>
  <c r="BX9" i="1"/>
  <c r="BW9" i="1"/>
  <c r="BV9" i="1"/>
  <c r="BU9" i="1"/>
  <c r="BT9" i="1"/>
  <c r="BR9" i="1"/>
  <c r="BQ9" i="1"/>
  <c r="BP9" i="1"/>
  <c r="BO9" i="1"/>
  <c r="BN9" i="1"/>
  <c r="BM9" i="1"/>
  <c r="BL9" i="1"/>
  <c r="BK9" i="1"/>
  <c r="BJ9" i="1"/>
  <c r="BH9" i="1"/>
  <c r="BG9" i="1"/>
  <c r="BF9" i="1"/>
  <c r="BE9" i="1"/>
  <c r="BD9" i="1"/>
  <c r="BC9" i="1"/>
  <c r="BB9" i="1"/>
  <c r="BA9" i="1"/>
  <c r="AZ9" i="1"/>
  <c r="AX9" i="1"/>
  <c r="AW9" i="1"/>
  <c r="AV9" i="1"/>
  <c r="AU9" i="1"/>
  <c r="AT9" i="1"/>
  <c r="AS9" i="1"/>
  <c r="AR9" i="1"/>
  <c r="AQ9" i="1"/>
  <c r="AP9" i="1"/>
  <c r="AN9" i="1"/>
  <c r="AM9" i="1"/>
  <c r="AL9" i="1"/>
  <c r="AK9" i="1"/>
  <c r="AJ9" i="1"/>
  <c r="AI9" i="1"/>
  <c r="AH9" i="1"/>
  <c r="AG9" i="1"/>
  <c r="AF9" i="1"/>
  <c r="AD9" i="1"/>
  <c r="AC9" i="1"/>
  <c r="AB9" i="1"/>
  <c r="AA9" i="1"/>
  <c r="Z9" i="1"/>
  <c r="Y9" i="1"/>
  <c r="X9" i="1"/>
  <c r="W9" i="1"/>
  <c r="V9" i="1"/>
  <c r="T9" i="1"/>
  <c r="S9" i="1"/>
  <c r="R9" i="1"/>
  <c r="Q9" i="1"/>
  <c r="P9" i="1"/>
  <c r="O9" i="1"/>
  <c r="N9" i="1"/>
  <c r="M9" i="1"/>
  <c r="L9" i="1"/>
  <c r="CK8" i="1"/>
  <c r="CJ8" i="1"/>
  <c r="CI8" i="1"/>
  <c r="CH8" i="1"/>
  <c r="CG8" i="1"/>
  <c r="CF8" i="1"/>
  <c r="CE8" i="1"/>
  <c r="CD8" i="1"/>
  <c r="CA8" i="1"/>
  <c r="BZ8" i="1"/>
  <c r="BY8" i="1"/>
  <c r="BX8" i="1"/>
  <c r="BW8" i="1"/>
  <c r="BV8" i="1"/>
  <c r="BU8" i="1"/>
  <c r="BT8" i="1"/>
  <c r="BR8" i="1"/>
  <c r="BQ8" i="1"/>
  <c r="BP8" i="1"/>
  <c r="BO8" i="1"/>
  <c r="BN8" i="1"/>
  <c r="BM8" i="1"/>
  <c r="BL8" i="1"/>
  <c r="BK8" i="1"/>
  <c r="BJ8" i="1"/>
  <c r="BH8" i="1"/>
  <c r="BG8" i="1"/>
  <c r="BF8" i="1"/>
  <c r="BE8" i="1"/>
  <c r="BD8" i="1"/>
  <c r="BC8" i="1"/>
  <c r="BB8" i="1"/>
  <c r="BA8" i="1"/>
  <c r="AZ8" i="1"/>
  <c r="AX8" i="1"/>
  <c r="AW8" i="1"/>
  <c r="AV8" i="1"/>
  <c r="AU8" i="1"/>
  <c r="AT8" i="1"/>
  <c r="AS8" i="1"/>
  <c r="AR8" i="1"/>
  <c r="AQ8" i="1"/>
  <c r="AP8" i="1"/>
  <c r="AN8" i="1"/>
  <c r="AM8" i="1"/>
  <c r="AL8" i="1"/>
  <c r="AK8" i="1"/>
  <c r="AJ8" i="1"/>
  <c r="AI8" i="1"/>
  <c r="AH8" i="1"/>
  <c r="AG8" i="1"/>
  <c r="AF8" i="1"/>
  <c r="AD8" i="1"/>
  <c r="AC8" i="1"/>
  <c r="AB8" i="1"/>
  <c r="AA8" i="1"/>
  <c r="Z8" i="1"/>
  <c r="Y8" i="1"/>
  <c r="X8" i="1"/>
  <c r="W8" i="1"/>
  <c r="V8" i="1"/>
  <c r="T8" i="1"/>
  <c r="S8" i="1"/>
  <c r="R8" i="1"/>
  <c r="Q8" i="1"/>
  <c r="P8" i="1"/>
  <c r="O8" i="1"/>
  <c r="N8" i="1"/>
  <c r="M8" i="1"/>
  <c r="L8" i="1"/>
  <c r="CK7" i="1"/>
  <c r="CJ7" i="1"/>
  <c r="CI7" i="1"/>
  <c r="CH7" i="1"/>
  <c r="CG7" i="1"/>
  <c r="CF7" i="1"/>
  <c r="CE7" i="1"/>
  <c r="CD7" i="1"/>
  <c r="CA7" i="1"/>
  <c r="BZ7" i="1"/>
  <c r="BY7" i="1"/>
  <c r="BX7" i="1"/>
  <c r="BW7" i="1"/>
  <c r="BV7" i="1"/>
  <c r="BU7" i="1"/>
  <c r="BT7" i="1"/>
  <c r="BR7" i="1"/>
  <c r="BQ7" i="1"/>
  <c r="BP7" i="1"/>
  <c r="BO7" i="1"/>
  <c r="BN7" i="1"/>
  <c r="BM7" i="1"/>
  <c r="BL7" i="1"/>
  <c r="BK7" i="1"/>
  <c r="BJ7" i="1"/>
  <c r="BH7" i="1"/>
  <c r="BG7" i="1"/>
  <c r="BF7" i="1"/>
  <c r="BE7" i="1"/>
  <c r="BD7" i="1"/>
  <c r="BC7" i="1"/>
  <c r="BB7" i="1"/>
  <c r="BA7" i="1"/>
  <c r="AZ7" i="1"/>
  <c r="AX7" i="1"/>
  <c r="AW7" i="1"/>
  <c r="AV7" i="1"/>
  <c r="AU7" i="1"/>
  <c r="AT7" i="1"/>
  <c r="AS7" i="1"/>
  <c r="AR7" i="1"/>
  <c r="AQ7" i="1"/>
  <c r="AP7" i="1"/>
  <c r="AN7" i="1"/>
  <c r="AM7" i="1"/>
  <c r="AL7" i="1"/>
  <c r="AK7" i="1"/>
  <c r="AJ7" i="1"/>
  <c r="AI7" i="1"/>
  <c r="AH7" i="1"/>
  <c r="AG7" i="1"/>
  <c r="AF7" i="1"/>
  <c r="AD7" i="1"/>
  <c r="AC7" i="1"/>
  <c r="AB7" i="1"/>
  <c r="AA7" i="1"/>
  <c r="Z7" i="1"/>
  <c r="Y7" i="1"/>
  <c r="X7" i="1"/>
  <c r="W7" i="1"/>
  <c r="V7" i="1"/>
  <c r="T7" i="1"/>
  <c r="S7" i="1"/>
  <c r="R7" i="1"/>
  <c r="Q7" i="1"/>
  <c r="P7" i="1"/>
  <c r="O7" i="1"/>
  <c r="N7" i="1"/>
  <c r="M7" i="1"/>
  <c r="L7" i="1"/>
  <c r="CK6" i="1"/>
  <c r="CJ6" i="1"/>
  <c r="CI6" i="1"/>
  <c r="CH6" i="1"/>
  <c r="CG6" i="1"/>
  <c r="CF6" i="1"/>
  <c r="CE6" i="1"/>
  <c r="CD6" i="1"/>
  <c r="CA6" i="1"/>
  <c r="BZ6" i="1"/>
  <c r="BY6" i="1"/>
  <c r="BX6" i="1"/>
  <c r="BW6" i="1"/>
  <c r="BV6" i="1"/>
  <c r="BU6" i="1"/>
  <c r="BT6" i="1"/>
  <c r="BR6" i="1"/>
  <c r="BQ6" i="1"/>
  <c r="BP6" i="1"/>
  <c r="BO6" i="1"/>
  <c r="BN6" i="1"/>
  <c r="BM6" i="1"/>
  <c r="BL6" i="1"/>
  <c r="BK6" i="1"/>
  <c r="BJ6" i="1"/>
  <c r="BH6" i="1"/>
  <c r="BG6" i="1"/>
  <c r="BF6" i="1"/>
  <c r="BE6" i="1"/>
  <c r="BD6" i="1"/>
  <c r="BC6" i="1"/>
  <c r="BB6" i="1"/>
  <c r="BA6" i="1"/>
  <c r="AZ6" i="1"/>
  <c r="AX6" i="1"/>
  <c r="AW6" i="1"/>
  <c r="AV6" i="1"/>
  <c r="AU6" i="1"/>
  <c r="AT6" i="1"/>
  <c r="AS6" i="1"/>
  <c r="AR6" i="1"/>
  <c r="AQ6" i="1"/>
  <c r="AP6" i="1"/>
  <c r="AN6" i="1"/>
  <c r="AM6" i="1"/>
  <c r="AL6" i="1"/>
  <c r="AK6" i="1"/>
  <c r="AJ6" i="1"/>
  <c r="AI6" i="1"/>
  <c r="AH6" i="1"/>
  <c r="AG6" i="1"/>
  <c r="AF6" i="1"/>
  <c r="AD6" i="1"/>
  <c r="AC6" i="1"/>
  <c r="AB6" i="1"/>
  <c r="AA6" i="1"/>
  <c r="Z6" i="1"/>
  <c r="Y6" i="1"/>
  <c r="X6" i="1"/>
  <c r="W6" i="1"/>
  <c r="V6" i="1"/>
  <c r="T6" i="1"/>
  <c r="S6" i="1"/>
  <c r="R6" i="1"/>
  <c r="Q6" i="1"/>
  <c r="P6" i="1"/>
  <c r="O6" i="1"/>
  <c r="N6" i="1"/>
  <c r="M6" i="1"/>
  <c r="L6" i="1"/>
  <c r="CK5" i="1"/>
  <c r="CJ5" i="1"/>
  <c r="CI5" i="1"/>
  <c r="CH5" i="1"/>
  <c r="CG5" i="1"/>
  <c r="CF5" i="1"/>
  <c r="CE5" i="1"/>
  <c r="CD5" i="1"/>
  <c r="CA5" i="1"/>
  <c r="BZ5" i="1"/>
  <c r="BY5" i="1"/>
  <c r="BX5" i="1"/>
  <c r="BW5" i="1"/>
  <c r="BV5" i="1"/>
  <c r="BU5" i="1"/>
  <c r="BT5" i="1"/>
  <c r="BR5" i="1"/>
  <c r="BQ5" i="1"/>
  <c r="BP5" i="1"/>
  <c r="BO5" i="1"/>
  <c r="BN5" i="1"/>
  <c r="BM5" i="1"/>
  <c r="BL5" i="1"/>
  <c r="BK5" i="1"/>
  <c r="BJ5" i="1"/>
  <c r="BH5" i="1"/>
  <c r="BG5" i="1"/>
  <c r="BF5" i="1"/>
  <c r="BE5" i="1"/>
  <c r="BD5" i="1"/>
  <c r="BC5" i="1"/>
  <c r="BB5" i="1"/>
  <c r="BA5" i="1"/>
  <c r="AZ5" i="1"/>
  <c r="AX5" i="1"/>
  <c r="AW5" i="1"/>
  <c r="AV5" i="1"/>
  <c r="AU5" i="1"/>
  <c r="AT5" i="1"/>
  <c r="AS5" i="1"/>
  <c r="AR5" i="1"/>
  <c r="AQ5" i="1"/>
  <c r="AP5" i="1"/>
  <c r="AN5" i="1"/>
  <c r="AM5" i="1"/>
  <c r="AL5" i="1"/>
  <c r="AK5" i="1"/>
  <c r="AJ5" i="1"/>
  <c r="AI5" i="1"/>
  <c r="AH5" i="1"/>
  <c r="AG5" i="1"/>
  <c r="AF5" i="1"/>
  <c r="AD5" i="1"/>
  <c r="AC5" i="1"/>
  <c r="AB5" i="1"/>
  <c r="AA5" i="1"/>
  <c r="Z5" i="1"/>
  <c r="Y5" i="1"/>
  <c r="X5" i="1"/>
  <c r="W5" i="1"/>
  <c r="V5" i="1"/>
  <c r="T5" i="1"/>
  <c r="S5" i="1"/>
  <c r="R5" i="1"/>
  <c r="Q5" i="1"/>
  <c r="P5" i="1"/>
  <c r="O5" i="1"/>
  <c r="N5" i="1"/>
  <c r="M5" i="1"/>
  <c r="L5" i="1"/>
  <c r="CK4" i="1"/>
  <c r="CJ4" i="1"/>
  <c r="CI4" i="1"/>
  <c r="CH4" i="1"/>
  <c r="CG4" i="1"/>
  <c r="CF4" i="1"/>
  <c r="CE4" i="1"/>
  <c r="CD4" i="1"/>
  <c r="CA4" i="1"/>
  <c r="BZ4" i="1"/>
  <c r="BY4" i="1"/>
  <c r="BX4" i="1"/>
  <c r="BW4" i="1"/>
  <c r="BV4" i="1"/>
  <c r="BU4" i="1"/>
  <c r="BT4" i="1"/>
  <c r="BR4" i="1"/>
  <c r="BQ4" i="1"/>
  <c r="BP4" i="1"/>
  <c r="BO4" i="1"/>
  <c r="BN4" i="1"/>
  <c r="BM4" i="1"/>
  <c r="BL4" i="1"/>
  <c r="BK4" i="1"/>
  <c r="BJ4" i="1"/>
  <c r="BH4" i="1"/>
  <c r="BG4" i="1"/>
  <c r="BF4" i="1"/>
  <c r="BE4" i="1"/>
  <c r="BD4" i="1"/>
  <c r="BC4" i="1"/>
  <c r="BB4" i="1"/>
  <c r="BA4" i="1"/>
  <c r="AZ4" i="1"/>
  <c r="AX4" i="1"/>
  <c r="AW4" i="1"/>
  <c r="AV4" i="1"/>
  <c r="AU4" i="1"/>
  <c r="AT4" i="1"/>
  <c r="AS4" i="1"/>
  <c r="AR4" i="1"/>
  <c r="AQ4" i="1"/>
  <c r="AP4" i="1"/>
  <c r="AN4" i="1"/>
  <c r="AM4" i="1"/>
  <c r="AL4" i="1"/>
  <c r="AK4" i="1"/>
  <c r="AJ4" i="1"/>
  <c r="AI4" i="1"/>
  <c r="AH4" i="1"/>
  <c r="AG4" i="1"/>
  <c r="AF4" i="1"/>
  <c r="AD4" i="1"/>
  <c r="AC4" i="1"/>
  <c r="AB4" i="1"/>
  <c r="AA4" i="1"/>
  <c r="Z4" i="1"/>
  <c r="Y4" i="1"/>
  <c r="X4" i="1"/>
  <c r="W4" i="1"/>
  <c r="V4" i="1"/>
  <c r="T4" i="1"/>
  <c r="S4" i="1"/>
  <c r="R4" i="1"/>
  <c r="Q4" i="1"/>
  <c r="P4" i="1"/>
  <c r="O4" i="1"/>
  <c r="N4" i="1"/>
  <c r="M4" i="1"/>
  <c r="L4" i="1"/>
  <c r="CK3" i="1"/>
  <c r="CJ3" i="1"/>
  <c r="CI3" i="1"/>
  <c r="CH3" i="1"/>
  <c r="CG3" i="1"/>
  <c r="CF3" i="1"/>
  <c r="CE3" i="1"/>
  <c r="CD3" i="1"/>
  <c r="CA3" i="1"/>
  <c r="BZ3" i="1"/>
  <c r="BY3" i="1"/>
  <c r="BX3" i="1"/>
  <c r="BW3" i="1"/>
  <c r="BV3" i="1"/>
  <c r="BU3" i="1"/>
  <c r="BT3" i="1"/>
  <c r="BR3" i="1"/>
  <c r="BQ3" i="1"/>
  <c r="BP3" i="1"/>
  <c r="BO3" i="1"/>
  <c r="BN3" i="1"/>
  <c r="BM3" i="1"/>
  <c r="BL3" i="1"/>
  <c r="BK3" i="1"/>
  <c r="BJ3" i="1"/>
  <c r="BH3" i="1"/>
  <c r="BG3" i="1"/>
  <c r="BF3" i="1"/>
  <c r="BE3" i="1"/>
  <c r="BD3" i="1"/>
  <c r="BC3" i="1"/>
  <c r="BB3" i="1"/>
  <c r="BA3" i="1"/>
  <c r="AZ3" i="1"/>
  <c r="AX3" i="1"/>
  <c r="AW3" i="1"/>
  <c r="AV3" i="1"/>
  <c r="AU3" i="1"/>
  <c r="AT3" i="1"/>
  <c r="AS3" i="1"/>
  <c r="AR3" i="1"/>
  <c r="AQ3" i="1"/>
  <c r="AP3" i="1"/>
  <c r="AN3" i="1"/>
  <c r="AM3" i="1"/>
  <c r="AL3" i="1"/>
  <c r="AK3" i="1"/>
  <c r="AJ3" i="1"/>
  <c r="AI3" i="1"/>
  <c r="AH3" i="1"/>
  <c r="AG3" i="1"/>
  <c r="AF3" i="1"/>
  <c r="AD3" i="1"/>
  <c r="AC3" i="1"/>
  <c r="AB3" i="1"/>
  <c r="AA3" i="1"/>
  <c r="Z3" i="1"/>
  <c r="Y3" i="1"/>
  <c r="X3" i="1"/>
  <c r="W3" i="1"/>
  <c r="V3" i="1"/>
  <c r="T3" i="1"/>
  <c r="S3" i="1"/>
  <c r="R3" i="1"/>
  <c r="Q3" i="1"/>
  <c r="P3" i="1"/>
  <c r="O3" i="1"/>
  <c r="N3" i="1"/>
  <c r="M3" i="1"/>
</calcChain>
</file>

<file path=xl/sharedStrings.xml><?xml version="1.0" encoding="utf-8"?>
<sst xmlns="http://schemas.openxmlformats.org/spreadsheetml/2006/main" count="285" uniqueCount="98">
  <si>
    <t>FAMILLE</t>
  </si>
  <si>
    <t>Chef produit</t>
  </si>
  <si>
    <t xml:space="preserve">Libellé article </t>
  </si>
  <si>
    <t>POUR EQUIVALENCE REF FABRIQUANT</t>
  </si>
  <si>
    <t>CONDITIONNEMENT</t>
  </si>
  <si>
    <t xml:space="preserve">PRIX UNITAIRE : 4ème offre </t>
  </si>
  <si>
    <t>TARIFICATION CIBLE : PRIX CONDITIONNE</t>
  </si>
  <si>
    <t>REFERENCES : ALTERNATIVE/.FAB SOCOCDA</t>
  </si>
  <si>
    <t>COMMENTAIRES</t>
  </si>
  <si>
    <t>Fournisseur 1</t>
  </si>
  <si>
    <t>Ref
article
fournisseur</t>
  </si>
  <si>
    <t>Titre produit</t>
  </si>
  <si>
    <t>Conditionnement
(U / m²/ …)</t>
  </si>
  <si>
    <t>Unité de
conditionnement
(quantité)</t>
  </si>
  <si>
    <t>Franco</t>
  </si>
  <si>
    <t>Prix d'achat unitatire habituel</t>
  </si>
  <si>
    <t>Prix d'achat
unitaire grand compte
(€ HT)</t>
  </si>
  <si>
    <t>N° d'offre ou de dérogation 
(si  necessaire)</t>
  </si>
  <si>
    <t>Date de fin de validité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</si>
  <si>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</si>
  <si>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</si>
  <si>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</si>
  <si>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</si>
  <si>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</si>
  <si>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</si>
  <si>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</si>
  <si>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Prix revente grand compte cible Adhérent</t>
  </si>
  <si>
    <t>Quantite annuelle adhérent</t>
  </si>
  <si>
    <t>Outillage à main</t>
  </si>
  <si>
    <t xml:space="preserve">BALAI ATELIER PISTE PVC  600X55 </t>
  </si>
  <si>
    <t>76771</t>
  </si>
  <si>
    <t>3,93</t>
  </si>
  <si>
    <t xml:space="preserve">BALAI CANTONNIER PVC  320X75 </t>
  </si>
  <si>
    <t>532CDS-BTP</t>
  </si>
  <si>
    <t>ALTER_L4</t>
  </si>
  <si>
    <t>2,33</t>
  </si>
  <si>
    <t>BALAI COCO 290X55</t>
  </si>
  <si>
    <t>812M</t>
  </si>
  <si>
    <t>63951</t>
  </si>
  <si>
    <t>0,82</t>
  </si>
  <si>
    <t xml:space="preserve">BALAYETTE COCO MANCHE LONG 80MM  </t>
  </si>
  <si>
    <t>820M-BTP</t>
  </si>
  <si>
    <t>45960</t>
  </si>
  <si>
    <t>0,79</t>
  </si>
  <si>
    <t xml:space="preserve">BARRE A MINE 1.5M TAL  </t>
  </si>
  <si>
    <t>0152150004-BTP</t>
  </si>
  <si>
    <t>579091</t>
  </si>
  <si>
    <t>11,13</t>
  </si>
  <si>
    <t xml:space="preserve">BROCHE MACON 300X16MM REAFFUTABLE  </t>
  </si>
  <si>
    <t>38325906</t>
  </si>
  <si>
    <t>578245</t>
  </si>
  <si>
    <t>1,32</t>
  </si>
  <si>
    <t>CEINTURE POLYVALENTE + PORTE MARTEAU METAL</t>
  </si>
  <si>
    <t>494000</t>
  </si>
  <si>
    <t>6,46</t>
  </si>
  <si>
    <t xml:space="preserve">CISEAU A BRIQUE 60MM REAFFUTABLE  </t>
  </si>
  <si>
    <t>38325825</t>
  </si>
  <si>
    <t>169619</t>
  </si>
  <si>
    <t>2,71</t>
  </si>
  <si>
    <t xml:space="preserve">CISEAU MACON 300X16MM REAFFUTABLE  </t>
  </si>
  <si>
    <t>169606</t>
  </si>
  <si>
    <t>1,50</t>
  </si>
  <si>
    <t>CLE A MOLETTE CHROMEE COUPLE 300 MM 12P</t>
  </si>
  <si>
    <t>E187366</t>
  </si>
  <si>
    <t>5,37</t>
  </si>
  <si>
    <t>CLE A MOLETTE CHROMEE COUPLE 375 MM 15P</t>
  </si>
  <si>
    <t>E187472</t>
  </si>
  <si>
    <t>10,45</t>
  </si>
  <si>
    <t>CLE MALE LONGUE TET SPHERQ ETUI(JEU 9)</t>
  </si>
  <si>
    <t>83SH.JP9APB</t>
  </si>
  <si>
    <t>E113929</t>
  </si>
  <si>
    <t>ref en lot de 10 ref differentes - 18€ prix public HT le lot</t>
  </si>
  <si>
    <t>6,00</t>
  </si>
  <si>
    <t>CLE MIXTE CLIQUET STD 24 MM 467.24</t>
  </si>
  <si>
    <t>467.24</t>
  </si>
  <si>
    <t>E117372</t>
  </si>
  <si>
    <t>18,61</t>
  </si>
  <si>
    <t>CLE MIXTE OGV 13 MM 440.13</t>
  </si>
  <si>
    <t>440.13</t>
  </si>
  <si>
    <t>E113208</t>
  </si>
  <si>
    <t>2,43</t>
  </si>
  <si>
    <t>CLE MIXTE OGV 19 MM 440.19</t>
  </si>
  <si>
    <t>440.19</t>
  </si>
  <si>
    <t>E113214</t>
  </si>
  <si>
    <t>3,84</t>
  </si>
  <si>
    <t>CLE MIXTE OGV 24 MM 440.24</t>
  </si>
  <si>
    <t>440.24</t>
  </si>
  <si>
    <t>E113219</t>
  </si>
  <si>
    <t>5,17</t>
  </si>
  <si>
    <t>CLE MIXTE OGV 30 MM 440.30</t>
  </si>
  <si>
    <t>440.30</t>
  </si>
  <si>
    <t>E113225</t>
  </si>
  <si>
    <t>7,39</t>
  </si>
  <si>
    <t>CLE MOLETTE CHROMEE 12P 113A.12C</t>
  </si>
  <si>
    <t>113A.12C</t>
  </si>
  <si>
    <t>11,56</t>
  </si>
  <si>
    <t>COTATION FOURNISSEUR : xxx CONSTRUCTION - Liste de chantier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</si>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</sst>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92D050"/>
      <name val="Calibri"/>
      <family val="2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trike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2060"/>
      </right>
      <top style="medium">
        <color rgb="FF002060"/>
      </top>
      <bottom style="thin">
        <color indexed="64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rgb="FF002060"/>
      </left>
      <right/>
      <top/>
      <bottom style="thin">
        <color indexed="64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002060"/>
      </left>
      <right style="medium">
        <color rgb="FF002060"/>
      </right>
      <top style="thin">
        <color rgb="FF002060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66">
    <xf numFmtId="0" fontId="0" fillId="0" borderId="0" xfId="0"/>
    <xf numFmtId="0" fontId="6" fillId="3" borderId="1" xfId="0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 vertical="center" wrapText="1"/>
      <protection locked="0"/>
    </xf>
    <xf numFmtId="2" fontId="8" fillId="3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vertical="center"/>
      <protection locked="0"/>
    </xf>
    <xf numFmtId="2" fontId="9" fillId="0" borderId="0" xfId="0" applyNumberFormat="1" applyFont="1" applyFill="1" applyBorder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vertical="center"/>
      <protection locked="0"/>
    </xf>
    <xf numFmtId="0" fontId="9" fillId="4" borderId="0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left" vertical="center" wrapText="1"/>
    </xf>
    <xf numFmtId="0" fontId="5" fillId="0" borderId="5" xfId="0" applyFont="1" applyBorder="1" applyAlignment="1" applyProtection="1">
      <alignment horizontal="left" vertical="center" wrapText="1"/>
      <protection locked="0"/>
    </xf>
    <xf numFmtId="0" fontId="5" fillId="0" borderId="5" xfId="0" applyFont="1" applyFill="1" applyBorder="1" applyAlignment="1" applyProtection="1">
      <alignment horizontal="center" vertical="center" wrapText="1"/>
      <protection locked="0"/>
    </xf>
    <xf numFmtId="2" fontId="10" fillId="5" borderId="6" xfId="0" applyNumberFormat="1" applyFont="1" applyFill="1" applyBorder="1" applyAlignment="1" applyProtection="1">
      <alignment horizontal="center" vertical="center" wrapText="1"/>
      <protection locked="0"/>
    </xf>
    <xf numFmtId="43" fontId="11" fillId="0" borderId="6" xfId="1" applyFont="1" applyFill="1" applyBorder="1" applyAlignment="1" applyProtection="1">
      <alignment horizontal="center" vertical="center" wrapText="1"/>
      <protection locked="0"/>
    </xf>
    <xf numFmtId="1" fontId="10" fillId="0" borderId="7" xfId="0" applyNumberFormat="1" applyFont="1" applyBorder="1" applyAlignment="1" applyProtection="1">
      <alignment horizontal="center" vertical="center" wrapText="1"/>
      <protection locked="0"/>
    </xf>
    <xf numFmtId="49" fontId="10" fillId="0" borderId="8" xfId="0" applyNumberFormat="1" applyFont="1" applyBorder="1" applyAlignment="1" applyProtection="1">
      <alignment horizontal="center" vertical="center" wrapText="1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3" fillId="6" borderId="3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2" fontId="10" fillId="0" borderId="3" xfId="0" applyNumberFormat="1" applyFont="1" applyFill="1" applyBorder="1" applyAlignment="1" applyProtection="1">
      <alignment horizontal="center" vertical="center" wrapText="1"/>
      <protection locked="0"/>
    </xf>
    <xf numFmtId="2" fontId="10" fillId="7" borderId="3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horizontal="center" vertical="center"/>
      <protection locked="0"/>
    </xf>
    <xf numFmtId="0" fontId="13" fillId="0" borderId="3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left" vertical="center"/>
    </xf>
    <xf numFmtId="0" fontId="0" fillId="0" borderId="11" xfId="0" applyFill="1" applyBorder="1" applyAlignment="1" applyProtection="1">
      <alignment horizontal="left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2" fontId="10" fillId="5" borderId="12" xfId="0" applyNumberFormat="1" applyFont="1" applyFill="1" applyBorder="1" applyAlignment="1" applyProtection="1">
      <alignment horizontal="center" vertical="center" wrapText="1"/>
      <protection locked="0"/>
    </xf>
    <xf numFmtId="43" fontId="4" fillId="0" borderId="13" xfId="1" applyFont="1" applyFill="1" applyBorder="1" applyAlignment="1" applyProtection="1">
      <alignment horizontal="center"/>
      <protection locked="0"/>
    </xf>
    <xf numFmtId="1" fontId="14" fillId="0" borderId="1" xfId="0" applyNumberFormat="1" applyFont="1" applyFill="1" applyBorder="1" applyAlignment="1" applyProtection="1">
      <alignment horizontal="center" vertical="center"/>
      <protection locked="0"/>
    </xf>
    <xf numFmtId="49" fontId="14" fillId="0" borderId="14" xfId="0" applyNumberFormat="1" applyFont="1" applyFill="1" applyBorder="1" applyAlignment="1" applyProtection="1">
      <alignment horizontal="center" vertical="center"/>
      <protection locked="0"/>
    </xf>
    <xf numFmtId="43" fontId="14" fillId="0" borderId="1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 applyProtection="1">
      <alignment horizontal="center" vertical="center" wrapText="1"/>
      <protection locked="0"/>
    </xf>
    <xf numFmtId="0" fontId="14" fillId="0" borderId="3" xfId="0" quotePrefix="1" applyFont="1" applyFill="1" applyBorder="1" applyAlignment="1" applyProtection="1">
      <alignment horizontal="center"/>
      <protection locked="0"/>
    </xf>
    <xf numFmtId="2" fontId="14" fillId="0" borderId="3" xfId="0" quotePrefix="1" applyNumberFormat="1" applyFont="1" applyFill="1" applyBorder="1" applyAlignment="1" applyProtection="1">
      <alignment horizontal="center" vertical="center"/>
      <protection locked="0"/>
    </xf>
    <xf numFmtId="14" fontId="14" fillId="0" borderId="3" xfId="0" quotePrefix="1" applyNumberFormat="1" applyFont="1" applyFill="1" applyBorder="1" applyAlignment="1" applyProtection="1">
      <alignment horizontal="center"/>
      <protection locked="0"/>
    </xf>
    <xf numFmtId="0" fontId="14" fillId="0" borderId="3" xfId="0" applyFont="1" applyFill="1" applyBorder="1" applyAlignment="1" applyProtection="1">
      <alignment horizontal="center" vertical="center"/>
      <protection locked="0"/>
    </xf>
    <xf numFmtId="0" fontId="14" fillId="0" borderId="3" xfId="0" applyFont="1" applyFill="1" applyBorder="1" applyAlignment="1" applyProtection="1">
      <alignment horizontal="center"/>
      <protection locked="0"/>
    </xf>
    <xf numFmtId="2" fontId="14" fillId="7" borderId="3" xfId="0" applyNumberFormat="1" applyFont="1" applyFill="1" applyBorder="1" applyAlignment="1" applyProtection="1">
      <alignment horizontal="center" vertical="center"/>
      <protection locked="0"/>
    </xf>
    <xf numFmtId="14" fontId="14" fillId="0" borderId="3" xfId="0" applyNumberFormat="1" applyFont="1" applyFill="1" applyBorder="1" applyAlignment="1" applyProtection="1">
      <alignment horizontal="center"/>
      <protection locked="0"/>
    </xf>
    <xf numFmtId="2" fontId="14" fillId="0" borderId="3" xfId="0" applyNumberFormat="1" applyFont="1" applyFill="1" applyBorder="1" applyAlignment="1" applyProtection="1">
      <alignment horizontal="center" vertical="center"/>
      <protection locked="0"/>
    </xf>
    <xf numFmtId="43" fontId="14" fillId="8" borderId="3" xfId="0" applyNumberFormat="1" applyFont="1" applyFill="1" applyBorder="1" applyAlignment="1" applyProtection="1">
      <alignment horizontal="center" vertical="center"/>
      <protection locked="0"/>
    </xf>
    <xf numFmtId="1" fontId="0" fillId="8" borderId="3" xfId="0" applyNumberFormat="1" applyFill="1" applyBorder="1" applyAlignment="1" applyProtection="1">
      <alignment horizontal="center" vertical="center"/>
      <protection locked="0"/>
    </xf>
    <xf numFmtId="2" fontId="14" fillId="0" borderId="1" xfId="0" applyNumberFormat="1" applyFont="1" applyFill="1" applyBorder="1" applyAlignment="1" applyProtection="1">
      <alignment horizontal="center" vertical="center"/>
      <protection locked="0"/>
    </xf>
    <xf numFmtId="49" fontId="14" fillId="0" borderId="11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/>
      <protection locked="0"/>
    </xf>
    <xf numFmtId="2" fontId="14" fillId="9" borderId="3" xfId="0" applyNumberFormat="1" applyFont="1" applyFill="1" applyBorder="1" applyAlignment="1" applyProtection="1">
      <alignment horizontal="center" vertical="center"/>
      <protection locked="0"/>
    </xf>
    <xf numFmtId="0" fontId="15" fillId="0" borderId="3" xfId="0" applyFont="1" applyFill="1" applyBorder="1" applyAlignment="1" applyProtection="1">
      <alignment horizontal="center" vertical="center" wrapText="1"/>
      <protection locked="0"/>
    </xf>
    <xf numFmtId="2" fontId="14" fillId="7" borderId="3" xfId="0" quotePrefix="1" applyNumberFormat="1" applyFont="1" applyFill="1" applyBorder="1" applyAlignment="1" applyProtection="1">
      <alignment horizontal="center" vertical="center"/>
      <protection locked="0"/>
    </xf>
    <xf numFmtId="1" fontId="14" fillId="0" borderId="1" xfId="2" applyNumberFormat="1" applyFont="1" applyFill="1" applyBorder="1" applyAlignment="1" applyProtection="1">
      <alignment horizontal="center" vertical="center"/>
      <protection locked="0"/>
    </xf>
    <xf numFmtId="49" fontId="14" fillId="0" borderId="11" xfId="2" applyNumberFormat="1" applyFont="1" applyFill="1" applyBorder="1" applyAlignment="1" applyProtection="1">
      <alignment horizontal="center" vertical="center"/>
      <protection locked="0"/>
    </xf>
    <xf numFmtId="0" fontId="14" fillId="0" borderId="1" xfId="2" applyFont="1" applyFill="1" applyBorder="1" applyAlignment="1" applyProtection="1">
      <alignment horizontal="center"/>
      <protection locked="0"/>
    </xf>
    <xf numFmtId="0" fontId="14" fillId="0" borderId="3" xfId="2" applyFont="1" applyFill="1" applyBorder="1" applyAlignment="1" applyProtection="1">
      <alignment horizontal="center" vertical="center"/>
      <protection locked="0"/>
    </xf>
    <xf numFmtId="0" fontId="0" fillId="9" borderId="10" xfId="0" applyFill="1" applyBorder="1" applyAlignment="1" applyProtection="1">
      <alignment horizontal="left" vertical="center"/>
    </xf>
    <xf numFmtId="0" fontId="0" fillId="10" borderId="11" xfId="0" applyFill="1" applyBorder="1" applyAlignment="1" applyProtection="1">
      <alignment horizontal="center" vertical="center"/>
      <protection locked="0"/>
    </xf>
    <xf numFmtId="2" fontId="14" fillId="0" borderId="1" xfId="2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eutre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AP%20Consultation%20outillage%20xxx%20CONSTRUCTION%20avril%202017_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Grand%20compte\F%20-%20CLIENTS%20HISTORIQUE\EIFFAGE\EIFFAGE%20CONSTRUCTION\FICHIERS%20PREPA%20THIERRY%202017\RECAP%20Consultation%20outillage%20EIFFAGE%20CONSTRUCTION%20avril%202017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 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0"/>
      <sheetName val="BPU COMPLET"/>
      <sheetName val="details retour"/>
      <sheetName val="N.B par fournisseurs"/>
      <sheetName val="fournisseurs 1"/>
      <sheetName val="fournisseurs 2"/>
      <sheetName val="fournisseur 3"/>
      <sheetName val="fournisseurs 4"/>
      <sheetName val="fournisseurs 5"/>
      <sheetName val="fournisseur 6"/>
      <sheetName val="fournisseur 7"/>
      <sheetName val="fournisseur 8"/>
      <sheetName val="Arborescence Fournisseur 052017"/>
    </sheetNames>
    <sheetDataSet>
      <sheetData sheetId="0"/>
      <sheetData sheetId="1"/>
      <sheetData sheetId="2"/>
      <sheetData sheetId="3"/>
      <sheetData sheetId="4"/>
      <sheetData sheetId="5">
        <row r="1">
          <cell r="C1" t="str">
            <v xml:space="preserve">Libellé article </v>
          </cell>
          <cell r="D1" t="str">
            <v>POUR EQUIVALENCE REF FABRIQUANT</v>
          </cell>
          <cell r="E1" t="str">
            <v>Fournisseur 1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 xml:space="preserve">TRANSPALETTE MANUEL 2,5T FOUR 1150X525 GRIS  </v>
          </cell>
          <cell r="D2" t="str">
            <v>GAB410V00N7</v>
          </cell>
          <cell r="E2" t="str">
            <v>STOCKMAN</v>
          </cell>
          <cell r="F2" t="str">
            <v>SDF25</v>
          </cell>
          <cell r="G2" t="str">
            <v>TRANSPALETTE BASIC TIMON MONTE</v>
          </cell>
          <cell r="H2">
            <v>1</v>
          </cell>
          <cell r="I2">
            <v>1</v>
          </cell>
          <cell r="J2" t="str">
            <v>OUI</v>
          </cell>
          <cell r="K2">
            <v>204</v>
          </cell>
          <cell r="L2">
            <v>202</v>
          </cell>
          <cell r="M2" t="str">
            <v xml:space="preserve"> avec 7 offres quantitatives au choix</v>
          </cell>
          <cell r="N2">
            <v>43100</v>
          </cell>
        </row>
        <row r="3">
          <cell r="C3" t="str">
            <v xml:space="preserve">TRANSPALETTE MANUEL 2,5T FOUR 1150X525 GRIS  </v>
          </cell>
          <cell r="D3" t="str">
            <v>GAB410V00N7</v>
          </cell>
          <cell r="E3" t="str">
            <v>STOCKMAN</v>
          </cell>
          <cell r="F3" t="str">
            <v>SDF25</v>
          </cell>
          <cell r="G3" t="str">
            <v>TRANSPALETTE BASIC TIMON NON MONTE</v>
          </cell>
          <cell r="H3">
            <v>6</v>
          </cell>
          <cell r="I3">
            <v>1</v>
          </cell>
          <cell r="J3" t="str">
            <v>OUI</v>
          </cell>
          <cell r="K3">
            <v>200</v>
          </cell>
          <cell r="L3">
            <v>198</v>
          </cell>
          <cell r="N3">
            <v>43100</v>
          </cell>
        </row>
        <row r="4">
          <cell r="C4" t="str">
            <v xml:space="preserve">TRANSPALETTE MANUEL 2,5T FOUR 1150X525 GRIS  </v>
          </cell>
          <cell r="D4" t="str">
            <v>GAB410V00N7</v>
          </cell>
          <cell r="E4" t="str">
            <v>STOCKMAN</v>
          </cell>
          <cell r="F4" t="str">
            <v>SDF25</v>
          </cell>
          <cell r="G4" t="str">
            <v>TRANSPALETTE BASIC TIMON NON MONTE</v>
          </cell>
          <cell r="H4">
            <v>6</v>
          </cell>
          <cell r="I4">
            <v>2</v>
          </cell>
          <cell r="J4" t="str">
            <v>OUI</v>
          </cell>
          <cell r="K4">
            <v>194</v>
          </cell>
          <cell r="L4">
            <v>190</v>
          </cell>
          <cell r="N4">
            <v>43100</v>
          </cell>
        </row>
        <row r="5">
          <cell r="C5" t="str">
            <v xml:space="preserve">TRANSPALETTE MANUEL 2,5T FOUR 1150X525 GRIS  </v>
          </cell>
          <cell r="D5" t="str">
            <v>GAB410V00N7</v>
          </cell>
          <cell r="E5" t="str">
            <v>STOCKMAN</v>
          </cell>
          <cell r="F5" t="str">
            <v>SDF25</v>
          </cell>
          <cell r="G5" t="str">
            <v>TRANSPALETTE BASIC TIMON NON MONTE</v>
          </cell>
          <cell r="H5">
            <v>6</v>
          </cell>
          <cell r="I5">
            <v>4</v>
          </cell>
          <cell r="J5" t="str">
            <v>OUI</v>
          </cell>
          <cell r="K5">
            <v>187</v>
          </cell>
          <cell r="L5">
            <v>185</v>
          </cell>
          <cell r="N5">
            <v>43100</v>
          </cell>
        </row>
        <row r="6">
          <cell r="C6" t="str">
            <v xml:space="preserve">TRANSPALETTE MANUEL 2,5T FOUR 1150X525 GRIS  </v>
          </cell>
          <cell r="D6" t="str">
            <v>GAB410V00N7</v>
          </cell>
          <cell r="E6" t="str">
            <v>STOCKMAN</v>
          </cell>
          <cell r="F6" t="str">
            <v>SDF25</v>
          </cell>
          <cell r="G6" t="str">
            <v>TRANSPALETTE BASIC TIMON NON MONTE</v>
          </cell>
          <cell r="H6">
            <v>6</v>
          </cell>
          <cell r="I6">
            <v>8</v>
          </cell>
          <cell r="J6" t="str">
            <v>OUI</v>
          </cell>
          <cell r="K6">
            <v>183</v>
          </cell>
          <cell r="L6">
            <v>180</v>
          </cell>
          <cell r="N6">
            <v>43100</v>
          </cell>
        </row>
        <row r="7">
          <cell r="C7" t="str">
            <v xml:space="preserve">TRANSPALETTE MANUEL 2,5T FOUR 1150X525 GRIS  </v>
          </cell>
          <cell r="D7" t="str">
            <v>GAB410V00N7</v>
          </cell>
          <cell r="E7" t="str">
            <v>STOCKMAN</v>
          </cell>
          <cell r="F7" t="str">
            <v>SDF25</v>
          </cell>
          <cell r="G7" t="str">
            <v>TRANSPALETTE BASIC TIMON NON MONTE</v>
          </cell>
          <cell r="H7">
            <v>6</v>
          </cell>
          <cell r="I7">
            <v>20</v>
          </cell>
          <cell r="J7" t="str">
            <v>OUI</v>
          </cell>
          <cell r="L7">
            <v>178</v>
          </cell>
          <cell r="N7">
            <v>43100</v>
          </cell>
        </row>
        <row r="8">
          <cell r="C8" t="str">
            <v xml:space="preserve">TRANSPALETTE MANUEL 2,5T FOUR 1150X525 GRIS  </v>
          </cell>
          <cell r="D8" t="str">
            <v>GAB410V00N7</v>
          </cell>
          <cell r="E8" t="str">
            <v>STOCKMAN</v>
          </cell>
          <cell r="F8" t="str">
            <v>SDF25</v>
          </cell>
          <cell r="G8" t="str">
            <v>TRANSPALETTE BASIC TIMON NON MONTE</v>
          </cell>
          <cell r="H8">
            <v>6</v>
          </cell>
          <cell r="I8">
            <v>30</v>
          </cell>
          <cell r="J8" t="str">
            <v>OUI</v>
          </cell>
          <cell r="L8">
            <v>176</v>
          </cell>
          <cell r="N8">
            <v>43100</v>
          </cell>
        </row>
        <row r="9">
          <cell r="C9" t="str">
            <v xml:space="preserve">TRANSPALETTE MANUEL 2,5T FOUR 1150X525 GRIS  </v>
          </cell>
          <cell r="D9" t="str">
            <v>GAB410V00N7</v>
          </cell>
          <cell r="E9" t="str">
            <v>STOCKMAN</v>
          </cell>
          <cell r="F9" t="str">
            <v>SDF25</v>
          </cell>
          <cell r="G9" t="str">
            <v>TRANSPALETTE BASIC TIMON NON MONTE</v>
          </cell>
          <cell r="H9">
            <v>6</v>
          </cell>
          <cell r="I9">
            <v>55</v>
          </cell>
          <cell r="J9" t="str">
            <v>OUI</v>
          </cell>
          <cell r="L9">
            <v>174</v>
          </cell>
          <cell r="N9">
            <v>43100</v>
          </cell>
        </row>
        <row r="10">
          <cell r="C10" t="str">
            <v xml:space="preserve">BROUETTE PREMIUM PEINTE PLEINE M24 </v>
          </cell>
          <cell r="D10" t="str">
            <v>305061924</v>
          </cell>
          <cell r="E10" t="str">
            <v>CDH HAEMMERLIN</v>
          </cell>
          <cell r="F10" t="str">
            <v>305061924</v>
          </cell>
          <cell r="G10" t="str">
            <v>AKTIV PREMIUM PEINTE GONFLEE (1049 MG)</v>
          </cell>
          <cell r="H10" t="str">
            <v>palette grand format</v>
          </cell>
          <cell r="I10" t="str">
            <v>24 / palette GF</v>
          </cell>
          <cell r="J10" t="str">
            <v>2 palettes GF panachées</v>
          </cell>
          <cell r="K10">
            <v>35.5</v>
          </cell>
          <cell r="L10">
            <v>33.5</v>
          </cell>
          <cell r="M10" t="str">
            <v>EIFFAGE GRAND COMPTE</v>
          </cell>
          <cell r="N10">
            <v>43100</v>
          </cell>
        </row>
        <row r="11">
          <cell r="C11" t="str">
            <v xml:space="preserve">BROUETTE ECO M22 </v>
          </cell>
          <cell r="D11" t="str">
            <v>305253422</v>
          </cell>
          <cell r="E11" t="str">
            <v>CDH HAEMMERLIN</v>
          </cell>
          <cell r="F11" t="str">
            <v>324003701</v>
          </cell>
          <cell r="G11" t="str">
            <v>PREMS PEINTE GONFLEE</v>
          </cell>
          <cell r="H11" t="str">
            <v>palette grand format</v>
          </cell>
          <cell r="I11" t="str">
            <v>24 / palette GF</v>
          </cell>
          <cell r="J11" t="str">
            <v>2 palettes GF panachées</v>
          </cell>
          <cell r="K11">
            <v>29.5</v>
          </cell>
          <cell r="L11">
            <v>27.5</v>
          </cell>
          <cell r="M11" t="str">
            <v>EIFFAGE GRAND COMPTE</v>
          </cell>
          <cell r="N11">
            <v>43100</v>
          </cell>
        </row>
        <row r="12">
          <cell r="C12" t="str">
            <v xml:space="preserve">BROUETTE PREMIUM PEINTE PLEINE M22 </v>
          </cell>
          <cell r="D12" t="str">
            <v>305029922</v>
          </cell>
          <cell r="E12" t="str">
            <v>CDH HAEMMERLIN</v>
          </cell>
          <cell r="F12" t="str">
            <v>305029922</v>
          </cell>
          <cell r="G12" t="str">
            <v>AKTIV PREMIUM PEINTE PLEINE (1049 MP)</v>
          </cell>
          <cell r="H12" t="str">
            <v>palette grand format</v>
          </cell>
          <cell r="I12" t="str">
            <v>22 / palette GF</v>
          </cell>
          <cell r="J12" t="str">
            <v>2 palettes GF panachées</v>
          </cell>
          <cell r="K12">
            <v>36.5</v>
          </cell>
          <cell r="L12">
            <v>33.5</v>
          </cell>
          <cell r="M12" t="str">
            <v>EIFFAGE GRAND COMPTE</v>
          </cell>
          <cell r="N12">
            <v>43100</v>
          </cell>
        </row>
        <row r="13">
          <cell r="C13" t="str">
            <v>COFFRET G 25 FORETS  1 A 13 /0,5 MM</v>
          </cell>
          <cell r="D13" t="str">
            <v>11454170017</v>
          </cell>
          <cell r="E13" t="str">
            <v>IZAR</v>
          </cell>
          <cell r="F13" t="str">
            <v>1456 1010</v>
          </cell>
          <cell r="G13" t="str">
            <v>25235</v>
          </cell>
          <cell r="H13" t="str">
            <v>U</v>
          </cell>
          <cell r="I13">
            <v>1</v>
          </cell>
          <cell r="J13">
            <v>300</v>
          </cell>
          <cell r="K13">
            <v>34.9</v>
          </cell>
          <cell r="L13">
            <v>27.92</v>
          </cell>
          <cell r="N13">
            <v>43100</v>
          </cell>
        </row>
        <row r="14">
          <cell r="C14" t="str">
            <v>FORET HSS TAILLE MEULE CYL.COURT D 8</v>
          </cell>
          <cell r="D14" t="str">
            <v>11454110800</v>
          </cell>
          <cell r="E14" t="str">
            <v>IZAR</v>
          </cell>
          <cell r="F14" t="str">
            <v>1010 8 mm</v>
          </cell>
          <cell r="G14" t="str">
            <v>10253</v>
          </cell>
          <cell r="H14" t="str">
            <v>U</v>
          </cell>
          <cell r="I14">
            <v>10</v>
          </cell>
          <cell r="J14">
            <v>300</v>
          </cell>
          <cell r="K14">
            <v>1.18</v>
          </cell>
          <cell r="L14">
            <v>1.01</v>
          </cell>
          <cell r="N14">
            <v>43100</v>
          </cell>
        </row>
        <row r="15">
          <cell r="C15" t="str">
            <v>FORET HSS TAILLE MEULE CYL.COURT D10</v>
          </cell>
          <cell r="D15" t="str">
            <v>11454111000</v>
          </cell>
          <cell r="E15" t="str">
            <v>IZAR</v>
          </cell>
          <cell r="F15" t="str">
            <v>1010 10 mm</v>
          </cell>
          <cell r="G15" t="str">
            <v>10325</v>
          </cell>
          <cell r="H15" t="str">
            <v>U</v>
          </cell>
          <cell r="I15">
            <v>10</v>
          </cell>
          <cell r="J15">
            <v>300</v>
          </cell>
          <cell r="K15">
            <v>1.82</v>
          </cell>
          <cell r="L15">
            <v>1.55</v>
          </cell>
          <cell r="N15">
            <v>43100</v>
          </cell>
        </row>
        <row r="16">
          <cell r="C16" t="str">
            <v>FORET HSS Q.CYL. ETAGE D4/30</v>
          </cell>
          <cell r="D16">
            <v>11438720430</v>
          </cell>
          <cell r="E16" t="str">
            <v>IZAR</v>
          </cell>
          <cell r="F16" t="str">
            <v>1602 4-30</v>
          </cell>
          <cell r="G16" t="str">
            <v>66484</v>
          </cell>
          <cell r="H16" t="str">
            <v>U</v>
          </cell>
          <cell r="I16">
            <v>1</v>
          </cell>
          <cell r="J16">
            <v>300</v>
          </cell>
          <cell r="K16">
            <v>35.44</v>
          </cell>
          <cell r="L16">
            <v>24.88</v>
          </cell>
          <cell r="N16">
            <v>43100</v>
          </cell>
        </row>
        <row r="17">
          <cell r="C17" t="str">
            <v>COUPE BOULONS BRAS TUBES 600 MM 24P COUPE 7 MM</v>
          </cell>
          <cell r="D17" t="str">
            <v>1-17-752</v>
          </cell>
          <cell r="G17" t="str">
            <v>inconnue</v>
          </cell>
        </row>
        <row r="18">
          <cell r="C18" t="str">
            <v>COUPE BOULONS BRAS TUBES 750 MM 30P COUPE 8 MM</v>
          </cell>
          <cell r="D18" t="str">
            <v>1-17-753</v>
          </cell>
          <cell r="G18" t="str">
            <v>inconnue</v>
          </cell>
        </row>
        <row r="19">
          <cell r="C19" t="str">
            <v>COUPE-BOULON BRAS TUBE NUM2-750 MM</v>
          </cell>
          <cell r="D19" t="str">
            <v>L-95-2</v>
          </cell>
          <cell r="E19" t="str">
            <v>SAM OUTILLAGE</v>
          </cell>
          <cell r="F19" t="str">
            <v>L-95-2Z</v>
          </cell>
          <cell r="G19" t="str">
            <v>COUPE-BOULON BRAS TUBE N°2</v>
          </cell>
          <cell r="H19" t="str">
            <v>pièce</v>
          </cell>
          <cell r="I19">
            <v>5</v>
          </cell>
          <cell r="J19">
            <v>150</v>
          </cell>
          <cell r="K19">
            <v>65.099999999999994</v>
          </cell>
          <cell r="L19">
            <v>47</v>
          </cell>
          <cell r="N19">
            <v>43100</v>
          </cell>
        </row>
        <row r="20">
          <cell r="C20" t="str">
            <v>COUPE-BOULONS COUPE AXIALE NUM1</v>
          </cell>
          <cell r="D20" t="str">
            <v>CB-1-AT</v>
          </cell>
          <cell r="E20" t="str">
            <v>SAM OUTILLAGE</v>
          </cell>
          <cell r="F20" t="str">
            <v>CB-1-AT</v>
          </cell>
          <cell r="G20" t="str">
            <v>COUPE-BOULONS SAMTITAN COUPE AXIALE N°1</v>
          </cell>
          <cell r="H20" t="str">
            <v>pièce</v>
          </cell>
          <cell r="I20">
            <v>5</v>
          </cell>
          <cell r="J20">
            <v>150</v>
          </cell>
          <cell r="K20">
            <v>59.768000000000001</v>
          </cell>
          <cell r="L20">
            <v>42.4</v>
          </cell>
          <cell r="N20">
            <v>43100</v>
          </cell>
        </row>
        <row r="21">
          <cell r="C21" t="str">
            <v>COUPE-BOULONS COUPE AXIALE NUM2</v>
          </cell>
          <cell r="D21" t="str">
            <v>CB-2-AT</v>
          </cell>
          <cell r="E21" t="str">
            <v>SAM OUTILLAGE</v>
          </cell>
          <cell r="F21" t="str">
            <v>CB-2-AT</v>
          </cell>
          <cell r="G21" t="str">
            <v>COUPE-BOULONS SAMTITAN COUPE AXIALE N°2</v>
          </cell>
          <cell r="H21" t="str">
            <v>pièce</v>
          </cell>
          <cell r="I21">
            <v>5</v>
          </cell>
          <cell r="J21">
            <v>150</v>
          </cell>
          <cell r="K21">
            <v>75.64</v>
          </cell>
          <cell r="L21">
            <v>52.9</v>
          </cell>
          <cell r="N21">
            <v>43100</v>
          </cell>
        </row>
        <row r="22">
          <cell r="C22" t="str">
            <v>COUPE-BOULONS COUPE AXIALE NUM3</v>
          </cell>
          <cell r="D22" t="str">
            <v>CB-3-AT</v>
          </cell>
          <cell r="E22" t="str">
            <v>SAM OUTILLAGE</v>
          </cell>
          <cell r="F22" t="str">
            <v>CB-3-AT</v>
          </cell>
          <cell r="G22" t="str">
            <v>COUPE-BOULONS SAMTITAN COUPE AXIALE N°3</v>
          </cell>
          <cell r="H22" t="str">
            <v>pièce</v>
          </cell>
          <cell r="I22">
            <v>5</v>
          </cell>
          <cell r="J22">
            <v>150</v>
          </cell>
          <cell r="K22">
            <v>100.44</v>
          </cell>
          <cell r="L22">
            <v>70.099999999999994</v>
          </cell>
          <cell r="N22">
            <v>43100</v>
          </cell>
        </row>
        <row r="23">
          <cell r="C23" t="str">
            <v>LAMES SAMTITAN COUPE AXIALE NUM1</v>
          </cell>
          <cell r="D23" t="str">
            <v>CB-1-AL</v>
          </cell>
          <cell r="E23" t="str">
            <v>SAM OUTILLAGE</v>
          </cell>
          <cell r="F23" t="str">
            <v>CB-1-AL</v>
          </cell>
          <cell r="G23" t="str">
            <v>LAMES SAMTITAN COUPE AXIALE N°1</v>
          </cell>
          <cell r="H23" t="str">
            <v>pièce</v>
          </cell>
          <cell r="I23">
            <v>5</v>
          </cell>
          <cell r="J23">
            <v>150</v>
          </cell>
          <cell r="K23">
            <v>37.137999999999998</v>
          </cell>
          <cell r="L23">
            <v>21.2</v>
          </cell>
          <cell r="N23">
            <v>43100</v>
          </cell>
        </row>
        <row r="24">
          <cell r="C24" t="str">
            <v>LAMES SAMTITAN COUPE AXIALE NUM2</v>
          </cell>
          <cell r="D24" t="str">
            <v>CB-2-AL</v>
          </cell>
          <cell r="E24" t="str">
            <v>SAM OUTILLAGE</v>
          </cell>
          <cell r="F24" t="str">
            <v>CB-2-AL</v>
          </cell>
          <cell r="G24" t="str">
            <v>LAMES SAMTITAN COUPE AXIALE N°2</v>
          </cell>
          <cell r="H24" t="str">
            <v>pièce</v>
          </cell>
          <cell r="I24">
            <v>5</v>
          </cell>
          <cell r="J24">
            <v>150</v>
          </cell>
          <cell r="K24">
            <v>47.368000000000002</v>
          </cell>
          <cell r="L24">
            <v>25.8</v>
          </cell>
          <cell r="N24">
            <v>43100</v>
          </cell>
        </row>
        <row r="25">
          <cell r="C25" t="str">
            <v>LAMES SAMTITAN COUPE AXIALE NUM3</v>
          </cell>
          <cell r="D25" t="str">
            <v>CB-3-AL</v>
          </cell>
          <cell r="E25" t="str">
            <v>SAM OUTILLAGE</v>
          </cell>
          <cell r="F25" t="str">
            <v>CB-3-AL</v>
          </cell>
          <cell r="G25" t="str">
            <v>LAMES SAMTITAN COUPE AXIALE N°3</v>
          </cell>
          <cell r="H25" t="str">
            <v>pièce</v>
          </cell>
          <cell r="I25">
            <v>5</v>
          </cell>
          <cell r="J25">
            <v>150</v>
          </cell>
          <cell r="K25">
            <v>64.48</v>
          </cell>
          <cell r="L25">
            <v>35.1</v>
          </cell>
          <cell r="N25">
            <v>43100</v>
          </cell>
        </row>
        <row r="26">
          <cell r="C26" t="str">
            <v xml:space="preserve">CADENAS 45MM SENTROUVRANT LAITON ANSE ACIER  </v>
          </cell>
          <cell r="D26" t="str">
            <v>4003318365430</v>
          </cell>
          <cell r="E26" t="str">
            <v>THIRARD</v>
          </cell>
          <cell r="F26" t="str">
            <v>084501</v>
          </cell>
          <cell r="G26" t="str">
            <v>Cadenas laiton, anse acier cementé nickelé Type 1 en 40mm, 2clés, s'entrouvrants</v>
          </cell>
          <cell r="H26">
            <v>10</v>
          </cell>
          <cell r="I26">
            <v>1</v>
          </cell>
          <cell r="J26">
            <v>230</v>
          </cell>
          <cell r="K26">
            <v>4.87</v>
          </cell>
          <cell r="L26">
            <v>3.63</v>
          </cell>
          <cell r="M26" t="str">
            <v>W.41</v>
          </cell>
          <cell r="N26">
            <v>43100</v>
          </cell>
        </row>
        <row r="27">
          <cell r="C27" t="str">
            <v xml:space="preserve">CADENAS 60MM VARIE LAITON ANSE ACIER CEMENT  </v>
          </cell>
          <cell r="D27" t="str">
            <v>4003318300073</v>
          </cell>
          <cell r="E27" t="str">
            <v>THIRARD</v>
          </cell>
          <cell r="F27" t="str">
            <v>080060</v>
          </cell>
          <cell r="G27" t="str">
            <v>Cadenas laiton, anse acier cementé nickelé Type 1 en 60mm, 2clés, varié</v>
          </cell>
          <cell r="H27">
            <v>10</v>
          </cell>
          <cell r="I27">
            <v>1</v>
          </cell>
          <cell r="J27">
            <v>230</v>
          </cell>
          <cell r="K27">
            <v>7.39</v>
          </cell>
          <cell r="L27">
            <v>6.17</v>
          </cell>
          <cell r="M27" t="str">
            <v>W.41</v>
          </cell>
          <cell r="N27">
            <v>43100</v>
          </cell>
        </row>
        <row r="28">
          <cell r="C28" t="str">
            <v>CADENAS COMB 50MM NUMIR</v>
          </cell>
          <cell r="D28" t="str">
            <v>158/50C/F</v>
          </cell>
          <cell r="E28" t="str">
            <v>THIRARD</v>
          </cell>
          <cell r="F28" t="str">
            <v>071016</v>
          </cell>
          <cell r="G28" t="str">
            <v>Cadenas à Chiffres BAGGY, 4 virolles, combi modifiable, noir, largeur 50mm</v>
          </cell>
          <cell r="H28">
            <v>1</v>
          </cell>
          <cell r="I28">
            <v>1</v>
          </cell>
          <cell r="J28">
            <v>230</v>
          </cell>
          <cell r="K28">
            <v>4.21</v>
          </cell>
          <cell r="L28">
            <v>3.58</v>
          </cell>
          <cell r="M28" t="str">
            <v>W.41</v>
          </cell>
          <cell r="N28">
            <v>43100</v>
          </cell>
        </row>
        <row r="29">
          <cell r="C29" t="str">
            <v xml:space="preserve">CADENAS COMBINAISON 4 MOLETTES 40MM </v>
          </cell>
          <cell r="D29" t="str">
            <v>3661578031819</v>
          </cell>
          <cell r="E29" t="str">
            <v>THIRARD</v>
          </cell>
          <cell r="F29" t="str">
            <v>037900</v>
          </cell>
          <cell r="G29" t="str">
            <v>Cadenas à Chiffres COMPACT04, 4 virolles, combi modifiable, noir, largeur 40mm</v>
          </cell>
          <cell r="H29">
            <v>1</v>
          </cell>
          <cell r="I29">
            <v>1</v>
          </cell>
          <cell r="J29">
            <v>230</v>
          </cell>
          <cell r="K29">
            <v>4.6500000000000004</v>
          </cell>
          <cell r="L29">
            <v>3.95</v>
          </cell>
          <cell r="M29" t="str">
            <v>W.41</v>
          </cell>
          <cell r="N29">
            <v>43100</v>
          </cell>
        </row>
        <row r="30">
          <cell r="C30" t="str">
            <v xml:space="preserve">CYLINDRE 2 ENTREES 30X30 LAITON 3CL OPS1  </v>
          </cell>
          <cell r="D30" t="str">
            <v>520930327OP1</v>
          </cell>
          <cell r="E30" t="str">
            <v>THIRARD</v>
          </cell>
          <cell r="F30" t="str">
            <v>002592</v>
          </cell>
          <cell r="G30" t="str">
            <v>Cylindre double Laiton poli  SA  30x30  3clés  s'entrouvrant sur MV42436</v>
          </cell>
          <cell r="H30">
            <v>10</v>
          </cell>
          <cell r="I30">
            <v>1</v>
          </cell>
          <cell r="J30">
            <v>230</v>
          </cell>
          <cell r="K30">
            <v>2.95</v>
          </cell>
          <cell r="L30">
            <v>2.56</v>
          </cell>
          <cell r="M30" t="str">
            <v>W.41</v>
          </cell>
          <cell r="N30">
            <v>43100</v>
          </cell>
        </row>
        <row r="31">
          <cell r="C31" t="str">
            <v xml:space="preserve">CYLINDRE 2 ENTREES 30X30 LAITON 3CL VARIE  </v>
          </cell>
          <cell r="D31" t="str">
            <v>520930307OP</v>
          </cell>
          <cell r="E31" t="str">
            <v>THIRARD</v>
          </cell>
          <cell r="F31" t="str">
            <v>016259</v>
          </cell>
          <cell r="G31" t="str">
            <v>Cylindre double Laiton poli  SA  30x30  3clés  varié</v>
          </cell>
          <cell r="H31">
            <v>10</v>
          </cell>
          <cell r="I31">
            <v>1</v>
          </cell>
          <cell r="J31">
            <v>230</v>
          </cell>
          <cell r="K31">
            <v>2.95</v>
          </cell>
          <cell r="L31">
            <v>2.56</v>
          </cell>
          <cell r="M31" t="str">
            <v>W.41</v>
          </cell>
          <cell r="N31">
            <v>43100</v>
          </cell>
        </row>
        <row r="32">
          <cell r="C32" t="str">
            <v>FERME PORTE TS90 COMPLET IMPULSE FV3/4 ARGENT</v>
          </cell>
          <cell r="D32" t="str">
            <v>10200401</v>
          </cell>
          <cell r="E32" t="str">
            <v>THIRARD</v>
          </cell>
          <cell r="F32" t="str">
            <v>000983</v>
          </cell>
          <cell r="G32" t="str">
            <v>Ferme Porte Argent, EN1154 CF, avec Bras coulisse  N°3 fixe</v>
          </cell>
          <cell r="H32">
            <v>1</v>
          </cell>
          <cell r="I32">
            <v>1</v>
          </cell>
          <cell r="J32">
            <v>230</v>
          </cell>
          <cell r="K32">
            <v>45.55</v>
          </cell>
          <cell r="L32">
            <v>32.92</v>
          </cell>
          <cell r="M32" t="str">
            <v>W.41</v>
          </cell>
          <cell r="N32">
            <v>43100</v>
          </cell>
        </row>
        <row r="33">
          <cell r="C33" t="str">
            <v xml:space="preserve">BLOC 5 PRISES CLAPET INTER H07RNF  </v>
          </cell>
          <cell r="D33" t="str">
            <v>44928701</v>
          </cell>
          <cell r="E33" t="str">
            <v xml:space="preserve">TORRO </v>
          </cell>
        </row>
        <row r="34">
          <cell r="C34" t="str">
            <v>CABLE HO7 RN-F NOIR 3 G 2,5MM2</v>
          </cell>
          <cell r="D34" t="str">
            <v>58746</v>
          </cell>
          <cell r="E34" t="str">
            <v xml:space="preserve">TORRO </v>
          </cell>
        </row>
        <row r="35">
          <cell r="C35" t="str">
            <v>CAPUCHON PROTECTION 08/16</v>
          </cell>
          <cell r="D35" t="str">
            <v>1CAP0816</v>
          </cell>
          <cell r="E35" t="str">
            <v xml:space="preserve">TORRO </v>
          </cell>
        </row>
        <row r="36">
          <cell r="C36" t="str">
            <v xml:space="preserve">ENROULEUR PRO 25M NF H07RNF 3G2.5  </v>
          </cell>
          <cell r="D36" t="str">
            <v>44928671</v>
          </cell>
          <cell r="E36" t="str">
            <v xml:space="preserve">TORRO </v>
          </cell>
        </row>
        <row r="37">
          <cell r="C37" t="str">
            <v>FICHE ETANCHE INDUSTRIEL POUR CABLE 3G1,5 ET 3G2,5</v>
          </cell>
          <cell r="D37" t="str">
            <v>1375641</v>
          </cell>
          <cell r="E37" t="str">
            <v xml:space="preserve">TORRO </v>
          </cell>
        </row>
        <row r="38">
          <cell r="C38" t="str">
            <v>LAMPE  FRONTALE  4LED  80 LUMEN EPH4L</v>
          </cell>
          <cell r="D38" t="str">
            <v>EPH4L</v>
          </cell>
          <cell r="E38" t="str">
            <v xml:space="preserve">TORRO </v>
          </cell>
          <cell r="F38" t="str">
            <v>EPH4L</v>
          </cell>
          <cell r="G38" t="str">
            <v>LAMPE  FRONTALE  4LED  80 LUMEN EPH4L</v>
          </cell>
          <cell r="H38" t="str">
            <v>U</v>
          </cell>
          <cell r="I38">
            <v>1</v>
          </cell>
          <cell r="J38">
            <v>150</v>
          </cell>
          <cell r="K38">
            <v>14.85</v>
          </cell>
          <cell r="L38">
            <v>11.88</v>
          </cell>
        </row>
        <row r="39">
          <cell r="C39" t="str">
            <v>LAMPE FRONTALE 7LED 100 LUMEN EPH7L</v>
          </cell>
          <cell r="D39" t="str">
            <v>EPH7L</v>
          </cell>
          <cell r="E39" t="str">
            <v xml:space="preserve">TORRO </v>
          </cell>
          <cell r="F39">
            <v>17731101421</v>
          </cell>
          <cell r="G39" t="str">
            <v xml:space="preserve">LAMPE  FRONTALE  1LED 120 LUMEN </v>
          </cell>
          <cell r="H39" t="str">
            <v>U</v>
          </cell>
          <cell r="I39">
            <v>1</v>
          </cell>
          <cell r="J39">
            <v>150</v>
          </cell>
          <cell r="K39">
            <v>14.62</v>
          </cell>
          <cell r="L39">
            <v>12.9</v>
          </cell>
        </row>
        <row r="40">
          <cell r="C40" t="str">
            <v>LAMPE HALO ECO XE 240V 230W 134159</v>
          </cell>
          <cell r="D40" t="str">
            <v>134159</v>
          </cell>
          <cell r="E40" t="str">
            <v xml:space="preserve">TORRO </v>
          </cell>
        </row>
        <row r="41">
          <cell r="C41" t="str">
            <v>LAMPE HALO ECO XE 240V 400W 134160</v>
          </cell>
          <cell r="D41" t="str">
            <v>134160</v>
          </cell>
          <cell r="E41" t="str">
            <v xml:space="preserve">TORRO </v>
          </cell>
        </row>
        <row r="42">
          <cell r="C42" t="str">
            <v>MULTIPRISE 6 PRISES BLANC AVEC INTERRUPTEUR</v>
          </cell>
          <cell r="D42" t="str">
            <v>1152821</v>
          </cell>
          <cell r="E42" t="str">
            <v xml:space="preserve">TORRO </v>
          </cell>
        </row>
        <row r="43">
          <cell r="C43" t="str">
            <v>PHARE DE CHANTIER LED CREE METAL +PILE 820 ALCAL.</v>
          </cell>
          <cell r="D43" t="str">
            <v>EEXPLED</v>
          </cell>
          <cell r="E43" t="str">
            <v xml:space="preserve">TORRO </v>
          </cell>
          <cell r="F43">
            <v>18660101421</v>
          </cell>
          <cell r="G43" t="str">
            <v>PHARE DE CHANTIER LED CREE + 1 PILE 435 ALK</v>
          </cell>
          <cell r="H43" t="str">
            <v>U</v>
          </cell>
          <cell r="I43">
            <v>2</v>
          </cell>
          <cell r="J43">
            <v>150</v>
          </cell>
          <cell r="K43">
            <v>43.08</v>
          </cell>
          <cell r="L43">
            <v>38.01</v>
          </cell>
        </row>
        <row r="44">
          <cell r="C44" t="str">
            <v>PILE 4LR6 ALCALINE</v>
          </cell>
          <cell r="D44" t="str">
            <v>EHTLR6</v>
          </cell>
          <cell r="E44" t="str">
            <v xml:space="preserve">TORRO </v>
          </cell>
          <cell r="F44">
            <v>4006211354</v>
          </cell>
          <cell r="G44" t="str">
            <v>SACHET DE 4 PILES INDUSTRIELLES VARTA</v>
          </cell>
          <cell r="H44" t="str">
            <v>SACHET 4 PILES</v>
          </cell>
          <cell r="I44">
            <v>10</v>
          </cell>
          <cell r="J44">
            <v>150</v>
          </cell>
          <cell r="K44">
            <v>0.79</v>
          </cell>
          <cell r="L44">
            <v>0.79</v>
          </cell>
        </row>
        <row r="45">
          <cell r="C45" t="str">
            <v>PILE 6V PORTO / 820ALCALINE METAL</v>
          </cell>
          <cell r="D45" t="str">
            <v>E820</v>
          </cell>
          <cell r="E45" t="str">
            <v xml:space="preserve">TORRO </v>
          </cell>
          <cell r="F45">
            <v>435101111</v>
          </cell>
          <cell r="G45" t="str">
            <v>PILE ALCALINE METAL 6 VOLT PORTO</v>
          </cell>
          <cell r="H45" t="str">
            <v>U</v>
          </cell>
          <cell r="I45">
            <v>1</v>
          </cell>
          <cell r="J45">
            <v>150</v>
          </cell>
          <cell r="K45">
            <v>15.99</v>
          </cell>
          <cell r="L45">
            <v>13.59</v>
          </cell>
        </row>
        <row r="46">
          <cell r="C46" t="str">
            <v xml:space="preserve">PILE 9V 6LR61 ALCALINE </v>
          </cell>
          <cell r="D46" t="str">
            <v>EMLR622</v>
          </cell>
          <cell r="E46" t="str">
            <v xml:space="preserve">TORRO </v>
          </cell>
          <cell r="F46">
            <v>4022211111</v>
          </cell>
          <cell r="G46" t="str">
            <v>PILE ALCALINE 9 V INDUSTRIELLE</v>
          </cell>
          <cell r="H46" t="str">
            <v>U</v>
          </cell>
          <cell r="I46">
            <v>10</v>
          </cell>
          <cell r="J46">
            <v>150</v>
          </cell>
          <cell r="K46">
            <v>0.82</v>
          </cell>
          <cell r="L46">
            <v>0.82</v>
          </cell>
        </row>
        <row r="47">
          <cell r="C47" t="str">
            <v>PILE AA LR6 1.5V ALCALINE</v>
          </cell>
          <cell r="D47" t="str">
            <v>EELR68+4</v>
          </cell>
          <cell r="E47" t="str">
            <v xml:space="preserve">TORRO </v>
          </cell>
        </row>
        <row r="48">
          <cell r="C48" t="str">
            <v>PILE C LR14 ALCALINE</v>
          </cell>
          <cell r="D48" t="str">
            <v>EMLR14</v>
          </cell>
          <cell r="E48" t="str">
            <v xml:space="preserve">TORRO </v>
          </cell>
          <cell r="F48">
            <v>4014211111</v>
          </cell>
          <cell r="G48" t="str">
            <v>PILE ALCALINE C LR14 INDUSTRIELLE</v>
          </cell>
          <cell r="H48" t="str">
            <v>U</v>
          </cell>
          <cell r="I48">
            <v>20</v>
          </cell>
          <cell r="J48">
            <v>150</v>
          </cell>
          <cell r="K48">
            <v>0.47</v>
          </cell>
          <cell r="L48">
            <v>0.47</v>
          </cell>
          <cell r="M48" t="str">
            <v>PRIX A LA PILE</v>
          </cell>
        </row>
        <row r="49">
          <cell r="C49" t="str">
            <v>PILE AAA LR03</v>
          </cell>
          <cell r="D49" t="str">
            <v>EHTLR38+4</v>
          </cell>
          <cell r="E49" t="str">
            <v xml:space="preserve">TORRO </v>
          </cell>
          <cell r="F49">
            <v>4003211111</v>
          </cell>
          <cell r="G49" t="str">
            <v>PILE ALCALINE AAA LR03 INDUSTRIELLE</v>
          </cell>
          <cell r="H49" t="str">
            <v>U</v>
          </cell>
          <cell r="I49">
            <v>10</v>
          </cell>
          <cell r="J49">
            <v>150</v>
          </cell>
          <cell r="K49">
            <v>0.2</v>
          </cell>
          <cell r="L49">
            <v>0.2</v>
          </cell>
          <cell r="M49" t="str">
            <v>PRIX A LA PILE</v>
          </cell>
        </row>
        <row r="50">
          <cell r="C50" t="str">
            <v>PROJECTEUR PORTABLE 400W - IP54 5M H07RN-F 3G1,0 -</v>
          </cell>
          <cell r="D50" t="str">
            <v>1171391</v>
          </cell>
          <cell r="E50" t="str">
            <v xml:space="preserve">TORRO </v>
          </cell>
        </row>
        <row r="51">
          <cell r="C51" t="str">
            <v>PROLONGATEUR 16A DROITE IP44 IK 08 CÂBLED2,5MM²</v>
          </cell>
          <cell r="D51" t="str">
            <v>50446</v>
          </cell>
          <cell r="E51" t="str">
            <v xml:space="preserve">TORRO </v>
          </cell>
        </row>
        <row r="52">
          <cell r="C52" t="str">
            <v>PROLONGATEUR IP44 POUR CABLE 3G1.5 AVEC CLAPET</v>
          </cell>
          <cell r="D52" t="str">
            <v>1340801</v>
          </cell>
          <cell r="E52" t="str">
            <v xml:space="preserve">TORRO </v>
          </cell>
        </row>
        <row r="53">
          <cell r="C53" t="str">
            <v>CEINTURE POLYVALENTE + PORTE MARTEAU METAL</v>
          </cell>
          <cell r="D53">
            <v>494000</v>
          </cell>
          <cell r="E53" t="str">
            <v>SASSI</v>
          </cell>
          <cell r="F53">
            <v>205</v>
          </cell>
          <cell r="G53" t="str">
            <v>CEINTURE EN CUIR</v>
          </cell>
          <cell r="H53" t="str">
            <v>U</v>
          </cell>
          <cell r="I53">
            <v>1</v>
          </cell>
          <cell r="J53" t="str">
            <v>229 € NETS HT</v>
          </cell>
          <cell r="K53">
            <v>5.19</v>
          </cell>
          <cell r="L53">
            <v>5.19</v>
          </cell>
          <cell r="N53">
            <v>43100</v>
          </cell>
        </row>
        <row r="54">
          <cell r="C54" t="str">
            <v xml:space="preserve">BARRE A MINE 1.5M TAL  </v>
          </cell>
          <cell r="D54" t="str">
            <v>0152150004-BTP</v>
          </cell>
          <cell r="E54" t="str">
            <v>SOFOP TALIAPLAST</v>
          </cell>
          <cell r="F54">
            <v>470801</v>
          </cell>
          <cell r="G54" t="str">
            <v>BARRE A MINE HEXAGONALE 150CM</v>
          </cell>
          <cell r="H54" t="str">
            <v>U</v>
          </cell>
          <cell r="I54">
            <v>1</v>
          </cell>
          <cell r="J54">
            <v>500</v>
          </cell>
          <cell r="L54">
            <v>27.71</v>
          </cell>
          <cell r="N54">
            <v>43100</v>
          </cell>
        </row>
        <row r="55">
          <cell r="C55" t="str">
            <v xml:space="preserve">BROCHE MACON 300X16MM REAFFUTABLE  </v>
          </cell>
          <cell r="D55" t="str">
            <v>38325906</v>
          </cell>
          <cell r="E55" t="str">
            <v>SOFOP TALIAPLAST</v>
          </cell>
          <cell r="F55">
            <v>460701</v>
          </cell>
          <cell r="G55" t="str">
            <v>BROCHE DE MACON 300MM</v>
          </cell>
          <cell r="H55" t="str">
            <v>U</v>
          </cell>
          <cell r="I55">
            <v>20</v>
          </cell>
          <cell r="J55">
            <v>500</v>
          </cell>
          <cell r="L55">
            <v>1.71</v>
          </cell>
          <cell r="N55">
            <v>43100</v>
          </cell>
        </row>
        <row r="56">
          <cell r="C56" t="str">
            <v xml:space="preserve">CISEAU A BRIQUE 60MM REAFFUTABLE  </v>
          </cell>
          <cell r="D56" t="str">
            <v>38325825</v>
          </cell>
          <cell r="E56" t="str">
            <v>SOFOP TALIAPLAST</v>
          </cell>
          <cell r="F56">
            <v>460801</v>
          </cell>
          <cell r="G56" t="str">
            <v>CISEAU A BRIQUE 70X230MM</v>
          </cell>
          <cell r="H56" t="str">
            <v>U</v>
          </cell>
          <cell r="I56">
            <v>20</v>
          </cell>
          <cell r="J56">
            <v>500</v>
          </cell>
          <cell r="L56">
            <v>3.93</v>
          </cell>
          <cell r="N56">
            <v>43100</v>
          </cell>
        </row>
        <row r="57">
          <cell r="C57" t="str">
            <v xml:space="preserve">CISEAU MACON 300X16MM REAFFUTABLE  </v>
          </cell>
          <cell r="D57">
            <v>38325868</v>
          </cell>
          <cell r="E57" t="str">
            <v>SOFOP TALIAPLAST</v>
          </cell>
          <cell r="F57">
            <v>460703</v>
          </cell>
          <cell r="G57" t="str">
            <v>BURIN DE MACON 300MM</v>
          </cell>
          <cell r="H57" t="str">
            <v>U</v>
          </cell>
          <cell r="I57">
            <v>20</v>
          </cell>
          <cell r="J57">
            <v>500</v>
          </cell>
          <cell r="L57">
            <v>1.87</v>
          </cell>
          <cell r="N57">
            <v>43100</v>
          </cell>
        </row>
        <row r="58">
          <cell r="C58" t="str">
            <v xml:space="preserve">COUTEAU A ENDUIRE LAME INOX PRO LARG. 20CM  </v>
          </cell>
          <cell r="D58" t="str">
            <v>3661578015581</v>
          </cell>
          <cell r="E58" t="str">
            <v>SOFOP TALIAPLAST</v>
          </cell>
          <cell r="F58">
            <v>440735</v>
          </cell>
          <cell r="G58" t="str">
            <v>COUTEAU A ENDUIRE INOX 20CM</v>
          </cell>
          <cell r="H58" t="str">
            <v>U</v>
          </cell>
          <cell r="I58">
            <v>24</v>
          </cell>
          <cell r="J58">
            <v>500</v>
          </cell>
          <cell r="L58">
            <v>2.85</v>
          </cell>
          <cell r="N58">
            <v>43100</v>
          </cell>
        </row>
        <row r="59">
          <cell r="C59" t="str">
            <v xml:space="preserve">COUTEAU A LAME AUTO RETRACTABLE  </v>
          </cell>
          <cell r="D59" t="str">
            <v>3661578021520</v>
          </cell>
          <cell r="E59" t="str">
            <v>SOFOP TALIAPLAST</v>
          </cell>
          <cell r="F59">
            <v>401306</v>
          </cell>
          <cell r="G59" t="str">
            <v>CUTTERS AUTO-RETRACTABLE BI-MATIERE LAME TRAPEZE</v>
          </cell>
          <cell r="H59" t="str">
            <v>U</v>
          </cell>
          <cell r="I59">
            <v>6</v>
          </cell>
          <cell r="J59">
            <v>500</v>
          </cell>
          <cell r="L59">
            <v>7.5</v>
          </cell>
          <cell r="N59">
            <v>43100</v>
          </cell>
        </row>
        <row r="60">
          <cell r="C60" t="str">
            <v>FROTTOIR POLYSTYRENE EXPANSE. 15 X 20</v>
          </cell>
          <cell r="D60" t="str">
            <v>FP 1</v>
          </cell>
          <cell r="E60" t="str">
            <v>SOFOP TALIAPLAST</v>
          </cell>
          <cell r="F60">
            <v>300902</v>
          </cell>
          <cell r="G60" t="str">
            <v>TALOCHE EN POLYSTYRENE EXPANSE 20x15CM</v>
          </cell>
          <cell r="H60" t="str">
            <v>U</v>
          </cell>
          <cell r="I60">
            <v>200</v>
          </cell>
          <cell r="J60">
            <v>500</v>
          </cell>
          <cell r="L60">
            <v>0.84</v>
          </cell>
          <cell r="N60">
            <v>43100</v>
          </cell>
        </row>
        <row r="61">
          <cell r="C61" t="str">
            <v xml:space="preserve">PELLE CARREE 25CM  </v>
          </cell>
          <cell r="D61" t="str">
            <v>38816020</v>
          </cell>
          <cell r="E61" t="str">
            <v>SOFOP TALIAPLAST</v>
          </cell>
        </row>
        <row r="62">
          <cell r="C62" t="str">
            <v>PELLE FORTIFICATION CDC 27 SM</v>
          </cell>
          <cell r="D62" t="str">
            <v>138027</v>
          </cell>
          <cell r="E62" t="str">
            <v>SOFOP TALIAPLAST</v>
          </cell>
        </row>
        <row r="63">
          <cell r="C63" t="str">
            <v>PELLE RONDE COL CYGNE 27CM SANS MANCHE</v>
          </cell>
          <cell r="D63" t="str">
            <v>50021</v>
          </cell>
          <cell r="E63" t="str">
            <v>SOFOP TALIAPLAST</v>
          </cell>
        </row>
        <row r="64">
          <cell r="C64" t="str">
            <v xml:space="preserve">PELLE RONDE COL DE CYGNE 27CM  </v>
          </cell>
          <cell r="D64" t="str">
            <v>38816004</v>
          </cell>
          <cell r="E64" t="str">
            <v>SOFOP TALIAPLAST</v>
          </cell>
        </row>
        <row r="65">
          <cell r="C65" t="str">
            <v>PINCE A DECOFFRER OCTOGONALE 1000 X 22</v>
          </cell>
          <cell r="D65" t="str">
            <v>17060</v>
          </cell>
          <cell r="E65" t="str">
            <v>SOFOP TALIAPLAST</v>
          </cell>
          <cell r="F65">
            <v>460504</v>
          </cell>
          <cell r="G65" t="str">
            <v>PINCE A DECOFFRER 100CM</v>
          </cell>
          <cell r="H65" t="str">
            <v>U</v>
          </cell>
          <cell r="I65">
            <v>5</v>
          </cell>
          <cell r="J65">
            <v>500</v>
          </cell>
          <cell r="L65">
            <v>8.6</v>
          </cell>
          <cell r="N65">
            <v>43100</v>
          </cell>
        </row>
        <row r="66">
          <cell r="C66" t="str">
            <v>PINCE A DECOFFRER OCTOGONALE 800 X 20</v>
          </cell>
          <cell r="D66" t="str">
            <v>17050</v>
          </cell>
          <cell r="E66" t="str">
            <v>SOFOP TALIAPLAST</v>
          </cell>
          <cell r="F66">
            <v>460503</v>
          </cell>
          <cell r="G66" t="str">
            <v>PINCE A DECOFFRER 80CM</v>
          </cell>
          <cell r="H66" t="str">
            <v>U</v>
          </cell>
          <cell r="I66">
            <v>5</v>
          </cell>
          <cell r="J66">
            <v>500</v>
          </cell>
          <cell r="L66">
            <v>6.85</v>
          </cell>
          <cell r="N66">
            <v>43100</v>
          </cell>
        </row>
        <row r="67">
          <cell r="C67" t="str">
            <v xml:space="preserve">PINCE A TALON LEGERE </v>
          </cell>
          <cell r="D67" t="str">
            <v>146500</v>
          </cell>
          <cell r="E67" t="str">
            <v>SOFOP TALIAPLAST</v>
          </cell>
        </row>
        <row r="68">
          <cell r="C68" t="str">
            <v>PINCE A TALON LEGERE A FLAMME</v>
          </cell>
          <cell r="D68" t="str">
            <v>146510</v>
          </cell>
          <cell r="E68" t="str">
            <v>SOFOP TALIAPLAST</v>
          </cell>
        </row>
        <row r="69">
          <cell r="C69" t="str">
            <v>RACLETTE METAL DOUBLE MOUSSE 45</v>
          </cell>
          <cell r="D69" t="str">
            <v>410101</v>
          </cell>
          <cell r="E69" t="str">
            <v>SOFOP TALIAPLAST</v>
          </cell>
          <cell r="F69">
            <v>410101</v>
          </cell>
          <cell r="G69" t="str">
            <v>RACLETTE METALLIQUE DOUBLE MOUSSE 44CM</v>
          </cell>
          <cell r="H69" t="str">
            <v>U</v>
          </cell>
          <cell r="I69">
            <v>24</v>
          </cell>
          <cell r="J69">
            <v>500</v>
          </cell>
          <cell r="L69">
            <v>1.55</v>
          </cell>
          <cell r="N69">
            <v>43100</v>
          </cell>
        </row>
        <row r="70">
          <cell r="C70" t="str">
            <v>RACLETTE METAL DOUBLE MOUSSE 60</v>
          </cell>
          <cell r="D70" t="str">
            <v>410102</v>
          </cell>
          <cell r="E70" t="str">
            <v>SOFOP TALIAPLAST</v>
          </cell>
          <cell r="F70">
            <v>410102</v>
          </cell>
          <cell r="G70" t="str">
            <v>RACLETTE METALLIQUE DOUBLE MOUSSE 60CM</v>
          </cell>
          <cell r="H70" t="str">
            <v>U</v>
          </cell>
          <cell r="I70">
            <v>24</v>
          </cell>
          <cell r="J70">
            <v>500</v>
          </cell>
          <cell r="L70">
            <v>2.44</v>
          </cell>
          <cell r="N70">
            <v>43100</v>
          </cell>
        </row>
        <row r="71">
          <cell r="C71" t="str">
            <v>RACLOIR MACADAM 500 SANS MANCHE</v>
          </cell>
          <cell r="D71" t="str">
            <v>72511</v>
          </cell>
          <cell r="E71" t="str">
            <v>SOFOP TALIAPLAST</v>
          </cell>
        </row>
        <row r="72">
          <cell r="C72" t="str">
            <v xml:space="preserve">RACLOIR MACADAM 500 SANS MANCHE  </v>
          </cell>
          <cell r="D72" t="str">
            <v>RACLMAC500</v>
          </cell>
          <cell r="E72" t="str">
            <v>SOFOP TALIAPLAST</v>
          </cell>
        </row>
        <row r="73">
          <cell r="C73" t="str">
            <v xml:space="preserve">RATEAU DOUILLE 14 DENTS DROITES L350 SS MCHE  </v>
          </cell>
          <cell r="D73" t="str">
            <v>135121-BTP</v>
          </cell>
          <cell r="E73" t="str">
            <v>SOFOP TALIAPLAST</v>
          </cell>
        </row>
        <row r="74">
          <cell r="C74" t="str">
            <v>RATEAU DOUILLE 14 DENTS DROITES L400 SANS MANCHE</v>
          </cell>
          <cell r="D74" t="str">
            <v>134931</v>
          </cell>
          <cell r="E74" t="str">
            <v>SOFOP TALIAPLAST</v>
          </cell>
        </row>
        <row r="75">
          <cell r="C75" t="str">
            <v>RATEAU DOUILLE 16 DENTS DROITES L460 SANS MANCHE</v>
          </cell>
          <cell r="D75" t="str">
            <v>134941</v>
          </cell>
          <cell r="E75" t="str">
            <v>SOFOP TALIAPLAST</v>
          </cell>
        </row>
        <row r="76">
          <cell r="C76" t="str">
            <v>RIFLARD MACON BISEAUTE MCHE HETRE 26CM</v>
          </cell>
          <cell r="D76" t="str">
            <v>6360000010</v>
          </cell>
          <cell r="E76" t="str">
            <v>SOFOP TALIAPLAST</v>
          </cell>
          <cell r="F76">
            <v>461001</v>
          </cell>
          <cell r="G76" t="str">
            <v>RIFLARD DE MACON ACIER 70MM</v>
          </cell>
          <cell r="H76" t="str">
            <v>U</v>
          </cell>
          <cell r="I76">
            <v>20</v>
          </cell>
          <cell r="J76">
            <v>500</v>
          </cell>
          <cell r="L76">
            <v>5.2</v>
          </cell>
          <cell r="N76">
            <v>43100</v>
          </cell>
        </row>
        <row r="77">
          <cell r="C77" t="str">
            <v xml:space="preserve">TALOCHE PS CHOC NOIRE POINTUE M.BOIS. 27X18  </v>
          </cell>
          <cell r="D77" t="str">
            <v>T1 BIS EU-BTP</v>
          </cell>
          <cell r="E77" t="str">
            <v>SOFOP TALIAPLAST</v>
          </cell>
          <cell r="F77">
            <v>300406</v>
          </cell>
          <cell r="G77" t="str">
            <v>TALOCHE PS 27x18CM POINTUE NOIRE</v>
          </cell>
          <cell r="H77" t="str">
            <v>U</v>
          </cell>
          <cell r="I77">
            <v>12</v>
          </cell>
          <cell r="J77">
            <v>500</v>
          </cell>
          <cell r="L77">
            <v>1.23</v>
          </cell>
          <cell r="N77">
            <v>43100</v>
          </cell>
        </row>
        <row r="78">
          <cell r="C78" t="str">
            <v xml:space="preserve">TALOCHE PS CHOC NOIRE RECT M.BOIS. 27 X 18  </v>
          </cell>
          <cell r="D78" t="str">
            <v>T2 BIS EU</v>
          </cell>
          <cell r="E78" t="str">
            <v>SOFOP TALIAPLAST</v>
          </cell>
          <cell r="F78">
            <v>300402</v>
          </cell>
          <cell r="G78" t="str">
            <v>TALOCHE PS 27x18CM RECTANGLE NOIRE</v>
          </cell>
          <cell r="H78" t="str">
            <v>U</v>
          </cell>
          <cell r="I78">
            <v>12</v>
          </cell>
          <cell r="J78">
            <v>500</v>
          </cell>
          <cell r="L78">
            <v>1.24</v>
          </cell>
          <cell r="N78">
            <v>43100</v>
          </cell>
        </row>
        <row r="79">
          <cell r="C79" t="str">
            <v xml:space="preserve">TALOCHE PS CHOC NOIRE RECT M.BOIS. 42 X 26  </v>
          </cell>
          <cell r="D79" t="str">
            <v>T3 EU</v>
          </cell>
          <cell r="E79" t="str">
            <v>SOFOP TALIAPLAST</v>
          </cell>
          <cell r="F79">
            <v>300401</v>
          </cell>
          <cell r="G79" t="str">
            <v>TALOCHE PS 42x28CM RECTANGLE NOIRE</v>
          </cell>
          <cell r="H79" t="str">
            <v>U</v>
          </cell>
          <cell r="I79">
            <v>12</v>
          </cell>
          <cell r="J79">
            <v>500</v>
          </cell>
          <cell r="L79">
            <v>1.68</v>
          </cell>
          <cell r="N79">
            <v>43100</v>
          </cell>
        </row>
        <row r="80">
          <cell r="C80" t="str">
            <v>TALOCHE RECTANGULAIRE BOIS/EPONGE 25X14</v>
          </cell>
          <cell r="D80" t="str">
            <v>301607</v>
          </cell>
          <cell r="E80" t="str">
            <v>SOFOP TALIAPLAST</v>
          </cell>
          <cell r="F80">
            <v>301607</v>
          </cell>
          <cell r="G80" t="str">
            <v>TALOCHE BOIS EPONGE 25X14X2,5CM</v>
          </cell>
          <cell r="H80" t="str">
            <v>U</v>
          </cell>
          <cell r="I80">
            <v>20</v>
          </cell>
          <cell r="J80">
            <v>500</v>
          </cell>
          <cell r="L80">
            <v>3.33</v>
          </cell>
          <cell r="N80">
            <v>43100</v>
          </cell>
        </row>
        <row r="81">
          <cell r="C81" t="str">
            <v xml:space="preserve">TALOCHE SEMELLE MOUSSE 27X18 MCHE PLAST - P  </v>
          </cell>
          <cell r="D81" t="str">
            <v>T2 BIS M</v>
          </cell>
          <cell r="E81" t="str">
            <v>SOFOP TALIAPLAST</v>
          </cell>
          <cell r="F81">
            <v>301600</v>
          </cell>
          <cell r="G81" t="str">
            <v>TALOCHE PLASTIQUE EPONGE 25X14X2,5CM</v>
          </cell>
          <cell r="H81" t="str">
            <v>U</v>
          </cell>
          <cell r="I81">
            <v>50</v>
          </cell>
          <cell r="J81">
            <v>500</v>
          </cell>
          <cell r="L81">
            <v>3.25</v>
          </cell>
          <cell r="N81">
            <v>43100</v>
          </cell>
        </row>
        <row r="82">
          <cell r="C82" t="str">
            <v xml:space="preserve">TRUELLE ITALIENNE RONDE 20CM  </v>
          </cell>
          <cell r="D82" t="str">
            <v>38325612</v>
          </cell>
          <cell r="E82" t="str">
            <v>SOFOP TALIAPLAST</v>
          </cell>
          <cell r="F82">
            <v>430802</v>
          </cell>
          <cell r="G82" t="str">
            <v>TRUELLE LISSEUSE BOUT ROND SOUDEE 20CM MANCHE BOIS</v>
          </cell>
        </row>
        <row r="83">
          <cell r="C83" t="str">
            <v xml:space="preserve">TRUELLE ITALIENNE RONDE 22CM  </v>
          </cell>
          <cell r="D83" t="str">
            <v>38325604</v>
          </cell>
          <cell r="E83" t="str">
            <v>SOFOP TALIAPLAST</v>
          </cell>
          <cell r="F83">
            <v>430803</v>
          </cell>
          <cell r="G83" t="str">
            <v>TRUELLE LISSEUSE BOUT ROND SOUDEE 22CM MANCHE BOIS</v>
          </cell>
        </row>
        <row r="84">
          <cell r="C84" t="str">
            <v xml:space="preserve">TRUELLE ITALIENNE RONDE 24CM  </v>
          </cell>
          <cell r="D84" t="str">
            <v>38325590</v>
          </cell>
          <cell r="E84" t="str">
            <v>SOFOP TALIAPLAST</v>
          </cell>
          <cell r="F84">
            <v>430804</v>
          </cell>
          <cell r="G84" t="str">
            <v>TRUELLE LISSEUSE BOUT ROND SOUDEE 24CM MANCHE BOIS</v>
          </cell>
        </row>
        <row r="85">
          <cell r="C85" t="str">
            <v xml:space="preserve">TRUELLE LANGUE DE CHAT 14CM  </v>
          </cell>
          <cell r="D85" t="str">
            <v>38325566</v>
          </cell>
          <cell r="E85" t="str">
            <v>SOFOP TALIAPLAST</v>
          </cell>
          <cell r="F85">
            <v>431001</v>
          </cell>
          <cell r="G85" t="str">
            <v>TRUELLE LANGUE DE CHAT SOUDEE 14CM MANCHE BOIS</v>
          </cell>
        </row>
        <row r="86">
          <cell r="C86" t="str">
            <v xml:space="preserve">TRUELLE LANGUE DE CHAT 16CM  </v>
          </cell>
          <cell r="D86" t="str">
            <v>38325558</v>
          </cell>
          <cell r="E86" t="str">
            <v>SOFOP TALIAPLAST</v>
          </cell>
          <cell r="F86">
            <v>431002</v>
          </cell>
          <cell r="G86" t="str">
            <v>TRUELLE LANGUE DE CHAT SOUDEE 16CM MANCHE BOIS</v>
          </cell>
        </row>
        <row r="87">
          <cell r="C87" t="str">
            <v>TRUELLE RONDE ITALIENNE AUTHENTIQUE 22CM</v>
          </cell>
          <cell r="D87" t="str">
            <v>6002220101</v>
          </cell>
          <cell r="E87" t="str">
            <v>SOFOP TALIAPLAST</v>
          </cell>
          <cell r="F87">
            <v>430103</v>
          </cell>
          <cell r="G87" t="str">
            <v>TRUELLE LISSEUSE BOUT ROND FORGEE 22CM MANCHE BOIS</v>
          </cell>
        </row>
        <row r="88">
          <cell r="C88" t="str">
            <v>6060 T6 REGLE MACON 2 METRES 100X18</v>
          </cell>
          <cell r="D88" t="str">
            <v>AMACON2M</v>
          </cell>
          <cell r="E88" t="str">
            <v>SOFOP TALIAPLAST</v>
          </cell>
          <cell r="F88">
            <v>380103</v>
          </cell>
          <cell r="G88" t="str">
            <v>REGLE ALUMINIUM RECTANGULAIRE 1 VOILE /L 2M</v>
          </cell>
        </row>
        <row r="89">
          <cell r="C89" t="str">
            <v>6060 T6 REGLE MACON 3 METRES 100X18</v>
          </cell>
          <cell r="D89" t="str">
            <v>AMACON3M</v>
          </cell>
          <cell r="E89" t="str">
            <v>SOFOP TALIAPLAST</v>
          </cell>
          <cell r="F89">
            <v>380105</v>
          </cell>
          <cell r="G89" t="str">
            <v>REGLE ALUMINIUM RECTANGULAIRE 1 VOILE /L 3M</v>
          </cell>
        </row>
        <row r="90">
          <cell r="C90" t="str">
            <v>6060 T6 REGLE MACON 4 METRES 100X18</v>
          </cell>
          <cell r="D90" t="str">
            <v>AMACON4M</v>
          </cell>
          <cell r="E90" t="str">
            <v>SOFOP TALIAPLAST</v>
          </cell>
          <cell r="F90">
            <v>380107</v>
          </cell>
          <cell r="G90" t="str">
            <v>REGLE ALUMINIUM RECTANGULAIRE 1 VOILE /L 4M</v>
          </cell>
        </row>
        <row r="91">
          <cell r="C91" t="str">
            <v>6060 T6 REGLE MACON 5 METRES 100X18</v>
          </cell>
          <cell r="D91" t="str">
            <v>AMACON5M</v>
          </cell>
          <cell r="E91" t="str">
            <v>SOFOP TALIAPLAST</v>
          </cell>
          <cell r="F91">
            <v>380108</v>
          </cell>
          <cell r="G91" t="str">
            <v>REGLE ALUMINIUM RECTANGULAIRE 1 VOILE /L 5M</v>
          </cell>
        </row>
        <row r="92">
          <cell r="C92" t="str">
            <v>6060 T6 REGLE MACON 6 METRES 100X18</v>
          </cell>
          <cell r="D92" t="str">
            <v>AMACON1V</v>
          </cell>
          <cell r="E92" t="str">
            <v>SOFOP TALIAPLAST</v>
          </cell>
          <cell r="F92">
            <v>380109</v>
          </cell>
          <cell r="G92" t="str">
            <v>REGLE ALUMINIUM RECTANGULAIRE 1 VOILE /L 6M</v>
          </cell>
        </row>
        <row r="93">
          <cell r="C93" t="str">
            <v xml:space="preserve">CORDEAU A TRACER EN ZAMAC 30M  </v>
          </cell>
          <cell r="D93" t="str">
            <v>38325655</v>
          </cell>
          <cell r="E93" t="str">
            <v>SOFOP TALIAPLAST</v>
          </cell>
          <cell r="F93">
            <v>400402</v>
          </cell>
          <cell r="G93" t="str">
            <v>CORDEAU A TRACER ZINC 30M FIL 1,5MM TRESSE</v>
          </cell>
          <cell r="H93" t="str">
            <v>U</v>
          </cell>
          <cell r="I93">
            <v>10</v>
          </cell>
          <cell r="J93">
            <v>500</v>
          </cell>
          <cell r="L93">
            <v>4.04</v>
          </cell>
          <cell r="N93">
            <v>43100</v>
          </cell>
        </row>
        <row r="94">
          <cell r="C94" t="str">
            <v>CORDEAU METALLIQUE ROUGE 30M</v>
          </cell>
          <cell r="D94" t="str">
            <v>400401</v>
          </cell>
          <cell r="E94" t="str">
            <v>SOFOP TALIAPLAST</v>
          </cell>
          <cell r="F94">
            <v>400401</v>
          </cell>
          <cell r="G94" t="str">
            <v>CORDEAU A TRACER METAL ROUGE 30M FIL 1MM TRESSE</v>
          </cell>
          <cell r="H94" t="str">
            <v>U</v>
          </cell>
          <cell r="I94">
            <v>35</v>
          </cell>
          <cell r="J94">
            <v>500</v>
          </cell>
          <cell r="L94">
            <v>4.84</v>
          </cell>
          <cell r="N94">
            <v>43100</v>
          </cell>
        </row>
        <row r="95">
          <cell r="C95" t="str">
            <v>CORDEAU TRACEUR +BIBERON POUDRE BLEUE 115G</v>
          </cell>
          <cell r="D95" t="str">
            <v>0-47-681</v>
          </cell>
          <cell r="E95" t="str">
            <v>SOFOP TALIAPLAST</v>
          </cell>
        </row>
        <row r="96">
          <cell r="C96" t="str">
            <v>CORDEAU TRACEUR 30M</v>
          </cell>
          <cell r="D96" t="str">
            <v>0-47-480</v>
          </cell>
          <cell r="E96" t="str">
            <v>SOFOP TALIAPLAST</v>
          </cell>
        </row>
        <row r="97">
          <cell r="C97" t="str">
            <v>CRAIE DE MARQUAGE JAUNE 11CM</v>
          </cell>
          <cell r="D97" t="str">
            <v>4850007</v>
          </cell>
          <cell r="E97" t="str">
            <v>SOFOP TALIAPLAST</v>
          </cell>
          <cell r="F97">
            <v>400903</v>
          </cell>
          <cell r="G97" t="str">
            <v>CRAIE JAUNE HEXAGONALE L.120MM</v>
          </cell>
          <cell r="H97" t="str">
            <v>U</v>
          </cell>
          <cell r="I97">
            <v>240</v>
          </cell>
          <cell r="J97">
            <v>500</v>
          </cell>
          <cell r="L97">
            <v>0.38</v>
          </cell>
          <cell r="N97">
            <v>43100</v>
          </cell>
        </row>
        <row r="98">
          <cell r="C98" t="str">
            <v>CRAIE DE MARQUAGE ROUGE 11CM</v>
          </cell>
          <cell r="D98" t="str">
            <v>4850017</v>
          </cell>
          <cell r="E98" t="str">
            <v>SOFOP TALIAPLAST</v>
          </cell>
          <cell r="F98">
            <v>400901</v>
          </cell>
          <cell r="G98" t="str">
            <v>CRAIE ROUGE HEXAGONALE L.120MM</v>
          </cell>
          <cell r="H98" t="str">
            <v>U</v>
          </cell>
          <cell r="I98">
            <v>240</v>
          </cell>
          <cell r="J98">
            <v>500</v>
          </cell>
          <cell r="L98">
            <v>0.38</v>
          </cell>
          <cell r="N98">
            <v>43100</v>
          </cell>
        </row>
        <row r="99">
          <cell r="C99" t="str">
            <v>CRAYON DE CHARPENTIER ROUGE 30CM</v>
          </cell>
          <cell r="D99" t="str">
            <v>333/30 V100</v>
          </cell>
          <cell r="E99" t="str">
            <v>SOFOP TALIAPLAST</v>
          </cell>
          <cell r="F99">
            <v>401002</v>
          </cell>
          <cell r="G99" t="str">
            <v>CRAYON DE CHARPENTIER ROUGE 30CM</v>
          </cell>
          <cell r="H99" t="str">
            <v>U</v>
          </cell>
          <cell r="I99">
            <v>480</v>
          </cell>
          <cell r="J99">
            <v>500</v>
          </cell>
          <cell r="L99">
            <v>0.42</v>
          </cell>
          <cell r="N99">
            <v>43100</v>
          </cell>
        </row>
        <row r="100">
          <cell r="C100" t="str">
            <v>CRAYON DE MACON VERT 30CM</v>
          </cell>
          <cell r="D100" t="str">
            <v>331/30 V100</v>
          </cell>
          <cell r="E100" t="str">
            <v>SOFOP TALIAPLAST</v>
          </cell>
          <cell r="F100">
            <v>401004</v>
          </cell>
          <cell r="G100" t="str">
            <v>CRAYON TAILLEUR DE PIERRE VERT 30CM</v>
          </cell>
          <cell r="H100" t="str">
            <v>U</v>
          </cell>
          <cell r="I100">
            <v>480</v>
          </cell>
          <cell r="J100">
            <v>500</v>
          </cell>
          <cell r="L100">
            <v>0.42</v>
          </cell>
          <cell r="N100">
            <v>43100</v>
          </cell>
        </row>
        <row r="101">
          <cell r="C101" t="str">
            <v>CRAYON ORLOW CELLUGRAPH 1174 GEANT D4MM 4B</v>
          </cell>
          <cell r="D101" t="str">
            <v>1940103</v>
          </cell>
          <cell r="E101" t="str">
            <v>SOFOP TALIAPLAST</v>
          </cell>
          <cell r="F101">
            <v>401005</v>
          </cell>
          <cell r="G101" t="str">
            <v>CRAYON GRAPHITE JAUNE 30CM</v>
          </cell>
          <cell r="H101" t="str">
            <v>U</v>
          </cell>
          <cell r="I101">
            <v>240</v>
          </cell>
          <cell r="J101">
            <v>500</v>
          </cell>
          <cell r="L101">
            <v>0.56000000000000005</v>
          </cell>
          <cell r="N101">
            <v>43100</v>
          </cell>
        </row>
        <row r="102">
          <cell r="C102" t="str">
            <v xml:space="preserve">EQUERRE MACON 600X300MM  </v>
          </cell>
          <cell r="D102" t="str">
            <v>38325728</v>
          </cell>
          <cell r="E102" t="str">
            <v>SOFOP TALIAPLAST</v>
          </cell>
          <cell r="F102">
            <v>460902</v>
          </cell>
          <cell r="G102" t="str">
            <v>EQUERRE DE MACON ACIER 60CM</v>
          </cell>
        </row>
        <row r="103">
          <cell r="C103" t="str">
            <v xml:space="preserve">EQUERRE MACON 800X400MM  </v>
          </cell>
          <cell r="D103" t="str">
            <v>38325701</v>
          </cell>
          <cell r="E103" t="str">
            <v>SOFOP TALIAPLAST</v>
          </cell>
          <cell r="F103">
            <v>460903</v>
          </cell>
          <cell r="G103" t="str">
            <v>EQUERRE DE MACON ACIER 80CM</v>
          </cell>
        </row>
        <row r="104">
          <cell r="C104" t="str">
            <v>MARQUEUR MARK+SIGN NOIR POINTE BIS 2-6MM</v>
          </cell>
          <cell r="D104" t="str">
            <v>111 N</v>
          </cell>
          <cell r="E104" t="str">
            <v>SOFOP TALIAPLAST</v>
          </cell>
        </row>
        <row r="105">
          <cell r="C105" t="str">
            <v xml:space="preserve">MESURE 2 BLOCAGES RUB ACIER REVT NYL 3MX16  </v>
          </cell>
          <cell r="D105" t="str">
            <v>46176952</v>
          </cell>
          <cell r="E105" t="str">
            <v>SOFOP TALIAPLAST</v>
          </cell>
        </row>
        <row r="106">
          <cell r="C106" t="str">
            <v xml:space="preserve">MESURE 2 BLOCAGES RUB ACIER REVT NYL 5MX19  </v>
          </cell>
          <cell r="D106" t="str">
            <v>46176960</v>
          </cell>
          <cell r="E106" t="str">
            <v>SOFOP TALIAPLAST</v>
          </cell>
        </row>
        <row r="107">
          <cell r="C107" t="str">
            <v xml:space="preserve">MESURE 2 BLOCAGES RUB ACIER REVT NYL 5MX25  </v>
          </cell>
          <cell r="D107" t="str">
            <v>46176979</v>
          </cell>
          <cell r="E107" t="str">
            <v>SOFOP TALIAPLAST</v>
          </cell>
        </row>
        <row r="108">
          <cell r="C108" t="str">
            <v xml:space="preserve">MESURE 2 BLOCAGES RUB ACIER REVT NYL 8MX25  </v>
          </cell>
          <cell r="D108" t="str">
            <v>46176987</v>
          </cell>
          <cell r="E108" t="str">
            <v>SOFOP TALIAPLAST</v>
          </cell>
        </row>
        <row r="109">
          <cell r="C109" t="str">
            <v xml:space="preserve">MESURE AUTOBLOQT RUB ACIER REVT NYL 5MX19  </v>
          </cell>
          <cell r="D109" t="str">
            <v>46177002</v>
          </cell>
          <cell r="E109" t="str">
            <v>SOFOP TALIAPLAST</v>
          </cell>
        </row>
        <row r="110">
          <cell r="C110" t="str">
            <v xml:space="preserve">MESURE AUTOBLOQT RUB ACIER REVT NYL 5MX25  </v>
          </cell>
          <cell r="D110" t="str">
            <v>46177010</v>
          </cell>
          <cell r="E110" t="str">
            <v>SOFOP TALIAPLAST</v>
          </cell>
        </row>
        <row r="111">
          <cell r="C111" t="str">
            <v>MESURE COURTE  Antichoc 10 M X 25 ABS</v>
          </cell>
          <cell r="D111" t="str">
            <v>1-33-442</v>
          </cell>
          <cell r="E111" t="str">
            <v>SOFOP TALIAPLAST</v>
          </cell>
        </row>
        <row r="112">
          <cell r="C112" t="str">
            <v>MESURE COURTE  Antichoc 8 M X 25 MM</v>
          </cell>
          <cell r="D112" t="str">
            <v>1-33-198</v>
          </cell>
          <cell r="E112" t="str">
            <v>SOFOP TALIAPLAST</v>
          </cell>
        </row>
        <row r="113">
          <cell r="C113" t="str">
            <v>MESURE COURTE Antichoc 5 M X 32MM</v>
          </cell>
          <cell r="D113" t="str">
            <v>0-33-720</v>
          </cell>
          <cell r="E113" t="str">
            <v>SOFOP TALIAPLAST</v>
          </cell>
        </row>
        <row r="114">
          <cell r="C114" t="str">
            <v>MESURE COURTE Antichoc 8 M X 32MM</v>
          </cell>
          <cell r="D114" t="str">
            <v>0-33-728</v>
          </cell>
          <cell r="E114" t="str">
            <v>SOFOP TALIAPLAST</v>
          </cell>
        </row>
        <row r="115">
          <cell r="C115" t="str">
            <v>MESURE LONGUE RUBAN MABOLON A POIGNEE 50 M</v>
          </cell>
          <cell r="D115" t="str">
            <v>1-34-478</v>
          </cell>
          <cell r="E115" t="str">
            <v>SOFOP TALIAPLAST</v>
          </cell>
        </row>
        <row r="116">
          <cell r="C116" t="str">
            <v>METRE PLIANT 10 BRANCHES 2M PLASTIQUE (JAUNE)</v>
          </cell>
          <cell r="D116" t="str">
            <v>3001784</v>
          </cell>
          <cell r="E116" t="str">
            <v>SOFOP TALIAPLAST</v>
          </cell>
        </row>
        <row r="117">
          <cell r="C117" t="str">
            <v>METRE RUBAN HITFIX BI-MATIERE 5M X 19 DOUBLE STOP</v>
          </cell>
          <cell r="D117" t="str">
            <v>3001406</v>
          </cell>
          <cell r="E117" t="str">
            <v>SOFOP TALIAPLAST</v>
          </cell>
        </row>
        <row r="118">
          <cell r="C118" t="str">
            <v>METRE RUBAN HITFIX BI-MATIERE 5M X 25 DOUBLE STOP</v>
          </cell>
          <cell r="D118" t="str">
            <v>3001410</v>
          </cell>
          <cell r="E118" t="str">
            <v>SOFOP TALIAPLAST</v>
          </cell>
        </row>
        <row r="119">
          <cell r="C119" t="str">
            <v>MIRE ALUMINIUM 5 SECTIONS 5M</v>
          </cell>
          <cell r="D119" t="str">
            <v>1-77-161</v>
          </cell>
          <cell r="E119" t="str">
            <v>SOFOP TALIAPLAST</v>
          </cell>
        </row>
        <row r="120">
          <cell r="C120" t="str">
            <v>ODOMETRE</v>
          </cell>
          <cell r="D120" t="str">
            <v>490502</v>
          </cell>
          <cell r="E120" t="str">
            <v>SOFOP TALIAPLAST</v>
          </cell>
          <cell r="F120">
            <v>490502</v>
          </cell>
          <cell r="G120" t="str">
            <v>ODOMETRE SPECIAL TP (+SAC DE TRANSPORT)</v>
          </cell>
          <cell r="H120" t="str">
            <v>U</v>
          </cell>
          <cell r="I120">
            <v>6</v>
          </cell>
          <cell r="J120">
            <v>500</v>
          </cell>
          <cell r="L120">
            <v>79</v>
          </cell>
          <cell r="N120">
            <v>43100</v>
          </cell>
        </row>
        <row r="121">
          <cell r="C121" t="str">
            <v xml:space="preserve">PLOMB DE MACON 800G  </v>
          </cell>
          <cell r="D121" t="str">
            <v>38325752</v>
          </cell>
          <cell r="E121" t="str">
            <v>SOFOP TALIAPLAST</v>
          </cell>
          <cell r="F121">
            <v>420403</v>
          </cell>
          <cell r="G121" t="str">
            <v>PLOMB DE MACON N°8 800G</v>
          </cell>
          <cell r="H121" t="str">
            <v>U</v>
          </cell>
          <cell r="I121">
            <v>24</v>
          </cell>
          <cell r="J121">
            <v>500</v>
          </cell>
          <cell r="L121">
            <v>5.15</v>
          </cell>
          <cell r="N121">
            <v>43100</v>
          </cell>
        </row>
        <row r="122">
          <cell r="C122" t="str">
            <v>PLOMB DE MACON ET ARCHITECTE</v>
          </cell>
          <cell r="D122" t="str">
            <v>0-03-804</v>
          </cell>
          <cell r="E122" t="str">
            <v>SOFOP TALIAPLAST</v>
          </cell>
          <cell r="F122">
            <v>420411</v>
          </cell>
          <cell r="G122" t="str">
            <v>PLOMB D'ARCHITECTE 500G (BLISTER)</v>
          </cell>
          <cell r="H122" t="str">
            <v>U</v>
          </cell>
          <cell r="I122">
            <v>6</v>
          </cell>
          <cell r="J122">
            <v>500</v>
          </cell>
          <cell r="L122">
            <v>7.1</v>
          </cell>
          <cell r="N122">
            <v>43100</v>
          </cell>
        </row>
        <row r="123">
          <cell r="C123" t="str">
            <v xml:space="preserve">POUDRE A TRACER 1KG BLEUE  </v>
          </cell>
          <cell r="D123" t="str">
            <v>OPS1110039</v>
          </cell>
          <cell r="E123" t="str">
            <v>SOFOP TALIAPLAST</v>
          </cell>
          <cell r="F123">
            <v>400417</v>
          </cell>
          <cell r="G123" t="str">
            <v>POUDRE A TRACER BLEUE 1000G</v>
          </cell>
          <cell r="H123" t="str">
            <v>U</v>
          </cell>
          <cell r="I123">
            <v>12</v>
          </cell>
          <cell r="J123">
            <v>500</v>
          </cell>
          <cell r="L123">
            <v>3.57</v>
          </cell>
          <cell r="N123">
            <v>43100</v>
          </cell>
        </row>
        <row r="124">
          <cell r="C124" t="str">
            <v>POUDRE A TRACER 400G BLEUE</v>
          </cell>
          <cell r="D124" t="str">
            <v>OPS0810039</v>
          </cell>
          <cell r="E124" t="str">
            <v>SOFOP TALIAPLAST</v>
          </cell>
          <cell r="F124">
            <v>400408</v>
          </cell>
          <cell r="G124" t="str">
            <v>POUDRE A TRACER BLEUE 360G</v>
          </cell>
          <cell r="H124" t="str">
            <v>U</v>
          </cell>
          <cell r="I124">
            <v>24</v>
          </cell>
          <cell r="J124">
            <v>500</v>
          </cell>
          <cell r="L124">
            <v>1.53</v>
          </cell>
          <cell r="N124">
            <v>43100</v>
          </cell>
        </row>
        <row r="125">
          <cell r="C125" t="str">
            <v>POUDRE A TRACER 400G ROUGE</v>
          </cell>
          <cell r="D125" t="str">
            <v>OPS0810038</v>
          </cell>
          <cell r="E125" t="str">
            <v>SOFOP TALIAPLAST</v>
          </cell>
          <cell r="F125">
            <v>400414</v>
          </cell>
          <cell r="G125" t="str">
            <v>POUDRE A TRACER ROUGE 360G</v>
          </cell>
          <cell r="H125" t="str">
            <v>U</v>
          </cell>
          <cell r="I125">
            <v>24</v>
          </cell>
          <cell r="J125">
            <v>500</v>
          </cell>
          <cell r="L125">
            <v>1.53</v>
          </cell>
          <cell r="N125">
            <v>43100</v>
          </cell>
        </row>
        <row r="126">
          <cell r="C126" t="str">
            <v>REGLE A NIVEAU L 200 CM</v>
          </cell>
          <cell r="D126" t="str">
            <v>450502</v>
          </cell>
          <cell r="E126" t="str">
            <v>SOFOP TALIAPLAST</v>
          </cell>
          <cell r="F126">
            <v>450502</v>
          </cell>
          <cell r="G126" t="str">
            <v>REGLE A NIVEAU 2,00M</v>
          </cell>
          <cell r="H126" t="str">
            <v>U</v>
          </cell>
          <cell r="I126">
            <v>6</v>
          </cell>
          <cell r="J126">
            <v>500</v>
          </cell>
          <cell r="L126">
            <v>19.100000000000001</v>
          </cell>
          <cell r="N126">
            <v>43100</v>
          </cell>
        </row>
        <row r="127">
          <cell r="C127" t="str">
            <v>DRISSE D02.5 B 100M FLUO ORANG</v>
          </cell>
          <cell r="D127" t="str">
            <v>DRSTD025B100FO</v>
          </cell>
          <cell r="E127" t="str">
            <v>SOFOP TALIAPLAST</v>
          </cell>
        </row>
        <row r="128">
          <cell r="C128" t="str">
            <v>DRISSE STANDARD D 03MM BOBINE 100M</v>
          </cell>
          <cell r="D128" t="str">
            <v>DRSTD030B100N</v>
          </cell>
          <cell r="E128" t="str">
            <v>SOFOP TALIAPLAST</v>
          </cell>
          <cell r="F128">
            <v>400532</v>
          </cell>
          <cell r="G128" t="str">
            <v>CORDEAU POLYPRO TRESSE BLANC 100M FIL 3MM</v>
          </cell>
        </row>
        <row r="129">
          <cell r="C129" t="str">
            <v>DRISSE STANDARD D 1,5 MM BOBINE 200M</v>
          </cell>
          <cell r="D129" t="str">
            <v>DRSTD015B200N</v>
          </cell>
          <cell r="E129" t="str">
            <v>SOFOP TALIAPLAST</v>
          </cell>
          <cell r="F129">
            <v>400504</v>
          </cell>
          <cell r="G129" t="str">
            <v>CORDEAU POLYPRO TRESSE BLANC 200M FIL 1,5MM</v>
          </cell>
        </row>
        <row r="130">
          <cell r="C130" t="str">
            <v>DRISSE STANDARD D 2 MM BOBINE 100M</v>
          </cell>
          <cell r="D130" t="str">
            <v>DRSTD020B100N</v>
          </cell>
          <cell r="E130" t="str">
            <v>SOFOP TALIAPLAST</v>
          </cell>
          <cell r="F130">
            <v>400531</v>
          </cell>
          <cell r="G130" t="str">
            <v>CORDEAU POLYPRO TRESSE BLANC 100M FIL 2MM</v>
          </cell>
        </row>
        <row r="131">
          <cell r="C131" t="str">
            <v>DRISSE STANDARD FLUO ROSE D 1,5MM BOBINE 1000M</v>
          </cell>
          <cell r="D131" t="str">
            <v>DRSTD015B1000FR</v>
          </cell>
          <cell r="E131" t="str">
            <v>SOFOP TALIAPLAST</v>
          </cell>
          <cell r="F131">
            <v>400513</v>
          </cell>
          <cell r="G131" t="str">
            <v>CORDEAU POLYPRO TRESSE FLUO ROSE 1000M FIL 1,5MM</v>
          </cell>
          <cell r="H131" t="str">
            <v>U</v>
          </cell>
          <cell r="I131">
            <v>10</v>
          </cell>
          <cell r="J131">
            <v>500</v>
          </cell>
          <cell r="L131">
            <v>25.7</v>
          </cell>
          <cell r="N131">
            <v>43100</v>
          </cell>
        </row>
        <row r="132">
          <cell r="C132" t="str">
            <v>DRISSE STANDARD FLUO ROSE D 1,5MM BOBINE 100M</v>
          </cell>
          <cell r="D132" t="str">
            <v>DRSTD015B100FR</v>
          </cell>
          <cell r="E132" t="str">
            <v>SOFOP TALIAPLAST</v>
          </cell>
          <cell r="F132">
            <v>400515</v>
          </cell>
          <cell r="G132" t="str">
            <v>CORDEAU POLYPRO TRESSE FLUO ROSE 100M FIL 1,5MM</v>
          </cell>
          <cell r="H132" t="str">
            <v>U</v>
          </cell>
          <cell r="I132">
            <v>20</v>
          </cell>
          <cell r="J132">
            <v>500</v>
          </cell>
          <cell r="L132">
            <v>4.25</v>
          </cell>
          <cell r="N132">
            <v>43100</v>
          </cell>
        </row>
        <row r="133">
          <cell r="C133" t="str">
            <v>AUGE CAOUTCHOUC FLEXOGOM 25L</v>
          </cell>
          <cell r="D133" t="str">
            <v>ACT 25BIS</v>
          </cell>
          <cell r="E133" t="str">
            <v>SOFOP TALIAPLAST</v>
          </cell>
          <cell r="F133">
            <v>320213</v>
          </cell>
          <cell r="G133" t="str">
            <v>AUGE 25 LITRES "TALIAGOM"</v>
          </cell>
          <cell r="H133" t="str">
            <v>U</v>
          </cell>
          <cell r="I133">
            <v>30</v>
          </cell>
          <cell r="J133">
            <v>500</v>
          </cell>
          <cell r="L133">
            <v>3.71</v>
          </cell>
          <cell r="N133">
            <v>43100</v>
          </cell>
        </row>
        <row r="134">
          <cell r="C134" t="str">
            <v>AUGE CAOUTCHOUC FLEXOGOM 35 L</v>
          </cell>
          <cell r="D134" t="str">
            <v>ACT 35BIS</v>
          </cell>
          <cell r="E134" t="str">
            <v>SOFOP TALIAPLAST</v>
          </cell>
          <cell r="F134">
            <v>320214</v>
          </cell>
          <cell r="G134" t="str">
            <v>AUGE 30 LITRES "TALIAGOM"</v>
          </cell>
          <cell r="H134" t="str">
            <v>U</v>
          </cell>
          <cell r="I134">
            <v>30</v>
          </cell>
          <cell r="J134">
            <v>500</v>
          </cell>
          <cell r="L134">
            <v>4.92</v>
          </cell>
          <cell r="N134">
            <v>43100</v>
          </cell>
        </row>
        <row r="135">
          <cell r="C135" t="str">
            <v>AUGE PLASTIQUE NOIRE 25L</v>
          </cell>
          <cell r="D135" t="str">
            <v>AU 25BISN</v>
          </cell>
          <cell r="E135" t="str">
            <v>SOFOP TALIAPLAST</v>
          </cell>
          <cell r="F135">
            <v>310206</v>
          </cell>
          <cell r="G135" t="str">
            <v>AUGE PLASTIQUE NOIRE 25 LITRES</v>
          </cell>
          <cell r="H135" t="str">
            <v>U</v>
          </cell>
          <cell r="I135">
            <v>60</v>
          </cell>
          <cell r="J135">
            <v>500</v>
          </cell>
          <cell r="L135">
            <v>2.35</v>
          </cell>
          <cell r="N135">
            <v>43100</v>
          </cell>
        </row>
        <row r="136">
          <cell r="C136" t="str">
            <v xml:space="preserve">BIG BAG 90X90X110CM FOND PLAT 5/1 1500KG  </v>
          </cell>
          <cell r="D136" t="str">
            <v>BIGBAG</v>
          </cell>
          <cell r="E136" t="str">
            <v>SOFOP TALIAPLAST</v>
          </cell>
          <cell r="F136">
            <v>390607</v>
          </cell>
          <cell r="G136" t="str">
            <v>SAC A GRAVATS "TALIABAG" FOND PLAT (USAGE UNIQUE)</v>
          </cell>
        </row>
        <row r="137">
          <cell r="C137" t="str">
            <v>POUBELLE PLASTIQUE 80L+COUVERCLE</v>
          </cell>
          <cell r="D137" t="str">
            <v>7579080</v>
          </cell>
          <cell r="E137" t="str">
            <v>SOFOP TALIAPLAST</v>
          </cell>
          <cell r="F137" t="str">
            <v>330305+330306</v>
          </cell>
          <cell r="G137" t="str">
            <v>POUBELLE DE CHANTIER 75 LITRES PLASTIQUE + COUVERCLE</v>
          </cell>
        </row>
        <row r="138">
          <cell r="C138" t="str">
            <v>SEAU CAOUT FLEXOGOM 11 L PRO</v>
          </cell>
          <cell r="D138" t="str">
            <v>SCT 11</v>
          </cell>
          <cell r="E138" t="str">
            <v>SOFOP TALIAPLAST</v>
          </cell>
          <cell r="F138">
            <v>320106</v>
          </cell>
          <cell r="G138" t="str">
            <v>SEAU "TALIAGOM" JUNIOR 11 LITRES Anse 6,3mm</v>
          </cell>
          <cell r="H138" t="str">
            <v>U</v>
          </cell>
          <cell r="I138">
            <v>100</v>
          </cell>
          <cell r="J138">
            <v>500</v>
          </cell>
          <cell r="L138">
            <v>2.1</v>
          </cell>
          <cell r="N138">
            <v>43100</v>
          </cell>
        </row>
        <row r="139">
          <cell r="C139" t="str">
            <v>SEAU CAOUT FLEXOGOM 13 L</v>
          </cell>
          <cell r="D139" t="str">
            <v>SCTL 13</v>
          </cell>
          <cell r="E139" t="str">
            <v>SOFOP TALIAPLAST</v>
          </cell>
          <cell r="F139">
            <v>320107</v>
          </cell>
          <cell r="G139" t="str">
            <v>SEAU "TALIAGOM" 13 LITRES Anse 6,3mm</v>
          </cell>
          <cell r="H139" t="str">
            <v>U</v>
          </cell>
          <cell r="I139">
            <v>100</v>
          </cell>
          <cell r="J139">
            <v>500</v>
          </cell>
          <cell r="L139">
            <v>2.2599999999999998</v>
          </cell>
          <cell r="N139">
            <v>43100</v>
          </cell>
        </row>
        <row r="140">
          <cell r="C140" t="str">
            <v>SEAU MACON 11L NOIRE ANSE</v>
          </cell>
          <cell r="D140" t="str">
            <v>S11 P SO</v>
          </cell>
          <cell r="E140" t="str">
            <v>SOFOP TALIAPLAST</v>
          </cell>
          <cell r="F140">
            <v>310103</v>
          </cell>
          <cell r="G140" t="str">
            <v>SEAU PLASTIQUE NOIR 11 LITRES Anse 5,3mm</v>
          </cell>
          <cell r="H140" t="str">
            <v>U</v>
          </cell>
          <cell r="I140">
            <v>100</v>
          </cell>
          <cell r="J140">
            <v>500</v>
          </cell>
          <cell r="L140">
            <v>0.88</v>
          </cell>
          <cell r="N140">
            <v>43100</v>
          </cell>
        </row>
        <row r="141">
          <cell r="C141" t="str">
            <v xml:space="preserve">SERRE JOINT MACON 600 L 800 (135-30X8)  </v>
          </cell>
          <cell r="D141" t="str">
            <v>065110-BTP</v>
          </cell>
          <cell r="E141" t="str">
            <v>SOFOP TALIAPLAST</v>
          </cell>
        </row>
        <row r="142">
          <cell r="C142" t="str">
            <v xml:space="preserve">SERRE JOINT MACON 800 L 1000 (135-30X8)  </v>
          </cell>
          <cell r="D142" t="str">
            <v>065120-BTP</v>
          </cell>
          <cell r="E142" t="str">
            <v>SOFOP TALIAPLAST</v>
          </cell>
        </row>
        <row r="143">
          <cell r="C143" t="str">
            <v xml:space="preserve">SERRE JOINT MACON 800 L 1000 (175-30X8)  </v>
          </cell>
          <cell r="D143" t="str">
            <v>065720-BTP</v>
          </cell>
          <cell r="E143" t="str">
            <v>SOFOP TALIAPLAST</v>
          </cell>
        </row>
        <row r="144">
          <cell r="C144" t="str">
            <v>EPONGE GRATTANTE 100% VEGETAL+1F. ABRASIF VERT</v>
          </cell>
          <cell r="D144" t="str">
            <v>6847</v>
          </cell>
          <cell r="E144" t="str">
            <v>SOFOP TALIAPLAST</v>
          </cell>
        </row>
        <row r="145">
          <cell r="C145" t="str">
            <v>EPONGE MOUSSE NOIR 150X100X80</v>
          </cell>
          <cell r="D145" t="str">
            <v>400203</v>
          </cell>
          <cell r="E145" t="str">
            <v>SOFOP TALIAPLAST</v>
          </cell>
          <cell r="F145">
            <v>400203</v>
          </cell>
          <cell r="G145" t="str">
            <v>EPONGE SYNTHETIQUE GRISE 15X10X8CM</v>
          </cell>
          <cell r="H145" t="str">
            <v>U</v>
          </cell>
          <cell r="I145">
            <v>40</v>
          </cell>
          <cell r="J145">
            <v>500</v>
          </cell>
          <cell r="L145">
            <v>0.91</v>
          </cell>
          <cell r="N145">
            <v>43100</v>
          </cell>
        </row>
        <row r="146">
          <cell r="C146" t="str">
            <v>EPONGE SYNTHETIQUE</v>
          </cell>
          <cell r="D146" t="str">
            <v>EPC</v>
          </cell>
          <cell r="E146" t="str">
            <v>SOFOP TALIAPLAST</v>
          </cell>
          <cell r="F146">
            <v>400201</v>
          </cell>
          <cell r="G146" t="str">
            <v>EPONGE SYNTHETIQUE JAUNE 15X10X8CM</v>
          </cell>
        </row>
        <row r="147">
          <cell r="C147" t="str">
            <v>EPONGE VEGETALE</v>
          </cell>
          <cell r="D147" t="str">
            <v>EPS</v>
          </cell>
          <cell r="E147" t="str">
            <v>SOFOP TALIAPLAST</v>
          </cell>
          <cell r="F147">
            <v>400204</v>
          </cell>
          <cell r="G147" t="str">
            <v>EPONGE VEGETALE 14X9X6CM</v>
          </cell>
        </row>
        <row r="148">
          <cell r="C148" t="str">
            <v>PULVERISATEUR GLORIA 10L CUVE ACIER</v>
          </cell>
          <cell r="D148" t="str">
            <v>410 T</v>
          </cell>
          <cell r="E148" t="str">
            <v>SOFOP TALIAPLAST</v>
          </cell>
        </row>
        <row r="149">
          <cell r="C149" t="str">
            <v>PULVERISATEUR GLORIA 5L CUVE ACIER</v>
          </cell>
          <cell r="D149" t="str">
            <v>405 T</v>
          </cell>
          <cell r="E149" t="str">
            <v>SOFOP TALIAPLAST</v>
          </cell>
        </row>
        <row r="150">
          <cell r="C150" t="str">
            <v>PULVERISATEUR GLORIA 5L PLASTIQUE</v>
          </cell>
          <cell r="D150" t="str">
            <v>PRIMA 5 AE</v>
          </cell>
          <cell r="E150" t="str">
            <v>SOFOP TALIAPLAST</v>
          </cell>
        </row>
        <row r="151">
          <cell r="C151" t="str">
            <v>PULVERISATEUR GLORIA 8L PLASTIQUE</v>
          </cell>
          <cell r="D151" t="str">
            <v>PRIMA 8 AE</v>
          </cell>
          <cell r="E151" t="str">
            <v>SOFOP TALIAPLAST</v>
          </cell>
        </row>
        <row r="152">
          <cell r="C152" t="str">
            <v xml:space="preserve">TRACEUR CHANTIER BLEU CAPOT SECU. AE 500ML  </v>
          </cell>
          <cell r="D152" t="str">
            <v>O806</v>
          </cell>
          <cell r="E152" t="str">
            <v>SOFOP TALIAPLAST</v>
          </cell>
        </row>
        <row r="153">
          <cell r="C153" t="str">
            <v xml:space="preserve">TRACEUR CHANTIER JAUNE CAPOT SECU. AE 500ML  </v>
          </cell>
          <cell r="D153" t="str">
            <v>O802</v>
          </cell>
          <cell r="E153" t="str">
            <v>SOFOP TALIAPLAST</v>
          </cell>
        </row>
        <row r="154">
          <cell r="C154" t="str">
            <v xml:space="preserve">TRACEUR CHANTIER ORANGE CAPOT SECU.AE 500ML  </v>
          </cell>
          <cell r="D154" t="str">
            <v>804</v>
          </cell>
          <cell r="E154" t="str">
            <v>SOFOP TALIAPLAST</v>
          </cell>
        </row>
        <row r="155">
          <cell r="C155" t="str">
            <v xml:space="preserve">TRACEUR CHANTIER ROUGE CAPOT SECU. AE 500ML  </v>
          </cell>
          <cell r="D155" t="str">
            <v>O803</v>
          </cell>
          <cell r="E155" t="str">
            <v>SOFOP TALIAPLAST</v>
          </cell>
        </row>
        <row r="156">
          <cell r="C156" t="str">
            <v>TRACEUR CHANTIER TOP AUTO HV CERISE AE 500ML</v>
          </cell>
          <cell r="D156" t="str">
            <v>801807</v>
          </cell>
          <cell r="E156" t="str">
            <v>SOFOP TALIAPLAST</v>
          </cell>
        </row>
        <row r="157">
          <cell r="C157" t="str">
            <v>TRACEUR CHANTIER TOP AUTO HV ORANGE AE 500ML</v>
          </cell>
          <cell r="D157" t="str">
            <v>801804</v>
          </cell>
          <cell r="E157" t="str">
            <v>SOFOP TALIAPLAST</v>
          </cell>
        </row>
        <row r="158">
          <cell r="C158" t="str">
            <v xml:space="preserve">TRACEUR CHANTIER VERT CAPOT SECU. AE 500ML  </v>
          </cell>
          <cell r="D158" t="str">
            <v>O805</v>
          </cell>
          <cell r="E158" t="str">
            <v>SOFOP TALIAPLAST</v>
          </cell>
        </row>
        <row r="159">
          <cell r="C159" t="str">
            <v>CONE SIGNAL PIED CAOUT 2 BANDES</v>
          </cell>
          <cell r="E159" t="str">
            <v>SOFOP TALIAPLAST</v>
          </cell>
          <cell r="F159">
            <v>520601</v>
          </cell>
          <cell r="G159" t="str">
            <v>CONE PLASTIQUE 50CM PIED CAOUTCHOUC 1,850KG</v>
          </cell>
          <cell r="H159" t="str">
            <v>U</v>
          </cell>
          <cell r="I159">
            <v>50</v>
          </cell>
          <cell r="J159">
            <v>500</v>
          </cell>
          <cell r="K159">
            <v>14.09</v>
          </cell>
          <cell r="L159">
            <v>5.75</v>
          </cell>
          <cell r="N159">
            <v>43100</v>
          </cell>
        </row>
        <row r="160">
          <cell r="C160" t="str">
            <v xml:space="preserve">BROSSE METAL CONVEXE </v>
          </cell>
          <cell r="E160" t="str">
            <v>SOFOP TALIAPLAST</v>
          </cell>
          <cell r="F160">
            <v>361110</v>
          </cell>
          <cell r="G160" t="str">
            <v>BROSSE METALLIQUE CONVEXE ACIER LAITONNE</v>
          </cell>
        </row>
        <row r="161">
          <cell r="C161" t="str">
            <v>BUSE STANDARD 300ML - 380ML - 410ML (SACHET 10)</v>
          </cell>
          <cell r="D161" t="str">
            <v>50882</v>
          </cell>
          <cell r="E161" t="str">
            <v>SPIT</v>
          </cell>
          <cell r="F161">
            <v>50882</v>
          </cell>
          <cell r="G161" t="str">
            <v>BUSE STANDARD 300ML - 380ML - 410ML (SACHET 10)</v>
          </cell>
          <cell r="H161" t="str">
            <v>sachet de 10</v>
          </cell>
          <cell r="I161">
            <v>1</v>
          </cell>
          <cell r="J161">
            <v>500</v>
          </cell>
          <cell r="K161">
            <v>6.28</v>
          </cell>
          <cell r="L161">
            <v>5.92</v>
          </cell>
          <cell r="N161">
            <v>43100</v>
          </cell>
        </row>
        <row r="162">
          <cell r="C162" t="str">
            <v>CHARGE DISQUE POUR CLOUEUR 6.3/10 JAUNE (BTE 100)</v>
          </cell>
          <cell r="D162" t="str">
            <v>31700</v>
          </cell>
          <cell r="E162" t="str">
            <v>SPIT</v>
          </cell>
          <cell r="F162" t="str">
            <v>31700</v>
          </cell>
          <cell r="G162" t="str">
            <v>CHARGE DISQUE POUR CLOUEUR 6.3/10 JAUNE (BTE 100)</v>
          </cell>
          <cell r="H162" t="str">
            <v>boite de 100</v>
          </cell>
          <cell r="I162">
            <v>10</v>
          </cell>
          <cell r="J162">
            <v>500</v>
          </cell>
          <cell r="K162">
            <v>9.91</v>
          </cell>
          <cell r="L162">
            <v>9.34</v>
          </cell>
          <cell r="N162">
            <v>43100</v>
          </cell>
        </row>
        <row r="163">
          <cell r="C163" t="str">
            <v>CHEVILLE GRIP S M12X50 (BTE 50)</v>
          </cell>
          <cell r="D163" t="str">
            <v>62070</v>
          </cell>
          <cell r="E163" t="str">
            <v>SPIT</v>
          </cell>
          <cell r="F163" t="str">
            <v>62070</v>
          </cell>
          <cell r="G163" t="str">
            <v>CHEVILLE GRIP S M12X50 (BTE 50)</v>
          </cell>
          <cell r="H163" t="str">
            <v>Boite de 50</v>
          </cell>
          <cell r="I163">
            <v>1</v>
          </cell>
          <cell r="J163">
            <v>500</v>
          </cell>
          <cell r="K163">
            <v>21.65</v>
          </cell>
          <cell r="L163">
            <v>21.65</v>
          </cell>
          <cell r="N163">
            <v>43100</v>
          </cell>
        </row>
        <row r="164">
          <cell r="C164" t="str">
            <v>CHEVILLE GRIP S M16X65 (BTE 20)</v>
          </cell>
          <cell r="D164" t="str">
            <v>62080</v>
          </cell>
          <cell r="E164" t="str">
            <v>SPIT</v>
          </cell>
          <cell r="F164" t="str">
            <v>62080</v>
          </cell>
          <cell r="G164" t="str">
            <v>CHEVILLE GRIP S M16X65 (BTE 20)</v>
          </cell>
          <cell r="H164" t="str">
            <v>boite de 20</v>
          </cell>
          <cell r="I164">
            <v>1</v>
          </cell>
          <cell r="J164">
            <v>500</v>
          </cell>
          <cell r="K164">
            <v>15.73</v>
          </cell>
          <cell r="L164">
            <v>15.73</v>
          </cell>
          <cell r="N164">
            <v>43100</v>
          </cell>
        </row>
        <row r="165">
          <cell r="C165" t="str">
            <v>CHEVILLE HITM 8X60/30P BOITE 50</v>
          </cell>
          <cell r="D165" t="str">
            <v>60091</v>
          </cell>
          <cell r="E165" t="str">
            <v>SPIT</v>
          </cell>
          <cell r="F165" t="str">
            <v>60091</v>
          </cell>
          <cell r="G165" t="str">
            <v>CHEVILLE HITM 8X60/30P BOITE 50</v>
          </cell>
          <cell r="H165" t="str">
            <v>boite de 50</v>
          </cell>
          <cell r="I165">
            <v>4</v>
          </cell>
          <cell r="J165">
            <v>500</v>
          </cell>
          <cell r="K165">
            <v>4.6500000000000004</v>
          </cell>
          <cell r="L165">
            <v>4.6500000000000004</v>
          </cell>
          <cell r="N165">
            <v>43100</v>
          </cell>
        </row>
        <row r="166">
          <cell r="C166" t="str">
            <v>CHEVILLE HITM 8X90/60P BOITE 50</v>
          </cell>
          <cell r="D166" t="str">
            <v>60092</v>
          </cell>
          <cell r="E166" t="str">
            <v>SPIT</v>
          </cell>
          <cell r="F166" t="str">
            <v>60092</v>
          </cell>
          <cell r="G166" t="str">
            <v>CHEVILLE HITM 8X90/60P BOITE 50</v>
          </cell>
          <cell r="H166" t="str">
            <v>boite de 50</v>
          </cell>
          <cell r="I166">
            <v>4</v>
          </cell>
          <cell r="J166">
            <v>500</v>
          </cell>
          <cell r="K166">
            <v>5.4</v>
          </cell>
          <cell r="L166">
            <v>5.4</v>
          </cell>
          <cell r="N166">
            <v>43100</v>
          </cell>
        </row>
        <row r="167">
          <cell r="C167" t="str">
            <v>CHEVILLE HITM D6X25/52 DOUILLE PLATE (BTE 100)</v>
          </cell>
          <cell r="D167" t="str">
            <v>50121</v>
          </cell>
          <cell r="E167" t="str">
            <v>SPIT</v>
          </cell>
          <cell r="F167" t="str">
            <v>50121</v>
          </cell>
          <cell r="G167" t="str">
            <v>CHEVILLE HITM D6X25/52 DOUILLE PLATE (BTE 100)</v>
          </cell>
          <cell r="H167" t="str">
            <v>bte de 100</v>
          </cell>
          <cell r="I167">
            <v>4</v>
          </cell>
          <cell r="J167">
            <v>500</v>
          </cell>
          <cell r="K167">
            <v>5.75</v>
          </cell>
          <cell r="L167">
            <v>5.75</v>
          </cell>
          <cell r="N167">
            <v>43100</v>
          </cell>
        </row>
        <row r="168">
          <cell r="C168" t="str">
            <v>CHEVILLE HITM D6X40/67 DOUILLE PLATE (BTE 100)</v>
          </cell>
          <cell r="D168" t="str">
            <v>50122</v>
          </cell>
          <cell r="E168" t="str">
            <v>SPIT</v>
          </cell>
          <cell r="F168" t="str">
            <v>50122</v>
          </cell>
          <cell r="G168" t="str">
            <v>CHEVILLE HITM D6X40/67 DOUILLE PLATE (BTE 100)</v>
          </cell>
          <cell r="H168" t="str">
            <v>bte de 100</v>
          </cell>
          <cell r="I168">
            <v>4</v>
          </cell>
          <cell r="J168">
            <v>500</v>
          </cell>
          <cell r="K168">
            <v>6.95</v>
          </cell>
          <cell r="L168">
            <v>6.95</v>
          </cell>
          <cell r="N168">
            <v>43100</v>
          </cell>
        </row>
        <row r="169">
          <cell r="C169" t="str">
            <v>CLOU MANUEL MACONNERIE D.3,3 CP-40 (SEAU 2KG)</v>
          </cell>
          <cell r="D169" t="str">
            <v>41820</v>
          </cell>
          <cell r="E169" t="str">
            <v>SPIT</v>
          </cell>
          <cell r="F169" t="str">
            <v>41820</v>
          </cell>
          <cell r="G169" t="str">
            <v>CLOU MANUEL MACONNERIE D.3,3 CP-40 (SEAU 2KG)</v>
          </cell>
          <cell r="H169" t="str">
            <v>Seau de 2kgs</v>
          </cell>
          <cell r="I169">
            <v>6</v>
          </cell>
          <cell r="J169">
            <v>500</v>
          </cell>
          <cell r="K169">
            <v>9.6199999999999992</v>
          </cell>
          <cell r="L169">
            <v>8.4499999999999993</v>
          </cell>
          <cell r="N169">
            <v>43100</v>
          </cell>
        </row>
        <row r="170">
          <cell r="C170" t="str">
            <v>CLOU MANUEL MACONNERIE D.3,3 CP-50 (SEAU 2KG)</v>
          </cell>
          <cell r="D170" t="str">
            <v>41830</v>
          </cell>
          <cell r="E170" t="str">
            <v>SPIT</v>
          </cell>
          <cell r="F170" t="str">
            <v>41830</v>
          </cell>
          <cell r="G170" t="str">
            <v>CLOU MANUEL MACONNERIE D.3,3 CP-50 (SEAU 2KG)</v>
          </cell>
          <cell r="H170" t="str">
            <v>Seau de 2kgs</v>
          </cell>
          <cell r="I170">
            <v>6</v>
          </cell>
          <cell r="J170">
            <v>500</v>
          </cell>
          <cell r="K170">
            <v>9.66</v>
          </cell>
          <cell r="L170">
            <v>8.49</v>
          </cell>
          <cell r="N170">
            <v>43100</v>
          </cell>
        </row>
        <row r="171">
          <cell r="C171" t="str">
            <v>CLOU MANUEL MACONNERIE D.3,3 CP-60 (SEAU 2KG)</v>
          </cell>
          <cell r="D171" t="str">
            <v>41840</v>
          </cell>
          <cell r="E171" t="str">
            <v>SPIT</v>
          </cell>
          <cell r="F171" t="str">
            <v>41840</v>
          </cell>
          <cell r="G171" t="str">
            <v>CLOU MANUEL MACONNERIE D.3,3 CP-60 (SEAU 2KG)</v>
          </cell>
          <cell r="H171" t="str">
            <v>Seau de 2kgs</v>
          </cell>
          <cell r="I171">
            <v>6</v>
          </cell>
          <cell r="J171">
            <v>500</v>
          </cell>
          <cell r="K171">
            <v>9.7100000000000009</v>
          </cell>
          <cell r="L171">
            <v>8.52</v>
          </cell>
          <cell r="N171">
            <v>43100</v>
          </cell>
        </row>
        <row r="172">
          <cell r="C172" t="str">
            <v>ECARTEUR BANCHE POSIBANCHE200+CLOU (BTE 50)</v>
          </cell>
          <cell r="D172" t="str">
            <v>496710</v>
          </cell>
          <cell r="E172" t="str">
            <v>SPIT</v>
          </cell>
          <cell r="F172" t="str">
            <v>496710</v>
          </cell>
          <cell r="G172" t="str">
            <v>ECARTEUR BANCHE POSIBANCHE200+CLOU (BTE 50)</v>
          </cell>
          <cell r="H172" t="str">
            <v>Sac de 50</v>
          </cell>
          <cell r="I172">
            <v>1</v>
          </cell>
          <cell r="J172">
            <v>500</v>
          </cell>
          <cell r="K172">
            <v>16.32</v>
          </cell>
          <cell r="L172">
            <v>12.94</v>
          </cell>
          <cell r="N172">
            <v>43100</v>
          </cell>
        </row>
        <row r="173">
          <cell r="C173" t="str">
            <v>PISTOLET CARTOUCHE MASTIC AVEC BERCEAU PRO 310ML</v>
          </cell>
          <cell r="D173" t="str">
            <v>903006</v>
          </cell>
          <cell r="E173" t="str">
            <v xml:space="preserve">INDEX FIXATIONS </v>
          </cell>
          <cell r="F173" t="str">
            <v>MOPISPR</v>
          </cell>
          <cell r="G173" t="str">
            <v>Pistolet scellement chimique 410 ML</v>
          </cell>
          <cell r="H173" t="str">
            <v>UNITÉ</v>
          </cell>
          <cell r="I173">
            <v>1</v>
          </cell>
          <cell r="K173">
            <v>26.343879999999999</v>
          </cell>
          <cell r="L173">
            <v>26.343879999999999</v>
          </cell>
        </row>
        <row r="174">
          <cell r="C174" t="str">
            <v xml:space="preserve">PISTOLET CARTOUCHE MASTIC SQUELETTE </v>
          </cell>
          <cell r="D174" t="str">
            <v>903005</v>
          </cell>
          <cell r="E174" t="str">
            <v xml:space="preserve">INDEX FIXATIONS </v>
          </cell>
          <cell r="F174" t="str">
            <v>MOPISSI</v>
          </cell>
          <cell r="G174" t="str">
            <v>Pistolet scellement chimique 300 ML</v>
          </cell>
          <cell r="H174" t="str">
            <v>UNITÉ</v>
          </cell>
          <cell r="I174">
            <v>1</v>
          </cell>
          <cell r="K174">
            <v>5.7663479999999998</v>
          </cell>
          <cell r="L174">
            <v>5.7663479999999998</v>
          </cell>
        </row>
        <row r="175">
          <cell r="C175" t="str">
            <v>PISTOLET MOUSSE TEFLONISE MOUSSE PU PISTOLABLE</v>
          </cell>
          <cell r="D175" t="str">
            <v>103269</v>
          </cell>
          <cell r="E175" t="str">
            <v xml:space="preserve">INDEX FIXATIONS </v>
          </cell>
        </row>
        <row r="176">
          <cell r="C176" t="str">
            <v>GOUJON ANCRAGE FIX Z D10X95/35 INOX-A4 (BTE 50)</v>
          </cell>
          <cell r="D176" t="str">
            <v>54640</v>
          </cell>
          <cell r="E176" t="str">
            <v xml:space="preserve">INDEX FIXATIONS </v>
          </cell>
          <cell r="F176" t="str">
            <v>MIA410090</v>
          </cell>
          <cell r="G176" t="str">
            <v>Goujon d'ancrage mâle pour charges lourdes</v>
          </cell>
          <cell r="H176" t="str">
            <v>BOITE</v>
          </cell>
          <cell r="I176">
            <v>100</v>
          </cell>
          <cell r="K176">
            <v>86.101160000000007</v>
          </cell>
          <cell r="L176">
            <v>80.889767755102042</v>
          </cell>
        </row>
        <row r="177">
          <cell r="C177" t="str">
            <v>GOUJON ANCRAGE FIX3 D10X125/65-55 MT (BTE 25)</v>
          </cell>
          <cell r="D177" t="str">
            <v>57465</v>
          </cell>
          <cell r="E177" t="str">
            <v xml:space="preserve">INDEX FIXATIONS </v>
          </cell>
          <cell r="F177" t="str">
            <v>AH10120</v>
          </cell>
          <cell r="G177" t="str">
            <v>Goujon d'ancrage mâle pour charges lourdes</v>
          </cell>
          <cell r="H177" t="str">
            <v>BOITE</v>
          </cell>
          <cell r="I177">
            <v>50</v>
          </cell>
          <cell r="K177">
            <v>11.445318800000003</v>
          </cell>
          <cell r="L177">
            <v>10.737657889795919</v>
          </cell>
        </row>
        <row r="178">
          <cell r="C178" t="str">
            <v>GOUJON ANCRAGE FIX3 D10X140/80-70 MT (BTE 25)</v>
          </cell>
          <cell r="D178" t="str">
            <v>57466</v>
          </cell>
          <cell r="E178" t="str">
            <v xml:space="preserve">INDEX FIXATIONS </v>
          </cell>
          <cell r="F178" t="str">
            <v>AH10140</v>
          </cell>
          <cell r="G178" t="str">
            <v>Goujon d'ancrage mâle pour charges lourdes</v>
          </cell>
          <cell r="H178" t="str">
            <v>BOITE</v>
          </cell>
          <cell r="I178">
            <v>50</v>
          </cell>
          <cell r="K178">
            <v>12.096216999999999</v>
          </cell>
          <cell r="L178">
            <v>11.38181887836735</v>
          </cell>
        </row>
        <row r="179">
          <cell r="C179" t="str">
            <v>GOUJON ANCRAGE FIX3 D10X65/5 MT (BTE 50)</v>
          </cell>
          <cell r="D179" t="str">
            <v>57460</v>
          </cell>
          <cell r="E179" t="str">
            <v xml:space="preserve">INDEX FIXATIONS </v>
          </cell>
          <cell r="F179" t="str">
            <v>AH10070</v>
          </cell>
          <cell r="G179" t="str">
            <v>Goujon d'ancrage mâle pour charges lourdes</v>
          </cell>
          <cell r="H179" t="str">
            <v>BOITE</v>
          </cell>
          <cell r="I179">
            <v>100</v>
          </cell>
          <cell r="K179">
            <v>17.089698200000004</v>
          </cell>
          <cell r="L179">
            <v>13.82</v>
          </cell>
        </row>
        <row r="180">
          <cell r="C180" t="str">
            <v>GOUJON ANCRAGE FIX3 D10X75/15-5 MT (BTE 50)</v>
          </cell>
          <cell r="D180" t="str">
            <v>57461</v>
          </cell>
          <cell r="E180" t="str">
            <v xml:space="preserve">INDEX FIXATIONS </v>
          </cell>
          <cell r="F180" t="str">
            <v>AH10080</v>
          </cell>
          <cell r="G180" t="str">
            <v>Goujon d'ancrage mâle pour charges lourdes</v>
          </cell>
          <cell r="H180" t="str">
            <v>BOITE</v>
          </cell>
          <cell r="I180">
            <v>100</v>
          </cell>
          <cell r="K180">
            <v>17.276396000000002</v>
          </cell>
          <cell r="L180">
            <v>16.316898000000002</v>
          </cell>
        </row>
        <row r="181">
          <cell r="C181" t="str">
            <v>GOUJON ANCRAGE FIX3 D10X95/36-26 MT (BTE 50)</v>
          </cell>
          <cell r="D181" t="str">
            <v>57463</v>
          </cell>
          <cell r="E181" t="str">
            <v xml:space="preserve">INDEX FIXATIONS </v>
          </cell>
          <cell r="F181" t="str">
            <v>AH10090</v>
          </cell>
          <cell r="G181" t="str">
            <v>Goujon d'ancrage mâle pour charges lourdes</v>
          </cell>
          <cell r="H181" t="str">
            <v>BOITE</v>
          </cell>
          <cell r="I181">
            <v>100</v>
          </cell>
          <cell r="K181">
            <v>18.173093400000003</v>
          </cell>
          <cell r="L181">
            <v>14.526</v>
          </cell>
        </row>
        <row r="182">
          <cell r="C182" t="str">
            <v>GOUJON ANCRAGE FIX3 D12X100/25-10 MT (BTE 25)</v>
          </cell>
          <cell r="D182" t="str">
            <v>57471</v>
          </cell>
          <cell r="E182" t="str">
            <v xml:space="preserve">INDEX FIXATIONS </v>
          </cell>
          <cell r="F182" t="str">
            <v>AH12100</v>
          </cell>
          <cell r="G182" t="str">
            <v>Goujon d'ancrage mâle pour charges lourdes</v>
          </cell>
          <cell r="H182" t="str">
            <v>BOITE</v>
          </cell>
          <cell r="I182">
            <v>50</v>
          </cell>
          <cell r="K182">
            <v>14.405476999999999</v>
          </cell>
          <cell r="L182">
            <v>13.705480795102046</v>
          </cell>
        </row>
        <row r="183">
          <cell r="C183" t="str">
            <v>GOUJON ANCRAGE FIX3 D12X115/40-25 MT (BTE 25)</v>
          </cell>
          <cell r="D183" t="str">
            <v>57472</v>
          </cell>
          <cell r="E183" t="str">
            <v xml:space="preserve">INDEX FIXATIONS </v>
          </cell>
          <cell r="F183" t="str">
            <v>AH12120</v>
          </cell>
          <cell r="G183" t="str">
            <v>Goujon d'ancrage mâle pour charges lourdes</v>
          </cell>
          <cell r="H183" t="str">
            <v>BOITE</v>
          </cell>
          <cell r="I183">
            <v>50</v>
          </cell>
          <cell r="K183">
            <v>16.489682000000002</v>
          </cell>
          <cell r="L183">
            <v>15.434666112000002</v>
          </cell>
        </row>
        <row r="184">
          <cell r="C184" t="str">
            <v>GOUJON ANCRAGE FIX3 D12X140/65-50 MT (BTE 25)</v>
          </cell>
          <cell r="D184" t="str">
            <v>57474</v>
          </cell>
          <cell r="E184" t="str">
            <v xml:space="preserve">INDEX FIXATIONS </v>
          </cell>
          <cell r="F184" t="str">
            <v>AH12140</v>
          </cell>
          <cell r="G184" t="str">
            <v>Goujon d'ancrage mâle pour charges lourdes</v>
          </cell>
          <cell r="H184" t="str">
            <v>BOITE</v>
          </cell>
          <cell r="I184">
            <v>50</v>
          </cell>
          <cell r="K184">
            <v>19.645735900000005</v>
          </cell>
          <cell r="L184">
            <v>18.431050944897965</v>
          </cell>
        </row>
        <row r="185">
          <cell r="C185" t="str">
            <v>GOUJON ANCRAGE FIX3 D12X160/85-70 MT (BTE 25)</v>
          </cell>
          <cell r="D185" t="str">
            <v>57475</v>
          </cell>
          <cell r="E185" t="str">
            <v xml:space="preserve">INDEX FIXATIONS </v>
          </cell>
          <cell r="F185" t="str">
            <v>AH12160</v>
          </cell>
          <cell r="G185" t="str">
            <v>Goujon d'ancrage mâle pour charges lourdes</v>
          </cell>
          <cell r="H185" t="str">
            <v>BOITE</v>
          </cell>
          <cell r="I185">
            <v>50</v>
          </cell>
          <cell r="K185">
            <v>22.780458500000002</v>
          </cell>
          <cell r="L185">
            <v>21.371957132653062</v>
          </cell>
        </row>
        <row r="186">
          <cell r="C186" t="str">
            <v>GOUJON ANCRAGE FIX3 D12X80/5 MT (BTE 25)</v>
          </cell>
          <cell r="D186" t="str">
            <v>57470</v>
          </cell>
          <cell r="E186" t="str">
            <v xml:space="preserve">INDEX FIXATIONS </v>
          </cell>
          <cell r="F186" t="str">
            <v>AH12090</v>
          </cell>
          <cell r="G186" t="str">
            <v>Goujon d'ancrage mâle pour charges lourdes</v>
          </cell>
          <cell r="H186" t="str">
            <v>BOITE</v>
          </cell>
          <cell r="I186">
            <v>50</v>
          </cell>
          <cell r="K186">
            <v>13.917988300000001</v>
          </cell>
          <cell r="L186">
            <v>13.057448226530616</v>
          </cell>
        </row>
        <row r="187">
          <cell r="C187" t="str">
            <v>GOUJON ANCRAGE FIX3 D16X100/5 MT (BTE 20)</v>
          </cell>
          <cell r="D187" t="str">
            <v>57480</v>
          </cell>
          <cell r="E187" t="str">
            <v xml:space="preserve">INDEX FIXATIONS </v>
          </cell>
        </row>
        <row r="188">
          <cell r="C188" t="str">
            <v>GOUJON ANCRAGE FIX3 D16X125/30-15  MT (BTE 20)</v>
          </cell>
          <cell r="D188" t="str">
            <v>57481</v>
          </cell>
          <cell r="E188" t="str">
            <v xml:space="preserve">INDEX FIXATIONS </v>
          </cell>
          <cell r="F188" t="str">
            <v>AH16125</v>
          </cell>
          <cell r="G188" t="str">
            <v>Goujon d'ancrage mâle pour charges lourdes</v>
          </cell>
          <cell r="H188" t="str">
            <v>BOITE</v>
          </cell>
          <cell r="I188">
            <v>25</v>
          </cell>
          <cell r="K188">
            <v>14.733763750000001</v>
          </cell>
          <cell r="L188">
            <v>14.078761892857147</v>
          </cell>
        </row>
        <row r="189">
          <cell r="C189" t="str">
            <v>GOUJON ANCRAGE FIX3 D16X150/55-40 MT (BTE 10)</v>
          </cell>
          <cell r="D189" t="str">
            <v>57482</v>
          </cell>
          <cell r="E189" t="str">
            <v xml:space="preserve">INDEX FIXATIONS </v>
          </cell>
          <cell r="F189" t="str">
            <v>AH16145</v>
          </cell>
          <cell r="G189" t="str">
            <v>Goujon d'ancrage mâle pour charges lourdes</v>
          </cell>
          <cell r="H189" t="str">
            <v>BOITE</v>
          </cell>
          <cell r="I189">
            <v>25</v>
          </cell>
          <cell r="K189">
            <v>17.025312899999999</v>
          </cell>
          <cell r="L189">
            <v>16.268434628571431</v>
          </cell>
        </row>
        <row r="190">
          <cell r="C190" t="str">
            <v>GOUJON ANCRAGE FIX3 D16X170/75-60 MT (BTE 10)</v>
          </cell>
          <cell r="D190" t="str">
            <v>57483</v>
          </cell>
          <cell r="E190" t="str">
            <v xml:space="preserve">INDEX FIXATIONS </v>
          </cell>
          <cell r="F190" t="str">
            <v>AH16170</v>
          </cell>
          <cell r="G190" t="str">
            <v>Goujon d'ancrage mâle pour charges lourdes</v>
          </cell>
          <cell r="H190" t="str">
            <v>BOITE</v>
          </cell>
          <cell r="I190">
            <v>25</v>
          </cell>
          <cell r="K190">
            <v>18.008118300000003</v>
          </cell>
          <cell r="L190">
            <v>17.207547900000005</v>
          </cell>
        </row>
        <row r="191">
          <cell r="C191" t="str">
            <v>GOUJON ANCRAGE FIX3 D20X165/50-25 MT (BTE 10)</v>
          </cell>
          <cell r="D191" t="str">
            <v>57491</v>
          </cell>
          <cell r="E191" t="str">
            <v xml:space="preserve">INDEX FIXATIONS </v>
          </cell>
          <cell r="F191" t="str">
            <v>AH20170</v>
          </cell>
          <cell r="G191" t="str">
            <v>Goujon d'ancrage mâle pour charges lourdes</v>
          </cell>
          <cell r="H191" t="str">
            <v>BOITE</v>
          </cell>
          <cell r="I191">
            <v>20</v>
          </cell>
          <cell r="K191">
            <v>27.743919320000003</v>
          </cell>
          <cell r="L191">
            <v>26.751544898775517</v>
          </cell>
        </row>
        <row r="192">
          <cell r="C192" t="str">
            <v>GOUJON ANCRAGE FIX3 D8X115/65-55 MT (BTE 50)</v>
          </cell>
          <cell r="D192" t="str">
            <v>57454</v>
          </cell>
          <cell r="E192" t="str">
            <v xml:space="preserve">INDEX FIXATIONS </v>
          </cell>
          <cell r="F192" t="str">
            <v>AH08115</v>
          </cell>
          <cell r="G192" t="str">
            <v>Goujon d'ancrage mâle pour charges lourdes</v>
          </cell>
          <cell r="H192" t="str">
            <v>BOITE</v>
          </cell>
          <cell r="I192">
            <v>100</v>
          </cell>
          <cell r="K192">
            <v>18.3320018</v>
          </cell>
          <cell r="L192">
            <v>17.198541889795923</v>
          </cell>
        </row>
        <row r="193">
          <cell r="C193" t="str">
            <v>GOUJON ANCRAGE FIX3 D8X55/5 MT (BTE 100)</v>
          </cell>
          <cell r="D193" t="str">
            <v>57450</v>
          </cell>
          <cell r="E193" t="str">
            <v xml:space="preserve">INDEX FIXATIONS </v>
          </cell>
          <cell r="F193" t="str">
            <v>AH08060</v>
          </cell>
          <cell r="G193" t="str">
            <v>Goujon d'ancrage mâle pour charges lourdes</v>
          </cell>
          <cell r="H193" t="str">
            <v>BOITE</v>
          </cell>
          <cell r="I193">
            <v>100</v>
          </cell>
          <cell r="K193">
            <v>11.349817200000002</v>
          </cell>
          <cell r="L193">
            <v>10.64805102857143</v>
          </cell>
        </row>
        <row r="194">
          <cell r="C194" t="str">
            <v>GOUJON ANCRAGE FIX3 D8X70/20-10 MT (BTE 100)</v>
          </cell>
          <cell r="D194" t="str">
            <v>57451</v>
          </cell>
          <cell r="E194" t="str">
            <v xml:space="preserve">INDEX FIXATIONS </v>
          </cell>
          <cell r="F194" t="str">
            <v>AH08075</v>
          </cell>
          <cell r="G194" t="str">
            <v>Goujon d'ancrage mâle pour charges lourdes</v>
          </cell>
          <cell r="H194" t="str">
            <v>BOITE</v>
          </cell>
          <cell r="I194">
            <v>100</v>
          </cell>
          <cell r="K194">
            <v>12.225379</v>
          </cell>
          <cell r="L194">
            <v>9.9359999999999999</v>
          </cell>
        </row>
        <row r="195">
          <cell r="C195" t="str">
            <v>GOUJON ANCRAGE FIX3 D8X90/40-30 MT (BTE 50)</v>
          </cell>
          <cell r="D195" t="str">
            <v>57452</v>
          </cell>
          <cell r="E195" t="str">
            <v xml:space="preserve">INDEX FIXATIONS </v>
          </cell>
          <cell r="F195" t="str">
            <v>AH08090</v>
          </cell>
          <cell r="G195" t="str">
            <v>Goujon d'ancrage mâle pour charges lourdes</v>
          </cell>
          <cell r="H195" t="str">
            <v>BOITE</v>
          </cell>
          <cell r="I195">
            <v>100</v>
          </cell>
          <cell r="K195">
            <v>12.979215400000001</v>
          </cell>
          <cell r="L195">
            <v>10.584</v>
          </cell>
        </row>
        <row r="196">
          <cell r="C196" t="str">
            <v>GOUJON ANCRAGE M16X125  BOITE DE 20 PIECES</v>
          </cell>
          <cell r="D196" t="str">
            <v>57032693</v>
          </cell>
          <cell r="E196" t="str">
            <v xml:space="preserve">INDEX FIXATIONS </v>
          </cell>
          <cell r="F196" t="str">
            <v>AH16125</v>
          </cell>
          <cell r="G196" t="str">
            <v>Goujon d'ancrage mâle pour charges lourdes</v>
          </cell>
          <cell r="H196" t="str">
            <v>BOITE</v>
          </cell>
          <cell r="I196">
            <v>25</v>
          </cell>
          <cell r="K196">
            <v>14.733763750000001</v>
          </cell>
          <cell r="L196">
            <v>14.078761892857147</v>
          </cell>
        </row>
        <row r="197">
          <cell r="C197" t="str">
            <v>OUTIL INJECTION MANUEL M 380 - 410 ML</v>
          </cell>
          <cell r="D197" t="str">
            <v>77151</v>
          </cell>
          <cell r="E197" t="str">
            <v xml:space="preserve">INDEX FIXATIONS </v>
          </cell>
        </row>
        <row r="198">
          <cell r="C198" t="str">
            <v>RESINE CMIX PLUS GRIS 300ML + 2 BUSES</v>
          </cell>
          <cell r="D198" t="str">
            <v>55866</v>
          </cell>
          <cell r="E198" t="str">
            <v xml:space="preserve">INDEX FIXATIONS </v>
          </cell>
          <cell r="F198" t="str">
            <v>MOPOSE300</v>
          </cell>
          <cell r="G198" t="str">
            <v xml:space="preserve">Polyester sans styrène. 300 ML. TON GRIS. </v>
          </cell>
          <cell r="H198" t="str">
            <v>CARTOUCHE</v>
          </cell>
          <cell r="I198">
            <v>12</v>
          </cell>
          <cell r="K198">
            <v>3.2225064000000003</v>
          </cell>
          <cell r="L198">
            <v>3.1344069567832293</v>
          </cell>
        </row>
        <row r="199">
          <cell r="C199" t="str">
            <v>RESINE CMIX PLUS PIERRE 300ML + 2 BUSES</v>
          </cell>
          <cell r="D199" t="str">
            <v>55865</v>
          </cell>
          <cell r="E199" t="str">
            <v xml:space="preserve">INDEX FIXATIONS </v>
          </cell>
          <cell r="F199" t="str">
            <v>MOPOSEP300</v>
          </cell>
          <cell r="G199" t="str">
            <v>Polyester sans styrène. 300 ML. TON PIERRE</v>
          </cell>
          <cell r="H199" t="str">
            <v>CARTOUCHE</v>
          </cell>
          <cell r="I199">
            <v>12</v>
          </cell>
          <cell r="K199">
            <v>3.2225064000000003</v>
          </cell>
          <cell r="L199">
            <v>3.1344069567832293</v>
          </cell>
        </row>
        <row r="200">
          <cell r="C200" t="str">
            <v>RESINE CMIX PLUS -TON GRIS- 380 ML + BUSE</v>
          </cell>
          <cell r="D200" t="str">
            <v>55881</v>
          </cell>
          <cell r="E200" t="str">
            <v xml:space="preserve">INDEX FIXATIONS </v>
          </cell>
          <cell r="F200" t="str">
            <v>MOPOSE410</v>
          </cell>
          <cell r="G200" t="str">
            <v>Polyester sans styrène. 410 ML. TON GRIS</v>
          </cell>
          <cell r="H200" t="str">
            <v>CARTOUCHE</v>
          </cell>
          <cell r="I200">
            <v>12</v>
          </cell>
          <cell r="K200">
            <v>3.8418912000000005</v>
          </cell>
          <cell r="L200">
            <v>3.7466802327535542</v>
          </cell>
        </row>
        <row r="201">
          <cell r="C201" t="str">
            <v>RESINE EPCON C8 450 ML+BUSE+RALLONGE PAR 12</v>
          </cell>
          <cell r="D201" t="str">
            <v>55887</v>
          </cell>
          <cell r="E201" t="str">
            <v xml:space="preserve">INDEX FIXATIONS </v>
          </cell>
          <cell r="F201" t="str">
            <v>MOEPSE410</v>
          </cell>
          <cell r="G201" t="str">
            <v>Epoxy Acrylate sans styrène. Homologué ATE Option 1. TON GRIS</v>
          </cell>
          <cell r="H201" t="str">
            <v>CARTOUCHE</v>
          </cell>
          <cell r="I201">
            <v>12</v>
          </cell>
          <cell r="K201">
            <v>4.9376364000000006</v>
          </cell>
          <cell r="L201">
            <v>4.9376364000000006</v>
          </cell>
        </row>
        <row r="202">
          <cell r="C202" t="str">
            <v>RESINE EPOBAR 410 ML + PISTOLET INJECT (X20)</v>
          </cell>
          <cell r="D202" t="str">
            <v>12768</v>
          </cell>
          <cell r="E202" t="str">
            <v xml:space="preserve">INDEX FIXATIONS </v>
          </cell>
        </row>
        <row r="203">
          <cell r="C203" t="str">
            <v>RESINE EPOBAR 410 ML+BUSE+RALLONGE (X20)</v>
          </cell>
          <cell r="D203" t="str">
            <v>50998</v>
          </cell>
          <cell r="E203" t="str">
            <v xml:space="preserve">INDEX FIXATIONS </v>
          </cell>
          <cell r="F203" t="str">
            <v>MOVISE410</v>
          </cell>
          <cell r="G203" t="str">
            <v>Vinylester sans styrène. Homologué ATE Option 7. TON GRIS</v>
          </cell>
          <cell r="H203" t="str">
            <v>CARTOUCHE</v>
          </cell>
          <cell r="I203">
            <v>12</v>
          </cell>
          <cell r="K203">
            <v>6.0171023999999997</v>
          </cell>
          <cell r="L203">
            <v>6.0171023999999997</v>
          </cell>
        </row>
        <row r="204">
          <cell r="C204" t="str">
            <v>RESINE EPOMAX CARTOUCHE 380 ML</v>
          </cell>
          <cell r="D204" t="str">
            <v>55885</v>
          </cell>
          <cell r="E204" t="str">
            <v xml:space="preserve">INDEX FIXATIONS </v>
          </cell>
        </row>
        <row r="205">
          <cell r="C205" t="str">
            <v>RESINE MULTI-MAX 280ML + 2 BUSES</v>
          </cell>
          <cell r="D205" t="str">
            <v>60040</v>
          </cell>
          <cell r="E205" t="str">
            <v xml:space="preserve">INDEX FIXATIONS </v>
          </cell>
          <cell r="F205" t="str">
            <v>MOPOLY300</v>
          </cell>
          <cell r="G205" t="str">
            <v xml:space="preserve">Polyester. 300 ML. TON GRIS. </v>
          </cell>
          <cell r="H205" t="str">
            <v>CARTOUCHE</v>
          </cell>
          <cell r="I205">
            <v>12</v>
          </cell>
          <cell r="K205">
            <v>2.9170775999999998</v>
          </cell>
          <cell r="L205">
            <v>2.9170775999999998</v>
          </cell>
        </row>
        <row r="206">
          <cell r="C206" t="str">
            <v xml:space="preserve">SCELLEMENT UNIV. MULTI MAT 300ML BETON  </v>
          </cell>
          <cell r="D206" t="str">
            <v>57040394</v>
          </cell>
          <cell r="E206" t="str">
            <v xml:space="preserve">INDEX FIXATIONS </v>
          </cell>
        </row>
        <row r="207">
          <cell r="C207" t="str">
            <v>SCIE A BUCHES 760 DENTS USA</v>
          </cell>
          <cell r="D207" t="str">
            <v>361010</v>
          </cell>
          <cell r="E207" t="str">
            <v>JAGUAR</v>
          </cell>
          <cell r="F207" t="str">
            <v>HBUST760DAG</v>
          </cell>
          <cell r="G207" t="str">
            <v>Scie à bûche</v>
          </cell>
          <cell r="I207">
            <v>15</v>
          </cell>
          <cell r="J207">
            <v>458</v>
          </cell>
          <cell r="K207">
            <v>3.39</v>
          </cell>
          <cell r="L207">
            <v>3.2</v>
          </cell>
          <cell r="M207" t="str">
            <v>Nous proposons des scies à bûche et non des lames pour scies à bûche</v>
          </cell>
          <cell r="N207">
            <v>43100</v>
          </cell>
        </row>
        <row r="208">
          <cell r="C208" t="str">
            <v>SCIE EGOINE DENTURE JET CUT FINE 500 MM HP</v>
          </cell>
          <cell r="D208" t="str">
            <v>2-15-599</v>
          </cell>
          <cell r="E208" t="str">
            <v>JAGUAR</v>
          </cell>
          <cell r="F208" t="str">
            <v>HEGW166500H</v>
          </cell>
          <cell r="G208" t="str">
            <v>Scie égoine</v>
          </cell>
          <cell r="I208">
            <v>5</v>
          </cell>
          <cell r="J208">
            <v>458</v>
          </cell>
          <cell r="K208">
            <v>4.9800000000000004</v>
          </cell>
          <cell r="L208">
            <v>4.9000000000000004</v>
          </cell>
          <cell r="N208">
            <v>43100</v>
          </cell>
        </row>
        <row r="209">
          <cell r="C209" t="str">
            <v>SCIE EGOINE DENTURE JET CUT SP 500 MM HP</v>
          </cell>
          <cell r="D209" t="str">
            <v>2-15-288</v>
          </cell>
          <cell r="E209" t="str">
            <v>JAGUAR</v>
          </cell>
          <cell r="F209" t="str">
            <v>HEGW27500</v>
          </cell>
          <cell r="G209" t="str">
            <v>Scie égoine</v>
          </cell>
          <cell r="I209">
            <v>5</v>
          </cell>
          <cell r="J209">
            <v>458</v>
          </cell>
          <cell r="K209">
            <v>6.7</v>
          </cell>
          <cell r="L209">
            <v>6.6</v>
          </cell>
          <cell r="N209">
            <v>43100</v>
          </cell>
        </row>
        <row r="210">
          <cell r="C210" t="str">
            <v>MASTIC COLLAGE ETANCH.BLANC 290ML</v>
          </cell>
          <cell r="D210" t="str">
            <v>30133127</v>
          </cell>
        </row>
        <row r="211">
          <cell r="C211" t="str">
            <v>MASTIC POLYMER AYRTON SUPERFIX PRIS RAP BLC 290ML</v>
          </cell>
          <cell r="D211" t="str">
            <v>112415</v>
          </cell>
        </row>
        <row r="212">
          <cell r="C212" t="str">
            <v xml:space="preserve">MASTIC SILICONE BAT ALCOXY BLANC 300ML  </v>
          </cell>
          <cell r="D212" t="str">
            <v>850707</v>
          </cell>
        </row>
        <row r="213">
          <cell r="C213" t="str">
            <v xml:space="preserve">MASTIC SILICONE BAT ALCOXY GRIS 300ML  </v>
          </cell>
          <cell r="D213" t="str">
            <v>850708</v>
          </cell>
        </row>
        <row r="214">
          <cell r="C214" t="str">
            <v xml:space="preserve">MASTIC SILICONE BAT OXIME TRANSLUCIDE 300ML  </v>
          </cell>
          <cell r="D214" t="str">
            <v>850709</v>
          </cell>
        </row>
        <row r="215">
          <cell r="C215" t="str">
            <v xml:space="preserve">MASTIC SILICONE CONSTRUCTION GRIS 300ML  </v>
          </cell>
          <cell r="D215" t="str">
            <v>127882</v>
          </cell>
        </row>
        <row r="216">
          <cell r="C216" t="str">
            <v xml:space="preserve">MASTIC SILICONE CONSTRUCTION TRANS 300ML  </v>
          </cell>
          <cell r="D216" t="str">
            <v>127883</v>
          </cell>
        </row>
        <row r="217">
          <cell r="C217" t="str">
            <v xml:space="preserve">MASTIC SILICONE SANITAIRE NEUTRE BLANC  </v>
          </cell>
          <cell r="D217" t="str">
            <v>114989</v>
          </cell>
        </row>
        <row r="218">
          <cell r="C218" t="str">
            <v xml:space="preserve">MASTIC SILICONE SANITAIRE NEUTRE TRANSP  </v>
          </cell>
          <cell r="D218" t="str">
            <v>114988</v>
          </cell>
        </row>
        <row r="219">
          <cell r="C219" t="str">
            <v>MASTIC-COLLE PU 139 BLANC CA 300ML</v>
          </cell>
          <cell r="D219" t="str">
            <v>GUTTA G 139</v>
          </cell>
        </row>
        <row r="220">
          <cell r="C220" t="str">
            <v>MASTIC-COLLE PU 139 GRIS CA 300ML</v>
          </cell>
          <cell r="D220" t="str">
            <v>GUTTA G 139</v>
          </cell>
        </row>
        <row r="221">
          <cell r="C221" t="str">
            <v>CARTOUCHE DE GRAISSE 400GR EP2 MULTISERVICE</v>
          </cell>
          <cell r="D221" t="str">
            <v>7325000</v>
          </cell>
          <cell r="E221" t="str">
            <v>CRC-KF</v>
          </cell>
          <cell r="F221">
            <v>30567</v>
          </cell>
          <cell r="I221">
            <v>12</v>
          </cell>
          <cell r="K221">
            <v>3.66</v>
          </cell>
          <cell r="L221">
            <v>3.66</v>
          </cell>
          <cell r="M221" t="str">
            <v>- 10% peuvent être alloués en fin d’année / au trimestre / au semestre (à voir) sous forme d’avoir.</v>
          </cell>
        </row>
        <row r="222">
          <cell r="C222" t="str">
            <v>DECAPANT GRAFFITI DISSOUT/DECAPE AE 400ML</v>
          </cell>
          <cell r="D222" t="str">
            <v>6048</v>
          </cell>
          <cell r="E222" t="str">
            <v>CRC-KF</v>
          </cell>
          <cell r="F222" t="str">
            <v>6048</v>
          </cell>
          <cell r="I222">
            <v>12</v>
          </cell>
          <cell r="K222">
            <v>6.81</v>
          </cell>
          <cell r="L222">
            <v>6.81</v>
          </cell>
          <cell r="M222" t="str">
            <v>- 10% peuvent être alloués en fin d’année / au trimestre / au semestre (à voir) sous forme d’avoir.</v>
          </cell>
        </row>
        <row r="223">
          <cell r="C223" t="str">
            <v>DEGRAISSANT SECHAGE RAPIDE PUISSANT AE 500ML</v>
          </cell>
          <cell r="D223" t="str">
            <v>6641</v>
          </cell>
          <cell r="E223" t="str">
            <v>CRC-KF</v>
          </cell>
          <cell r="F223" t="str">
            <v>6641</v>
          </cell>
          <cell r="I223">
            <v>12</v>
          </cell>
          <cell r="K223">
            <v>5.9</v>
          </cell>
          <cell r="L223">
            <v>5.9</v>
          </cell>
          <cell r="M223" t="str">
            <v>- 10% peuvent être alloués en fin d’année / au trimestre / au semestre (à voir) sous forme d’avoir.</v>
          </cell>
        </row>
        <row r="224">
          <cell r="C224" t="str">
            <v>DEGRIPPANT LUBRIFIANT MULTIFONC.KF5 AE 500ML</v>
          </cell>
          <cell r="D224" t="str">
            <v>6030</v>
          </cell>
          <cell r="E224" t="str">
            <v>CRC-KF</v>
          </cell>
          <cell r="F224" t="str">
            <v>6030</v>
          </cell>
          <cell r="I224">
            <v>12</v>
          </cell>
          <cell r="K224">
            <v>5.03</v>
          </cell>
          <cell r="L224">
            <v>5.03</v>
          </cell>
          <cell r="M224" t="str">
            <v>- 10% peuvent être alloués en fin d’année / au trimestre / au semestre (à voir) sous forme d’avoir.</v>
          </cell>
        </row>
        <row r="225">
          <cell r="C225" t="str">
            <v>DEGRIPPANT MULTIFONCTION MAIN WD40 PIPETTE 500ML</v>
          </cell>
          <cell r="D225" t="str">
            <v>33134EU</v>
          </cell>
          <cell r="E225" t="str">
            <v>CRC-KF</v>
          </cell>
          <cell r="F225">
            <v>6030</v>
          </cell>
          <cell r="I225">
            <v>12</v>
          </cell>
          <cell r="K225">
            <v>5.03</v>
          </cell>
          <cell r="L225">
            <v>5.03</v>
          </cell>
          <cell r="M225" t="str">
            <v>- 10% peuvent être alloués en fin d’année / au trimestre / au semestre (à voir) sous forme d’avoir.</v>
          </cell>
        </row>
        <row r="226">
          <cell r="C226" t="str">
            <v>DESINFECTANT DEGRAISSANT JAVEL 2,6% BI. 5L</v>
          </cell>
          <cell r="D226" t="str">
            <v>6832</v>
          </cell>
          <cell r="E226" t="str">
            <v>CRC-KF</v>
          </cell>
          <cell r="F226" t="str">
            <v>6832</v>
          </cell>
          <cell r="I226">
            <v>12</v>
          </cell>
          <cell r="K226">
            <v>2.64</v>
          </cell>
          <cell r="L226">
            <v>2.64</v>
          </cell>
          <cell r="M226" t="str">
            <v>- 10% peuvent être alloués en fin d’année / au trimestre / au semestre (à voir) sous forme d’avoir.</v>
          </cell>
        </row>
        <row r="227">
          <cell r="C227" t="str">
            <v>DISSOLVANT ACETONE BI. 1L</v>
          </cell>
          <cell r="D227" t="str">
            <v>6833</v>
          </cell>
          <cell r="E227" t="str">
            <v>CRC-KF</v>
          </cell>
          <cell r="F227" t="str">
            <v>6833</v>
          </cell>
          <cell r="I227">
            <v>12</v>
          </cell>
          <cell r="K227">
            <v>2.54</v>
          </cell>
          <cell r="L227">
            <v>2.54</v>
          </cell>
          <cell r="M227" t="str">
            <v>- 10% peuvent être alloués en fin d’année / au trimestre / au semestre (à voir) sous forme d’avoir.</v>
          </cell>
        </row>
        <row r="228">
          <cell r="C228" t="str">
            <v>GALVANISATION A FROID HP GALVA PACK BRIL.AE 500ML</v>
          </cell>
          <cell r="D228" t="str">
            <v>6342</v>
          </cell>
          <cell r="E228" t="str">
            <v>CRC-KF</v>
          </cell>
          <cell r="F228">
            <v>9342</v>
          </cell>
          <cell r="I228">
            <v>12</v>
          </cell>
          <cell r="K228">
            <v>9.7100000000000009</v>
          </cell>
          <cell r="L228">
            <v>9.7100000000000009</v>
          </cell>
          <cell r="M228" t="str">
            <v>- 10% peuvent être alloués en fin d’année / au trimestre / au semestre (à voir) sous forme d’avoir.</v>
          </cell>
        </row>
        <row r="229">
          <cell r="C229" t="str">
            <v>GALVANISATION A FROID HP GALVA PACK MAT.AE 500ML</v>
          </cell>
          <cell r="D229" t="str">
            <v>6344</v>
          </cell>
          <cell r="E229" t="str">
            <v>CRC-KF</v>
          </cell>
          <cell r="F229">
            <v>9344</v>
          </cell>
          <cell r="I229">
            <v>12</v>
          </cell>
          <cell r="K229">
            <v>9.7100000000000009</v>
          </cell>
          <cell r="L229">
            <v>9.7100000000000009</v>
          </cell>
          <cell r="M229" t="str">
            <v>- 10% peuvent être alloués en fin d’année / au trimestre / au semestre (à voir) sous forme d’avoir.</v>
          </cell>
        </row>
        <row r="230">
          <cell r="C230" t="str">
            <v>LAVE GLACE ETE/HIVER -20D BI 5L</v>
          </cell>
          <cell r="D230" t="str">
            <v>LG143</v>
          </cell>
          <cell r="E230" t="str">
            <v>CRC-KF</v>
          </cell>
          <cell r="F230">
            <v>6860</v>
          </cell>
          <cell r="I230">
            <v>12</v>
          </cell>
          <cell r="K230">
            <v>2.39</v>
          </cell>
          <cell r="L230">
            <v>2.39</v>
          </cell>
          <cell r="M230" t="str">
            <v>- 10% peuvent être alloués en fin d’année / au trimestre / au semestre (à voir) sous forme d’avoir.</v>
          </cell>
        </row>
        <row r="231">
          <cell r="C231" t="str">
            <v>MOUSSE POLYURETHANE COUPE FEU AE 750ML</v>
          </cell>
          <cell r="D231" t="str">
            <v>108288</v>
          </cell>
          <cell r="E231" t="str">
            <v>CRC-KF</v>
          </cell>
          <cell r="F231">
            <v>32474</v>
          </cell>
          <cell r="I231">
            <v>12</v>
          </cell>
          <cell r="K231">
            <v>15.34</v>
          </cell>
          <cell r="L231">
            <v>15.34</v>
          </cell>
          <cell r="M231" t="str">
            <v>- 10% peuvent être alloués en fin d’année / au trimestre / au semestre (à voir) sous forme d’avoir.</v>
          </cell>
        </row>
        <row r="232">
          <cell r="C232" t="str">
            <v>MOUSSE POLYURETHANE JAUNE AE 500ML</v>
          </cell>
          <cell r="D232" t="str">
            <v>100975</v>
          </cell>
          <cell r="E232" t="str">
            <v>CRC-KF</v>
          </cell>
          <cell r="F232">
            <v>32516</v>
          </cell>
          <cell r="I232">
            <v>12</v>
          </cell>
          <cell r="K232">
            <v>4.37</v>
          </cell>
          <cell r="L232">
            <v>4.37</v>
          </cell>
          <cell r="M232" t="str">
            <v>- 10% peuvent être alloués en fin d’année / au trimestre / au semestre (à voir) sous forme d’avoir.</v>
          </cell>
        </row>
        <row r="233">
          <cell r="C233" t="str">
            <v>MOUSSE POLYURETHANE PISTOLABLE JAUNE AE 700ML</v>
          </cell>
          <cell r="D233" t="str">
            <v>100982</v>
          </cell>
          <cell r="E233" t="str">
            <v>CRC-KF</v>
          </cell>
          <cell r="F233">
            <v>32233</v>
          </cell>
          <cell r="I233">
            <v>12</v>
          </cell>
          <cell r="K233">
            <v>5.9</v>
          </cell>
          <cell r="L233">
            <v>5.9</v>
          </cell>
          <cell r="M233" t="str">
            <v>- 10% peuvent être alloués en fin d’année / au trimestre / au semestre (à voir) sous forme d’avoir.</v>
          </cell>
        </row>
        <row r="234">
          <cell r="C234" t="str">
            <v>MOUSSE POLYURETHANE TETE BAS JAUNE AE 750ML</v>
          </cell>
          <cell r="D234" t="str">
            <v>100680</v>
          </cell>
          <cell r="M234" t="str">
            <v>- 10% peuvent être alloués en fin d’année / au trimestre / au semestre (à voir) sous forme d’avoir.</v>
          </cell>
        </row>
        <row r="235">
          <cell r="C235" t="str">
            <v>MOUSSE PU EXPANSEE COUPE FEU/2H MANUEL.AE 700ML</v>
          </cell>
          <cell r="D235" t="str">
            <v>6009</v>
          </cell>
          <cell r="E235" t="str">
            <v>CRC-KF</v>
          </cell>
          <cell r="F235">
            <v>32474</v>
          </cell>
          <cell r="I235">
            <v>12</v>
          </cell>
          <cell r="K235">
            <v>15.34</v>
          </cell>
          <cell r="L235">
            <v>15.34</v>
          </cell>
          <cell r="M235" t="str">
            <v>- 10% peuvent être alloués en fin d’année / au trimestre / au semestre (à voir) sous forme d’avoir.</v>
          </cell>
        </row>
        <row r="236">
          <cell r="C236" t="str">
            <v>MOUSSE PU EXPANSEE MONO COMP.MANUEL. AE 500ML</v>
          </cell>
          <cell r="D236" t="str">
            <v>6018</v>
          </cell>
          <cell r="E236" t="str">
            <v>CRC-KF</v>
          </cell>
          <cell r="F236">
            <v>32516</v>
          </cell>
          <cell r="I236">
            <v>12</v>
          </cell>
          <cell r="K236">
            <v>4.37</v>
          </cell>
          <cell r="L236">
            <v>4.37</v>
          </cell>
          <cell r="M236" t="str">
            <v>- 10% peuvent être alloués en fin d’année / au trimestre / au semestre (à voir) sous forme d’avoir.</v>
          </cell>
        </row>
        <row r="237">
          <cell r="C237" t="str">
            <v>NETTOYANT FREINS PUISSANT SECHAGE RAPIDE AE 500ML</v>
          </cell>
          <cell r="D237" t="str">
            <v>6571</v>
          </cell>
          <cell r="E237" t="str">
            <v>CRC-KF</v>
          </cell>
          <cell r="F237" t="str">
            <v>6571</v>
          </cell>
          <cell r="I237">
            <v>12</v>
          </cell>
          <cell r="K237">
            <v>3.3</v>
          </cell>
          <cell r="L237">
            <v>3.3</v>
          </cell>
          <cell r="M237" t="str">
            <v>- 10% peuvent être alloués en fin d’année / au trimestre / au semestre (à voir) sous forme d’avoir.</v>
          </cell>
        </row>
        <row r="238">
          <cell r="C238" t="str">
            <v>NETTOYANT VITRES PRO BASE ALCOOL VAPO.750ML</v>
          </cell>
          <cell r="D238" t="str">
            <v>6821</v>
          </cell>
          <cell r="E238" t="str">
            <v>CRC-KF</v>
          </cell>
          <cell r="F238" t="str">
            <v>6821</v>
          </cell>
          <cell r="I238">
            <v>12</v>
          </cell>
          <cell r="K238">
            <v>2.34</v>
          </cell>
          <cell r="L238">
            <v>2.34</v>
          </cell>
          <cell r="M238" t="str">
            <v>- 10% peuvent être alloués en fin d’année / au trimestre / au semestre (à voir) sous forme d’avoir.</v>
          </cell>
        </row>
      </sheetData>
      <sheetData sheetId="6">
        <row r="1">
          <cell r="C1" t="str">
            <v xml:space="preserve">Libellé article </v>
          </cell>
          <cell r="D1" t="str">
            <v>POUR EQUIVALENCE REF FABRIQUANT</v>
          </cell>
          <cell r="E1" t="str">
            <v xml:space="preserve">Fournisseur 2 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>COFFRET G 25 FORETS  1 A 13 /0,5 MM</v>
          </cell>
          <cell r="D2" t="str">
            <v>11454170017</v>
          </cell>
          <cell r="E2" t="str">
            <v>ALPHACOUPE</v>
          </cell>
          <cell r="F2" t="str">
            <v>AP113/760C</v>
          </cell>
          <cell r="G2" t="str">
            <v>COFFRET DE 25 FORETS HSS TAILLÉ/MEULÉ AFF. EN CROIX DIN338 Ø1 A 13 / 0,5 mm</v>
          </cell>
          <cell r="H2">
            <v>1</v>
          </cell>
          <cell r="I2">
            <v>1</v>
          </cell>
          <cell r="J2" t="str">
            <v>385€ NET H.T</v>
          </cell>
          <cell r="K2">
            <v>39.200000000000003</v>
          </cell>
          <cell r="L2">
            <v>27</v>
          </cell>
          <cell r="M2" t="str">
            <v>Marché Eiffage</v>
          </cell>
          <cell r="N2">
            <v>43100</v>
          </cell>
        </row>
        <row r="3">
          <cell r="C3" t="str">
            <v>FORET HSS TAILLE MEULE CYL.COURT D 8</v>
          </cell>
          <cell r="D3" t="str">
            <v>11454110800</v>
          </cell>
          <cell r="E3" t="str">
            <v>ALPHACOUPE</v>
          </cell>
          <cell r="F3" t="str">
            <v>GBX/8.0</v>
          </cell>
          <cell r="G3" t="str">
            <v>FORET HSS GOLD &amp; BLACK DIN338 AFF. EN CROIX 135° Ø8,0</v>
          </cell>
          <cell r="H3">
            <v>10</v>
          </cell>
          <cell r="I3">
            <v>10</v>
          </cell>
          <cell r="J3" t="str">
            <v>385€ NET H.T</v>
          </cell>
          <cell r="K3">
            <v>1.07</v>
          </cell>
          <cell r="L3">
            <v>1.07</v>
          </cell>
          <cell r="M3" t="str">
            <v>Marché Eiffage</v>
          </cell>
          <cell r="N3">
            <v>43100</v>
          </cell>
        </row>
        <row r="4">
          <cell r="C4" t="str">
            <v>FORET HSS TAILLE MEULE CYL.COURT D10</v>
          </cell>
          <cell r="D4" t="str">
            <v>11454111000</v>
          </cell>
          <cell r="E4" t="str">
            <v>ALPHACOUPE</v>
          </cell>
          <cell r="F4" t="str">
            <v>GBX/10.0</v>
          </cell>
          <cell r="G4" t="str">
            <v>FORET HSS GOLD &amp; BLACK DIN338 AFF. EN CROIX 135° Ø10,0</v>
          </cell>
          <cell r="H4">
            <v>5</v>
          </cell>
          <cell r="I4">
            <v>5</v>
          </cell>
          <cell r="J4" t="str">
            <v>385€ NET H.T</v>
          </cell>
          <cell r="K4">
            <v>1.69</v>
          </cell>
          <cell r="L4">
            <v>1.69</v>
          </cell>
          <cell r="M4" t="str">
            <v>Marché Eiffage</v>
          </cell>
          <cell r="N4">
            <v>43100</v>
          </cell>
        </row>
        <row r="5">
          <cell r="C5" t="str">
            <v>FORET HSS Q.CYL. ETAGE D4/30</v>
          </cell>
          <cell r="D5">
            <v>11438720430</v>
          </cell>
          <cell r="E5" t="str">
            <v>ALPHACOUPE</v>
          </cell>
          <cell r="F5" t="str">
            <v>ATE781/3</v>
          </cell>
          <cell r="G5" t="str">
            <v>FORET ÉTAGÉ TOLE HSS Ø4 A 30 mm / 2 mm</v>
          </cell>
          <cell r="H5">
            <v>1</v>
          </cell>
          <cell r="I5">
            <v>1</v>
          </cell>
          <cell r="J5" t="str">
            <v>385€ NET H.T</v>
          </cell>
          <cell r="K5">
            <v>25.95</v>
          </cell>
          <cell r="L5">
            <v>23.06</v>
          </cell>
          <cell r="M5" t="str">
            <v>Marché Eiffage</v>
          </cell>
          <cell r="N5">
            <v>43100</v>
          </cell>
        </row>
        <row r="6">
          <cell r="C6" t="str">
            <v>BURIN SDS MAX LG24 L400 343</v>
          </cell>
          <cell r="D6" t="str">
            <v>343L24L0400</v>
          </cell>
          <cell r="E6" t="str">
            <v>DIAGER</v>
          </cell>
          <cell r="F6" t="str">
            <v>302ML24L0400</v>
          </cell>
          <cell r="G6" t="str">
            <v xml:space="preserve">Burin SDS MAX  VRAX 24X400  X 5 P </v>
          </cell>
          <cell r="H6" t="str">
            <v>U</v>
          </cell>
          <cell r="J6" t="str">
            <v>155 euros</v>
          </cell>
          <cell r="L6">
            <v>4.9000000000000004</v>
          </cell>
          <cell r="N6">
            <v>43100</v>
          </cell>
        </row>
        <row r="7">
          <cell r="C7" t="str">
            <v>BURIN SDS+ LG20 L250 318</v>
          </cell>
          <cell r="D7" t="str">
            <v>318L20L0250</v>
          </cell>
          <cell r="E7" t="str">
            <v>DIAGER</v>
          </cell>
          <cell r="F7" t="str">
            <v>301ML20L0250</v>
          </cell>
          <cell r="G7" t="str">
            <v xml:space="preserve">Burin SDS+ VRAX  20X250    X 5 P </v>
          </cell>
          <cell r="H7" t="str">
            <v>U</v>
          </cell>
          <cell r="J7" t="str">
            <v>155 euros</v>
          </cell>
          <cell r="L7">
            <v>2.79</v>
          </cell>
          <cell r="N7">
            <v>43100</v>
          </cell>
        </row>
        <row r="8">
          <cell r="C8" t="str">
            <v>BURIN SDS+ LG40 L200 319</v>
          </cell>
          <cell r="D8" t="str">
            <v>318L40L0200</v>
          </cell>
          <cell r="E8" t="str">
            <v>DIAGER</v>
          </cell>
          <cell r="F8" t="str">
            <v>301ML40L0250</v>
          </cell>
          <cell r="G8" t="str">
            <v>Burin SDS+ VRAC 40X250    X 5 P</v>
          </cell>
          <cell r="H8" t="str">
            <v>U</v>
          </cell>
          <cell r="J8" t="str">
            <v>155 euros</v>
          </cell>
          <cell r="L8">
            <v>4.2699999999999996</v>
          </cell>
          <cell r="N8">
            <v>43100</v>
          </cell>
        </row>
        <row r="9">
          <cell r="C9" t="str">
            <v>FORET MART.  HTE QUALITE D10 L160 113</v>
          </cell>
          <cell r="D9">
            <v>11438720430</v>
          </cell>
          <cell r="E9" t="str">
            <v>DIAGER</v>
          </cell>
          <cell r="F9" t="str">
            <v>157MD10L0160</v>
          </cell>
          <cell r="G9" t="str">
            <v>Foret marteau Booster-plus SDS-plus  Ø 10 L 160 Boite de 25</v>
          </cell>
          <cell r="H9" t="str">
            <v>U</v>
          </cell>
          <cell r="I9">
            <v>25</v>
          </cell>
          <cell r="J9" t="str">
            <v>155 euros</v>
          </cell>
          <cell r="L9">
            <v>3.1356000000000002</v>
          </cell>
          <cell r="M9" t="str">
            <v xml:space="preserve"> </v>
          </cell>
          <cell r="N9">
            <v>43100</v>
          </cell>
        </row>
        <row r="10">
          <cell r="C10" t="str">
            <v>FORET MART.  HTE QUALITE D10 L210 113</v>
          </cell>
          <cell r="D10" t="str">
            <v>113D10L0210</v>
          </cell>
          <cell r="E10" t="str">
            <v>DIAGER</v>
          </cell>
          <cell r="F10" t="str">
            <v>157MD10L0210</v>
          </cell>
          <cell r="G10" t="str">
            <v>Foret marteau Booster-plus SDS-plus  Ø 10 L 210 Boite de 25</v>
          </cell>
          <cell r="H10" t="str">
            <v>U</v>
          </cell>
          <cell r="I10">
            <v>25</v>
          </cell>
          <cell r="J10" t="str">
            <v>155 euros</v>
          </cell>
          <cell r="L10">
            <v>3.4260000000000002</v>
          </cell>
          <cell r="M10" t="str">
            <v xml:space="preserve"> </v>
          </cell>
          <cell r="N10">
            <v>43100</v>
          </cell>
        </row>
        <row r="11">
          <cell r="C11" t="str">
            <v>FORET MART.  HTE QUALITE D10 L310 113</v>
          </cell>
          <cell r="D11" t="str">
            <v>113D10L0310</v>
          </cell>
          <cell r="E11" t="str">
            <v>DIAGER</v>
          </cell>
          <cell r="F11" t="str">
            <v>157MD10L0310</v>
          </cell>
          <cell r="G11" t="str">
            <v>Foret marteau Booster-plus SDS-plus  Ø 10 L 310 Boite de 25</v>
          </cell>
          <cell r="H11" t="str">
            <v>U</v>
          </cell>
          <cell r="I11">
            <v>25</v>
          </cell>
          <cell r="J11" t="str">
            <v>155 euros</v>
          </cell>
          <cell r="L11">
            <v>4.6583999999999994</v>
          </cell>
          <cell r="M11" t="str">
            <v xml:space="preserve"> </v>
          </cell>
          <cell r="N11">
            <v>43100</v>
          </cell>
        </row>
        <row r="12">
          <cell r="C12" t="str">
            <v>FORET MART.  HTE QUALITE D12 L160 113</v>
          </cell>
          <cell r="D12" t="str">
            <v>113D12L0160</v>
          </cell>
          <cell r="E12" t="str">
            <v>DIAGER</v>
          </cell>
          <cell r="F12" t="str">
            <v>157MD12L0160</v>
          </cell>
          <cell r="G12" t="str">
            <v>Foret marteau Booster-plus SDS-plus  Ø 12 L 160 Boite de 25</v>
          </cell>
          <cell r="H12" t="str">
            <v>U</v>
          </cell>
          <cell r="I12">
            <v>25</v>
          </cell>
          <cell r="J12" t="str">
            <v>155 euros</v>
          </cell>
          <cell r="L12">
            <v>3.5260000000000002</v>
          </cell>
          <cell r="M12" t="str">
            <v xml:space="preserve"> </v>
          </cell>
          <cell r="N12">
            <v>43100</v>
          </cell>
        </row>
        <row r="13">
          <cell r="C13" t="str">
            <v>FORET MART.  HTE QUALITE D12 L210 113</v>
          </cell>
          <cell r="D13" t="str">
            <v>113D12L0210</v>
          </cell>
          <cell r="E13" t="str">
            <v>DIAGER</v>
          </cell>
          <cell r="F13" t="str">
            <v>157MD12L0210</v>
          </cell>
          <cell r="G13" t="str">
            <v>Foret marteau Booster-plus SDS-plus  Ø 12 L 210 Boite de 25</v>
          </cell>
          <cell r="H13" t="str">
            <v>U</v>
          </cell>
          <cell r="I13">
            <v>25</v>
          </cell>
          <cell r="J13" t="str">
            <v>155 euros</v>
          </cell>
          <cell r="L13">
            <v>3.8908</v>
          </cell>
          <cell r="M13" t="str">
            <v xml:space="preserve"> </v>
          </cell>
          <cell r="N13">
            <v>43100</v>
          </cell>
        </row>
        <row r="14">
          <cell r="C14" t="str">
            <v>FORET MART.  HTE QUALITE D12 L260 113</v>
          </cell>
          <cell r="D14" t="str">
            <v>113D12L0260</v>
          </cell>
          <cell r="E14" t="str">
            <v>DIAGER</v>
          </cell>
          <cell r="F14" t="str">
            <v>157LD12L0260</v>
          </cell>
          <cell r="G14" t="str">
            <v>Foret marteau Booster-plus SDS-plus  Ø 12 L 260 Boite de 12</v>
          </cell>
          <cell r="H14" t="str">
            <v>U</v>
          </cell>
          <cell r="I14">
            <v>12</v>
          </cell>
          <cell r="J14" t="str">
            <v>155 euros</v>
          </cell>
          <cell r="L14">
            <v>4.6483333333333334</v>
          </cell>
          <cell r="M14" t="str">
            <v xml:space="preserve"> </v>
          </cell>
          <cell r="N14">
            <v>43100</v>
          </cell>
        </row>
        <row r="15">
          <cell r="C15" t="str">
            <v>FORET MART.  HTE QUALITE D12 L310 113</v>
          </cell>
          <cell r="D15" t="str">
            <v>113D12L0310</v>
          </cell>
          <cell r="E15" t="str">
            <v>DIAGER</v>
          </cell>
          <cell r="F15" t="str">
            <v>157LD12L0310</v>
          </cell>
          <cell r="G15" t="str">
            <v>Foret marteau Booster-plus SDS-plus  Ø 12 L 310 Boite de 12</v>
          </cell>
          <cell r="H15" t="str">
            <v>U</v>
          </cell>
          <cell r="I15">
            <v>12</v>
          </cell>
          <cell r="J15" t="str">
            <v>155 euros</v>
          </cell>
          <cell r="L15">
            <v>5.6166666666666671</v>
          </cell>
          <cell r="M15" t="str">
            <v xml:space="preserve"> </v>
          </cell>
          <cell r="N15">
            <v>43100</v>
          </cell>
        </row>
        <row r="16">
          <cell r="C16" t="str">
            <v>FORET MART.  HTE QUALITE D14 L210 113</v>
          </cell>
          <cell r="D16" t="str">
            <v>113D14L0210</v>
          </cell>
          <cell r="E16" t="str">
            <v>DIAGER</v>
          </cell>
          <cell r="F16" t="str">
            <v>157KD14L0210</v>
          </cell>
          <cell r="G16" t="str">
            <v>Foret marteau Booster-plus SDS-plus  Ø 14 L 210 Boite de 6</v>
          </cell>
          <cell r="H16" t="str">
            <v>U</v>
          </cell>
          <cell r="I16">
            <v>6</v>
          </cell>
          <cell r="J16" t="str">
            <v>155 euros</v>
          </cell>
          <cell r="L16">
            <v>5.8616666666666672</v>
          </cell>
          <cell r="M16" t="str">
            <v xml:space="preserve"> </v>
          </cell>
          <cell r="N16">
            <v>43100</v>
          </cell>
        </row>
        <row r="17">
          <cell r="C17" t="str">
            <v>FORET MART.  HTE QUALITE D14 L310 113</v>
          </cell>
          <cell r="D17" t="str">
            <v>113D14L0310</v>
          </cell>
          <cell r="E17" t="str">
            <v>DIAGER</v>
          </cell>
          <cell r="F17" t="str">
            <v>113D14L0310</v>
          </cell>
          <cell r="G17" t="str">
            <v xml:space="preserve">Foret marteau Booster-plus SDS-plus  Ø 14 L 310     X 10 P </v>
          </cell>
          <cell r="H17" t="str">
            <v>U</v>
          </cell>
          <cell r="J17" t="str">
            <v>155 euros</v>
          </cell>
          <cell r="L17">
            <v>12.52</v>
          </cell>
          <cell r="M17" t="str">
            <v xml:space="preserve"> </v>
          </cell>
          <cell r="N17">
            <v>43100</v>
          </cell>
        </row>
        <row r="18">
          <cell r="C18" t="str">
            <v>FORET MART.  HTE QUALITE D16 L210 113</v>
          </cell>
          <cell r="D18" t="str">
            <v>113D16L0210</v>
          </cell>
          <cell r="E18" t="str">
            <v>DIAGER</v>
          </cell>
          <cell r="F18" t="str">
            <v>157KD16L0210</v>
          </cell>
          <cell r="G18" t="str">
            <v>Foret marteau Booster-plus SDS-plus  Ø 16 L 210 Boite de 6</v>
          </cell>
          <cell r="H18" t="str">
            <v>U</v>
          </cell>
          <cell r="I18">
            <v>6</v>
          </cell>
          <cell r="J18" t="str">
            <v>155 euros</v>
          </cell>
          <cell r="L18">
            <v>6.9783333333333326</v>
          </cell>
          <cell r="M18" t="str">
            <v xml:space="preserve"> </v>
          </cell>
          <cell r="N18">
            <v>43100</v>
          </cell>
        </row>
        <row r="19">
          <cell r="C19" t="str">
            <v>FORET MART.  HTE QUALITE D16 L310 113</v>
          </cell>
          <cell r="D19" t="str">
            <v>113D16L0310</v>
          </cell>
          <cell r="E19" t="str">
            <v>DIAGER</v>
          </cell>
          <cell r="F19" t="str">
            <v>157KD16L0310</v>
          </cell>
          <cell r="G19" t="str">
            <v>Foret marteau Booster-plus SDS-plus  Ø 16 L 310 Boite de 6</v>
          </cell>
          <cell r="H19" t="str">
            <v>U</v>
          </cell>
          <cell r="I19">
            <v>6</v>
          </cell>
          <cell r="J19" t="str">
            <v>155 euros</v>
          </cell>
          <cell r="L19">
            <v>7.3049999999999997</v>
          </cell>
          <cell r="M19" t="str">
            <v xml:space="preserve"> </v>
          </cell>
          <cell r="N19">
            <v>43100</v>
          </cell>
        </row>
        <row r="20">
          <cell r="C20" t="str">
            <v>FORET MART.  HTE QUALITE D16 L460 113</v>
          </cell>
          <cell r="D20" t="str">
            <v>113D16L0460</v>
          </cell>
          <cell r="E20" t="str">
            <v>DIAGER</v>
          </cell>
          <cell r="F20" t="str">
            <v>113D16L0460</v>
          </cell>
          <cell r="G20" t="str">
            <v xml:space="preserve">Foret marteau Booster-plus SDS-plus  Ø 16 L 460   X 5  P </v>
          </cell>
          <cell r="H20" t="str">
            <v>U</v>
          </cell>
          <cell r="J20" t="str">
            <v>155 euros</v>
          </cell>
          <cell r="L20">
            <v>27.37</v>
          </cell>
          <cell r="M20" t="str">
            <v xml:space="preserve"> </v>
          </cell>
          <cell r="N20">
            <v>43100</v>
          </cell>
        </row>
        <row r="21">
          <cell r="C21" t="str">
            <v>FORET MART.  HTE QUALITE D18 L310 113</v>
          </cell>
          <cell r="D21" t="str">
            <v>113D18L0310</v>
          </cell>
          <cell r="E21" t="str">
            <v>DIAGER</v>
          </cell>
          <cell r="F21" t="str">
            <v>113D18L0310</v>
          </cell>
          <cell r="G21" t="str">
            <v xml:space="preserve">Foret marteau Booster-plus SDS-plus  Ø 18 L 310 X 5 P </v>
          </cell>
          <cell r="H21" t="str">
            <v>U</v>
          </cell>
          <cell r="J21" t="str">
            <v>155 euros</v>
          </cell>
          <cell r="L21">
            <v>18.64</v>
          </cell>
          <cell r="M21" t="str">
            <v xml:space="preserve"> </v>
          </cell>
          <cell r="N21">
            <v>43100</v>
          </cell>
        </row>
        <row r="22">
          <cell r="C22" t="str">
            <v>FORET MART.  HTE QUALITE D20 L310 113</v>
          </cell>
          <cell r="D22" t="str">
            <v>113D20L0310</v>
          </cell>
          <cell r="E22" t="str">
            <v>DIAGER</v>
          </cell>
          <cell r="F22" t="str">
            <v>113D20L0310</v>
          </cell>
          <cell r="G22" t="str">
            <v xml:space="preserve">Foret marteau Booster-plus SDS-plus  Ø 20 L 310   X 5 P </v>
          </cell>
          <cell r="H22" t="str">
            <v>U</v>
          </cell>
          <cell r="J22" t="str">
            <v>155 euros</v>
          </cell>
          <cell r="L22">
            <v>24.96</v>
          </cell>
          <cell r="M22" t="str">
            <v xml:space="preserve"> </v>
          </cell>
          <cell r="N22">
            <v>43100</v>
          </cell>
        </row>
        <row r="23">
          <cell r="C23" t="str">
            <v>FORET MART.  HTE QUALITE D6 L160 113</v>
          </cell>
          <cell r="D23" t="str">
            <v>113D06L0160</v>
          </cell>
          <cell r="E23" t="str">
            <v>DIAGER</v>
          </cell>
          <cell r="F23" t="str">
            <v>157MD06L0160</v>
          </cell>
          <cell r="G23" t="str">
            <v>Foret marteau Booster-plus SDS-plus  Ø 6 L 160 Boite de 25</v>
          </cell>
          <cell r="H23" t="str">
            <v>U</v>
          </cell>
          <cell r="I23">
            <v>25</v>
          </cell>
          <cell r="J23" t="str">
            <v>155 euros</v>
          </cell>
          <cell r="L23">
            <v>2.3752</v>
          </cell>
          <cell r="M23" t="str">
            <v xml:space="preserve"> </v>
          </cell>
          <cell r="N23">
            <v>43100</v>
          </cell>
        </row>
        <row r="24">
          <cell r="C24" t="str">
            <v>FORET MART.  HTE QUALITE D6 L210 113</v>
          </cell>
          <cell r="D24" t="str">
            <v>113D06L0210</v>
          </cell>
          <cell r="E24" t="str">
            <v>DIAGER</v>
          </cell>
          <cell r="F24" t="str">
            <v>157MD06L0210</v>
          </cell>
          <cell r="G24" t="str">
            <v>Foret marteau Booster-plus SDS-plus  Ø 6 L 210 Boite de 25</v>
          </cell>
          <cell r="H24" t="str">
            <v>U</v>
          </cell>
          <cell r="I24">
            <v>25</v>
          </cell>
          <cell r="J24" t="str">
            <v>155 euros</v>
          </cell>
          <cell r="L24">
            <v>3.0051999999999999</v>
          </cell>
          <cell r="M24" t="str">
            <v xml:space="preserve"> </v>
          </cell>
          <cell r="N24">
            <v>43100</v>
          </cell>
        </row>
        <row r="25">
          <cell r="C25" t="str">
            <v>FORET MART.  HTE QUALITE D8 L160 113</v>
          </cell>
          <cell r="D25" t="str">
            <v>113D08L0160</v>
          </cell>
          <cell r="E25" t="str">
            <v>DIAGER</v>
          </cell>
          <cell r="F25" t="str">
            <v>157MD08L0160</v>
          </cell>
          <cell r="G25" t="str">
            <v>Foret marteau Booster-plus SDS-plus  Ø 8 L 160 Boite de 25</v>
          </cell>
          <cell r="H25" t="str">
            <v>U</v>
          </cell>
          <cell r="I25">
            <v>25</v>
          </cell>
          <cell r="J25" t="str">
            <v>155 euros</v>
          </cell>
          <cell r="L25">
            <v>2.9323999999999999</v>
          </cell>
          <cell r="M25" t="str">
            <v xml:space="preserve"> </v>
          </cell>
          <cell r="N25">
            <v>43100</v>
          </cell>
        </row>
        <row r="26">
          <cell r="C26" t="str">
            <v>FORET MART.  HTE QUALITE D8 L210 113</v>
          </cell>
          <cell r="D26" t="str">
            <v>113D08L0210</v>
          </cell>
          <cell r="E26" t="str">
            <v>DIAGER</v>
          </cell>
          <cell r="F26" t="str">
            <v>157MD08L0210</v>
          </cell>
          <cell r="G26" t="str">
            <v>Foret marteau Booster-plus SDS-plus  Ø 8 L 210 Boite de 25</v>
          </cell>
          <cell r="H26" t="str">
            <v>U</v>
          </cell>
          <cell r="I26">
            <v>25</v>
          </cell>
          <cell r="J26" t="str">
            <v>155 euros</v>
          </cell>
          <cell r="L26">
            <v>3.0688</v>
          </cell>
          <cell r="M26" t="str">
            <v xml:space="preserve"> </v>
          </cell>
          <cell r="N26">
            <v>43100</v>
          </cell>
        </row>
        <row r="27">
          <cell r="C27" t="str">
            <v>FORET MART.  HTE QUALITE D8 L310 113</v>
          </cell>
          <cell r="D27" t="str">
            <v>113D08L0310</v>
          </cell>
          <cell r="E27" t="str">
            <v>DIAGER</v>
          </cell>
          <cell r="F27" t="str">
            <v>157MD08L0310</v>
          </cell>
          <cell r="G27" t="str">
            <v>Foret marteau Booster-plus SDS-plus  Ø 8 L 310 Boite de 25</v>
          </cell>
          <cell r="H27" t="str">
            <v>U</v>
          </cell>
          <cell r="I27">
            <v>25</v>
          </cell>
          <cell r="J27" t="str">
            <v>155 euros</v>
          </cell>
          <cell r="L27">
            <v>3.9988000000000001</v>
          </cell>
          <cell r="M27" t="str">
            <v xml:space="preserve"> </v>
          </cell>
          <cell r="N27">
            <v>43100</v>
          </cell>
        </row>
        <row r="28">
          <cell r="C28" t="str">
            <v>FORET MART.  HTE QUALITED16 L540 166</v>
          </cell>
          <cell r="D28" t="str">
            <v>166D16L0540</v>
          </cell>
          <cell r="E28" t="str">
            <v>DIAGER</v>
          </cell>
          <cell r="F28" t="str">
            <v>166D16L0540</v>
          </cell>
          <cell r="G28" t="str">
            <v>Foret marteau ULTIMAX SDS MAX Ø 16 L 540</v>
          </cell>
          <cell r="H28" t="str">
            <v>U</v>
          </cell>
          <cell r="I28">
            <v>1</v>
          </cell>
          <cell r="J28" t="str">
            <v>155 euros</v>
          </cell>
          <cell r="L28">
            <v>37.840000000000003</v>
          </cell>
          <cell r="M28" t="str">
            <v xml:space="preserve"> </v>
          </cell>
          <cell r="N28">
            <v>43100</v>
          </cell>
        </row>
        <row r="29">
          <cell r="C29" t="str">
            <v>FORET MART.  HTE QUALITED28 L540 166</v>
          </cell>
          <cell r="D29" t="str">
            <v>166D28L0540</v>
          </cell>
          <cell r="E29" t="str">
            <v>DIAGER</v>
          </cell>
          <cell r="F29" t="str">
            <v>166D28L0540</v>
          </cell>
          <cell r="G29" t="str">
            <v>Foret marteau ULTIMAX SDS MAX Ø 28 L 540</v>
          </cell>
          <cell r="H29" t="str">
            <v>U</v>
          </cell>
          <cell r="I29">
            <v>1</v>
          </cell>
          <cell r="J29" t="str">
            <v>155 euros</v>
          </cell>
          <cell r="L29">
            <v>51.43</v>
          </cell>
          <cell r="N29">
            <v>43100</v>
          </cell>
        </row>
        <row r="30">
          <cell r="C30" t="str">
            <v>FORET MART.  HTE QUALITED32 L540 166</v>
          </cell>
          <cell r="D30" t="str">
            <v>166D32L0540</v>
          </cell>
          <cell r="E30" t="str">
            <v>DIAGER</v>
          </cell>
          <cell r="F30" t="str">
            <v>166D32L0540</v>
          </cell>
          <cell r="G30" t="str">
            <v>Foret marteau ULTIMAX SDS MAX Ø 32 L 540</v>
          </cell>
          <cell r="H30" t="str">
            <v>U</v>
          </cell>
          <cell r="I30">
            <v>1</v>
          </cell>
          <cell r="J30" t="str">
            <v>155 euros</v>
          </cell>
          <cell r="L30">
            <v>62.23</v>
          </cell>
          <cell r="N30">
            <v>43100</v>
          </cell>
        </row>
        <row r="31">
          <cell r="C31" t="str">
            <v>FORET MARTEAU HTE QUALITE  D15 L 210</v>
          </cell>
          <cell r="D31" t="str">
            <v>113D15L0210</v>
          </cell>
          <cell r="E31" t="str">
            <v>DIAGER</v>
          </cell>
          <cell r="F31" t="str">
            <v>113D15L0210</v>
          </cell>
          <cell r="G31" t="str">
            <v xml:space="preserve">Foret marteau Booster-plus SDS-plus  Ø 15 L 210   X 5 P </v>
          </cell>
          <cell r="H31" t="str">
            <v>U</v>
          </cell>
          <cell r="J31" t="str">
            <v>155 euros</v>
          </cell>
          <cell r="L31">
            <v>11.61</v>
          </cell>
          <cell r="N31">
            <v>43100</v>
          </cell>
        </row>
        <row r="32">
          <cell r="C32" t="str">
            <v>PIC HELICOIDAL SDS MAX D18 L400 342</v>
          </cell>
          <cell r="D32" t="str">
            <v>342D18L0400</v>
          </cell>
          <cell r="E32" t="str">
            <v>DIAGER</v>
          </cell>
          <cell r="F32" t="str">
            <v>316MD18L0400</v>
          </cell>
          <cell r="G32" t="str">
            <v xml:space="preserve">pic SDS-max v rac  Ø 18 L 400   X 5 P </v>
          </cell>
          <cell r="H32" t="str">
            <v>U</v>
          </cell>
          <cell r="J32" t="str">
            <v>155 euros</v>
          </cell>
          <cell r="L32">
            <v>4.9000000000000004</v>
          </cell>
          <cell r="N32">
            <v>43100</v>
          </cell>
        </row>
        <row r="33">
          <cell r="C33" t="str">
            <v>PIC HELICOIDAL SDS+ D14 L250 322</v>
          </cell>
          <cell r="D33" t="str">
            <v>322D14L0250</v>
          </cell>
          <cell r="E33" t="str">
            <v>DIAGER</v>
          </cell>
          <cell r="F33" t="str">
            <v>309MD14L0250</v>
          </cell>
          <cell r="G33" t="str">
            <v xml:space="preserve">pic SDS-plus vrac  Ø 14 L 250    X 5 P </v>
          </cell>
          <cell r="H33" t="str">
            <v>U</v>
          </cell>
          <cell r="J33" t="str">
            <v>155 euros</v>
          </cell>
          <cell r="L33">
            <v>2.79</v>
          </cell>
          <cell r="N33">
            <v>43100</v>
          </cell>
        </row>
        <row r="34">
          <cell r="C34" t="str">
            <v>PIC SDS MAX L400</v>
          </cell>
          <cell r="D34" t="str">
            <v>112200</v>
          </cell>
          <cell r="E34" t="str">
            <v>DIAGER</v>
          </cell>
          <cell r="F34" t="str">
            <v>316MD18L0400</v>
          </cell>
          <cell r="G34" t="str">
            <v xml:space="preserve">Pic SDS MAX VRAC 18X400  X 5 P </v>
          </cell>
          <cell r="H34" t="str">
            <v>U</v>
          </cell>
          <cell r="J34" t="str">
            <v>155 euros</v>
          </cell>
          <cell r="L34">
            <v>4.9000000000000004</v>
          </cell>
          <cell r="N34">
            <v>43100</v>
          </cell>
        </row>
        <row r="35">
          <cell r="C35" t="str">
            <v xml:space="preserve">BALAI ATELIER PISTE PVC  600X55 </v>
          </cell>
          <cell r="D35">
            <v>812</v>
          </cell>
          <cell r="E35" t="str">
            <v>Brosserie Jeanne d'arc</v>
          </cell>
          <cell r="F35">
            <v>702004</v>
          </cell>
          <cell r="G35" t="str">
            <v>Balai PVC rouge semelle bois 60 cm, douille métal 28 mm</v>
          </cell>
          <cell r="H35">
            <v>6</v>
          </cell>
          <cell r="I35">
            <v>1</v>
          </cell>
          <cell r="J35">
            <v>400</v>
          </cell>
          <cell r="K35">
            <v>4.9000000000000004</v>
          </cell>
          <cell r="L35">
            <v>3.2930000000000001</v>
          </cell>
          <cell r="N35">
            <v>43100</v>
          </cell>
        </row>
        <row r="36">
          <cell r="C36" t="str">
            <v xml:space="preserve">BALAI CANTONNIER PVC  320X75 </v>
          </cell>
          <cell r="D36" t="str">
            <v>532CDS-BTP</v>
          </cell>
          <cell r="E36" t="str">
            <v>Brosserie Jeanne d'arc</v>
          </cell>
          <cell r="F36">
            <v>946005</v>
          </cell>
          <cell r="G36" t="str">
            <v>Balai cantonnier PVC rouge 30 cm, douille 28 mm</v>
          </cell>
          <cell r="H36">
            <v>6</v>
          </cell>
          <cell r="I36">
            <v>1</v>
          </cell>
          <cell r="J36">
            <v>400</v>
          </cell>
          <cell r="K36">
            <v>3</v>
          </cell>
          <cell r="L36">
            <v>2.016</v>
          </cell>
          <cell r="N36">
            <v>43100</v>
          </cell>
        </row>
        <row r="37">
          <cell r="C37" t="str">
            <v>BALAI COCO 290X55</v>
          </cell>
          <cell r="D37" t="str">
            <v>812M</v>
          </cell>
          <cell r="E37" t="str">
            <v>Brosserie Jeanne d'arc</v>
          </cell>
          <cell r="F37">
            <v>611201</v>
          </cell>
          <cell r="G37" t="str">
            <v>Balai coco 28 cm, avec douille</v>
          </cell>
          <cell r="H37">
            <v>10</v>
          </cell>
          <cell r="I37">
            <v>1</v>
          </cell>
          <cell r="J37">
            <v>400</v>
          </cell>
          <cell r="K37">
            <v>0.98</v>
          </cell>
          <cell r="L37">
            <v>0.63100000000000001</v>
          </cell>
          <cell r="N37">
            <v>43100</v>
          </cell>
        </row>
        <row r="38">
          <cell r="C38" t="str">
            <v xml:space="preserve">BALAYETTE COCO MANCHE LONG 80MM  </v>
          </cell>
          <cell r="D38" t="str">
            <v>820M-BTP</v>
          </cell>
          <cell r="E38" t="str">
            <v>Brosserie Jeanne d'arc</v>
          </cell>
          <cell r="F38">
            <v>643002</v>
          </cell>
          <cell r="G38" t="str">
            <v>Balayette coco long manche</v>
          </cell>
          <cell r="H38">
            <v>10</v>
          </cell>
          <cell r="I38">
            <v>1</v>
          </cell>
          <cell r="J38">
            <v>400</v>
          </cell>
          <cell r="K38">
            <v>0.83</v>
          </cell>
          <cell r="L38">
            <v>0.57999999999999996</v>
          </cell>
          <cell r="N38">
            <v>43100</v>
          </cell>
        </row>
        <row r="39">
          <cell r="C39" t="str">
            <v>CONE SIGNAL PIED CAOUT 2 BANDES</v>
          </cell>
          <cell r="E39" t="str">
            <v>NOVAP</v>
          </cell>
          <cell r="F39">
            <v>3225341</v>
          </cell>
          <cell r="G39" t="str">
            <v>balise de chantier PE  50 cm 2 bandes blanches</v>
          </cell>
          <cell r="I39">
            <v>150</v>
          </cell>
          <cell r="J39">
            <v>420</v>
          </cell>
          <cell r="L39">
            <v>3.81</v>
          </cell>
          <cell r="M39" t="str">
            <v>+ 3 offres quantitatives</v>
          </cell>
          <cell r="N39">
            <v>43100</v>
          </cell>
        </row>
        <row r="40">
          <cell r="C40" t="str">
            <v>CONE SIGNAL PIED CAOUT 2 BANDES</v>
          </cell>
          <cell r="E40" t="str">
            <v>NOVAP</v>
          </cell>
          <cell r="F40">
            <v>3225341</v>
          </cell>
          <cell r="G40" t="str">
            <v>balise de chantier PE  50 cm 2 bandes blanches</v>
          </cell>
          <cell r="I40">
            <v>100</v>
          </cell>
          <cell r="J40">
            <v>420</v>
          </cell>
          <cell r="L40">
            <v>3.93</v>
          </cell>
          <cell r="N40">
            <v>43100</v>
          </cell>
        </row>
        <row r="41">
          <cell r="C41" t="str">
            <v>CONE SIGNAL PIED CAOUT 2 BANDES</v>
          </cell>
          <cell r="E41" t="str">
            <v>NOVAP</v>
          </cell>
          <cell r="F41">
            <v>3225341</v>
          </cell>
          <cell r="G41" t="str">
            <v>balise de chantier PE  50 cm 2 bandes blanches</v>
          </cell>
          <cell r="I41">
            <v>60</v>
          </cell>
          <cell r="J41">
            <v>420</v>
          </cell>
          <cell r="L41">
            <v>4.2699999999999996</v>
          </cell>
          <cell r="N41">
            <v>43100</v>
          </cell>
        </row>
        <row r="42">
          <cell r="C42" t="str">
            <v>CONE SIGNAL PIED CAOUT 2 BANDES</v>
          </cell>
          <cell r="E42" t="str">
            <v>NOVAP</v>
          </cell>
          <cell r="F42">
            <v>3225341</v>
          </cell>
          <cell r="G42" t="str">
            <v>balise de chantier PE  50 cm 2 bandes blanches</v>
          </cell>
          <cell r="I42">
            <v>30</v>
          </cell>
          <cell r="J42">
            <v>420</v>
          </cell>
          <cell r="L42">
            <v>4.8499999999999996</v>
          </cell>
          <cell r="N42">
            <v>43100</v>
          </cell>
        </row>
        <row r="43">
          <cell r="C43" t="str">
            <v>RESINE CMIX PLUS GRIS 300ML + 2 BUSES</v>
          </cell>
          <cell r="D43" t="str">
            <v>55866</v>
          </cell>
          <cell r="E43" t="str">
            <v>ING FIXATIONS</v>
          </cell>
          <cell r="F43" t="str">
            <v>A050145</v>
          </cell>
          <cell r="G43" t="str">
            <v>DS+ 300 ml  GRISE + 2 canules</v>
          </cell>
          <cell r="H43" t="str">
            <v>Carton</v>
          </cell>
          <cell r="I43">
            <v>6</v>
          </cell>
          <cell r="K43">
            <v>3.82</v>
          </cell>
          <cell r="L43">
            <v>3.2</v>
          </cell>
          <cell r="N43">
            <v>43100</v>
          </cell>
        </row>
        <row r="44">
          <cell r="C44" t="str">
            <v>RESINE CMIX PLUS PIERRE 300ML + 2 BUSES</v>
          </cell>
          <cell r="D44" t="str">
            <v>55865</v>
          </cell>
          <cell r="E44" t="str">
            <v>ING FIXATIONS</v>
          </cell>
          <cell r="F44" t="str">
            <v>A050142</v>
          </cell>
          <cell r="G44" t="str">
            <v>DS+ 300 ml BEIGE + 2 canules</v>
          </cell>
          <cell r="H44" t="str">
            <v>Carton</v>
          </cell>
          <cell r="I44">
            <v>6</v>
          </cell>
          <cell r="K44">
            <v>3.82</v>
          </cell>
          <cell r="L44">
            <v>3.2</v>
          </cell>
          <cell r="N44">
            <v>43100</v>
          </cell>
        </row>
        <row r="45">
          <cell r="C45" t="str">
            <v>RESINE CMIX PLUS -TON GRIS- 380 ML + BUSE</v>
          </cell>
          <cell r="D45" t="str">
            <v>55881</v>
          </cell>
          <cell r="E45" t="str">
            <v>ING FIXATIONS</v>
          </cell>
          <cell r="F45" t="str">
            <v>A050130</v>
          </cell>
          <cell r="G45" t="str">
            <v>CG 410 ml GRISE + 3 canules</v>
          </cell>
          <cell r="H45" t="str">
            <v>Carton</v>
          </cell>
          <cell r="I45">
            <v>6</v>
          </cell>
          <cell r="K45">
            <v>4</v>
          </cell>
          <cell r="L45">
            <v>3.36</v>
          </cell>
          <cell r="N45">
            <v>43100</v>
          </cell>
        </row>
        <row r="46">
          <cell r="C46" t="str">
            <v>RESINE EPCON C8 450 ML+BUSE+RALLONGE PAR 12</v>
          </cell>
          <cell r="D46" t="str">
            <v>55887</v>
          </cell>
          <cell r="E46" t="str">
            <v>ING FIXATIONS</v>
          </cell>
          <cell r="F46" t="str">
            <v>A050340</v>
          </cell>
          <cell r="G46" t="str">
            <v>EP 400 ml GRISE + 2 canules</v>
          </cell>
          <cell r="H46" t="str">
            <v>Carton</v>
          </cell>
          <cell r="I46">
            <v>6</v>
          </cell>
          <cell r="K46">
            <v>11.74</v>
          </cell>
          <cell r="L46">
            <v>9.9</v>
          </cell>
          <cell r="N46">
            <v>43100</v>
          </cell>
        </row>
        <row r="47">
          <cell r="C47" t="str">
            <v>RESINE EPOBAR 410 ML + PISTOLET INJECT (X20)</v>
          </cell>
          <cell r="D47" t="str">
            <v>12768</v>
          </cell>
          <cell r="E47" t="str">
            <v>ING FIXATIONS</v>
          </cell>
          <cell r="F47" t="str">
            <v>A050320</v>
          </cell>
          <cell r="G47" t="str">
            <v>MP+ 410 ml GRISE + 3 canules</v>
          </cell>
          <cell r="H47" t="str">
            <v>Carton</v>
          </cell>
          <cell r="I47">
            <v>6</v>
          </cell>
          <cell r="K47">
            <v>6.35</v>
          </cell>
          <cell r="L47">
            <v>5.35</v>
          </cell>
          <cell r="N47">
            <v>43100</v>
          </cell>
        </row>
        <row r="48">
          <cell r="C48" t="str">
            <v>RESINE EPOBAR 410 ML+BUSE+RALLONGE (X20)</v>
          </cell>
          <cell r="D48" t="str">
            <v>50998</v>
          </cell>
          <cell r="E48" t="str">
            <v>ING FIXATIONS</v>
          </cell>
          <cell r="F48" t="str">
            <v>A050320</v>
          </cell>
          <cell r="G48" t="str">
            <v>MP+ 410 ml GRISE + 3 canules</v>
          </cell>
          <cell r="H48" t="str">
            <v>Carton</v>
          </cell>
          <cell r="I48">
            <v>6</v>
          </cell>
          <cell r="K48">
            <v>6.35</v>
          </cell>
          <cell r="L48">
            <v>5.35</v>
          </cell>
          <cell r="N48">
            <v>43100</v>
          </cell>
        </row>
        <row r="49">
          <cell r="C49" t="str">
            <v>RESINE EPOMAX CARTOUCHE 380 ML</v>
          </cell>
          <cell r="D49" t="str">
            <v>55885</v>
          </cell>
          <cell r="E49" t="str">
            <v>ING FIXATIONS</v>
          </cell>
          <cell r="F49" t="str">
            <v>A050320</v>
          </cell>
          <cell r="G49" t="str">
            <v>MP+ 410 ml GRISE + 3 canules</v>
          </cell>
          <cell r="H49" t="str">
            <v>Carton</v>
          </cell>
          <cell r="I49">
            <v>6</v>
          </cell>
          <cell r="K49">
            <v>6.35</v>
          </cell>
          <cell r="L49">
            <v>5.35</v>
          </cell>
          <cell r="N49">
            <v>43100</v>
          </cell>
        </row>
        <row r="50">
          <cell r="C50" t="str">
            <v>RESINE MULTI-MAX 280ML + 2 BUSES</v>
          </cell>
          <cell r="D50" t="str">
            <v>60040</v>
          </cell>
          <cell r="E50" t="str">
            <v>ING FIXATIONS</v>
          </cell>
          <cell r="F50" t="str">
            <v>A050310</v>
          </cell>
          <cell r="G50" t="str">
            <v>MP+ 300 ml GRISE + 2 canules</v>
          </cell>
          <cell r="H50" t="str">
            <v>Carton</v>
          </cell>
          <cell r="I50">
            <v>6</v>
          </cell>
          <cell r="K50">
            <v>5.8</v>
          </cell>
          <cell r="L50">
            <v>4.87</v>
          </cell>
          <cell r="N50">
            <v>43100</v>
          </cell>
        </row>
        <row r="51">
          <cell r="C51" t="str">
            <v xml:space="preserve">SCELLEMENT UNIV. MULTI MAT 300ML BETON  </v>
          </cell>
          <cell r="D51" t="str">
            <v>57040394</v>
          </cell>
          <cell r="E51" t="str">
            <v>ING FIXATIONS</v>
          </cell>
          <cell r="F51" t="str">
            <v>A050040</v>
          </cell>
          <cell r="G51" t="str">
            <v>SO 300 ml BEIGE + 2 canules</v>
          </cell>
          <cell r="H51" t="str">
            <v>Carton</v>
          </cell>
          <cell r="I51">
            <v>6</v>
          </cell>
          <cell r="K51">
            <v>3.3</v>
          </cell>
          <cell r="L51">
            <v>2.78</v>
          </cell>
          <cell r="N51">
            <v>43100</v>
          </cell>
        </row>
        <row r="52">
          <cell r="C52" t="str">
            <v>RESINE CMIX PLUS -TON GRIS- 380 ML + BUSE</v>
          </cell>
          <cell r="D52" t="str">
            <v>55881</v>
          </cell>
          <cell r="E52" t="str">
            <v>ING FIXATIONS</v>
          </cell>
          <cell r="F52" t="str">
            <v>A050120</v>
          </cell>
          <cell r="G52" t="str">
            <v>DI 410 ml BEIGE + 3 canules</v>
          </cell>
          <cell r="H52" t="str">
            <v>Carton</v>
          </cell>
          <cell r="I52">
            <v>6</v>
          </cell>
          <cell r="K52">
            <v>4</v>
          </cell>
          <cell r="L52">
            <v>3.36</v>
          </cell>
          <cell r="N52">
            <v>43100</v>
          </cell>
        </row>
        <row r="53">
          <cell r="C53" t="str">
            <v>TREPAN BIMETAL LENOX ARBRE HEX 10MM POUR D32-152MM</v>
          </cell>
          <cell r="D53" t="str">
            <v>20204 - 6L - K</v>
          </cell>
          <cell r="E53" t="str">
            <v>LEMAN</v>
          </cell>
          <cell r="F53">
            <v>10060</v>
          </cell>
          <cell r="G53" t="str">
            <v>MANDRIN hexa 9.5 mm + FORET trépans BIM sup D30</v>
          </cell>
          <cell r="H53" t="str">
            <v>U</v>
          </cell>
          <cell r="I53">
            <v>1</v>
          </cell>
          <cell r="J53">
            <v>250</v>
          </cell>
          <cell r="K53">
            <v>11.03</v>
          </cell>
          <cell r="L53">
            <v>3.9</v>
          </cell>
          <cell r="N53">
            <v>43100</v>
          </cell>
        </row>
        <row r="54">
          <cell r="C54" t="str">
            <v>TREPAN BIMETAL LENOX ARBRE HEX 13MM POUR D32-152MM</v>
          </cell>
          <cell r="D54" t="str">
            <v>20202 - 2L - K</v>
          </cell>
          <cell r="E54" t="str">
            <v>LEMAN</v>
          </cell>
          <cell r="F54">
            <v>10070</v>
          </cell>
          <cell r="G54" t="str">
            <v>MANDRIN hexa 11.11mm + FORET trépans BIM sup D30</v>
          </cell>
          <cell r="H54" t="str">
            <v>U</v>
          </cell>
          <cell r="I54">
            <v>1</v>
          </cell>
          <cell r="J54">
            <v>250</v>
          </cell>
          <cell r="K54">
            <v>11.03</v>
          </cell>
          <cell r="L54">
            <v>3.9</v>
          </cell>
          <cell r="N54">
            <v>43100</v>
          </cell>
        </row>
        <row r="55">
          <cell r="C55" t="str">
            <v>DEGRIPPANT LUBRIFIANT MULTIFONC.KF5 AE 500ML</v>
          </cell>
          <cell r="D55" t="str">
            <v>6030</v>
          </cell>
          <cell r="E55" t="str">
            <v>ITW</v>
          </cell>
          <cell r="F55">
            <v>20400</v>
          </cell>
          <cell r="G55" t="str">
            <v>JKX Multifonctions</v>
          </cell>
          <cell r="H55" t="str">
            <v>Aérosol 520ml</v>
          </cell>
          <cell r="I55">
            <v>12</v>
          </cell>
          <cell r="J55">
            <v>400</v>
          </cell>
          <cell r="K55">
            <v>2.44</v>
          </cell>
          <cell r="L55">
            <v>2.44</v>
          </cell>
        </row>
        <row r="56">
          <cell r="C56" t="str">
            <v>DEGRIPPANT MULTIFONCTION MAIN WD40 PIPETTE 500ML</v>
          </cell>
          <cell r="D56" t="str">
            <v>33134EU</v>
          </cell>
          <cell r="E56" t="str">
            <v>ITW</v>
          </cell>
          <cell r="F56">
            <v>20400</v>
          </cell>
          <cell r="G56" t="str">
            <v>JKX Multifonctions</v>
          </cell>
          <cell r="H56" t="str">
            <v>Aérosol 520ml</v>
          </cell>
          <cell r="I56">
            <v>12</v>
          </cell>
          <cell r="J56">
            <v>400</v>
          </cell>
          <cell r="K56">
            <v>2.44</v>
          </cell>
          <cell r="L56">
            <v>2.44</v>
          </cell>
        </row>
        <row r="57">
          <cell r="C57" t="str">
            <v>GALVANISATION A FROID HP GALVA PACK BRIL.AE 500ML</v>
          </cell>
          <cell r="D57" t="str">
            <v>6342</v>
          </cell>
          <cell r="E57" t="str">
            <v>ITW</v>
          </cell>
          <cell r="F57">
            <v>5811</v>
          </cell>
          <cell r="G57" t="str">
            <v>GALVA BRILLANT</v>
          </cell>
          <cell r="H57" t="str">
            <v>Aérosol 650ml</v>
          </cell>
          <cell r="I57">
            <v>12</v>
          </cell>
          <cell r="J57">
            <v>400</v>
          </cell>
          <cell r="K57" t="str">
            <v>5,16 (par 120 panachés)</v>
          </cell>
          <cell r="L57">
            <v>4.03</v>
          </cell>
          <cell r="M57" t="str">
            <v xml:space="preserve">4,03(par 120 panachés) Déroguation marché EIFFAGE CONSTRUCTION à établir le cas échéant </v>
          </cell>
          <cell r="N57">
            <v>43100</v>
          </cell>
        </row>
        <row r="58">
          <cell r="C58" t="str">
            <v>GALVANISATION A FROID HP GALVA PACK MAT.AE 500ML</v>
          </cell>
          <cell r="D58" t="str">
            <v>6344</v>
          </cell>
          <cell r="E58" t="str">
            <v>ITW</v>
          </cell>
          <cell r="F58">
            <v>5801</v>
          </cell>
          <cell r="G58" t="str">
            <v>GALVA MAT</v>
          </cell>
          <cell r="H58" t="str">
            <v>Aérosol 650ml</v>
          </cell>
          <cell r="I58">
            <v>12</v>
          </cell>
          <cell r="J58">
            <v>400</v>
          </cell>
          <cell r="K58" t="str">
            <v>5,16 (par 120 panachés)</v>
          </cell>
          <cell r="L58">
            <v>4.03</v>
          </cell>
          <cell r="M58" t="str">
            <v xml:space="preserve">4,03(par 120 panachés)Déroguation marché EIFFAGE CONSTRUCTION à établir le cas échéant </v>
          </cell>
          <cell r="N58">
            <v>43100</v>
          </cell>
        </row>
        <row r="59">
          <cell r="C59" t="str">
            <v xml:space="preserve">TRANSPALETTE MANUEL 2,5T FOUR 1150X525 GRIS  </v>
          </cell>
          <cell r="D59" t="str">
            <v>GAB410V00N7</v>
          </cell>
          <cell r="E59" t="str">
            <v>PRAMAC</v>
          </cell>
          <cell r="F59" t="str">
            <v>GAB410V00LA</v>
          </cell>
          <cell r="G59" t="str">
            <v>TRANSPALETTE MANUEL GS BASIC 25S4 1150x525 * A * POLY.I - GOMME - STANDARD - JAUNE - ANONYME</v>
          </cell>
          <cell r="J59" t="str">
            <v>OUI</v>
          </cell>
          <cell r="L59">
            <v>192</v>
          </cell>
        </row>
        <row r="60">
          <cell r="C60" t="str">
            <v xml:space="preserve">ROULEAU A PEINDRE MANCHON FIBRE COURT 180MM  </v>
          </cell>
          <cell r="D60">
            <v>3661578015635</v>
          </cell>
          <cell r="E60" t="str">
            <v>MARQUARDT OUTIL PARFAIT</v>
          </cell>
          <cell r="F60">
            <v>2488180</v>
          </cell>
          <cell r="G60" t="str">
            <v>MCHON RAYE JNE CLIP 6 180MM en BOITE DE 20 PC</v>
          </cell>
          <cell r="H60" t="str">
            <v>BOITE</v>
          </cell>
          <cell r="I60">
            <v>20</v>
          </cell>
          <cell r="J60" t="str">
            <v>385 € HT</v>
          </cell>
          <cell r="K60">
            <v>1.55</v>
          </cell>
          <cell r="L60">
            <v>1.55</v>
          </cell>
          <cell r="N60">
            <v>43100</v>
          </cell>
        </row>
        <row r="61">
          <cell r="C61" t="str">
            <v>ROULEAU FIBRES COURTES ECO</v>
          </cell>
          <cell r="D61" t="str">
            <v>725</v>
          </cell>
          <cell r="E61" t="str">
            <v>MARQUARDT OUTIL PARFAIT</v>
          </cell>
          <cell r="F61">
            <v>5990110</v>
          </cell>
          <cell r="G61" t="str">
            <v>RLX ANTIGOUTTE 110 MM + MONTURE 40CM</v>
          </cell>
          <cell r="H61" t="str">
            <v>BOITE</v>
          </cell>
          <cell r="I61">
            <v>12</v>
          </cell>
          <cell r="J61" t="str">
            <v>385 € HT</v>
          </cell>
          <cell r="K61">
            <v>1.4</v>
          </cell>
          <cell r="L61">
            <v>1.4</v>
          </cell>
          <cell r="N61">
            <v>43100</v>
          </cell>
        </row>
        <row r="62">
          <cell r="C62" t="str">
            <v>ROULEAU FIBRES COURTES TAILLE 180</v>
          </cell>
          <cell r="D62" t="str">
            <v>6802180</v>
          </cell>
          <cell r="E62" t="str">
            <v>MARQUARDT OUTIL PARFAIT</v>
          </cell>
          <cell r="F62">
            <v>961580</v>
          </cell>
          <cell r="G62" t="str">
            <v>RLX JETABLE 180 MM POLYESTER COURT</v>
          </cell>
          <cell r="H62" t="str">
            <v>BOITE</v>
          </cell>
          <cell r="I62">
            <v>10</v>
          </cell>
          <cell r="J62" t="str">
            <v>385 € HT</v>
          </cell>
          <cell r="K62">
            <v>2.23</v>
          </cell>
          <cell r="L62">
            <v>2.23</v>
          </cell>
          <cell r="N62">
            <v>43100</v>
          </cell>
        </row>
        <row r="63">
          <cell r="C63" t="str">
            <v xml:space="preserve">PINCEAU QUEUE MORUE ECO 80MM </v>
          </cell>
          <cell r="E63" t="str">
            <v>MARQUARDT OUTIL PARFAIT</v>
          </cell>
          <cell r="F63">
            <v>5037080</v>
          </cell>
          <cell r="G63" t="str">
            <v>PINCEAU PLAT 80 MM ECO MANCHE LG</v>
          </cell>
          <cell r="H63" t="str">
            <v>SACHET</v>
          </cell>
          <cell r="I63">
            <v>6</v>
          </cell>
          <cell r="J63" t="str">
            <v>385 € HT</v>
          </cell>
          <cell r="K63">
            <v>1.6</v>
          </cell>
          <cell r="L63">
            <v>1.6</v>
          </cell>
          <cell r="N63">
            <v>43100</v>
          </cell>
        </row>
        <row r="64">
          <cell r="C64" t="str">
            <v xml:space="preserve">PINCEAU QUEUE MORUE ECO 60MM </v>
          </cell>
          <cell r="E64" t="str">
            <v>MARQUARDT OUTIL PARFAIT</v>
          </cell>
          <cell r="F64">
            <v>5037060</v>
          </cell>
          <cell r="G64" t="str">
            <v>PINCEAU PLAT 60 MM ECO MANCHE LG</v>
          </cell>
          <cell r="H64" t="str">
            <v>SACHET</v>
          </cell>
          <cell r="I64">
            <v>6</v>
          </cell>
          <cell r="J64" t="str">
            <v>385 € HT</v>
          </cell>
          <cell r="K64">
            <v>1.06</v>
          </cell>
          <cell r="L64">
            <v>1.06</v>
          </cell>
          <cell r="N64">
            <v>43100</v>
          </cell>
        </row>
        <row r="65">
          <cell r="C65" t="str">
            <v xml:space="preserve">PINCEAU QUEUE MORUE ECO 40MM </v>
          </cell>
          <cell r="E65" t="str">
            <v>MARQUARDT OUTIL PARFAIT</v>
          </cell>
          <cell r="F65">
            <v>5037040</v>
          </cell>
          <cell r="G65" t="str">
            <v>PINCEAU PLAT 40 MM ECO MANCHE LG</v>
          </cell>
          <cell r="H65" t="str">
            <v>SACHET</v>
          </cell>
          <cell r="I65">
            <v>6</v>
          </cell>
          <cell r="J65" t="str">
            <v>385 € HT</v>
          </cell>
          <cell r="K65">
            <v>0.62</v>
          </cell>
          <cell r="L65">
            <v>0.62</v>
          </cell>
          <cell r="N65">
            <v>43100</v>
          </cell>
        </row>
        <row r="66">
          <cell r="C66" t="str">
            <v>PINCEAU QUEUE MORUE EPAISSE 50MM</v>
          </cell>
          <cell r="E66" t="str">
            <v>MARQUARDT OUTIL PARFAIT</v>
          </cell>
          <cell r="F66">
            <v>5943050</v>
          </cell>
          <cell r="G66" t="str">
            <v>PINCEAU PLAT 50 MM ECO MANCHE CRT</v>
          </cell>
          <cell r="H66" t="str">
            <v>SACHET</v>
          </cell>
          <cell r="I66">
            <v>6</v>
          </cell>
          <cell r="J66" t="str">
            <v>385 € HT</v>
          </cell>
          <cell r="K66">
            <v>0.78</v>
          </cell>
          <cell r="L66">
            <v>0.78</v>
          </cell>
          <cell r="N66">
            <v>43100</v>
          </cell>
        </row>
        <row r="67">
          <cell r="C67" t="str">
            <v>PINCEAU QUEUE MORUE EPAISSE 65MM</v>
          </cell>
          <cell r="E67" t="str">
            <v>MARQUARDT OUTIL PARFAIT</v>
          </cell>
          <cell r="F67">
            <v>5943060</v>
          </cell>
          <cell r="G67" t="str">
            <v>PINCEAU PLAT 60 MM ECO MANCHE CRT</v>
          </cell>
          <cell r="H67" t="str">
            <v>SACHET</v>
          </cell>
          <cell r="I67">
            <v>6</v>
          </cell>
          <cell r="J67" t="str">
            <v>385 € HT</v>
          </cell>
          <cell r="K67">
            <v>1.06</v>
          </cell>
          <cell r="L67">
            <v>1.06</v>
          </cell>
          <cell r="N67">
            <v>43100</v>
          </cell>
        </row>
        <row r="68">
          <cell r="C68" t="str">
            <v>PINCEAU QUEUE MORUE EPAISSE 40MM</v>
          </cell>
          <cell r="E68" t="str">
            <v>MARQUARDT OUTIL PARFAIT</v>
          </cell>
          <cell r="F68">
            <v>5943040</v>
          </cell>
          <cell r="G68" t="str">
            <v>PINCEAU PLAT 40 MM ECO MANCHE CRT</v>
          </cell>
          <cell r="H68" t="str">
            <v>SACHET</v>
          </cell>
          <cell r="I68">
            <v>6</v>
          </cell>
          <cell r="J68" t="str">
            <v>385 € HT</v>
          </cell>
          <cell r="K68">
            <v>0.62</v>
          </cell>
          <cell r="L68">
            <v>0.62</v>
          </cell>
          <cell r="N68">
            <v>43100</v>
          </cell>
        </row>
        <row r="69">
          <cell r="C69" t="str">
            <v>PINCEAU QUEUE MORUE EPAISSE 75MM</v>
          </cell>
          <cell r="E69" t="str">
            <v>MARQUARDT OUTIL PARFAIT</v>
          </cell>
          <cell r="F69">
            <v>5943070</v>
          </cell>
          <cell r="G69" t="str">
            <v>PINCEAU PLAT 70 MM ECO MANCHE CRT</v>
          </cell>
          <cell r="H69" t="str">
            <v>SACHET</v>
          </cell>
          <cell r="I69">
            <v>6</v>
          </cell>
          <cell r="J69" t="str">
            <v>385 € HT</v>
          </cell>
          <cell r="K69">
            <v>1.47</v>
          </cell>
          <cell r="L69">
            <v>1.47</v>
          </cell>
          <cell r="N69">
            <v>43100</v>
          </cell>
        </row>
        <row r="70">
          <cell r="C70" t="str">
            <v xml:space="preserve">CADENAS 45MM SENTROUVRANT LAITON ANSE ACIER  </v>
          </cell>
          <cell r="D70" t="str">
            <v>4003318365430</v>
          </cell>
          <cell r="E70" t="str">
            <v>ISEO</v>
          </cell>
          <cell r="F70" t="str">
            <v>P00045257</v>
          </cell>
          <cell r="G70" t="str">
            <v xml:space="preserve">CADENAS ADITUS 45 ANSE ACIER </v>
          </cell>
          <cell r="I70">
            <v>100</v>
          </cell>
          <cell r="L70">
            <v>3.24</v>
          </cell>
          <cell r="N70">
            <v>43100</v>
          </cell>
        </row>
        <row r="71">
          <cell r="C71" t="str">
            <v xml:space="preserve">CADENAS 60MM VARIE LAITON ANSE ACIER CEMENT  </v>
          </cell>
          <cell r="D71" t="str">
            <v>4003318300073</v>
          </cell>
          <cell r="E71" t="str">
            <v>ISEO</v>
          </cell>
          <cell r="F71" t="str">
            <v>P00060377</v>
          </cell>
          <cell r="G71" t="str">
            <v xml:space="preserve">CADENAS ADITUS 60 ANSE ACIER </v>
          </cell>
          <cell r="I71">
            <v>100</v>
          </cell>
          <cell r="L71">
            <v>5.82</v>
          </cell>
          <cell r="N71">
            <v>43100</v>
          </cell>
        </row>
        <row r="72">
          <cell r="C72" t="str">
            <v>CADENAS COMB 50MM NUMIR</v>
          </cell>
          <cell r="D72" t="str">
            <v>158/50C/F</v>
          </cell>
          <cell r="E72" t="str">
            <v>ISEO</v>
          </cell>
        </row>
        <row r="73">
          <cell r="C73" t="str">
            <v xml:space="preserve">CADENAS COMBINAISON 4 MOLETTES 40MM </v>
          </cell>
          <cell r="D73" t="str">
            <v>3661578031819</v>
          </cell>
          <cell r="E73" t="str">
            <v>ISEO</v>
          </cell>
          <cell r="F73" t="str">
            <v>80444000</v>
          </cell>
          <cell r="G73" t="str">
            <v>CADENAS CITY RECT 4CHIFFRES NOIR ANSE ACIER</v>
          </cell>
          <cell r="I73">
            <v>100</v>
          </cell>
          <cell r="L73">
            <v>6.21</v>
          </cell>
          <cell r="N73">
            <v>43100</v>
          </cell>
        </row>
        <row r="74">
          <cell r="C74" t="str">
            <v xml:space="preserve">CYLINDRE 2 ENTREES 30X30 LAITON 3CL OPS1  </v>
          </cell>
          <cell r="D74" t="str">
            <v>520930327OP1</v>
          </cell>
          <cell r="E74" t="str">
            <v>ISEO</v>
          </cell>
          <cell r="F74" t="str">
            <v>F20930307NK1</v>
          </cell>
          <cell r="G74" t="str">
            <v>DBLE CYL.PROF. F3 30X30 LAITON S'ENT SUR N° SUIVI</v>
          </cell>
          <cell r="I74">
            <v>100</v>
          </cell>
          <cell r="L74">
            <v>2.87</v>
          </cell>
          <cell r="N74">
            <v>43100</v>
          </cell>
        </row>
        <row r="75">
          <cell r="C75" t="str">
            <v xml:space="preserve">CYLINDRE 2 ENTREES 30X30 LAITON 3CL VARIE  </v>
          </cell>
          <cell r="D75" t="str">
            <v>520930307OP</v>
          </cell>
          <cell r="E75" t="str">
            <v>ISEO</v>
          </cell>
          <cell r="F75" t="str">
            <v>F20930307N</v>
          </cell>
          <cell r="G75" t="str">
            <v>DBLE CYL.PROF. F3 30X30 LAITON</v>
          </cell>
          <cell r="I75">
            <v>100</v>
          </cell>
          <cell r="L75">
            <v>2.87</v>
          </cell>
          <cell r="N75">
            <v>43100</v>
          </cell>
        </row>
        <row r="76">
          <cell r="C76" t="str">
            <v>FERME PORTE TS90 COMPLET IMPULSE FV3/4 ARGENT</v>
          </cell>
          <cell r="D76" t="str">
            <v>10200401</v>
          </cell>
          <cell r="E76" t="str">
            <v>ISEO</v>
          </cell>
        </row>
        <row r="77">
          <cell r="C77" t="str">
            <v xml:space="preserve">CADENAS 45MM SENTROUVRANT LAITON ANSE ACIER  </v>
          </cell>
          <cell r="D77" t="str">
            <v>4003318365430</v>
          </cell>
          <cell r="E77" t="str">
            <v>ISEO</v>
          </cell>
          <cell r="F77" t="str">
            <v>02052201</v>
          </cell>
          <cell r="G77" t="str">
            <v>CADENAS CITY 45 ANSE ACIER VARIE - 3 CLES</v>
          </cell>
          <cell r="I77">
            <v>100</v>
          </cell>
          <cell r="L77">
            <v>7.85</v>
          </cell>
          <cell r="N77">
            <v>43100</v>
          </cell>
        </row>
        <row r="78">
          <cell r="C78" t="str">
            <v xml:space="preserve">CADENAS 60MM VARIE LAITON ANSE ACIER CEMENT  </v>
          </cell>
          <cell r="D78" t="str">
            <v>4003318300073</v>
          </cell>
          <cell r="E78" t="str">
            <v>ISEO</v>
          </cell>
          <cell r="F78" t="str">
            <v>02066001</v>
          </cell>
          <cell r="G78" t="str">
            <v>CADENAS CITY 60 ANSE ACIER VARIE - 3 CLES</v>
          </cell>
          <cell r="I78">
            <v>50</v>
          </cell>
          <cell r="L78">
            <v>11.45</v>
          </cell>
          <cell r="N78">
            <v>43100</v>
          </cell>
        </row>
        <row r="79">
          <cell r="C79" t="str">
            <v>CADENAS COMB 50MM NUMIR</v>
          </cell>
          <cell r="D79" t="str">
            <v>158/50C/F</v>
          </cell>
          <cell r="E79" t="str">
            <v>ISEO</v>
          </cell>
        </row>
        <row r="80">
          <cell r="C80" t="str">
            <v xml:space="preserve">CADENAS COMBINAISON 4 MOLETTES 40MM </v>
          </cell>
          <cell r="D80" t="str">
            <v>3661578031819</v>
          </cell>
          <cell r="E80" t="str">
            <v>ISEO</v>
          </cell>
          <cell r="F80" t="str">
            <v>80444000</v>
          </cell>
          <cell r="G80" t="str">
            <v>CADENAS CITY RECT 4CHIFFRES NOIR ANSE ACIER</v>
          </cell>
          <cell r="I80">
            <v>100</v>
          </cell>
          <cell r="L80">
            <v>6.21</v>
          </cell>
          <cell r="N80">
            <v>43100</v>
          </cell>
        </row>
        <row r="81">
          <cell r="C81" t="str">
            <v xml:space="preserve">CYLINDRE 2 ENTREES 30X30 LAITON 3CL OPS1  </v>
          </cell>
          <cell r="D81" t="str">
            <v>520930327OP1</v>
          </cell>
          <cell r="E81" t="str">
            <v>ISEO</v>
          </cell>
          <cell r="F81" t="str">
            <v>520930327V02</v>
          </cell>
          <cell r="G81" t="str">
            <v>DBLE PROFIL CITY 30/30 5G.LAIT KCF005502</v>
          </cell>
          <cell r="I81">
            <v>100</v>
          </cell>
          <cell r="L81">
            <v>4.16</v>
          </cell>
          <cell r="N81">
            <v>43100</v>
          </cell>
        </row>
        <row r="82">
          <cell r="C82" t="str">
            <v xml:space="preserve">CYLINDRE 2 ENTREES 30X30 LAITON 3CL VARIE  </v>
          </cell>
          <cell r="D82" t="str">
            <v>520930307OP</v>
          </cell>
          <cell r="E82" t="str">
            <v>ISEO</v>
          </cell>
          <cell r="F82" t="str">
            <v>520930307</v>
          </cell>
          <cell r="G82" t="str">
            <v>DBLE PROFIL CITY 30/30 5G.LAITON 3 CLÉS</v>
          </cell>
          <cell r="I82">
            <v>100</v>
          </cell>
          <cell r="L82">
            <v>4.16</v>
          </cell>
          <cell r="N82">
            <v>43100</v>
          </cell>
        </row>
        <row r="83">
          <cell r="C83" t="str">
            <v>FERME PORTE TS90 COMPLET IMPULSE FV3/4 ARGENT</v>
          </cell>
          <cell r="D83" t="str">
            <v>10200401</v>
          </cell>
          <cell r="E83" t="str">
            <v>ISEO</v>
          </cell>
        </row>
        <row r="84">
          <cell r="C84" t="str">
            <v xml:space="preserve">SERRE JOINT MACON 600 L 800 (135-30X8)  </v>
          </cell>
          <cell r="D84" t="str">
            <v>065110-BTP</v>
          </cell>
          <cell r="E84" t="str">
            <v>SODIMAT</v>
          </cell>
          <cell r="F84" t="str">
            <v>SJ1040</v>
          </cell>
          <cell r="H84" t="str">
            <v>U</v>
          </cell>
          <cell r="I84" t="str">
            <v>Paquet de 10 pièces</v>
          </cell>
          <cell r="J84">
            <v>1500</v>
          </cell>
          <cell r="K84">
            <v>3.6</v>
          </cell>
          <cell r="L84">
            <v>3.3</v>
          </cell>
          <cell r="N84">
            <v>42978</v>
          </cell>
        </row>
        <row r="85">
          <cell r="C85" t="str">
            <v xml:space="preserve">SERRE JOINT MACON 800 L 1000 (135-30X8)  </v>
          </cell>
          <cell r="D85" t="str">
            <v>065120-BTP</v>
          </cell>
          <cell r="E85" t="str">
            <v>SODIMAT</v>
          </cell>
          <cell r="F85" t="str">
            <v>SJ1041</v>
          </cell>
          <cell r="H85" t="str">
            <v>U</v>
          </cell>
          <cell r="I85" t="str">
            <v>Paquet de 10 pièces</v>
          </cell>
          <cell r="J85">
            <v>1500</v>
          </cell>
          <cell r="K85">
            <v>4.2</v>
          </cell>
          <cell r="L85">
            <v>3.8</v>
          </cell>
          <cell r="N85">
            <v>42978</v>
          </cell>
        </row>
        <row r="86">
          <cell r="C86" t="str">
            <v xml:space="preserve">SERRE JOINT MACON 800 L 1000 (175-30X8)  </v>
          </cell>
          <cell r="D86" t="str">
            <v>065720-BTP</v>
          </cell>
          <cell r="E86" t="str">
            <v>SODIMAT</v>
          </cell>
          <cell r="F86" t="str">
            <v>SJ1045</v>
          </cell>
          <cell r="H86" t="str">
            <v>U</v>
          </cell>
          <cell r="I86" t="str">
            <v>Paquet de 10 pièces</v>
          </cell>
          <cell r="J86">
            <v>1500</v>
          </cell>
          <cell r="K86">
            <v>4.7</v>
          </cell>
          <cell r="L86">
            <v>4.2</v>
          </cell>
          <cell r="N86">
            <v>42978</v>
          </cell>
        </row>
      </sheetData>
      <sheetData sheetId="7">
        <row r="1">
          <cell r="C1" t="str">
            <v xml:space="preserve">Libellé article </v>
          </cell>
          <cell r="D1" t="str">
            <v>POUR EQUIVALENCE REF FABRIQUANT</v>
          </cell>
          <cell r="E1" t="str">
            <v>Fournisseur 3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 xml:space="preserve">BALAI ATELIER PISTE PVC  600X55 </v>
          </cell>
          <cell r="D2">
            <v>812</v>
          </cell>
          <cell r="E2" t="str">
            <v>KIBROS</v>
          </cell>
          <cell r="F2" t="str">
            <v>812L</v>
          </cell>
          <cell r="H2">
            <v>1</v>
          </cell>
          <cell r="I2">
            <v>1</v>
          </cell>
          <cell r="J2" t="str">
            <v>153 euros</v>
          </cell>
          <cell r="K2">
            <v>4.25</v>
          </cell>
          <cell r="L2">
            <v>3.61</v>
          </cell>
          <cell r="M2" t="str">
            <v>Grands comptes</v>
          </cell>
          <cell r="N2">
            <v>43100</v>
          </cell>
        </row>
        <row r="3">
          <cell r="C3" t="str">
            <v xml:space="preserve">BALAI CANTONNIER PVC  320X75 </v>
          </cell>
          <cell r="D3" t="str">
            <v>532CDS-BTP</v>
          </cell>
          <cell r="E3" t="str">
            <v>KIBROS</v>
          </cell>
          <cell r="F3" t="str">
            <v>532CDS</v>
          </cell>
          <cell r="H3">
            <v>20</v>
          </cell>
          <cell r="I3">
            <v>20</v>
          </cell>
          <cell r="J3" t="str">
            <v>153 euros</v>
          </cell>
          <cell r="K3">
            <v>2.78</v>
          </cell>
          <cell r="L3">
            <v>2.78</v>
          </cell>
          <cell r="M3" t="str">
            <v>Grands comptes</v>
          </cell>
          <cell r="N3">
            <v>43100</v>
          </cell>
        </row>
        <row r="4">
          <cell r="C4" t="str">
            <v>BALAI COCO 290X55</v>
          </cell>
          <cell r="D4" t="str">
            <v>812M</v>
          </cell>
          <cell r="E4" t="str">
            <v>KIBROS</v>
          </cell>
          <cell r="F4" t="str">
            <v>812M</v>
          </cell>
          <cell r="H4">
            <v>35</v>
          </cell>
          <cell r="I4">
            <v>35</v>
          </cell>
          <cell r="J4" t="str">
            <v>153 euros</v>
          </cell>
          <cell r="K4">
            <v>1.03</v>
          </cell>
          <cell r="L4">
            <v>0.76</v>
          </cell>
          <cell r="M4" t="str">
            <v>Grands comptes</v>
          </cell>
          <cell r="N4">
            <v>43100</v>
          </cell>
        </row>
        <row r="5">
          <cell r="C5" t="str">
            <v xml:space="preserve">BALAYETTE COCO MANCHE LONG 80MM  </v>
          </cell>
          <cell r="D5" t="str">
            <v>820M-BTP</v>
          </cell>
          <cell r="E5" t="str">
            <v>KIBROS</v>
          </cell>
          <cell r="F5" t="str">
            <v>820M</v>
          </cell>
          <cell r="H5">
            <v>1</v>
          </cell>
          <cell r="I5">
            <v>1</v>
          </cell>
          <cell r="J5" t="str">
            <v>153 euros</v>
          </cell>
          <cell r="K5">
            <v>0.82</v>
          </cell>
          <cell r="L5">
            <v>0.75</v>
          </cell>
          <cell r="M5" t="str">
            <v>Grands comptes</v>
          </cell>
          <cell r="N5">
            <v>43100</v>
          </cell>
        </row>
        <row r="6">
          <cell r="C6" t="str">
            <v>RACLETTE METAL DOUBLE MOUSSE 45</v>
          </cell>
          <cell r="D6" t="str">
            <v>410101</v>
          </cell>
          <cell r="E6" t="str">
            <v>KIBROS</v>
          </cell>
          <cell r="F6" t="str">
            <v>8RM45</v>
          </cell>
          <cell r="H6">
            <v>1</v>
          </cell>
          <cell r="I6">
            <v>1</v>
          </cell>
          <cell r="J6" t="str">
            <v>153 euros</v>
          </cell>
          <cell r="K6">
            <v>1.91</v>
          </cell>
          <cell r="L6">
            <v>1.25</v>
          </cell>
          <cell r="M6" t="str">
            <v>Grands comptes</v>
          </cell>
          <cell r="N6">
            <v>43100</v>
          </cell>
        </row>
        <row r="7">
          <cell r="C7" t="str">
            <v>RACLETTE METAL DOUBLE MOUSSE 60</v>
          </cell>
          <cell r="D7" t="str">
            <v>410102</v>
          </cell>
          <cell r="E7" t="str">
            <v>KIBROS</v>
          </cell>
          <cell r="F7" t="str">
            <v>8RM60</v>
          </cell>
          <cell r="H7">
            <v>1</v>
          </cell>
          <cell r="I7">
            <v>1</v>
          </cell>
          <cell r="J7" t="str">
            <v>153 euros</v>
          </cell>
          <cell r="K7">
            <v>2.59</v>
          </cell>
          <cell r="L7">
            <v>1.7</v>
          </cell>
          <cell r="M7" t="str">
            <v>Grands comptes</v>
          </cell>
          <cell r="N7">
            <v>43100</v>
          </cell>
        </row>
        <row r="8">
          <cell r="C8" t="str">
            <v>RACLOIR MACADAM 500 SANS MANCHE</v>
          </cell>
          <cell r="D8" t="str">
            <v>72511</v>
          </cell>
          <cell r="E8" t="str">
            <v>KIBROS</v>
          </cell>
          <cell r="F8" t="str">
            <v>DECLINE</v>
          </cell>
        </row>
        <row r="9">
          <cell r="C9" t="str">
            <v xml:space="preserve">RACLOIR MACADAM 500 SANS MANCHE  </v>
          </cell>
          <cell r="D9" t="str">
            <v>RACLMAC500</v>
          </cell>
          <cell r="E9" t="str">
            <v>KIBROS</v>
          </cell>
          <cell r="F9" t="str">
            <v>DECLINE</v>
          </cell>
        </row>
        <row r="10">
          <cell r="C10" t="str">
            <v xml:space="preserve">BROSSE METAL CONVEXE </v>
          </cell>
          <cell r="E10" t="str">
            <v>KIBROS</v>
          </cell>
          <cell r="F10" t="str">
            <v>8SPIV</v>
          </cell>
          <cell r="H10">
            <v>12</v>
          </cell>
          <cell r="I10">
            <v>12</v>
          </cell>
          <cell r="J10" t="str">
            <v>153 euros</v>
          </cell>
          <cell r="K10">
            <v>1.1100000000000001</v>
          </cell>
          <cell r="L10">
            <v>0.63</v>
          </cell>
          <cell r="M10" t="str">
            <v>Grands comptes</v>
          </cell>
          <cell r="N10">
            <v>43100</v>
          </cell>
        </row>
        <row r="11">
          <cell r="C11" t="str">
            <v>CRAIE DE MARQUAGE JAUNE 11CM</v>
          </cell>
          <cell r="D11" t="str">
            <v>4850007</v>
          </cell>
          <cell r="E11" t="str">
            <v>LA-CO INDUSTRIES</v>
          </cell>
          <cell r="F11">
            <v>44010200</v>
          </cell>
          <cell r="G11" t="str">
            <v>Craie de marquage MARKAL FM120 jaune</v>
          </cell>
          <cell r="H11" t="str">
            <v>Boite de 12 pcs</v>
          </cell>
          <cell r="I11" t="str">
            <v>1 boite</v>
          </cell>
          <cell r="J11">
            <v>400</v>
          </cell>
          <cell r="K11">
            <v>0.23</v>
          </cell>
          <cell r="L11">
            <v>0.21</v>
          </cell>
          <cell r="N11">
            <v>43100</v>
          </cell>
        </row>
        <row r="12">
          <cell r="C12" t="str">
            <v>CRAIE DE MARQUAGE ROUGE 11CM</v>
          </cell>
          <cell r="D12" t="str">
            <v>4850017</v>
          </cell>
          <cell r="E12" t="str">
            <v>LA-CO INDUSTRIES</v>
          </cell>
          <cell r="F12">
            <v>44010300</v>
          </cell>
          <cell r="G12" t="str">
            <v>Craie de marquage MARKAL FM120 rouge</v>
          </cell>
          <cell r="H12" t="str">
            <v>Boite de 12 pcs</v>
          </cell>
          <cell r="I12" t="str">
            <v>1 boite</v>
          </cell>
          <cell r="J12">
            <v>400</v>
          </cell>
          <cell r="K12">
            <v>0.23</v>
          </cell>
          <cell r="L12">
            <v>0.21</v>
          </cell>
          <cell r="N12">
            <v>43100</v>
          </cell>
        </row>
        <row r="13">
          <cell r="C13" t="str">
            <v>CRAYON DE CHARPENTIER ROUGE 30CM</v>
          </cell>
          <cell r="D13" t="str">
            <v>333/30 V100</v>
          </cell>
          <cell r="E13" t="str">
            <v>LA-CO INDUSTRIES</v>
          </cell>
          <cell r="F13">
            <v>44091130</v>
          </cell>
          <cell r="G13" t="str">
            <v>Crayon de charpentier 30 cm MARKAL ZS.130</v>
          </cell>
          <cell r="H13" t="str">
            <v>Boite de 144 pcs</v>
          </cell>
          <cell r="I13" t="str">
            <v>1 boite</v>
          </cell>
          <cell r="J13">
            <v>400</v>
          </cell>
          <cell r="K13">
            <v>0.41</v>
          </cell>
          <cell r="L13">
            <v>0.39</v>
          </cell>
          <cell r="N13">
            <v>43100</v>
          </cell>
        </row>
        <row r="14">
          <cell r="C14" t="str">
            <v>CRAYON DE MACON VERT 30CM</v>
          </cell>
          <cell r="D14" t="str">
            <v>331/30 V100</v>
          </cell>
          <cell r="E14" t="str">
            <v>LA-CO INDUSTRIES</v>
          </cell>
          <cell r="F14">
            <v>44091230</v>
          </cell>
          <cell r="G14" t="str">
            <v>Crayon de maçon 30 cm MARKAL ZS.230</v>
          </cell>
          <cell r="H14" t="str">
            <v>Boite de 144 pcs</v>
          </cell>
          <cell r="I14" t="str">
            <v>1 boite</v>
          </cell>
          <cell r="J14">
            <v>400</v>
          </cell>
          <cell r="K14">
            <v>0.42</v>
          </cell>
          <cell r="L14">
            <v>0.39</v>
          </cell>
          <cell r="N14">
            <v>43100</v>
          </cell>
        </row>
        <row r="15">
          <cell r="C15" t="str">
            <v>CRAYON ORLOW CELLUGRAPH 1174 GEANT D4MM 4B</v>
          </cell>
          <cell r="D15" t="str">
            <v>1940103</v>
          </cell>
          <cell r="E15" t="str">
            <v>LA-CO INDUSTRIES</v>
          </cell>
          <cell r="F15">
            <v>44090324</v>
          </cell>
          <cell r="G15" t="str">
            <v>Crayon toutes surfaces 24 cm MARKAL ZS.324</v>
          </cell>
          <cell r="H15" t="str">
            <v>Boite de 50 pcs</v>
          </cell>
          <cell r="I15" t="str">
            <v>1 boite</v>
          </cell>
          <cell r="J15">
            <v>400</v>
          </cell>
          <cell r="K15">
            <v>0.57999999999999996</v>
          </cell>
          <cell r="L15">
            <v>0.52</v>
          </cell>
          <cell r="N15">
            <v>43100</v>
          </cell>
        </row>
        <row r="16">
          <cell r="C16" t="str">
            <v>MARQUEUR MARK+SIGN NOIR POINTE BIS 2-6MM</v>
          </cell>
          <cell r="D16" t="str">
            <v>111 N</v>
          </cell>
          <cell r="E16" t="str">
            <v>LA-CO INDUSTRIES</v>
          </cell>
          <cell r="F16">
            <v>96529</v>
          </cell>
          <cell r="G16" t="str">
            <v>Marqueur à encre permanent pointe biseautée MARKAL DURA-INK 55 noir</v>
          </cell>
          <cell r="H16" t="str">
            <v>Boite de 12 pcs</v>
          </cell>
          <cell r="I16" t="str">
            <v>1 boite</v>
          </cell>
          <cell r="J16">
            <v>400</v>
          </cell>
          <cell r="K16">
            <v>0.47</v>
          </cell>
          <cell r="L16">
            <v>0.42</v>
          </cell>
          <cell r="N16">
            <v>43100</v>
          </cell>
        </row>
        <row r="17">
          <cell r="C17" t="str">
            <v>TUBE DE PEINTURE LYRA MARK 50ML BLANC</v>
          </cell>
          <cell r="D17" t="str">
            <v>115001</v>
          </cell>
          <cell r="E17" t="str">
            <v>LA-CO INDUSTRIES</v>
          </cell>
          <cell r="F17">
            <v>10130103</v>
          </cell>
          <cell r="G17" t="str">
            <v>Tube de peinture MARKAL STYLMARK blanc</v>
          </cell>
          <cell r="H17" t="str">
            <v>Boite de 10 pcs</v>
          </cell>
          <cell r="I17" t="str">
            <v>1 boite</v>
          </cell>
          <cell r="J17">
            <v>400</v>
          </cell>
          <cell r="K17">
            <v>1.34</v>
          </cell>
          <cell r="L17">
            <v>1.1000000000000001</v>
          </cell>
          <cell r="N17">
            <v>43100</v>
          </cell>
        </row>
        <row r="18">
          <cell r="C18" t="str">
            <v>TUBE DE PEINTURE LYRA MARK 50ML ROUGE</v>
          </cell>
          <cell r="D18" t="str">
            <v>115017</v>
          </cell>
          <cell r="E18" t="str">
            <v>LA-CO INDUSTRIES</v>
          </cell>
          <cell r="F18">
            <v>10130303</v>
          </cell>
          <cell r="G18" t="str">
            <v>Tube de peinture MARKAL STYLMARK rouge</v>
          </cell>
          <cell r="H18" t="str">
            <v>Boite de 10 pcs</v>
          </cell>
          <cell r="I18" t="str">
            <v>1 boite</v>
          </cell>
          <cell r="J18">
            <v>400</v>
          </cell>
          <cell r="K18">
            <v>1.34</v>
          </cell>
          <cell r="L18">
            <v>1.1000000000000001</v>
          </cell>
          <cell r="N18">
            <v>43100</v>
          </cell>
        </row>
        <row r="19">
          <cell r="C19" t="str">
            <v xml:space="preserve">BLOC 5 PRISES CLAPET INTER H07RNF  </v>
          </cell>
          <cell r="D19" t="str">
            <v>44928701</v>
          </cell>
          <cell r="E19" t="str">
            <v>CEBA</v>
          </cell>
          <cell r="F19" t="str">
            <v>BP5I7</v>
          </cell>
          <cell r="G19" t="str">
            <v>BLOC PRO 5 PRISES A CLAPET INTER H07RNF</v>
          </cell>
          <cell r="H19" t="str">
            <v>UNITE</v>
          </cell>
          <cell r="I19">
            <v>6</v>
          </cell>
          <cell r="J19">
            <v>500</v>
          </cell>
          <cell r="K19" t="str">
            <v>9,55 € x 6 pcs</v>
          </cell>
          <cell r="L19">
            <v>9.07</v>
          </cell>
          <cell r="N19">
            <v>43100</v>
          </cell>
        </row>
        <row r="20">
          <cell r="C20" t="str">
            <v>CABLE HO7 RN-F NOIR 3 G 2,5MM2</v>
          </cell>
          <cell r="D20" t="str">
            <v>58746</v>
          </cell>
          <cell r="E20" t="str">
            <v>CEBA</v>
          </cell>
        </row>
        <row r="21">
          <cell r="C21" t="str">
            <v>CAPUCHON PROTECTION 08/16</v>
          </cell>
          <cell r="D21" t="str">
            <v>1CAP0816</v>
          </cell>
          <cell r="E21" t="str">
            <v>CEBA</v>
          </cell>
        </row>
        <row r="22">
          <cell r="C22" t="str">
            <v xml:space="preserve">ENROULEUR PRO 25M NF H07RNF 3G2.5  </v>
          </cell>
          <cell r="D22" t="str">
            <v>44928671</v>
          </cell>
          <cell r="E22" t="str">
            <v>CEBA</v>
          </cell>
          <cell r="F22" t="str">
            <v>IBP25257</v>
          </cell>
          <cell r="G22" t="str">
            <v>ENROULEUR PRO 25M NF H07RNF 3G2,5</v>
          </cell>
          <cell r="H22" t="str">
            <v>UNITE</v>
          </cell>
          <cell r="I22">
            <v>1</v>
          </cell>
          <cell r="J22">
            <v>500</v>
          </cell>
          <cell r="K22" t="str">
            <v>43,15 x 16 pcs</v>
          </cell>
          <cell r="L22">
            <v>40.99</v>
          </cell>
          <cell r="M22" t="str">
            <v>40,99 x 16 pcs</v>
          </cell>
          <cell r="N22">
            <v>43100</v>
          </cell>
        </row>
        <row r="23">
          <cell r="C23" t="str">
            <v>FICHE ETANCHE INDUSTRIEL POUR CABLE 3G1,5 ET 3G2,5</v>
          </cell>
          <cell r="D23" t="str">
            <v>1375641</v>
          </cell>
          <cell r="E23" t="str">
            <v>CEBA</v>
          </cell>
          <cell r="F23" t="str">
            <v>FMP</v>
          </cell>
          <cell r="G23" t="str">
            <v>FICHE ETANCHE INDUSTRIEL POUR CABLE 3G1,5 ET 3G2,5</v>
          </cell>
          <cell r="H23" t="str">
            <v>UNITE</v>
          </cell>
          <cell r="I23">
            <v>1</v>
          </cell>
          <cell r="J23">
            <v>500</v>
          </cell>
          <cell r="K23" t="str">
            <v>2,00 x 20 pcs / 1,90 € x 100 pcs</v>
          </cell>
          <cell r="L23">
            <v>1.8</v>
          </cell>
          <cell r="M23" t="str">
            <v>1,80 x 100 pcs</v>
          </cell>
          <cell r="N23">
            <v>43100</v>
          </cell>
        </row>
        <row r="24">
          <cell r="C24" t="str">
            <v>LAMPE  FRONTALE  4LED  80 LUMEN EPH4L</v>
          </cell>
          <cell r="D24" t="str">
            <v>EPH4L</v>
          </cell>
          <cell r="E24" t="str">
            <v>CEBA</v>
          </cell>
          <cell r="F24" t="str">
            <v>LF10</v>
          </cell>
          <cell r="G24" t="str">
            <v>LAMPE FRONTALE 4 LED - 10 LED - GRANDE AUTONOMIE</v>
          </cell>
          <cell r="H24" t="str">
            <v>UNITE</v>
          </cell>
          <cell r="I24">
            <v>10</v>
          </cell>
          <cell r="J24">
            <v>500</v>
          </cell>
          <cell r="K24" t="str">
            <v>9,30 x 1 pce</v>
          </cell>
          <cell r="L24">
            <v>8.83</v>
          </cell>
          <cell r="N24">
            <v>43100</v>
          </cell>
        </row>
        <row r="25">
          <cell r="C25" t="str">
            <v>LAMPE FRONTALE 7LED 100 LUMEN EPH7L</v>
          </cell>
          <cell r="D25" t="str">
            <v>EPH7L</v>
          </cell>
          <cell r="E25" t="str">
            <v>CEBA</v>
          </cell>
          <cell r="F25" t="str">
            <v>LF10</v>
          </cell>
          <cell r="G25" t="str">
            <v>LAMPE FRONTALE 4 LED - 10 LED - GRANDE AUTONOMIE</v>
          </cell>
          <cell r="H25" t="str">
            <v>UNITE</v>
          </cell>
          <cell r="I25">
            <v>10</v>
          </cell>
          <cell r="J25">
            <v>500</v>
          </cell>
          <cell r="K25" t="str">
            <v>9,30 x 1 pce</v>
          </cell>
          <cell r="L25">
            <v>8.83</v>
          </cell>
          <cell r="N25">
            <v>43100</v>
          </cell>
        </row>
        <row r="26">
          <cell r="C26" t="str">
            <v>LAMPE HALO ECO XE 240V 230W 134159</v>
          </cell>
          <cell r="D26" t="str">
            <v>134159</v>
          </cell>
          <cell r="E26" t="str">
            <v>CEBA</v>
          </cell>
        </row>
        <row r="27">
          <cell r="C27" t="str">
            <v>LAMPE HALO ECO XE 240V 400W 134160</v>
          </cell>
          <cell r="D27" t="str">
            <v>134160</v>
          </cell>
          <cell r="E27" t="str">
            <v>CEBA</v>
          </cell>
          <cell r="F27" t="str">
            <v>R7S400B</v>
          </cell>
          <cell r="G27" t="str">
            <v>LAMPE HALOGENE 400W 250V CLASSE C BLISTER DE 2 PCS</v>
          </cell>
          <cell r="H27" t="str">
            <v>BLISTER DE 2</v>
          </cell>
          <cell r="I27">
            <v>1</v>
          </cell>
          <cell r="J27">
            <v>500</v>
          </cell>
          <cell r="K27" t="str">
            <v>2,49 x 20 pcs</v>
          </cell>
          <cell r="L27">
            <v>2.37</v>
          </cell>
          <cell r="N27">
            <v>43100</v>
          </cell>
        </row>
        <row r="28">
          <cell r="C28" t="str">
            <v>MULTIPRISE 6 PRISES BLANC AVEC INTERRUPTEUR</v>
          </cell>
          <cell r="D28" t="str">
            <v>1152821</v>
          </cell>
          <cell r="E28" t="str">
            <v>CEBA</v>
          </cell>
          <cell r="F28" t="str">
            <v>BP6I</v>
          </cell>
          <cell r="G28" t="str">
            <v>BLOC MULTIPRISES 6 PRISES A CLAPET INTER H05VVF 3G1</v>
          </cell>
          <cell r="H28" t="str">
            <v>UNITE</v>
          </cell>
          <cell r="I28">
            <v>1</v>
          </cell>
          <cell r="J28">
            <v>500</v>
          </cell>
          <cell r="K28" t="str">
            <v>4,10 x 10 pcs</v>
          </cell>
          <cell r="L28">
            <v>3.89</v>
          </cell>
          <cell r="N28">
            <v>43100</v>
          </cell>
        </row>
        <row r="29">
          <cell r="C29" t="str">
            <v>PHARE DE CHANTIER LED CREE METAL +PILE 820 ALCAL.</v>
          </cell>
          <cell r="D29" t="str">
            <v>EEXPLED</v>
          </cell>
          <cell r="E29" t="str">
            <v>CEBA</v>
          </cell>
        </row>
        <row r="30">
          <cell r="C30" t="str">
            <v>PILE 4LR6 ALCALINE</v>
          </cell>
          <cell r="D30" t="str">
            <v>EHTLR6</v>
          </cell>
          <cell r="E30" t="str">
            <v>CEBA</v>
          </cell>
        </row>
        <row r="31">
          <cell r="C31" t="str">
            <v>PILE 6V PORTO / 820ALCALINE METAL</v>
          </cell>
          <cell r="D31" t="str">
            <v>E820</v>
          </cell>
          <cell r="E31" t="str">
            <v>CEBA</v>
          </cell>
        </row>
        <row r="32">
          <cell r="C32" t="str">
            <v xml:space="preserve">PILE 9V 6LR61 ALCALINE </v>
          </cell>
          <cell r="D32" t="str">
            <v>EMLR622</v>
          </cell>
          <cell r="E32" t="str">
            <v>CEBA</v>
          </cell>
        </row>
        <row r="33">
          <cell r="C33" t="str">
            <v>PILE AA LR6 1.5V ALCALINE</v>
          </cell>
          <cell r="D33" t="str">
            <v>EELR68+4</v>
          </cell>
          <cell r="E33" t="str">
            <v>CEBA</v>
          </cell>
        </row>
        <row r="34">
          <cell r="C34" t="str">
            <v>PILE C LR14 ALCALINE</v>
          </cell>
          <cell r="D34" t="str">
            <v>EMLR14</v>
          </cell>
          <cell r="E34" t="str">
            <v>CEBA</v>
          </cell>
        </row>
        <row r="35">
          <cell r="C35" t="str">
            <v>PILE AAA LR03</v>
          </cell>
          <cell r="D35" t="str">
            <v>EHTLR38+4</v>
          </cell>
          <cell r="E35" t="str">
            <v>CEBA</v>
          </cell>
        </row>
        <row r="36">
          <cell r="C36" t="str">
            <v>PROJECTEUR PORTABLE 400W - IP54 5M H07RN-F 3G1,0 -</v>
          </cell>
          <cell r="D36" t="str">
            <v>1171391</v>
          </cell>
          <cell r="E36" t="str">
            <v>CEBA</v>
          </cell>
          <cell r="F36" t="str">
            <v>PH400</v>
          </cell>
          <cell r="G36" t="str">
            <v>PROJ. HALOGENE PORTABLE 400W 5M H07 3G1</v>
          </cell>
          <cell r="H36" t="str">
            <v>UNITE</v>
          </cell>
          <cell r="I36">
            <v>8</v>
          </cell>
          <cell r="J36">
            <v>500</v>
          </cell>
          <cell r="K36" t="str">
            <v>14,35 x 8 pcs</v>
          </cell>
          <cell r="L36">
            <v>13.63</v>
          </cell>
          <cell r="M36" t="str">
            <v>13,63 x 8 pcs</v>
          </cell>
          <cell r="N36">
            <v>43100</v>
          </cell>
        </row>
        <row r="37">
          <cell r="C37" t="str">
            <v>PROLONGATEUR 16A DROITE IP44 IK 08 CÂBLED2,5MM²</v>
          </cell>
          <cell r="D37" t="str">
            <v>50446</v>
          </cell>
          <cell r="E37" t="str">
            <v>CEBA</v>
          </cell>
        </row>
        <row r="38">
          <cell r="C38" t="str">
            <v>PROLONGATEUR IP44 POUR CABLE 3G1.5 AVEC CLAPET</v>
          </cell>
          <cell r="D38" t="str">
            <v>1340801</v>
          </cell>
          <cell r="E38" t="str">
            <v>CEBA</v>
          </cell>
          <cell r="F38" t="str">
            <v>PFEPE</v>
          </cell>
          <cell r="G38" t="str">
            <v>PROLONGATEUR IP44 POUR CABLE 3G1,5 ET 3G2,5 H07RNF AVEC CLAPET</v>
          </cell>
          <cell r="H38" t="str">
            <v>UNITE</v>
          </cell>
          <cell r="I38">
            <v>1</v>
          </cell>
          <cell r="J38">
            <v>500</v>
          </cell>
          <cell r="K38" t="str">
            <v>2,80 x 20 pcs / 2,35 x 100 pcs</v>
          </cell>
          <cell r="L38">
            <v>2.23</v>
          </cell>
          <cell r="M38" t="str">
            <v>2,23 x 100 pcs</v>
          </cell>
          <cell r="N38">
            <v>43100</v>
          </cell>
        </row>
        <row r="39">
          <cell r="C39" t="str">
            <v xml:space="preserve">BIG BAG 90X90X110CM FOND PLAT 5/1 1500KG  </v>
          </cell>
          <cell r="D39" t="str">
            <v>BIGBAG</v>
          </cell>
          <cell r="E39" t="str">
            <v>BAOBAG</v>
          </cell>
          <cell r="F39" t="str">
            <v>4P03ECH1101</v>
          </cell>
          <cell r="G39" t="str">
            <v xml:space="preserve">BIG BAG ECO CHANTIER
95x95x110 cm 
Cmu 1500 kg - 5/1 usage unique
Ouvertre totale / fond plat
4 sangle sde 40 cm prises dans les coutures verticaleS + fourreaux de protection 
impression des pictogrammes de sécurité sur 1 face
</v>
          </cell>
          <cell r="H39" t="str">
            <v>PALETTE</v>
          </cell>
          <cell r="I39" t="str">
            <v>300 PCS/PALETTE</v>
          </cell>
          <cell r="J39" t="str">
            <v>500 € HT
Pour toute cde inférieure : 60 € de frais de préparation et livraison</v>
          </cell>
          <cell r="L39">
            <v>3.6</v>
          </cell>
          <cell r="M39" t="str">
            <v>PAR 50 pcs min : 5,50 €ht/pc
PAR 1 PAL : 3,60 € ht/pc
PAR 2 PAL : 3,50 € ht/pc
PAR 4 PAL : 3,20 € ht/pc</v>
          </cell>
          <cell r="N39">
            <v>43100</v>
          </cell>
        </row>
        <row r="40">
          <cell r="C40" t="str">
            <v xml:space="preserve">CISEAU A BRIQUE 60MM REAFFUTABLE  </v>
          </cell>
          <cell r="D40" t="str">
            <v>38325825</v>
          </cell>
          <cell r="E40" t="str">
            <v>REVEX</v>
          </cell>
          <cell r="F40" t="str">
            <v>014230</v>
          </cell>
          <cell r="G40">
            <v>3295070142300</v>
          </cell>
          <cell r="I40">
            <v>50</v>
          </cell>
          <cell r="K40">
            <v>4.8899999999999997</v>
          </cell>
          <cell r="L40">
            <v>3.41</v>
          </cell>
          <cell r="N40">
            <v>43100</v>
          </cell>
        </row>
        <row r="41">
          <cell r="C41" t="str">
            <v xml:space="preserve">CISEAU MACON 300X16MM REAFFUTABLE  </v>
          </cell>
          <cell r="D41">
            <v>38325868</v>
          </cell>
          <cell r="E41" t="str">
            <v>REVEX</v>
          </cell>
          <cell r="F41" t="str">
            <v>014020</v>
          </cell>
          <cell r="G41">
            <v>3295070140207</v>
          </cell>
          <cell r="I41">
            <v>50</v>
          </cell>
          <cell r="K41">
            <v>2.9</v>
          </cell>
          <cell r="L41">
            <v>2.61</v>
          </cell>
          <cell r="N41">
            <v>43100</v>
          </cell>
        </row>
        <row r="42">
          <cell r="C42" t="str">
            <v xml:space="preserve">PIOCHE DE TERRASSIER SM 2,5KG  </v>
          </cell>
          <cell r="D42" t="str">
            <v>38325779</v>
          </cell>
          <cell r="E42" t="str">
            <v>REVEX</v>
          </cell>
          <cell r="F42" t="str">
            <v>054021</v>
          </cell>
          <cell r="G42">
            <v>3295070540212</v>
          </cell>
          <cell r="I42">
            <v>200</v>
          </cell>
          <cell r="K42">
            <v>8.34</v>
          </cell>
          <cell r="L42">
            <v>7.51</v>
          </cell>
          <cell r="N42">
            <v>43100</v>
          </cell>
        </row>
        <row r="43">
          <cell r="C43" t="str">
            <v>PISTOLET CARTOUCHE MASTIC AVEC BERCEAU PRO 310ML</v>
          </cell>
          <cell r="D43" t="str">
            <v>903006</v>
          </cell>
          <cell r="E43" t="str">
            <v>REVEX</v>
          </cell>
          <cell r="N43">
            <v>43100</v>
          </cell>
        </row>
        <row r="44">
          <cell r="C44" t="str">
            <v xml:space="preserve">PISTOLET CARTOUCHE MASTIC SQUELETTE </v>
          </cell>
          <cell r="D44" t="str">
            <v>903005</v>
          </cell>
          <cell r="E44" t="str">
            <v>REVEX</v>
          </cell>
          <cell r="N44">
            <v>43100</v>
          </cell>
        </row>
        <row r="45">
          <cell r="C45" t="str">
            <v>PISTOLET MOUSSE TEFLONISE MOUSSE PU PISTOLABLE</v>
          </cell>
          <cell r="D45" t="str">
            <v>103269</v>
          </cell>
          <cell r="E45" t="str">
            <v>REVEX</v>
          </cell>
          <cell r="N45">
            <v>43100</v>
          </cell>
        </row>
        <row r="46">
          <cell r="C46" t="str">
            <v xml:space="preserve">PLATOIR FLAMAND POINTU 45X12  </v>
          </cell>
          <cell r="D46" t="str">
            <v>6124450010-BTP</v>
          </cell>
          <cell r="E46" t="str">
            <v>REVEX</v>
          </cell>
          <cell r="F46" t="str">
            <v>038342</v>
          </cell>
          <cell r="G46">
            <v>3295070383420</v>
          </cell>
          <cell r="I46">
            <v>50</v>
          </cell>
          <cell r="K46">
            <v>7.58</v>
          </cell>
          <cell r="L46">
            <v>6.82</v>
          </cell>
          <cell r="N46">
            <v>43100</v>
          </cell>
        </row>
        <row r="47">
          <cell r="C47" t="str">
            <v>PLATOIR ITALIEN INOX LAME NORMAL MANCHE BOIS 28X12</v>
          </cell>
          <cell r="D47" t="str">
            <v>6111000301-BTP</v>
          </cell>
          <cell r="E47" t="str">
            <v>REVEX</v>
          </cell>
          <cell r="F47" t="str">
            <v>037812</v>
          </cell>
          <cell r="G47">
            <v>3295070378129</v>
          </cell>
          <cell r="I47">
            <v>50</v>
          </cell>
          <cell r="K47">
            <v>7.82</v>
          </cell>
          <cell r="L47">
            <v>7.04</v>
          </cell>
          <cell r="N47">
            <v>43100</v>
          </cell>
        </row>
        <row r="48">
          <cell r="C48" t="str">
            <v>PLATOIR ITALIEN INOX LAME NORMAL MANCHE PLASTIQ 28X12</v>
          </cell>
          <cell r="D48" t="str">
            <v>6111000301</v>
          </cell>
          <cell r="E48" t="str">
            <v>REVEX</v>
          </cell>
          <cell r="F48" t="str">
            <v>038112</v>
          </cell>
          <cell r="G48">
            <v>3295070381129</v>
          </cell>
          <cell r="I48">
            <v>50</v>
          </cell>
          <cell r="K48">
            <v>9.41</v>
          </cell>
          <cell r="L48">
            <v>8.4700000000000006</v>
          </cell>
          <cell r="N48">
            <v>43100</v>
          </cell>
        </row>
        <row r="49">
          <cell r="C49" t="str">
            <v xml:space="preserve">POIGNEE PARE-COUPS GRISE MODELE 1  </v>
          </cell>
          <cell r="D49" t="str">
            <v>7311000001-BTP</v>
          </cell>
          <cell r="E49" t="str">
            <v>REVEX</v>
          </cell>
          <cell r="F49" t="str">
            <v>013710</v>
          </cell>
          <cell r="G49">
            <v>3295070137108</v>
          </cell>
          <cell r="I49">
            <v>50</v>
          </cell>
          <cell r="K49">
            <v>2.1800000000000002</v>
          </cell>
          <cell r="L49">
            <v>1.04</v>
          </cell>
          <cell r="N49">
            <v>43100</v>
          </cell>
        </row>
        <row r="50">
          <cell r="C50" t="str">
            <v xml:space="preserve">TRUELLE ITALIENNE RONDE 20CM  </v>
          </cell>
          <cell r="D50" t="str">
            <v>38325612</v>
          </cell>
          <cell r="E50" t="str">
            <v>REVEX</v>
          </cell>
          <cell r="F50" t="str">
            <v>026142</v>
          </cell>
          <cell r="G50">
            <v>3295070261421</v>
          </cell>
          <cell r="I50">
            <v>50</v>
          </cell>
          <cell r="K50">
            <v>3.9</v>
          </cell>
          <cell r="L50">
            <v>3.51</v>
          </cell>
          <cell r="N50">
            <v>43100</v>
          </cell>
        </row>
        <row r="51">
          <cell r="C51" t="str">
            <v xml:space="preserve">TRUELLE ITALIENNE RONDE 22CM  </v>
          </cell>
          <cell r="D51" t="str">
            <v>38325604</v>
          </cell>
          <cell r="E51" t="str">
            <v>REVEX</v>
          </cell>
          <cell r="F51" t="str">
            <v>026152</v>
          </cell>
          <cell r="G51">
            <v>329507026150</v>
          </cell>
          <cell r="I51">
            <v>50</v>
          </cell>
          <cell r="K51">
            <v>3.99</v>
          </cell>
          <cell r="L51">
            <v>3.59</v>
          </cell>
          <cell r="N51">
            <v>43100</v>
          </cell>
        </row>
        <row r="52">
          <cell r="C52" t="str">
            <v xml:space="preserve">TRUELLE ITALIENNE RONDE 24CM  </v>
          </cell>
          <cell r="D52" t="str">
            <v>38325590</v>
          </cell>
          <cell r="E52" t="str">
            <v>REVEX</v>
          </cell>
          <cell r="F52" t="str">
            <v>026162</v>
          </cell>
          <cell r="G52">
            <v>3295070261629</v>
          </cell>
          <cell r="I52">
            <v>50</v>
          </cell>
          <cell r="K52">
            <v>4.38</v>
          </cell>
          <cell r="L52">
            <v>3.94</v>
          </cell>
          <cell r="N52">
            <v>43100</v>
          </cell>
        </row>
        <row r="53">
          <cell r="C53" t="str">
            <v xml:space="preserve">TRUELLE LANGUE DE CHAT 14CM  </v>
          </cell>
          <cell r="D53" t="str">
            <v>38325566</v>
          </cell>
          <cell r="E53" t="str">
            <v>REVEX</v>
          </cell>
          <cell r="F53" t="str">
            <v>026422</v>
          </cell>
          <cell r="G53">
            <v>3295070264224</v>
          </cell>
          <cell r="I53">
            <v>50</v>
          </cell>
          <cell r="K53">
            <v>2.94</v>
          </cell>
          <cell r="L53">
            <v>2.65</v>
          </cell>
          <cell r="N53">
            <v>43100</v>
          </cell>
        </row>
        <row r="54">
          <cell r="C54" t="str">
            <v xml:space="preserve">TRUELLE LANGUE DE CHAT 16CM  </v>
          </cell>
          <cell r="D54" t="str">
            <v>38325558</v>
          </cell>
          <cell r="E54" t="str">
            <v>REVEX</v>
          </cell>
          <cell r="F54" t="str">
            <v>026432</v>
          </cell>
          <cell r="G54">
            <v>3295070264323</v>
          </cell>
          <cell r="I54">
            <v>50</v>
          </cell>
          <cell r="K54">
            <v>2.94</v>
          </cell>
          <cell r="L54">
            <v>2.65</v>
          </cell>
          <cell r="N54">
            <v>43100</v>
          </cell>
        </row>
        <row r="55">
          <cell r="C55" t="str">
            <v>TRUELLE RONDE ITALIENNE AUTHENTIQUE 22CM</v>
          </cell>
          <cell r="D55" t="str">
            <v>6002220101</v>
          </cell>
          <cell r="E55" t="str">
            <v>REVEX</v>
          </cell>
          <cell r="N55">
            <v>43100</v>
          </cell>
        </row>
        <row r="56">
          <cell r="C56" t="str">
            <v xml:space="preserve">EQUERRE MACON 600X300MM  </v>
          </cell>
          <cell r="D56" t="str">
            <v>38325728</v>
          </cell>
          <cell r="E56" t="str">
            <v>REVEX</v>
          </cell>
          <cell r="F56" t="str">
            <v>020120</v>
          </cell>
          <cell r="G56">
            <v>3295070201205</v>
          </cell>
          <cell r="I56">
            <v>20</v>
          </cell>
          <cell r="K56">
            <v>7.04</v>
          </cell>
          <cell r="L56">
            <v>6.35</v>
          </cell>
          <cell r="N56">
            <v>43100</v>
          </cell>
        </row>
        <row r="57">
          <cell r="C57" t="str">
            <v xml:space="preserve">EQUERRE MACON 800X400MM  </v>
          </cell>
          <cell r="D57" t="str">
            <v>38325701</v>
          </cell>
          <cell r="E57" t="str">
            <v>REVEX</v>
          </cell>
          <cell r="F57" t="str">
            <v>020130</v>
          </cell>
          <cell r="G57">
            <v>329507020130</v>
          </cell>
          <cell r="I57">
            <v>20</v>
          </cell>
          <cell r="K57">
            <v>9.69</v>
          </cell>
          <cell r="L57">
            <v>8.42</v>
          </cell>
          <cell r="N57">
            <v>43100</v>
          </cell>
        </row>
        <row r="58">
          <cell r="C58" t="str">
            <v xml:space="preserve">PLOMB DE MACON 800G  </v>
          </cell>
          <cell r="D58" t="str">
            <v>38325752</v>
          </cell>
          <cell r="E58" t="str">
            <v>REVEX</v>
          </cell>
          <cell r="F58" t="str">
            <v>021330</v>
          </cell>
          <cell r="G58">
            <v>3295070213307</v>
          </cell>
          <cell r="I58">
            <v>20</v>
          </cell>
          <cell r="K58">
            <v>5.67</v>
          </cell>
          <cell r="L58">
            <v>5.45</v>
          </cell>
          <cell r="N58">
            <v>43100</v>
          </cell>
        </row>
        <row r="59">
          <cell r="C59" t="str">
            <v>PLOMB DE MACON ET ARCHITECTE</v>
          </cell>
          <cell r="D59" t="str">
            <v>0-03-804</v>
          </cell>
          <cell r="E59" t="str">
            <v>REVEX</v>
          </cell>
          <cell r="N59">
            <v>43100</v>
          </cell>
        </row>
        <row r="60">
          <cell r="C60" t="str">
            <v xml:space="preserve">POUDRE A TRACER 1KG BLEUE  </v>
          </cell>
          <cell r="D60" t="str">
            <v>OPS1110039</v>
          </cell>
          <cell r="E60" t="str">
            <v>REVEX</v>
          </cell>
          <cell r="N60">
            <v>43100</v>
          </cell>
        </row>
        <row r="61">
          <cell r="C61" t="str">
            <v>POUDRE A TRACER 400G BLEUE</v>
          </cell>
          <cell r="D61" t="str">
            <v>OPS0810039</v>
          </cell>
          <cell r="E61" t="str">
            <v>REVEX</v>
          </cell>
          <cell r="F61" t="str">
            <v>021530</v>
          </cell>
          <cell r="G61">
            <v>3295070215303</v>
          </cell>
          <cell r="I61">
            <v>20</v>
          </cell>
          <cell r="K61">
            <v>2.2599999999999998</v>
          </cell>
          <cell r="L61">
            <v>1.96</v>
          </cell>
          <cell r="N61">
            <v>43100</v>
          </cell>
        </row>
        <row r="62">
          <cell r="C62" t="str">
            <v>POUDRE A TRACER 400G ROUGE</v>
          </cell>
          <cell r="D62" t="str">
            <v>OPS0810038</v>
          </cell>
          <cell r="E62" t="str">
            <v>REVEX</v>
          </cell>
          <cell r="N62">
            <v>43100</v>
          </cell>
        </row>
        <row r="63">
          <cell r="C63" t="str">
            <v>OUTIL INJECTION MANUEL M 380 - 410 ML</v>
          </cell>
          <cell r="D63" t="str">
            <v>77151</v>
          </cell>
          <cell r="E63" t="str">
            <v>REVEX</v>
          </cell>
          <cell r="N63">
            <v>43100</v>
          </cell>
        </row>
        <row r="64">
          <cell r="C64" t="str">
            <v xml:space="preserve">SERRE JOINT MACON 600 L 800 (135-30X8)  </v>
          </cell>
          <cell r="D64" t="str">
            <v>065110-BTP</v>
          </cell>
          <cell r="E64" t="str">
            <v>REVEX</v>
          </cell>
          <cell r="F64" t="str">
            <v>065110</v>
          </cell>
          <cell r="G64">
            <v>3295070651109</v>
          </cell>
          <cell r="I64">
            <v>250</v>
          </cell>
          <cell r="K64">
            <v>4.45</v>
          </cell>
          <cell r="L64">
            <v>4.01</v>
          </cell>
          <cell r="N64">
            <v>43100</v>
          </cell>
        </row>
        <row r="65">
          <cell r="C65" t="str">
            <v xml:space="preserve">SERRE JOINT MACON 800 L 1000 (135-30X8)  </v>
          </cell>
          <cell r="D65" t="str">
            <v>065120-BTP</v>
          </cell>
          <cell r="E65" t="str">
            <v>REVEX</v>
          </cell>
          <cell r="F65" t="str">
            <v>065120</v>
          </cell>
          <cell r="G65">
            <v>3295070651208</v>
          </cell>
          <cell r="I65">
            <v>250</v>
          </cell>
          <cell r="K65">
            <v>4.5199999999999996</v>
          </cell>
          <cell r="L65">
            <v>4.07</v>
          </cell>
          <cell r="N65">
            <v>43100</v>
          </cell>
        </row>
        <row r="66">
          <cell r="C66" t="str">
            <v xml:space="preserve">SERRE JOINT MACON 800 L 1000 (175-30X8)  </v>
          </cell>
          <cell r="D66" t="str">
            <v>065720-BTP</v>
          </cell>
          <cell r="E66" t="str">
            <v>REVEX</v>
          </cell>
          <cell r="F66" t="str">
            <v>065720</v>
          </cell>
          <cell r="G66">
            <v>3295070657200</v>
          </cell>
          <cell r="I66">
            <v>200</v>
          </cell>
          <cell r="K66">
            <v>4.91</v>
          </cell>
          <cell r="L66">
            <v>4.42</v>
          </cell>
          <cell r="N66">
            <v>43100</v>
          </cell>
        </row>
        <row r="67">
          <cell r="C67" t="str">
            <v xml:space="preserve">CADENAS 45MM SENTROUVRANT LAITON ANSE ACIER  </v>
          </cell>
          <cell r="D67" t="str">
            <v>4003318365430</v>
          </cell>
          <cell r="E67" t="str">
            <v>ABUS</v>
          </cell>
          <cell r="F67" t="str">
            <v>65/45 KA 6451</v>
          </cell>
          <cell r="G67" t="str">
            <v>Cadenas 65-45mm s'entrouvrant 6451</v>
          </cell>
          <cell r="I67">
            <v>156</v>
          </cell>
          <cell r="J67">
            <v>700</v>
          </cell>
          <cell r="K67">
            <v>6.44</v>
          </cell>
          <cell r="L67">
            <v>5.79</v>
          </cell>
        </row>
        <row r="68">
          <cell r="C68" t="str">
            <v xml:space="preserve">CADENAS 60MM VARIE LAITON ANSE ACIER CEMENT  </v>
          </cell>
          <cell r="D68" t="str">
            <v>4003318300073</v>
          </cell>
          <cell r="E68" t="str">
            <v>ABUS</v>
          </cell>
          <cell r="F68" t="str">
            <v>84/60</v>
          </cell>
          <cell r="G68" t="str">
            <v>Cadenas 84-60mm</v>
          </cell>
          <cell r="I68">
            <v>120</v>
          </cell>
          <cell r="J68">
            <v>700</v>
          </cell>
          <cell r="K68">
            <v>8.66</v>
          </cell>
          <cell r="L68">
            <v>7.8</v>
          </cell>
        </row>
        <row r="69">
          <cell r="C69" t="str">
            <v>CADENAS COMB 50MM NUMIR</v>
          </cell>
          <cell r="D69" t="str">
            <v>158/50C/F</v>
          </cell>
          <cell r="E69" t="str">
            <v>ABUS</v>
          </cell>
          <cell r="F69" t="str">
            <v>158/50 B/F</v>
          </cell>
          <cell r="G69" t="str">
            <v>Cadenas Combinaison 158-50mm Noir Blister</v>
          </cell>
          <cell r="I69">
            <v>36</v>
          </cell>
          <cell r="J69">
            <v>700</v>
          </cell>
          <cell r="K69">
            <v>12.42</v>
          </cell>
          <cell r="L69">
            <v>11.8</v>
          </cell>
        </row>
        <row r="70">
          <cell r="C70" t="str">
            <v xml:space="preserve">CADENAS COMBINAISON 4 MOLETTES 40MM </v>
          </cell>
          <cell r="D70" t="str">
            <v>3661578031819</v>
          </cell>
          <cell r="E70" t="str">
            <v>ABUS</v>
          </cell>
          <cell r="F70" t="str">
            <v>255/40</v>
          </cell>
          <cell r="G70" t="str">
            <v>CADENAS COMB 40</v>
          </cell>
          <cell r="I70">
            <v>120</v>
          </cell>
          <cell r="J70">
            <v>700</v>
          </cell>
          <cell r="K70">
            <v>6.55</v>
          </cell>
          <cell r="L70">
            <v>5.89</v>
          </cell>
        </row>
        <row r="71">
          <cell r="C71" t="str">
            <v xml:space="preserve">CYLINDRE 2 ENTREES 30X30 LAITON 3CL OPS1  </v>
          </cell>
          <cell r="D71" t="str">
            <v>520930327OP1</v>
          </cell>
          <cell r="E71" t="str">
            <v>ABUS</v>
          </cell>
          <cell r="F71" t="str">
            <v>E5MM30/30</v>
          </cell>
          <cell r="G71" t="str">
            <v>CYL LAIT E5 30X30 S'ENTR1EN SACHET POLYBAG</v>
          </cell>
          <cell r="I71">
            <v>160</v>
          </cell>
          <cell r="J71">
            <v>700</v>
          </cell>
          <cell r="K71">
            <v>4.28</v>
          </cell>
          <cell r="L71">
            <v>3.86</v>
          </cell>
        </row>
        <row r="72">
          <cell r="C72" t="str">
            <v xml:space="preserve">CYLINDRE 2 ENTREES 30X30 LAITON 3CL VARIE  </v>
          </cell>
          <cell r="D72" t="str">
            <v>520930307OP</v>
          </cell>
          <cell r="E72" t="str">
            <v>ABUS</v>
          </cell>
          <cell r="F72" t="str">
            <v>E5MM30/30KA501</v>
          </cell>
          <cell r="G72" t="str">
            <v>CYL LAIT E5 30X30 S'ENTR1EN SACHET POLYBAG</v>
          </cell>
          <cell r="I72">
            <v>160</v>
          </cell>
          <cell r="J72">
            <v>700</v>
          </cell>
          <cell r="K72">
            <v>4.28</v>
          </cell>
          <cell r="L72">
            <v>3.86</v>
          </cell>
        </row>
        <row r="73">
          <cell r="C73" t="str">
            <v xml:space="preserve">TALOCHE PS CHOC NOIRE POINTUE M.BOIS. 27X18  </v>
          </cell>
          <cell r="D73" t="str">
            <v>T1 BIS EU-BTP</v>
          </cell>
          <cell r="E73" t="str">
            <v xml:space="preserve"> GLODIS  VINMER</v>
          </cell>
          <cell r="F73" t="str">
            <v>010011</v>
          </cell>
          <cell r="J73">
            <v>800</v>
          </cell>
          <cell r="K73">
            <v>1.06</v>
          </cell>
          <cell r="L73">
            <v>0.99</v>
          </cell>
        </row>
        <row r="74">
          <cell r="C74" t="str">
            <v xml:space="preserve">TALOCHE PS CHOC NOIRE RECT M.BOIS. 27 X 18  </v>
          </cell>
          <cell r="D74" t="str">
            <v>T2 BIS EU</v>
          </cell>
          <cell r="E74" t="str">
            <v xml:space="preserve"> GLODIS  VINMER</v>
          </cell>
          <cell r="F74" t="str">
            <v>010012</v>
          </cell>
          <cell r="J74">
            <v>800</v>
          </cell>
          <cell r="K74">
            <v>1.08</v>
          </cell>
          <cell r="L74">
            <v>1.01</v>
          </cell>
        </row>
        <row r="75">
          <cell r="C75" t="str">
            <v xml:space="preserve">TALOCHE PS CHOC NOIRE RECT M.BOIS. 42 X 26  </v>
          </cell>
          <cell r="D75" t="str">
            <v>T3 EU</v>
          </cell>
          <cell r="E75" t="str">
            <v xml:space="preserve"> GLODIS  VINMER</v>
          </cell>
          <cell r="F75" t="str">
            <v>010003</v>
          </cell>
          <cell r="J75">
            <v>800</v>
          </cell>
          <cell r="K75">
            <v>1.64</v>
          </cell>
          <cell r="L75">
            <v>1.64</v>
          </cell>
        </row>
        <row r="76">
          <cell r="C76" t="str">
            <v>TALOCHE RECTANGULAIRE BOIS/EPONGE 25X14</v>
          </cell>
          <cell r="D76" t="str">
            <v>TB 4 M</v>
          </cell>
          <cell r="E76" t="str">
            <v xml:space="preserve"> GLODIS  VINMER</v>
          </cell>
          <cell r="F76" t="str">
            <v>081420</v>
          </cell>
          <cell r="J76">
            <v>800</v>
          </cell>
          <cell r="K76">
            <v>3.37</v>
          </cell>
          <cell r="L76">
            <v>3.37</v>
          </cell>
        </row>
        <row r="77">
          <cell r="C77" t="str">
            <v xml:space="preserve">TALOCHE SEMELLE MOUSSE 27X18 MCHE PLAST - P  </v>
          </cell>
          <cell r="D77" t="str">
            <v>T2 BIS M</v>
          </cell>
          <cell r="E77" t="str">
            <v xml:space="preserve"> GLODIS  VINMER</v>
          </cell>
          <cell r="F77" t="str">
            <v>025112</v>
          </cell>
          <cell r="J77">
            <v>800</v>
          </cell>
          <cell r="L77">
            <v>2.36</v>
          </cell>
        </row>
        <row r="78">
          <cell r="C78" t="str">
            <v>AUGE CAOUTCHOUC FLEXOGOM 25L</v>
          </cell>
          <cell r="D78" t="str">
            <v>ACT 25BIS</v>
          </cell>
          <cell r="E78" t="str">
            <v xml:space="preserve"> GLODIS  VINMER</v>
          </cell>
          <cell r="F78" t="str">
            <v>360009</v>
          </cell>
          <cell r="J78">
            <v>800</v>
          </cell>
          <cell r="K78">
            <v>3.11</v>
          </cell>
          <cell r="L78">
            <v>3.11</v>
          </cell>
        </row>
        <row r="79">
          <cell r="C79" t="str">
            <v>AUGE CAOUTCHOUC FLEXOGOM 35 L</v>
          </cell>
          <cell r="D79" t="str">
            <v>ACT 35BIS</v>
          </cell>
          <cell r="E79" t="str">
            <v xml:space="preserve"> GLODIS  VINMER</v>
          </cell>
          <cell r="F79" t="str">
            <v>360010</v>
          </cell>
          <cell r="J79">
            <v>800</v>
          </cell>
          <cell r="K79">
            <v>3.47</v>
          </cell>
          <cell r="L79">
            <v>3.47</v>
          </cell>
        </row>
        <row r="80">
          <cell r="C80" t="str">
            <v>AUGE PLASTIQUE NOIRE 25L</v>
          </cell>
          <cell r="D80" t="str">
            <v>AU 25BISN</v>
          </cell>
          <cell r="E80" t="str">
            <v xml:space="preserve"> GLODIS  VINMER</v>
          </cell>
          <cell r="F80" t="str">
            <v>122211</v>
          </cell>
          <cell r="J80">
            <v>800</v>
          </cell>
          <cell r="K80">
            <v>2.06</v>
          </cell>
          <cell r="L80">
            <v>2.06</v>
          </cell>
        </row>
        <row r="81">
          <cell r="C81" t="str">
            <v>POUBELLE PLASTIQUE 80L+COUVERCLE</v>
          </cell>
          <cell r="D81" t="str">
            <v>PB 80</v>
          </cell>
          <cell r="E81" t="str">
            <v xml:space="preserve"> GLODIS  VINMER</v>
          </cell>
          <cell r="F81" t="str">
            <v>391080</v>
          </cell>
          <cell r="J81">
            <v>800</v>
          </cell>
          <cell r="K81">
            <v>7.5</v>
          </cell>
          <cell r="L81">
            <v>7.2</v>
          </cell>
        </row>
        <row r="82">
          <cell r="C82" t="str">
            <v>SEAU CAOUT FLEXOGOM 11 L PRO</v>
          </cell>
          <cell r="D82" t="str">
            <v>SCTL 11</v>
          </cell>
          <cell r="E82" t="str">
            <v xml:space="preserve"> GLODIS  VINMER</v>
          </cell>
          <cell r="F82" t="str">
            <v>360001</v>
          </cell>
          <cell r="J82">
            <v>800</v>
          </cell>
          <cell r="K82">
            <v>1.62</v>
          </cell>
          <cell r="L82">
            <v>1.62</v>
          </cell>
        </row>
        <row r="83">
          <cell r="C83" t="str">
            <v>SEAU CAOUT FLEXOGOM 13 L</v>
          </cell>
          <cell r="D83" t="str">
            <v>SCTL 13</v>
          </cell>
          <cell r="E83" t="str">
            <v xml:space="preserve"> GLODIS  VINMER</v>
          </cell>
          <cell r="F83" t="str">
            <v>360003</v>
          </cell>
          <cell r="J83">
            <v>800</v>
          </cell>
          <cell r="K83">
            <v>1.94</v>
          </cell>
          <cell r="L83">
            <v>1.94</v>
          </cell>
        </row>
        <row r="84">
          <cell r="C84" t="str">
            <v>SEAU MACON 11L NOIRE ANSE</v>
          </cell>
          <cell r="D84" t="str">
            <v>S11 P SO</v>
          </cell>
          <cell r="E84" t="str">
            <v xml:space="preserve"> GLODIS  VINMER</v>
          </cell>
          <cell r="F84" t="str">
            <v>112108</v>
          </cell>
          <cell r="J84">
            <v>800</v>
          </cell>
          <cell r="K84">
            <v>0.93</v>
          </cell>
          <cell r="L84">
            <v>0.87</v>
          </cell>
        </row>
        <row r="85">
          <cell r="C85" t="str">
            <v>EPONGE GRATTANTE 100% VEGETAL+1F. ABRASIF VERT</v>
          </cell>
          <cell r="D85" t="str">
            <v>EPG</v>
          </cell>
          <cell r="E85" t="str">
            <v xml:space="preserve"> GLODIS  VINMER</v>
          </cell>
          <cell r="F85" t="str">
            <v>101135</v>
          </cell>
          <cell r="J85">
            <v>800</v>
          </cell>
          <cell r="L85">
            <v>1.17</v>
          </cell>
        </row>
        <row r="86">
          <cell r="C86" t="str">
            <v>EPONGE MOUSSE NOIR 150X100X80</v>
          </cell>
          <cell r="D86" t="str">
            <v>EPC</v>
          </cell>
          <cell r="E86" t="str">
            <v xml:space="preserve"> GLODIS  VINMER</v>
          </cell>
          <cell r="F86" t="str">
            <v>101134</v>
          </cell>
          <cell r="J86">
            <v>800</v>
          </cell>
          <cell r="K86">
            <v>0.5</v>
          </cell>
          <cell r="L86">
            <v>0.5</v>
          </cell>
        </row>
        <row r="87">
          <cell r="C87" t="str">
            <v>EPONGE SYNTHETIQUE</v>
          </cell>
          <cell r="D87" t="str">
            <v>EPS</v>
          </cell>
          <cell r="E87" t="str">
            <v xml:space="preserve"> GLODIS  VINMER</v>
          </cell>
          <cell r="F87" t="str">
            <v>101132</v>
          </cell>
          <cell r="J87">
            <v>800</v>
          </cell>
          <cell r="K87">
            <v>0.73</v>
          </cell>
          <cell r="L87">
            <v>0.49</v>
          </cell>
        </row>
        <row r="88">
          <cell r="C88" t="str">
            <v>PULVERISATEUR GLORIA 10L CUVE ACIER</v>
          </cell>
          <cell r="D88" t="str">
            <v>410 T</v>
          </cell>
          <cell r="E88" t="str">
            <v xml:space="preserve"> GLODIS  VINMER</v>
          </cell>
          <cell r="F88" t="str">
            <v>000410.0100</v>
          </cell>
          <cell r="J88" t="str">
            <v>100 *</v>
          </cell>
          <cell r="K88">
            <v>101.6</v>
          </cell>
          <cell r="L88">
            <v>101.6</v>
          </cell>
          <cell r="M88" t="str">
            <v>* 100 pièces panachées</v>
          </cell>
        </row>
        <row r="89">
          <cell r="C89" t="str">
            <v>PULVERISATEUR GLORIA 5L CUVE ACIER</v>
          </cell>
          <cell r="D89" t="str">
            <v>405 T</v>
          </cell>
          <cell r="E89" t="str">
            <v xml:space="preserve"> GLODIS  VINMER</v>
          </cell>
          <cell r="F89" t="str">
            <v>000405.0100</v>
          </cell>
          <cell r="J89" t="str">
            <v>100 *</v>
          </cell>
          <cell r="K89">
            <v>83</v>
          </cell>
          <cell r="L89">
            <v>83</v>
          </cell>
          <cell r="M89" t="str">
            <v>* 100 pièces panachées</v>
          </cell>
        </row>
        <row r="90">
          <cell r="C90" t="str">
            <v>PULVERISATEUR GLORIA 5L PLASTIQUE</v>
          </cell>
          <cell r="D90" t="str">
            <v>PRIMA 5 AE</v>
          </cell>
          <cell r="E90" t="str">
            <v xml:space="preserve"> GLODIS  VINMER</v>
          </cell>
          <cell r="F90" t="str">
            <v>000081.0399</v>
          </cell>
          <cell r="J90" t="str">
            <v>100 *</v>
          </cell>
          <cell r="K90">
            <v>19.100000000000001</v>
          </cell>
          <cell r="L90">
            <v>19.100000000000001</v>
          </cell>
          <cell r="M90" t="str">
            <v>* 100 pièces panachées</v>
          </cell>
        </row>
        <row r="91">
          <cell r="C91" t="str">
            <v>PULVERISATEUR GLORIA 8L PLASTIQUE</v>
          </cell>
          <cell r="D91" t="str">
            <v>PRIMA 8 AE</v>
          </cell>
          <cell r="E91" t="str">
            <v xml:space="preserve"> GLODIS  VINMER</v>
          </cell>
          <cell r="F91" t="str">
            <v>000082.0399</v>
          </cell>
          <cell r="J91" t="str">
            <v>100 *</v>
          </cell>
          <cell r="K91">
            <v>28.3</v>
          </cell>
          <cell r="L91">
            <v>28.3</v>
          </cell>
          <cell r="M91" t="str">
            <v>* 100 pièces panachées</v>
          </cell>
        </row>
        <row r="92">
          <cell r="C92" t="str">
            <v>CLE A MOLETTE CHROMEE COUPLE 300 MM 12P</v>
          </cell>
          <cell r="D92">
            <v>9045300001</v>
          </cell>
          <cell r="E92" t="str">
            <v>KS TOOL</v>
          </cell>
          <cell r="F92" t="str">
            <v>577.0300</v>
          </cell>
          <cell r="G92" t="str">
            <v>Clé à molette, 12'' - L.300 mm</v>
          </cell>
          <cell r="H92">
            <v>23.21</v>
          </cell>
          <cell r="I92">
            <v>1</v>
          </cell>
          <cell r="J92">
            <v>350</v>
          </cell>
          <cell r="K92">
            <v>12.765500000000001</v>
          </cell>
          <cell r="L92">
            <v>9.75</v>
          </cell>
          <cell r="N92">
            <v>43131</v>
          </cell>
        </row>
        <row r="93">
          <cell r="C93" t="str">
            <v>CLE A MOLETTE CHROMEE COUPLE 375 MM 15P</v>
          </cell>
          <cell r="D93">
            <v>9045370001</v>
          </cell>
          <cell r="E93" t="str">
            <v>KS TOOL</v>
          </cell>
          <cell r="F93" t="str">
            <v>577.0375</v>
          </cell>
          <cell r="G93" t="str">
            <v>Clé à molette, 15'' - L.375 mm</v>
          </cell>
          <cell r="H93">
            <v>44.38</v>
          </cell>
          <cell r="I93">
            <v>1</v>
          </cell>
          <cell r="J93">
            <v>350</v>
          </cell>
          <cell r="K93">
            <v>24.409000000000002</v>
          </cell>
          <cell r="L93">
            <v>18.64</v>
          </cell>
          <cell r="N93">
            <v>43131</v>
          </cell>
        </row>
        <row r="94">
          <cell r="C94" t="str">
            <v>CLE MALE LONGUE TET SPHERQ ETUI(JEU 9)</v>
          </cell>
          <cell r="D94" t="str">
            <v>83SH.JP9APB</v>
          </cell>
          <cell r="E94" t="str">
            <v>KS TOOL</v>
          </cell>
          <cell r="F94" t="str">
            <v>151.2100</v>
          </cell>
          <cell r="G94" t="str">
            <v>Jeu de 8 clés mâles 6 pans à tête sphérique longues, 2 à 10 mm</v>
          </cell>
          <cell r="H94">
            <v>16.989999999999998</v>
          </cell>
          <cell r="I94">
            <v>1</v>
          </cell>
          <cell r="J94">
            <v>350</v>
          </cell>
          <cell r="K94">
            <v>9.3445</v>
          </cell>
          <cell r="L94">
            <v>7.8153999999999995</v>
          </cell>
          <cell r="N94">
            <v>43131</v>
          </cell>
        </row>
        <row r="95">
          <cell r="C95" t="str">
            <v>CLE MIXTE CLIQUET STD 24 MM 467.24</v>
          </cell>
          <cell r="D95" t="str">
            <v>467.24</v>
          </cell>
          <cell r="E95" t="str">
            <v>KS TOOL</v>
          </cell>
          <cell r="F95" t="str">
            <v>503.4224</v>
          </cell>
          <cell r="G95" t="str">
            <v>Clé mixte à cliquet GEARplus®, 24 mm</v>
          </cell>
          <cell r="H95">
            <v>31.81</v>
          </cell>
          <cell r="I95">
            <v>1</v>
          </cell>
          <cell r="J95">
            <v>350</v>
          </cell>
          <cell r="K95">
            <v>17.4955</v>
          </cell>
          <cell r="L95">
            <v>14.6326</v>
          </cell>
          <cell r="N95">
            <v>43131</v>
          </cell>
        </row>
        <row r="96">
          <cell r="C96" t="str">
            <v>CLE MIXTE OGV 13 MM 440.13</v>
          </cell>
          <cell r="D96" t="str">
            <v>440.13</v>
          </cell>
          <cell r="E96" t="str">
            <v>KS TOOL</v>
          </cell>
          <cell r="F96" t="str">
            <v>922.0013</v>
          </cell>
          <cell r="G96" t="str">
            <v>Clé mixte, 13 mm</v>
          </cell>
          <cell r="H96">
            <v>3.86</v>
          </cell>
          <cell r="I96">
            <v>1</v>
          </cell>
          <cell r="J96">
            <v>350</v>
          </cell>
          <cell r="K96">
            <v>2.1230000000000002</v>
          </cell>
          <cell r="L96">
            <v>1.7756000000000001</v>
          </cell>
          <cell r="N96">
            <v>43131</v>
          </cell>
        </row>
        <row r="97">
          <cell r="C97" t="str">
            <v>CLE MIXTE OGV 19 MM 440.19</v>
          </cell>
          <cell r="D97" t="str">
            <v>440.19</v>
          </cell>
          <cell r="E97" t="str">
            <v>KS TOOL</v>
          </cell>
          <cell r="F97" t="str">
            <v>922.0019</v>
          </cell>
          <cell r="G97" t="str">
            <v>Clé mixte, 19 mm</v>
          </cell>
          <cell r="H97">
            <v>6.11</v>
          </cell>
          <cell r="I97">
            <v>1</v>
          </cell>
          <cell r="J97">
            <v>350</v>
          </cell>
          <cell r="K97">
            <v>3.3605000000000005</v>
          </cell>
          <cell r="L97">
            <v>2.8106000000000004</v>
          </cell>
          <cell r="N97">
            <v>43131</v>
          </cell>
        </row>
        <row r="98">
          <cell r="C98" t="str">
            <v>CLE MIXTE OGV 24 MM 440.24</v>
          </cell>
          <cell r="D98" t="str">
            <v>440.24</v>
          </cell>
          <cell r="E98" t="str">
            <v>KS TOOL</v>
          </cell>
          <cell r="F98" t="str">
            <v>922.0024</v>
          </cell>
          <cell r="G98" t="str">
            <v>Clé mixte, 24 mm</v>
          </cell>
          <cell r="H98">
            <v>8.1999999999999993</v>
          </cell>
          <cell r="I98">
            <v>1</v>
          </cell>
          <cell r="J98">
            <v>350</v>
          </cell>
          <cell r="K98">
            <v>4.51</v>
          </cell>
          <cell r="L98">
            <v>3.7719999999999998</v>
          </cell>
          <cell r="N98">
            <v>43131</v>
          </cell>
        </row>
        <row r="99">
          <cell r="C99" t="str">
            <v>CLE MIXTE OGV 30 MM 440.30</v>
          </cell>
          <cell r="D99" t="str">
            <v>440.30</v>
          </cell>
          <cell r="E99" t="str">
            <v>KS TOOL</v>
          </cell>
          <cell r="F99" t="str">
            <v>922.0030</v>
          </cell>
          <cell r="G99" t="str">
            <v>Clé mixte, 30 mm</v>
          </cell>
          <cell r="H99">
            <v>11.74</v>
          </cell>
          <cell r="I99">
            <v>1</v>
          </cell>
          <cell r="J99">
            <v>350</v>
          </cell>
          <cell r="K99">
            <v>6.4570000000000007</v>
          </cell>
          <cell r="L99">
            <v>5.4004000000000003</v>
          </cell>
          <cell r="N99">
            <v>43131</v>
          </cell>
        </row>
        <row r="100">
          <cell r="C100" t="str">
            <v>CLE MOLETTE CHROMEE 12P 113A.12C</v>
          </cell>
          <cell r="D100" t="str">
            <v>113A.12C</v>
          </cell>
          <cell r="E100" t="str">
            <v>KS TOOL</v>
          </cell>
          <cell r="F100" t="str">
            <v>577.0300</v>
          </cell>
          <cell r="G100" t="str">
            <v>Clé à molette, 12'' - L.300 mm</v>
          </cell>
          <cell r="H100">
            <v>23.21</v>
          </cell>
          <cell r="I100">
            <v>1</v>
          </cell>
          <cell r="J100">
            <v>350</v>
          </cell>
          <cell r="K100">
            <v>12.765500000000001</v>
          </cell>
          <cell r="L100">
            <v>9.75</v>
          </cell>
          <cell r="N100">
            <v>43131</v>
          </cell>
        </row>
        <row r="101">
          <cell r="C101" t="str">
            <v>CLE MOLETTE CHROMEE 15P 113A.15C</v>
          </cell>
          <cell r="D101" t="str">
            <v>113A.15C</v>
          </cell>
          <cell r="E101" t="str">
            <v>KS TOOL</v>
          </cell>
          <cell r="F101" t="str">
            <v>577.0375</v>
          </cell>
          <cell r="G101" t="str">
            <v>Clé à molette, 15'' - L.375 mm</v>
          </cell>
          <cell r="H101">
            <v>44.38</v>
          </cell>
          <cell r="I101">
            <v>1</v>
          </cell>
          <cell r="J101">
            <v>350</v>
          </cell>
          <cell r="K101">
            <v>24.409000000000002</v>
          </cell>
          <cell r="L101">
            <v>18.64</v>
          </cell>
          <cell r="N101">
            <v>43131</v>
          </cell>
        </row>
        <row r="102">
          <cell r="C102" t="str">
            <v>CLE MOLETTE CHROMEE 18P 113A.18C</v>
          </cell>
          <cell r="D102" t="str">
            <v>113A.18C</v>
          </cell>
          <cell r="E102" t="str">
            <v>KS TOOL</v>
          </cell>
          <cell r="F102" t="str">
            <v>577.0450</v>
          </cell>
          <cell r="G102" t="str">
            <v>Clé à molette, 18'' - L.450 mm</v>
          </cell>
          <cell r="H102">
            <v>66.39</v>
          </cell>
          <cell r="I102">
            <v>1</v>
          </cell>
          <cell r="J102">
            <v>350</v>
          </cell>
          <cell r="K102">
            <v>36.514500000000005</v>
          </cell>
          <cell r="L102">
            <v>27.88</v>
          </cell>
          <cell r="N102">
            <v>43131</v>
          </cell>
        </row>
        <row r="103">
          <cell r="C103" t="str">
            <v xml:space="preserve">CLE ARMOIRE DE MANOEUVRE </v>
          </cell>
          <cell r="D103" t="str">
            <v>00 11 01</v>
          </cell>
          <cell r="E103" t="str">
            <v>KS TOOL</v>
          </cell>
          <cell r="F103" t="str">
            <v>130.1015</v>
          </cell>
          <cell r="G103" t="str">
            <v>Clé universelle pour armoire éléctrique, 72x72 mm</v>
          </cell>
          <cell r="H103">
            <v>22.93</v>
          </cell>
          <cell r="I103">
            <v>1</v>
          </cell>
          <cell r="J103">
            <v>350</v>
          </cell>
          <cell r="K103">
            <v>12.611500000000001</v>
          </cell>
          <cell r="L103">
            <v>10.547800000000001</v>
          </cell>
          <cell r="N103">
            <v>43131</v>
          </cell>
        </row>
        <row r="104">
          <cell r="C104" t="str">
            <v>CLE STILLSON ACIER 2P1/2</v>
          </cell>
          <cell r="D104" t="str">
            <v>12560</v>
          </cell>
          <cell r="E104" t="str">
            <v>KS TOOL</v>
          </cell>
          <cell r="F104" t="str">
            <v>114.0024</v>
          </cell>
          <cell r="G104" t="str">
            <v>Clé serre-tubes type STILLSON, 24'' - 600 mm</v>
          </cell>
          <cell r="H104">
            <v>47.84</v>
          </cell>
          <cell r="I104">
            <v>1</v>
          </cell>
          <cell r="J104">
            <v>350</v>
          </cell>
          <cell r="K104">
            <v>26.312000000000005</v>
          </cell>
          <cell r="L104">
            <v>19.136000000000003</v>
          </cell>
          <cell r="N104">
            <v>43131</v>
          </cell>
        </row>
        <row r="105">
          <cell r="C105" t="str">
            <v>CLIQUET STANDARD 1/2P HTE PERFORM ETANCHE SL.161PB</v>
          </cell>
          <cell r="D105" t="str">
            <v>SL.161PB</v>
          </cell>
          <cell r="E105" t="str">
            <v>KS TOOL</v>
          </cell>
          <cell r="F105" t="str">
            <v>X</v>
          </cell>
        </row>
        <row r="106">
          <cell r="C106" t="str">
            <v>CLIQUET STANDARD 1/2P S.161</v>
          </cell>
          <cell r="D106" t="str">
            <v>S.161</v>
          </cell>
          <cell r="E106" t="str">
            <v>KS TOOL</v>
          </cell>
          <cell r="F106" t="str">
            <v>922.1390</v>
          </cell>
          <cell r="G106" t="str">
            <v>Cliquet 72 dents ULTIMATE® 1/2''</v>
          </cell>
          <cell r="H106">
            <v>25.14</v>
          </cell>
          <cell r="I106">
            <v>1</v>
          </cell>
          <cell r="J106">
            <v>350</v>
          </cell>
          <cell r="K106">
            <v>13.827000000000002</v>
          </cell>
          <cell r="L106">
            <v>10.5588</v>
          </cell>
          <cell r="N106">
            <v>43131</v>
          </cell>
        </row>
        <row r="107">
          <cell r="C107" t="str">
            <v>COFFRET STAND 1/2P D-BOX AC CLIQ 22 OUT SL.DBOX1PB</v>
          </cell>
          <cell r="D107" t="str">
            <v>SL.DBOX1PB</v>
          </cell>
          <cell r="E107" t="str">
            <v>KS TOOL</v>
          </cell>
          <cell r="F107" t="str">
            <v>922.0630</v>
          </cell>
          <cell r="G107" t="str">
            <v>Coffret de douilles et accessoires ULTIMATE® en pouces 1/2'', 30 pièces</v>
          </cell>
          <cell r="H107">
            <v>173.39</v>
          </cell>
          <cell r="I107">
            <v>1</v>
          </cell>
          <cell r="J107">
            <v>350</v>
          </cell>
          <cell r="K107">
            <v>95.364500000000007</v>
          </cell>
          <cell r="L107">
            <v>52.016999999999996</v>
          </cell>
          <cell r="N107">
            <v>43131</v>
          </cell>
        </row>
        <row r="108">
          <cell r="C108" t="str">
            <v>COUPE BOULONS BRAS TUBES 600 MM 24P COUPE 7 MM</v>
          </cell>
          <cell r="D108" t="str">
            <v>1-17-752</v>
          </cell>
          <cell r="E108" t="str">
            <v>KS TOOL</v>
          </cell>
          <cell r="F108" t="str">
            <v>118.0124</v>
          </cell>
          <cell r="G108" t="str">
            <v>Coupe-boulons à bras tubulaires, L.600 mm - 24''</v>
          </cell>
          <cell r="H108">
            <v>31.64</v>
          </cell>
          <cell r="I108">
            <v>1</v>
          </cell>
          <cell r="J108">
            <v>350</v>
          </cell>
          <cell r="K108">
            <v>17.402000000000001</v>
          </cell>
          <cell r="L108">
            <v>13.53</v>
          </cell>
          <cell r="N108">
            <v>43131</v>
          </cell>
        </row>
        <row r="109">
          <cell r="C109" t="str">
            <v>COUPE BOULONS BRAS TUBES 750 MM 30P COUPE 8 MM</v>
          </cell>
          <cell r="D109" t="str">
            <v>1-17-753</v>
          </cell>
          <cell r="E109" t="str">
            <v>KS TOOL</v>
          </cell>
          <cell r="F109" t="str">
            <v>118.0130</v>
          </cell>
          <cell r="G109" t="str">
            <v>Coupe-boulons à bras tubulaires, L.750 mm - 30''</v>
          </cell>
          <cell r="H109">
            <v>46.11</v>
          </cell>
          <cell r="I109">
            <v>1</v>
          </cell>
          <cell r="J109">
            <v>350</v>
          </cell>
          <cell r="K109">
            <v>25.360500000000002</v>
          </cell>
          <cell r="L109">
            <v>18.97</v>
          </cell>
          <cell r="N109">
            <v>43131</v>
          </cell>
        </row>
        <row r="110">
          <cell r="C110" t="str">
            <v>COUPE TUBE PLAST.VIRAX PC42</v>
          </cell>
          <cell r="D110" t="str">
            <v>215042</v>
          </cell>
          <cell r="E110" t="str">
            <v>KS TOOL</v>
          </cell>
          <cell r="F110" t="str">
            <v>222.0002</v>
          </cell>
          <cell r="G110" t="str">
            <v>Cisaille pour tubes plastiques, Ø0-42mm</v>
          </cell>
          <cell r="H110">
            <v>42.98</v>
          </cell>
          <cell r="I110">
            <v>1</v>
          </cell>
          <cell r="J110">
            <v>350</v>
          </cell>
          <cell r="K110">
            <v>23.638999999999999</v>
          </cell>
          <cell r="L110">
            <v>12.893999999999998</v>
          </cell>
          <cell r="N110">
            <v>43131</v>
          </cell>
        </row>
        <row r="111">
          <cell r="C111" t="str">
            <v>COUPE-BOULON BRAS TUBE NUM2-750 MM</v>
          </cell>
          <cell r="D111" t="str">
            <v>L-95-2</v>
          </cell>
          <cell r="E111" t="str">
            <v>KS TOOL</v>
          </cell>
          <cell r="F111" t="str">
            <v>118.0130</v>
          </cell>
          <cell r="G111" t="str">
            <v>Coupe-boulons à bras tubulaires, L.750 mm - 30''</v>
          </cell>
          <cell r="H111">
            <v>46.11</v>
          </cell>
          <cell r="I111">
            <v>1</v>
          </cell>
          <cell r="J111">
            <v>350</v>
          </cell>
          <cell r="K111">
            <v>25.360500000000002</v>
          </cell>
          <cell r="L111">
            <v>18.97</v>
          </cell>
          <cell r="N111">
            <v>43131</v>
          </cell>
        </row>
        <row r="112">
          <cell r="C112" t="str">
            <v>COUPE-BOULONS COUPE AXIALE NUM1</v>
          </cell>
          <cell r="D112" t="str">
            <v>CB-1-AT</v>
          </cell>
          <cell r="E112" t="str">
            <v>KS TOOL</v>
          </cell>
          <cell r="F112" t="str">
            <v>118.0224</v>
          </cell>
          <cell r="G112" t="str">
            <v>Mâchoire de rechange pour coupe-boulons, L.600 mm</v>
          </cell>
          <cell r="H112">
            <v>20.57</v>
          </cell>
          <cell r="I112">
            <v>1</v>
          </cell>
          <cell r="J112">
            <v>350</v>
          </cell>
          <cell r="K112">
            <v>11.313500000000001</v>
          </cell>
          <cell r="L112">
            <v>9.0500000000000007</v>
          </cell>
          <cell r="N112">
            <v>43131</v>
          </cell>
        </row>
        <row r="113">
          <cell r="C113" t="str">
            <v>COUPE-BOULONS COUPE AXIALE NUM2</v>
          </cell>
          <cell r="D113" t="str">
            <v>CB-2-AT</v>
          </cell>
          <cell r="E113" t="str">
            <v>KS TOOL</v>
          </cell>
          <cell r="F113" t="str">
            <v>118.0230</v>
          </cell>
          <cell r="G113" t="str">
            <v>Coupe-boulons à bras forgés, L.750 mm - 30''</v>
          </cell>
          <cell r="H113">
            <v>93.77</v>
          </cell>
          <cell r="I113">
            <v>1</v>
          </cell>
          <cell r="J113">
            <v>350</v>
          </cell>
          <cell r="K113">
            <v>51.573500000000003</v>
          </cell>
          <cell r="L113">
            <v>31.07</v>
          </cell>
          <cell r="N113">
            <v>43131</v>
          </cell>
        </row>
        <row r="114">
          <cell r="C114" t="str">
            <v>COUPE-BOULONS COUPE AXIALE NUM3</v>
          </cell>
          <cell r="D114" t="str">
            <v>CB-3-AT</v>
          </cell>
          <cell r="E114" t="str">
            <v>KS TOOL</v>
          </cell>
          <cell r="F114" t="str">
            <v>118.0236</v>
          </cell>
          <cell r="G114" t="str">
            <v>Coupe-boulons à bras forgés, L.900 mm - 36''</v>
          </cell>
          <cell r="H114">
            <v>139.78</v>
          </cell>
          <cell r="I114">
            <v>1</v>
          </cell>
          <cell r="J114">
            <v>350</v>
          </cell>
          <cell r="K114">
            <v>76.879000000000005</v>
          </cell>
          <cell r="L114">
            <v>46.32</v>
          </cell>
          <cell r="N114">
            <v>43131</v>
          </cell>
        </row>
        <row r="115">
          <cell r="C115" t="str">
            <v>GRATTOIR BATIPRO 30CM SM</v>
          </cell>
          <cell r="D115" t="str">
            <v>142300</v>
          </cell>
          <cell r="E115" t="str">
            <v>KS TOOL</v>
          </cell>
          <cell r="F115" t="str">
            <v>907.2233</v>
          </cell>
          <cell r="G115" t="str">
            <v>Grattoir emmanché désaxé de 10°, 12,5x300 mm</v>
          </cell>
          <cell r="H115">
            <v>15.29</v>
          </cell>
          <cell r="I115">
            <v>1</v>
          </cell>
          <cell r="J115">
            <v>350</v>
          </cell>
          <cell r="K115">
            <v>8.4094999999999995</v>
          </cell>
          <cell r="L115">
            <v>6.1159999999999997</v>
          </cell>
          <cell r="N115">
            <v>43131</v>
          </cell>
        </row>
        <row r="116">
          <cell r="C116" t="str">
            <v xml:space="preserve">GRATTOIR DE COFFRAGE A BETON SM  </v>
          </cell>
          <cell r="D116" t="str">
            <v>38325744</v>
          </cell>
          <cell r="E116" t="str">
            <v>KS TOOL</v>
          </cell>
          <cell r="F116" t="str">
            <v>X</v>
          </cell>
        </row>
        <row r="117">
          <cell r="C117" t="str">
            <v>LAMES SAMTITAN COUPE AXIALE NUM1</v>
          </cell>
          <cell r="D117" t="str">
            <v>CB-1-AL</v>
          </cell>
          <cell r="E117" t="str">
            <v>KS TOOL</v>
          </cell>
          <cell r="F117" t="str">
            <v>118.0125</v>
          </cell>
          <cell r="G117" t="str">
            <v>Mâchoire de rechange pour coupe-boulons, L.600 mm</v>
          </cell>
          <cell r="H117">
            <v>20.57</v>
          </cell>
          <cell r="I117">
            <v>1</v>
          </cell>
          <cell r="J117">
            <v>350</v>
          </cell>
          <cell r="K117">
            <v>11.313500000000001</v>
          </cell>
          <cell r="L117">
            <v>9.0500000000000007</v>
          </cell>
          <cell r="N117">
            <v>43131</v>
          </cell>
        </row>
        <row r="118">
          <cell r="C118" t="str">
            <v>LAMES SAMTITAN COUPE AXIALE NUM2</v>
          </cell>
          <cell r="D118" t="str">
            <v>CB-2-AL</v>
          </cell>
          <cell r="E118" t="str">
            <v>KS TOOL</v>
          </cell>
          <cell r="F118" t="str">
            <v>118.0131</v>
          </cell>
          <cell r="G118" t="str">
            <v>Mâchoire de rechange pour coupe-boulons, L.750 mm</v>
          </cell>
          <cell r="H118">
            <v>29.97</v>
          </cell>
          <cell r="I118">
            <v>1</v>
          </cell>
          <cell r="J118">
            <v>350</v>
          </cell>
          <cell r="K118">
            <v>16.483499999999999</v>
          </cell>
          <cell r="L118">
            <v>12.59</v>
          </cell>
          <cell r="N118">
            <v>43131</v>
          </cell>
        </row>
        <row r="119">
          <cell r="C119" t="str">
            <v>LAMES SAMTITAN COUPE AXIALE NUM3</v>
          </cell>
          <cell r="D119" t="str">
            <v>CB-3-AL</v>
          </cell>
          <cell r="E119" t="str">
            <v>KS TOOL</v>
          </cell>
          <cell r="F119" t="str">
            <v>118.0137</v>
          </cell>
          <cell r="G119" t="str">
            <v>Mâchoire de rechange pour coupe-boulons, L.900 mm</v>
          </cell>
          <cell r="H119">
            <v>39</v>
          </cell>
          <cell r="I119">
            <v>1</v>
          </cell>
          <cell r="J119">
            <v>350</v>
          </cell>
          <cell r="K119">
            <v>21.450000000000003</v>
          </cell>
          <cell r="L119">
            <v>16.38</v>
          </cell>
          <cell r="N119">
            <v>43131</v>
          </cell>
        </row>
        <row r="120">
          <cell r="C120" t="str">
            <v>MONTURE SCIE METAUX 601PB</v>
          </cell>
          <cell r="D120" t="str">
            <v>601PB</v>
          </cell>
          <cell r="E120" t="str">
            <v>KS TOOL</v>
          </cell>
          <cell r="F120" t="str">
            <v>907.2100</v>
          </cell>
          <cell r="G120" t="str">
            <v>Monture de scie métallique, L.300 mm</v>
          </cell>
          <cell r="H120">
            <v>19.600000000000001</v>
          </cell>
          <cell r="I120">
            <v>1</v>
          </cell>
          <cell r="J120">
            <v>350</v>
          </cell>
          <cell r="K120">
            <v>10.780000000000001</v>
          </cell>
          <cell r="L120">
            <v>6.86</v>
          </cell>
          <cell r="N120">
            <v>43131</v>
          </cell>
        </row>
        <row r="121">
          <cell r="C121" t="str">
            <v>MONTURE SCIE METAUX ERKO 21101 CHANTIER</v>
          </cell>
          <cell r="D121" t="str">
            <v>21101</v>
          </cell>
          <cell r="E121" t="str">
            <v>KS TOOL</v>
          </cell>
          <cell r="F121" t="str">
            <v>907.2112</v>
          </cell>
          <cell r="G121" t="str">
            <v>Monture de scie bi-matière 2 positions de lame 45° et 90°</v>
          </cell>
          <cell r="H121">
            <v>31.44</v>
          </cell>
          <cell r="I121">
            <v>1</v>
          </cell>
          <cell r="J121">
            <v>350</v>
          </cell>
          <cell r="K121">
            <v>17.292000000000002</v>
          </cell>
          <cell r="L121">
            <v>12.576000000000001</v>
          </cell>
          <cell r="N121">
            <v>43131</v>
          </cell>
        </row>
        <row r="122">
          <cell r="C122" t="str">
            <v>PINCE MULTIPRISE STANDARD 240MM 170A</v>
          </cell>
          <cell r="D122" t="str">
            <v>170A</v>
          </cell>
          <cell r="E122" t="str">
            <v>KS TOOL</v>
          </cell>
          <cell r="F122" t="str">
            <v>115.2001</v>
          </cell>
          <cell r="G122" t="str">
            <v>Pince multiprises KS gainée, 10</v>
          </cell>
          <cell r="H122">
            <v>19.27</v>
          </cell>
          <cell r="I122">
            <v>1</v>
          </cell>
          <cell r="J122">
            <v>350</v>
          </cell>
          <cell r="K122">
            <v>10.598500000000001</v>
          </cell>
          <cell r="L122">
            <v>5.7809999999999997</v>
          </cell>
          <cell r="N122">
            <v>43131</v>
          </cell>
        </row>
        <row r="123">
          <cell r="C123" t="str">
            <v>SCIE A BUCHES 760 DENTS USA</v>
          </cell>
          <cell r="D123" t="str">
            <v>361010</v>
          </cell>
          <cell r="E123" t="str">
            <v>KS TOOL</v>
          </cell>
          <cell r="F123" t="str">
            <v>X</v>
          </cell>
        </row>
        <row r="124">
          <cell r="C124" t="str">
            <v>SCIE EGOINE DENTURE JET CUT FINE 500 MM HP</v>
          </cell>
          <cell r="D124" t="str">
            <v>2-15-599</v>
          </cell>
          <cell r="E124" t="str">
            <v>KS TOOL</v>
          </cell>
          <cell r="F124" t="str">
            <v>X</v>
          </cell>
        </row>
        <row r="125">
          <cell r="C125" t="str">
            <v>SCIE EGOINE DENTURE JET CUT SP 500 MM HP</v>
          </cell>
          <cell r="D125" t="str">
            <v>2-15-288</v>
          </cell>
          <cell r="E125" t="str">
            <v>KS TOOL</v>
          </cell>
          <cell r="F125" t="str">
            <v>X</v>
          </cell>
        </row>
        <row r="126">
          <cell r="C126" t="str">
            <v xml:space="preserve">TENAILLE RUSSE 22CM  </v>
          </cell>
          <cell r="D126" t="str">
            <v>38325698</v>
          </cell>
          <cell r="E126" t="str">
            <v>KS TOOL</v>
          </cell>
          <cell r="F126" t="str">
            <v>116.1401</v>
          </cell>
          <cell r="G126" t="str">
            <v>Tenaille russe 9'', L. 190 mm</v>
          </cell>
          <cell r="H126">
            <v>9.89</v>
          </cell>
          <cell r="I126">
            <v>1</v>
          </cell>
          <cell r="J126">
            <v>350</v>
          </cell>
          <cell r="K126">
            <v>5.4395000000000007</v>
          </cell>
          <cell r="L126">
            <v>3.57</v>
          </cell>
          <cell r="N126">
            <v>43131</v>
          </cell>
        </row>
        <row r="127">
          <cell r="C127" t="str">
            <v xml:space="preserve">TENAILLE RUSSE 25CM  </v>
          </cell>
          <cell r="D127" t="str">
            <v>38325671</v>
          </cell>
          <cell r="E127" t="str">
            <v>KS TOOL</v>
          </cell>
          <cell r="F127" t="str">
            <v>116.1400</v>
          </cell>
          <cell r="G127" t="str">
            <v>Tenaille russe KS gainée, 10 - 250 mm</v>
          </cell>
          <cell r="H127">
            <v>10.76</v>
          </cell>
          <cell r="I127">
            <v>1</v>
          </cell>
          <cell r="J127">
            <v>350</v>
          </cell>
          <cell r="K127">
            <v>5.9180000000000001</v>
          </cell>
          <cell r="L127">
            <v>4.3040000000000003</v>
          </cell>
          <cell r="N127">
            <v>43131</v>
          </cell>
        </row>
        <row r="128">
          <cell r="C128" t="str">
            <v xml:space="preserve">TENAILLE RUSSE 28CM  </v>
          </cell>
          <cell r="D128" t="str">
            <v>38325663</v>
          </cell>
          <cell r="E128" t="str">
            <v>KS TOOL</v>
          </cell>
          <cell r="F128" t="str">
            <v>116.1403</v>
          </cell>
          <cell r="G128" t="str">
            <v>Tenaille russe KS gainée, 11 - 280 mm</v>
          </cell>
          <cell r="H128">
            <v>11.85</v>
          </cell>
          <cell r="I128">
            <v>1</v>
          </cell>
          <cell r="J128">
            <v>350</v>
          </cell>
          <cell r="K128">
            <v>6.5175000000000001</v>
          </cell>
          <cell r="L128">
            <v>4.74</v>
          </cell>
          <cell r="N128">
            <v>43131</v>
          </cell>
        </row>
        <row r="129">
          <cell r="C129" t="str">
            <v>TENAILLE RUSSE GRANDE RESISTANCE LG 220MM</v>
          </cell>
          <cell r="D129" t="str">
            <v>99 00 220</v>
          </cell>
          <cell r="E129" t="str">
            <v>KS TOOL</v>
          </cell>
          <cell r="F129" t="str">
            <v>116.1401</v>
          </cell>
          <cell r="G129" t="str">
            <v>Tenaille russe 9'', L. 190 mm</v>
          </cell>
          <cell r="H129">
            <v>9.89</v>
          </cell>
          <cell r="I129">
            <v>1</v>
          </cell>
          <cell r="J129">
            <v>350</v>
          </cell>
          <cell r="K129">
            <v>5.4395000000000007</v>
          </cell>
          <cell r="L129">
            <v>3.57</v>
          </cell>
          <cell r="N129">
            <v>43131</v>
          </cell>
        </row>
        <row r="130">
          <cell r="C130" t="str">
            <v>TENAILLE RUSSE GRANDE RESISTANCE LG 250MM</v>
          </cell>
          <cell r="D130" t="str">
            <v>99 00 250</v>
          </cell>
          <cell r="E130" t="str">
            <v>KS TOOL</v>
          </cell>
          <cell r="F130" t="str">
            <v>116.1400</v>
          </cell>
          <cell r="G130" t="str">
            <v>Tenaille russe KS gainée, 10 - 250 mm</v>
          </cell>
          <cell r="H130">
            <v>10.76</v>
          </cell>
          <cell r="I130">
            <v>1</v>
          </cell>
          <cell r="J130">
            <v>350</v>
          </cell>
          <cell r="K130">
            <v>5.9180000000000001</v>
          </cell>
          <cell r="L130">
            <v>4.3</v>
          </cell>
          <cell r="N130">
            <v>43131</v>
          </cell>
        </row>
        <row r="131">
          <cell r="C131" t="str">
            <v>TENAILLE RUSSE GRANDE RESISTANCE LG 280MM</v>
          </cell>
          <cell r="D131" t="str">
            <v>99 00 280</v>
          </cell>
          <cell r="E131" t="str">
            <v>KS TOOL</v>
          </cell>
          <cell r="F131" t="str">
            <v>116.1403</v>
          </cell>
          <cell r="G131" t="str">
            <v>Tenaille russe KS gainée, 11 - 280 mm</v>
          </cell>
          <cell r="H131">
            <v>11.85</v>
          </cell>
          <cell r="I131">
            <v>1</v>
          </cell>
          <cell r="J131">
            <v>350</v>
          </cell>
          <cell r="K131">
            <v>6.5175000000000001</v>
          </cell>
          <cell r="L131">
            <v>4.74</v>
          </cell>
          <cell r="N131">
            <v>43131</v>
          </cell>
        </row>
        <row r="132">
          <cell r="C132" t="str">
            <v xml:space="preserve">TOURNEVIS PROTWIST </v>
          </cell>
          <cell r="D132" t="str">
            <v>ANW.J10PB</v>
          </cell>
          <cell r="E132" t="str">
            <v>KS TOOL</v>
          </cell>
          <cell r="F132" t="str">
            <v>922.6040</v>
          </cell>
          <cell r="G132" t="str">
            <v>Jeu de 6 tournevis ULTIMATE®, Fente - PZ</v>
          </cell>
          <cell r="H132">
            <v>23.26</v>
          </cell>
          <cell r="I132">
            <v>1</v>
          </cell>
          <cell r="J132">
            <v>350</v>
          </cell>
          <cell r="K132">
            <v>12.793000000000001</v>
          </cell>
          <cell r="L132">
            <v>10.699600000000002</v>
          </cell>
          <cell r="N132">
            <v>43131</v>
          </cell>
        </row>
        <row r="133">
          <cell r="C133" t="str">
            <v xml:space="preserve">TRANSPALETTE MANUEL 2,5T FOUR 1150X525 GRIS  </v>
          </cell>
          <cell r="D133" t="str">
            <v>GAB410V00N7</v>
          </cell>
          <cell r="E133" t="str">
            <v>KS TOOL</v>
          </cell>
          <cell r="F133" t="str">
            <v>160.0200</v>
          </cell>
          <cell r="G133" t="str">
            <v>Transpalette manuel, 2,5 tonnes</v>
          </cell>
          <cell r="H133">
            <v>675.04</v>
          </cell>
          <cell r="I133">
            <v>1</v>
          </cell>
          <cell r="J133">
            <v>350</v>
          </cell>
          <cell r="K133">
            <v>371.27199999999999</v>
          </cell>
          <cell r="L133">
            <v>210</v>
          </cell>
          <cell r="N133">
            <v>43131</v>
          </cell>
        </row>
      </sheetData>
      <sheetData sheetId="8">
        <row r="1">
          <cell r="C1" t="str">
            <v xml:space="preserve">Libellé article </v>
          </cell>
          <cell r="D1" t="str">
            <v>POUR EQUIVALENCE REF FABRIQUANT</v>
          </cell>
          <cell r="E1" t="str">
            <v xml:space="preserve">Fournisseur 4 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 xml:space="preserve">CLE ARMOIRE DE MANOEUVRE </v>
          </cell>
          <cell r="D2" t="str">
            <v>00 11 01</v>
          </cell>
          <cell r="E2" t="str">
            <v>KNIPEX</v>
          </cell>
          <cell r="F2" t="str">
            <v>00 11 01</v>
          </cell>
          <cell r="G2" t="str">
            <v>Clé Twinkey pour armoire</v>
          </cell>
          <cell r="H2">
            <v>120</v>
          </cell>
          <cell r="I2">
            <v>1</v>
          </cell>
          <cell r="K2">
            <v>16.18</v>
          </cell>
          <cell r="L2">
            <v>15.37</v>
          </cell>
          <cell r="N2">
            <v>43100</v>
          </cell>
        </row>
        <row r="3">
          <cell r="C3" t="str">
            <v xml:space="preserve">TENAILLE RUSSE 22CM  </v>
          </cell>
          <cell r="D3">
            <v>38325698</v>
          </cell>
          <cell r="E3" t="str">
            <v>KNIPEX</v>
          </cell>
          <cell r="F3" t="str">
            <v>99 00 220</v>
          </cell>
          <cell r="G3" t="str">
            <v>Tenaille russe grande résistance LG 220 mm</v>
          </cell>
          <cell r="H3">
            <v>120</v>
          </cell>
          <cell r="I3">
            <v>6</v>
          </cell>
          <cell r="K3">
            <v>7.51</v>
          </cell>
          <cell r="L3">
            <v>6.48</v>
          </cell>
          <cell r="N3">
            <v>43100</v>
          </cell>
        </row>
        <row r="4">
          <cell r="C4" t="str">
            <v xml:space="preserve">TENAILLE RUSSE 25CM  </v>
          </cell>
          <cell r="D4">
            <v>38325671</v>
          </cell>
          <cell r="E4" t="str">
            <v>KNIPEX</v>
          </cell>
          <cell r="F4" t="str">
            <v>99 00 250</v>
          </cell>
          <cell r="G4" t="str">
            <v>Tenaille russe grande résistance LG 250 mm</v>
          </cell>
          <cell r="H4">
            <v>120</v>
          </cell>
          <cell r="I4">
            <v>6</v>
          </cell>
          <cell r="K4">
            <v>8.18</v>
          </cell>
          <cell r="L4">
            <v>7.07</v>
          </cell>
          <cell r="N4">
            <v>43100</v>
          </cell>
        </row>
        <row r="5">
          <cell r="C5" t="str">
            <v xml:space="preserve">TENAILLE RUSSE 28CM  </v>
          </cell>
          <cell r="D5" t="str">
            <v>38325663</v>
          </cell>
          <cell r="E5" t="str">
            <v>KNIPEX</v>
          </cell>
          <cell r="F5" t="str">
            <v>99 00 280</v>
          </cell>
          <cell r="G5" t="str">
            <v>Tenaille russe grande résistance LG 280 mm</v>
          </cell>
          <cell r="H5">
            <v>120</v>
          </cell>
          <cell r="I5">
            <v>6</v>
          </cell>
          <cell r="K5">
            <v>8.94</v>
          </cell>
          <cell r="L5">
            <v>7.7</v>
          </cell>
          <cell r="N5">
            <v>43100</v>
          </cell>
        </row>
        <row r="6">
          <cell r="C6" t="str">
            <v>TENAILLE RUSSE GRANDE RESISTANCE LG 220MM</v>
          </cell>
          <cell r="D6" t="str">
            <v>99 00 220</v>
          </cell>
          <cell r="E6" t="str">
            <v>KNIPEX</v>
          </cell>
          <cell r="F6" t="str">
            <v>99 00 220</v>
          </cell>
          <cell r="G6" t="str">
            <v>Tenaille russe grande résistance LG 220 mm</v>
          </cell>
          <cell r="H6">
            <v>120</v>
          </cell>
          <cell r="I6">
            <v>6</v>
          </cell>
          <cell r="K6">
            <v>7.51</v>
          </cell>
          <cell r="L6">
            <v>6.48</v>
          </cell>
          <cell r="N6">
            <v>43100</v>
          </cell>
        </row>
        <row r="7">
          <cell r="C7" t="str">
            <v>TENAILLE RUSSE GRANDE RESISTANCE LG 250MM</v>
          </cell>
          <cell r="D7" t="str">
            <v>99 00 250</v>
          </cell>
          <cell r="E7" t="str">
            <v>KNIPEX</v>
          </cell>
          <cell r="F7" t="str">
            <v>99 00 250</v>
          </cell>
          <cell r="G7" t="str">
            <v>Tenaille russe grande résistance LG 250 mm</v>
          </cell>
          <cell r="H7">
            <v>120</v>
          </cell>
          <cell r="I7">
            <v>6</v>
          </cell>
          <cell r="K7">
            <v>8.18</v>
          </cell>
          <cell r="L7">
            <v>7.07</v>
          </cell>
          <cell r="N7">
            <v>43100</v>
          </cell>
        </row>
        <row r="8">
          <cell r="C8" t="str">
            <v>TENAILLE RUSSE GRANDE RESISTANCE LG 280MM</v>
          </cell>
          <cell r="D8" t="str">
            <v>99 00 280</v>
          </cell>
          <cell r="E8" t="str">
            <v>KNIPEX</v>
          </cell>
          <cell r="F8" t="str">
            <v>99 00 280</v>
          </cell>
          <cell r="G8" t="str">
            <v>Tenaille russe grande résistance LG 280 mm</v>
          </cell>
          <cell r="H8">
            <v>120</v>
          </cell>
          <cell r="I8">
            <v>6</v>
          </cell>
          <cell r="K8">
            <v>8.94</v>
          </cell>
          <cell r="L8">
            <v>7.7</v>
          </cell>
          <cell r="N8">
            <v>43100</v>
          </cell>
        </row>
        <row r="9">
          <cell r="C9" t="str">
            <v xml:space="preserve">BROUETTE PREMIUM PEINTE PLEINE M24 </v>
          </cell>
          <cell r="D9" t="str">
            <v>305061924</v>
          </cell>
          <cell r="E9" t="str">
            <v>ALTRAD</v>
          </cell>
          <cell r="F9" t="str">
            <v>A5360GA4001</v>
          </cell>
          <cell r="G9" t="str">
            <v>BROUETTE POLYVALENTE 5360 ROUE GONFLABLE</v>
          </cell>
          <cell r="H9" t="str">
            <v>U</v>
          </cell>
          <cell r="I9" t="str">
            <v>X24</v>
          </cell>
          <cell r="J9">
            <v>1250</v>
          </cell>
          <cell r="K9">
            <v>31.1</v>
          </cell>
          <cell r="L9">
            <v>28.9</v>
          </cell>
          <cell r="N9">
            <v>43100</v>
          </cell>
        </row>
        <row r="10">
          <cell r="C10" t="str">
            <v xml:space="preserve">BROUETTE ECO M22 </v>
          </cell>
          <cell r="D10" t="str">
            <v>305253422</v>
          </cell>
          <cell r="E10" t="str">
            <v>ALTRAD</v>
          </cell>
          <cell r="F10" t="str">
            <v>A4140GF3801</v>
          </cell>
          <cell r="G10" t="str">
            <v>BROUETTE POLYVALENTE 4140 ROUE GONFLABLE</v>
          </cell>
          <cell r="H10" t="str">
            <v>U</v>
          </cell>
          <cell r="I10" t="str">
            <v>X24</v>
          </cell>
          <cell r="J10">
            <v>1250</v>
          </cell>
          <cell r="K10">
            <v>28.5</v>
          </cell>
          <cell r="L10">
            <v>26.5</v>
          </cell>
          <cell r="N10">
            <v>43100</v>
          </cell>
        </row>
        <row r="11">
          <cell r="C11" t="str">
            <v xml:space="preserve">BROUETTE PREMIUM PEINTE PLEINE M22 </v>
          </cell>
          <cell r="D11" t="str">
            <v>305029922</v>
          </cell>
          <cell r="E11" t="str">
            <v>ALTRAD</v>
          </cell>
          <cell r="F11" t="str">
            <v>A5360IA4001</v>
          </cell>
          <cell r="G11" t="str">
            <v>BROUETTE POLYVALENTE 5360 ROUE PLEINE</v>
          </cell>
          <cell r="H11" t="str">
            <v>U</v>
          </cell>
          <cell r="I11" t="str">
            <v>X24</v>
          </cell>
          <cell r="J11">
            <v>1250</v>
          </cell>
          <cell r="K11">
            <v>33.18</v>
          </cell>
          <cell r="L11">
            <v>30.98</v>
          </cell>
          <cell r="N11">
            <v>43100</v>
          </cell>
        </row>
        <row r="12">
          <cell r="C12" t="str">
            <v xml:space="preserve">SERRE JOINT MACON 600 L 800 (135-30X8)  </v>
          </cell>
          <cell r="D12" t="str">
            <v>065110-BTP</v>
          </cell>
          <cell r="E12" t="str">
            <v>ALTRAD</v>
          </cell>
          <cell r="F12" t="str">
            <v>K1306</v>
          </cell>
        </row>
        <row r="13">
          <cell r="C13" t="str">
            <v xml:space="preserve">SERRE JOINT MACON 800 L 1000 (135-30X8)  </v>
          </cell>
          <cell r="D13" t="str">
            <v>065120-BTP</v>
          </cell>
          <cell r="E13" t="str">
            <v>ALTRAD</v>
          </cell>
          <cell r="F13" t="str">
            <v>K1308</v>
          </cell>
        </row>
        <row r="14">
          <cell r="C14" t="str">
            <v xml:space="preserve">SERRE JOINT MACON 800 L 1000 (175-30X8)  </v>
          </cell>
          <cell r="D14" t="str">
            <v>065720-BTP</v>
          </cell>
          <cell r="E14" t="str">
            <v>ALTRAD</v>
          </cell>
          <cell r="F14" t="str">
            <v>K1708</v>
          </cell>
        </row>
        <row r="15">
          <cell r="C15" t="str">
            <v>CUTTER 25 MM EN VRAC</v>
          </cell>
          <cell r="D15" t="str">
            <v>1-10-425</v>
          </cell>
          <cell r="E15" t="str">
            <v>MDD SOCODA</v>
          </cell>
        </row>
        <row r="16">
          <cell r="C16" t="str">
            <v>CUTTER 25 MM SUR CARTE</v>
          </cell>
          <cell r="D16" t="str">
            <v>0-10-425</v>
          </cell>
          <cell r="E16" t="str">
            <v>MDD SOCODA</v>
          </cell>
        </row>
        <row r="17">
          <cell r="C17" t="str">
            <v xml:space="preserve">CUTTER A MOLETTE 18MM BI MATIERE  </v>
          </cell>
          <cell r="D17" t="str">
            <v>3661578021506</v>
          </cell>
          <cell r="E17" t="str">
            <v>MDD SOCODA</v>
          </cell>
        </row>
        <row r="18">
          <cell r="C18" t="str">
            <v xml:space="preserve">CUTTER BOUTON POUSSOIR 18MM BI MATIERE  </v>
          </cell>
          <cell r="D18" t="str">
            <v>3661578021490</v>
          </cell>
          <cell r="E18" t="str">
            <v>MDD SOCODA</v>
          </cell>
        </row>
        <row r="19">
          <cell r="C19" t="str">
            <v>CUTTER MPO 18 MM EN VRAC</v>
          </cell>
          <cell r="D19" t="str">
            <v>1-10-418</v>
          </cell>
          <cell r="E19" t="str">
            <v>MDD SOCODA</v>
          </cell>
        </row>
        <row r="20">
          <cell r="C20" t="str">
            <v>CUTTER MPO 18 MM SUR CARTE</v>
          </cell>
          <cell r="D20" t="str">
            <v>0-10-418</v>
          </cell>
          <cell r="E20" t="str">
            <v>MDD SOCODA</v>
          </cell>
          <cell r="F20" t="str">
            <v>GRX012213</v>
          </cell>
          <cell r="G20" t="str">
            <v>Cutter bi-matière avec poignée grip renforcée Compartiment de 2 lames rechargeables.</v>
          </cell>
          <cell r="H20" t="str">
            <v>u</v>
          </cell>
          <cell r="I20">
            <v>1</v>
          </cell>
          <cell r="J20" t="str">
            <v>470 (produits GENERIX)</v>
          </cell>
          <cell r="K20">
            <v>1.1000000000000001</v>
          </cell>
          <cell r="L20">
            <v>1.1000000000000001</v>
          </cell>
        </row>
        <row r="21">
          <cell r="C21" t="str">
            <v>LAME SCIE A BUCHES 760 DENTS USA</v>
          </cell>
          <cell r="D21">
            <v>360010</v>
          </cell>
          <cell r="E21" t="str">
            <v>MDD SOCODA</v>
          </cell>
          <cell r="F21" t="str">
            <v>SOC011405</v>
          </cell>
          <cell r="G21" t="str">
            <v xml:space="preserve">Lame pour scie à bûche denture américaine </v>
          </cell>
          <cell r="H21" t="str">
            <v>u</v>
          </cell>
          <cell r="I21">
            <v>10</v>
          </cell>
          <cell r="J21" t="str">
            <v>470 (produits GENERIX)</v>
          </cell>
          <cell r="K21">
            <v>0.9</v>
          </cell>
          <cell r="L21">
            <v>0.9</v>
          </cell>
        </row>
        <row r="22">
          <cell r="C22" t="str">
            <v>MANCHON ANTIGOUTTE T100 D15 LOT 10</v>
          </cell>
          <cell r="D22" t="str">
            <v>2975110B</v>
          </cell>
          <cell r="E22" t="str">
            <v>MDD SOCODA</v>
          </cell>
          <cell r="F22" t="str">
            <v>XPE20-12100</v>
          </cell>
          <cell r="G22" t="str">
            <v>Manchon anti gouttes 12mm</v>
          </cell>
          <cell r="H22" t="str">
            <v>u</v>
          </cell>
          <cell r="I22">
            <v>10</v>
          </cell>
          <cell r="J22" t="str">
            <v>395  ou 800 pour la Corse (ROTAPLAST)</v>
          </cell>
          <cell r="K22">
            <v>0.317</v>
          </cell>
          <cell r="L22">
            <v>0.317</v>
          </cell>
        </row>
        <row r="23">
          <cell r="C23" t="str">
            <v xml:space="preserve">ROULEAU A PEINDRE MANCHON FIBRE COURT 180MM  </v>
          </cell>
          <cell r="D23" t="str">
            <v>3661578015635</v>
          </cell>
          <cell r="E23" t="str">
            <v>MDD SOCODA</v>
          </cell>
          <cell r="F23" t="str">
            <v>XPE90-12180</v>
          </cell>
          <cell r="G23" t="str">
            <v xml:space="preserve">Manchon anti gouttes </v>
          </cell>
          <cell r="H23" t="str">
            <v>u</v>
          </cell>
          <cell r="I23">
            <v>10</v>
          </cell>
          <cell r="J23" t="str">
            <v>395  ou 800 pour la Corse (ROTAPLAST)</v>
          </cell>
          <cell r="K23">
            <v>1.1830000000000001</v>
          </cell>
          <cell r="L23">
            <v>1.1830000000000001</v>
          </cell>
        </row>
        <row r="24">
          <cell r="C24" t="str">
            <v>ROULEAU FIBRES COURTES ECO</v>
          </cell>
          <cell r="D24" t="str">
            <v>725</v>
          </cell>
          <cell r="E24" t="str">
            <v>MDD SOCODA</v>
          </cell>
        </row>
        <row r="25">
          <cell r="C25" t="str">
            <v>ROULEAU FIBRES COURTES TAILLE 180</v>
          </cell>
          <cell r="D25" t="str">
            <v>6802180</v>
          </cell>
          <cell r="E25" t="str">
            <v>MDD SOCODA</v>
          </cell>
          <cell r="F25" t="str">
            <v>le même que le XPE90-12180 + 1 monture que je n'ai pas en MDD</v>
          </cell>
        </row>
        <row r="26">
          <cell r="C26" t="str">
            <v>SCIE A BUCHES 760 DENTS USA</v>
          </cell>
          <cell r="D26" t="str">
            <v>361010</v>
          </cell>
          <cell r="E26" t="str">
            <v>MDD SOCODA</v>
          </cell>
        </row>
        <row r="27">
          <cell r="C27" t="str">
            <v>SCIE EGOINE DENTURE JET CUT FINE 500 MM HP</v>
          </cell>
          <cell r="D27" t="str">
            <v>2-15-599</v>
          </cell>
          <cell r="E27" t="str">
            <v>MDD SOCODA</v>
          </cell>
        </row>
        <row r="28">
          <cell r="C28" t="str">
            <v>SERRE-JOINT POMPE QUOFI 30/8 PLAT 30X8</v>
          </cell>
          <cell r="D28" t="str">
            <v>QUOF.30/8</v>
          </cell>
          <cell r="E28" t="str">
            <v>MDD SOCODA</v>
          </cell>
          <cell r="F28" t="str">
            <v xml:space="preserve">il manque la saillie </v>
          </cell>
        </row>
        <row r="29">
          <cell r="C29" t="str">
            <v xml:space="preserve">MESURE 2 BLOCAGES RUB ACIER REVT NYL 3MX16  </v>
          </cell>
          <cell r="D29" t="str">
            <v>46176952</v>
          </cell>
          <cell r="E29" t="str">
            <v>MDD SOCODA</v>
          </cell>
          <cell r="F29" t="str">
            <v>GRX012206</v>
          </cell>
          <cell r="G29" t="str">
            <v>Mètre ruban Pro3M x 16 mm bi-matière</v>
          </cell>
          <cell r="H29" t="str">
            <v>u</v>
          </cell>
          <cell r="I29">
            <v>1</v>
          </cell>
          <cell r="J29" t="str">
            <v>470 (produits GENERIX)</v>
          </cell>
          <cell r="K29">
            <v>1.05</v>
          </cell>
          <cell r="L29">
            <v>1.05</v>
          </cell>
        </row>
        <row r="30">
          <cell r="C30" t="str">
            <v xml:space="preserve">MESURE 2 BLOCAGES RUB ACIER REVT NYL 5MX19  </v>
          </cell>
          <cell r="D30" t="str">
            <v>46176960</v>
          </cell>
          <cell r="E30" t="str">
            <v>MDD SOCODA</v>
          </cell>
        </row>
        <row r="31">
          <cell r="C31" t="str">
            <v xml:space="preserve">MESURE 2 BLOCAGES RUB ACIER REVT NYL 5MX25  </v>
          </cell>
          <cell r="D31" t="str">
            <v>46176979</v>
          </cell>
          <cell r="E31" t="str">
            <v>MDD SOCODA</v>
          </cell>
          <cell r="F31" t="str">
            <v>GRX012207</v>
          </cell>
          <cell r="G31" t="str">
            <v>Mètre ruban Pro5M x 25 mm bi-matière</v>
          </cell>
          <cell r="H31" t="str">
            <v>u</v>
          </cell>
          <cell r="I31">
            <v>1</v>
          </cell>
          <cell r="J31" t="str">
            <v>470 (produits GENERIX)</v>
          </cell>
          <cell r="K31">
            <v>1.7</v>
          </cell>
          <cell r="L31">
            <v>1.7</v>
          </cell>
        </row>
        <row r="32">
          <cell r="C32" t="str">
            <v xml:space="preserve">MESURE 2 BLOCAGES RUB ACIER REVT NYL 8MX25  </v>
          </cell>
          <cell r="D32" t="str">
            <v>46176987</v>
          </cell>
          <cell r="E32" t="str">
            <v>MDD SOCODA</v>
          </cell>
          <cell r="F32" t="str">
            <v>GRX012208</v>
          </cell>
          <cell r="G32" t="str">
            <v>Mètre ruban Pro8M x 25 mm bi-matière</v>
          </cell>
          <cell r="H32" t="str">
            <v>u</v>
          </cell>
          <cell r="I32">
            <v>1</v>
          </cell>
          <cell r="J32" t="str">
            <v>470 (produits GENERIX)</v>
          </cell>
          <cell r="K32">
            <v>2.7</v>
          </cell>
          <cell r="L32">
            <v>2.7</v>
          </cell>
        </row>
        <row r="33">
          <cell r="C33" t="str">
            <v xml:space="preserve">MESURE AUTOBLOQT RUB ACIER REVT NYL 5MX19  </v>
          </cell>
          <cell r="D33" t="str">
            <v>46177002</v>
          </cell>
          <cell r="E33" t="str">
            <v>MDD SOCODA</v>
          </cell>
        </row>
        <row r="34">
          <cell r="C34" t="str">
            <v xml:space="preserve">MESURE AUTOBLOQT RUB ACIER REVT NYL 5MX25  </v>
          </cell>
          <cell r="D34" t="str">
            <v>46177010</v>
          </cell>
          <cell r="E34" t="str">
            <v>MDD SOCODA</v>
          </cell>
        </row>
        <row r="35">
          <cell r="C35" t="str">
            <v>MESURE COURTE  Antichoc 10 M X 25 ABS</v>
          </cell>
          <cell r="D35" t="str">
            <v>1-33-442</v>
          </cell>
          <cell r="E35" t="str">
            <v>MDD SOCODA</v>
          </cell>
        </row>
        <row r="36">
          <cell r="C36" t="str">
            <v>MESURE COURTE  Antichoc 8 M X 25 MM</v>
          </cell>
          <cell r="D36" t="str">
            <v>1-33-198</v>
          </cell>
          <cell r="E36" t="str">
            <v>MDD SOCODA</v>
          </cell>
        </row>
        <row r="37">
          <cell r="C37" t="str">
            <v>MESURE COURTE Antichoc 5 M X 32MM</v>
          </cell>
          <cell r="D37" t="str">
            <v>0-33-720</v>
          </cell>
          <cell r="E37" t="str">
            <v>MDD SOCODA</v>
          </cell>
        </row>
        <row r="38">
          <cell r="C38" t="str">
            <v>MESURE COURTE Antichoc 8 M X 32MM</v>
          </cell>
          <cell r="D38" t="str">
            <v>0-33-728</v>
          </cell>
          <cell r="E38" t="str">
            <v>MDD SOCODA</v>
          </cell>
        </row>
        <row r="39">
          <cell r="C39" t="str">
            <v>MESURE LONGUE RUBAN MABOLON A POIGNEE 50 M</v>
          </cell>
          <cell r="D39" t="str">
            <v>1-34-478</v>
          </cell>
          <cell r="E39" t="str">
            <v>MDD SOCODA</v>
          </cell>
        </row>
        <row r="40">
          <cell r="C40" t="str">
            <v>METRE PLIANT 10 BRANCHES 2M PLASTIQUE (JAUNE)</v>
          </cell>
          <cell r="D40" t="str">
            <v>3001784</v>
          </cell>
          <cell r="E40" t="str">
            <v>MDD SOCODA</v>
          </cell>
        </row>
        <row r="41">
          <cell r="C41" t="str">
            <v>METRE RUBAN HITFIX BI-MATIERE 5M X 19 DOUBLE STOP</v>
          </cell>
          <cell r="D41" t="str">
            <v>3001406</v>
          </cell>
          <cell r="E41" t="str">
            <v>MDD SOCODA</v>
          </cell>
        </row>
        <row r="42">
          <cell r="C42" t="str">
            <v>METRE RUBAN HITFIX BI-MATIERE 5M X 25 DOUBLE STOP</v>
          </cell>
          <cell r="D42" t="str">
            <v>3001410</v>
          </cell>
          <cell r="E42" t="str">
            <v>MDD SOCODA</v>
          </cell>
        </row>
        <row r="43">
          <cell r="C43" t="str">
            <v xml:space="preserve">BLOC 5 PRISES CLAPET INTER H07RNF  </v>
          </cell>
          <cell r="D43" t="str">
            <v>44928701</v>
          </cell>
          <cell r="E43" t="str">
            <v>MDD SOCODA</v>
          </cell>
          <cell r="F43" t="str">
            <v>GRX0232243</v>
          </cell>
          <cell r="G43" t="str">
            <v>Bloc 5 prises à clapet + interrupteur HO7RNF 3G1,5 -  1,5m de câble</v>
          </cell>
          <cell r="H43" t="str">
            <v>u</v>
          </cell>
          <cell r="I43">
            <v>1</v>
          </cell>
          <cell r="J43" t="str">
            <v>470 (produits GENERIX)</v>
          </cell>
          <cell r="K43" t="str">
            <v>8,50 +0,02 deee</v>
          </cell>
          <cell r="L43">
            <v>8.52</v>
          </cell>
        </row>
        <row r="44">
          <cell r="C44" t="str">
            <v>CABLE HO7 RN-F NOIR 3 G 2,5MM2</v>
          </cell>
          <cell r="D44" t="str">
            <v>58746</v>
          </cell>
          <cell r="E44" t="str">
            <v>MDD SOCODA</v>
          </cell>
          <cell r="F44" t="str">
            <v>GRX0232204</v>
          </cell>
          <cell r="G44" t="str">
            <v xml:space="preserve">Enrouleur de chantier pro 3G2,5 H07RNF + DISJ 25 m </v>
          </cell>
          <cell r="H44" t="str">
            <v>u</v>
          </cell>
          <cell r="I44">
            <v>1</v>
          </cell>
          <cell r="J44" t="str">
            <v>470 (produits GENERIX)</v>
          </cell>
          <cell r="K44" t="str">
            <v>36,65 par 16 +0,02 deee</v>
          </cell>
          <cell r="L44">
            <v>36.67</v>
          </cell>
        </row>
        <row r="45">
          <cell r="C45" t="str">
            <v>CAPUCHON PROTECTION 08/16</v>
          </cell>
          <cell r="D45" t="str">
            <v>1CAP0816</v>
          </cell>
          <cell r="E45" t="str">
            <v>MDD SOCODA</v>
          </cell>
        </row>
        <row r="46">
          <cell r="C46" t="str">
            <v xml:space="preserve">ENROULEUR PRO 25M NF H07RNF 3G2.5  </v>
          </cell>
          <cell r="D46" t="str">
            <v>44928671</v>
          </cell>
          <cell r="E46" t="str">
            <v>MDD SOCODA</v>
          </cell>
          <cell r="F46" t="str">
            <v>GRX0232204</v>
          </cell>
          <cell r="G46" t="str">
            <v xml:space="preserve">Enrouleur de chantier pro 3G2,5 H07RNF + DISJ 25 m </v>
          </cell>
          <cell r="H46" t="str">
            <v>u</v>
          </cell>
          <cell r="I46">
            <v>1</v>
          </cell>
          <cell r="J46" t="str">
            <v>470 (produits GENERIX)</v>
          </cell>
          <cell r="K46" t="str">
            <v>36,65 par 16 +0,02 deee</v>
          </cell>
          <cell r="L46">
            <v>36.67</v>
          </cell>
        </row>
        <row r="47">
          <cell r="C47" t="str">
            <v>FICHE ETANCHE INDUSTRIEL POUR CABLE 3G1,5 ET 3G2,5</v>
          </cell>
          <cell r="D47" t="str">
            <v>1375641</v>
          </cell>
          <cell r="E47" t="str">
            <v>MDD SOCODA</v>
          </cell>
        </row>
        <row r="48">
          <cell r="C48" t="str">
            <v>LAMPE  FRONTALE  4LED  80 LUMEN EPH4L</v>
          </cell>
          <cell r="D48" t="str">
            <v>EPH4L</v>
          </cell>
          <cell r="E48" t="str">
            <v>MDD SOCODA</v>
          </cell>
        </row>
        <row r="49">
          <cell r="C49" t="str">
            <v>LAMPE FRONTALE 7LED 100 LUMEN EPH7L</v>
          </cell>
          <cell r="D49" t="str">
            <v>EPH7L</v>
          </cell>
          <cell r="E49" t="str">
            <v>MDD SOCODA</v>
          </cell>
        </row>
        <row r="50">
          <cell r="C50" t="str">
            <v>LAMPE HALO ECO XE 240V 230W 134159</v>
          </cell>
          <cell r="D50" t="str">
            <v>134159</v>
          </cell>
          <cell r="E50" t="str">
            <v>MDD SOCODA</v>
          </cell>
        </row>
        <row r="51">
          <cell r="C51" t="str">
            <v>LAMPE HALO ECO XE 240V 400W 134160</v>
          </cell>
          <cell r="D51" t="str">
            <v>134160</v>
          </cell>
          <cell r="E51" t="str">
            <v>MDD SOCODA</v>
          </cell>
        </row>
        <row r="52">
          <cell r="C52" t="str">
            <v>MULTIPRISE 6 PRISES BLANC AVEC INTERRUPTEUR</v>
          </cell>
          <cell r="D52" t="str">
            <v>1152821</v>
          </cell>
          <cell r="E52" t="str">
            <v>MDD SOCODA</v>
          </cell>
        </row>
        <row r="53">
          <cell r="C53" t="str">
            <v>PHARE DE CHANTIER LED CREE METAL +PILE 820 ALCAL.</v>
          </cell>
          <cell r="D53" t="str">
            <v>EEXPLED</v>
          </cell>
          <cell r="E53" t="str">
            <v>MDD SOCODA</v>
          </cell>
        </row>
        <row r="54">
          <cell r="C54" t="str">
            <v>PILE 4LR6 ALCALINE</v>
          </cell>
          <cell r="D54" t="str">
            <v>EHTLR6</v>
          </cell>
          <cell r="E54" t="str">
            <v>MDD SOCODA</v>
          </cell>
        </row>
        <row r="55">
          <cell r="C55" t="str">
            <v>PILE 6V PORTO / 820ALCALINE METAL</v>
          </cell>
          <cell r="D55" t="str">
            <v>E820</v>
          </cell>
          <cell r="E55" t="str">
            <v>MDD SOCODA</v>
          </cell>
        </row>
        <row r="56">
          <cell r="C56" t="str">
            <v xml:space="preserve">PILE 9V 6LR61 ALCALINE </v>
          </cell>
          <cell r="D56" t="str">
            <v>EMLR622</v>
          </cell>
          <cell r="E56" t="str">
            <v>MDD SOCODA</v>
          </cell>
        </row>
        <row r="57">
          <cell r="C57" t="str">
            <v>PILE AA LR6 1.5V ALCALINE</v>
          </cell>
          <cell r="D57" t="str">
            <v>EELR68+4</v>
          </cell>
          <cell r="E57" t="str">
            <v>MDD SOCODA</v>
          </cell>
        </row>
        <row r="58">
          <cell r="C58" t="str">
            <v>PILE C LR14 ALCALINE</v>
          </cell>
          <cell r="D58" t="str">
            <v>EMLR14</v>
          </cell>
          <cell r="E58" t="str">
            <v>MDD SOCODA</v>
          </cell>
        </row>
        <row r="59">
          <cell r="C59" t="str">
            <v>PILE AAA LR03</v>
          </cell>
          <cell r="D59" t="str">
            <v>EHTLR38+4</v>
          </cell>
          <cell r="E59" t="str">
            <v>MDD SOCODA</v>
          </cell>
        </row>
        <row r="60">
          <cell r="C60" t="str">
            <v>PROJECTEUR PORTABLE 400W - IP54 5M H07RN-F 3G1,0 -</v>
          </cell>
          <cell r="D60" t="str">
            <v>1171391</v>
          </cell>
          <cell r="E60" t="str">
            <v>MDD SOCODA</v>
          </cell>
          <cell r="F60" t="str">
            <v>GRX0232210</v>
          </cell>
          <cell r="G60" t="str">
            <v>Projecteur de chantier portable 400 watts. Lampe fournie 118mm  400W / R7s. Avec 1,5 m de câble H07RNF</v>
          </cell>
          <cell r="H60" t="str">
            <v>u</v>
          </cell>
          <cell r="I60">
            <v>1</v>
          </cell>
          <cell r="J60" t="str">
            <v>470 (produits GENERIX)</v>
          </cell>
          <cell r="K60" t="str">
            <v xml:space="preserve">8,70 par 8 </v>
          </cell>
          <cell r="L60">
            <v>8.6999999999999993</v>
          </cell>
        </row>
        <row r="61">
          <cell r="C61" t="str">
            <v>PROLONGATEUR 16A DROITE IP44 IK 08 CÂBLED2,5MM²</v>
          </cell>
          <cell r="D61" t="str">
            <v>50446</v>
          </cell>
          <cell r="E61" t="str">
            <v>MDD SOCODA</v>
          </cell>
        </row>
        <row r="62">
          <cell r="C62" t="str">
            <v>PROLONGATEUR IP44 POUR CABLE 3G1.5 AVEC CLAPET</v>
          </cell>
          <cell r="D62" t="str">
            <v>1340801</v>
          </cell>
          <cell r="E62" t="str">
            <v>MDD SOCODA</v>
          </cell>
        </row>
        <row r="63">
          <cell r="C63" t="str">
            <v>MASTIC ACRYLIQUE MACONNERIE C 151/6 BLANC 300ML</v>
          </cell>
          <cell r="D63" t="str">
            <v>120690</v>
          </cell>
          <cell r="E63" t="str">
            <v>MDD SOCODA</v>
          </cell>
          <cell r="F63">
            <v>109796</v>
          </cell>
          <cell r="G63" t="str">
            <v>310mL Socoda Mastic acrylique  blanc</v>
          </cell>
          <cell r="H63" t="str">
            <v>u</v>
          </cell>
          <cell r="I63">
            <v>1</v>
          </cell>
          <cell r="J63" t="str">
            <v>760 (SOUDAL)</v>
          </cell>
          <cell r="K63" t="str">
            <v xml:space="preserve">0,67 par 15 </v>
          </cell>
          <cell r="L63">
            <v>0.67</v>
          </cell>
        </row>
        <row r="64">
          <cell r="C64" t="str">
            <v>MASTIC COLLAGE ETANCH.BLANC 290ML</v>
          </cell>
          <cell r="D64" t="str">
            <v>30133127</v>
          </cell>
          <cell r="E64" t="str">
            <v>MDD SOCODA</v>
          </cell>
          <cell r="F64">
            <v>109793</v>
          </cell>
          <cell r="G64" t="str">
            <v>310mL Socoda Mastic-colle blanche</v>
          </cell>
          <cell r="H64" t="str">
            <v>u</v>
          </cell>
          <cell r="I64">
            <v>1</v>
          </cell>
          <cell r="J64" t="str">
            <v>760 (SOUDAL)</v>
          </cell>
          <cell r="K64" t="str">
            <v>1,56 PAR 12</v>
          </cell>
          <cell r="L64">
            <v>1.56</v>
          </cell>
        </row>
        <row r="65">
          <cell r="C65" t="str">
            <v>MASTIC COLLE BATIMENT GRIS 300ML</v>
          </cell>
          <cell r="D65" t="str">
            <v>120695</v>
          </cell>
          <cell r="E65" t="str">
            <v>MDD SOCODA</v>
          </cell>
          <cell r="F65">
            <v>109792</v>
          </cell>
          <cell r="G65" t="str">
            <v xml:space="preserve">310mL Socoda Mastic PU gris   </v>
          </cell>
          <cell r="H65" t="str">
            <v>u</v>
          </cell>
          <cell r="I65">
            <v>1</v>
          </cell>
          <cell r="J65" t="str">
            <v>760 (SOUDAL)</v>
          </cell>
          <cell r="K65" t="str">
            <v>1,56 PAR 12</v>
          </cell>
          <cell r="L65">
            <v>1.56</v>
          </cell>
        </row>
        <row r="66">
          <cell r="C66" t="str">
            <v>MASTIC POLYMER AYRTON SUPERFIX PRIS RAP BLC 290ML</v>
          </cell>
          <cell r="D66" t="str">
            <v>112415</v>
          </cell>
          <cell r="E66" t="str">
            <v>MDD SOCODA</v>
          </cell>
          <cell r="F66">
            <v>106812</v>
          </cell>
          <cell r="G66" t="str">
            <v>290mL Socoda Mastic colle universel MS Polymeres blanc</v>
          </cell>
          <cell r="H66" t="str">
            <v>u</v>
          </cell>
          <cell r="I66">
            <v>1</v>
          </cell>
          <cell r="J66" t="str">
            <v>760 (SOUDAL)</v>
          </cell>
          <cell r="K66" t="str">
            <v>3,04 par 12</v>
          </cell>
          <cell r="L66">
            <v>3.04</v>
          </cell>
        </row>
        <row r="67">
          <cell r="C67" t="str">
            <v xml:space="preserve">MASTIC SILICONE BAT ALCOXY BLANC 300ML  </v>
          </cell>
          <cell r="D67" t="str">
            <v>850707</v>
          </cell>
          <cell r="E67" t="str">
            <v>MDD SOCODA</v>
          </cell>
        </row>
        <row r="68">
          <cell r="C68" t="str">
            <v xml:space="preserve">MASTIC SILICONE BAT ALCOXY GRIS 300ML  </v>
          </cell>
          <cell r="D68" t="str">
            <v>850708</v>
          </cell>
          <cell r="E68" t="str">
            <v>MDD SOCODA</v>
          </cell>
        </row>
        <row r="69">
          <cell r="C69" t="str">
            <v xml:space="preserve">MASTIC SILICONE BAT OXIME TRANSLUCIDE 300ML  </v>
          </cell>
          <cell r="D69" t="str">
            <v>850709</v>
          </cell>
          <cell r="E69" t="str">
            <v>MDD SOCODA</v>
          </cell>
          <cell r="F69">
            <v>109907</v>
          </cell>
          <cell r="G69" t="str">
            <v>310mL Socoda silicone Batiment transparent</v>
          </cell>
          <cell r="H69" t="str">
            <v>u</v>
          </cell>
          <cell r="I69">
            <v>1</v>
          </cell>
          <cell r="J69" t="str">
            <v>760 (SOUDAL)</v>
          </cell>
          <cell r="K69" t="str">
            <v>1,28 par 12</v>
          </cell>
          <cell r="L69">
            <v>1.28</v>
          </cell>
        </row>
        <row r="70">
          <cell r="C70" t="str">
            <v xml:space="preserve">MASTIC SILICONE CONSTRUCTION GRIS 300ML  </v>
          </cell>
          <cell r="D70" t="str">
            <v>127882</v>
          </cell>
          <cell r="E70" t="str">
            <v>MDD SOCODA</v>
          </cell>
          <cell r="F70">
            <v>109906</v>
          </cell>
          <cell r="G70" t="str">
            <v>310mL Socoda Silicone batiment gris</v>
          </cell>
          <cell r="H70" t="str">
            <v>u</v>
          </cell>
          <cell r="I70">
            <v>1</v>
          </cell>
          <cell r="J70" t="str">
            <v>760 (SOUDAL)</v>
          </cell>
          <cell r="K70" t="str">
            <v>1,28 par 12</v>
          </cell>
          <cell r="L70">
            <v>1.28</v>
          </cell>
        </row>
        <row r="71">
          <cell r="C71" t="str">
            <v xml:space="preserve">MASTIC SILICONE CONSTRUCTION TRANS 300ML  </v>
          </cell>
          <cell r="D71" t="str">
            <v>127883</v>
          </cell>
          <cell r="E71" t="str">
            <v>MDD SOCODA</v>
          </cell>
          <cell r="F71">
            <v>109907</v>
          </cell>
          <cell r="G71" t="str">
            <v>310mL Socoda silicone Batiment transparent</v>
          </cell>
          <cell r="H71" t="str">
            <v>u</v>
          </cell>
          <cell r="I71">
            <v>1</v>
          </cell>
          <cell r="J71" t="str">
            <v>760 (SOUDAL)</v>
          </cell>
          <cell r="K71" t="str">
            <v>1,28 par 12</v>
          </cell>
          <cell r="L71">
            <v>1.28</v>
          </cell>
        </row>
        <row r="72">
          <cell r="C72" t="str">
            <v xml:space="preserve">MASTIC SILICONE SANITAIRE NEUTRE BLANC  </v>
          </cell>
          <cell r="D72" t="str">
            <v>114989</v>
          </cell>
          <cell r="E72" t="str">
            <v>MDD SOCODA</v>
          </cell>
          <cell r="F72">
            <v>126980</v>
          </cell>
          <cell r="G72" t="str">
            <v>310mL  Socoda Silicone Sanitaire NEUTRE blanc</v>
          </cell>
          <cell r="H72" t="str">
            <v>u</v>
          </cell>
          <cell r="I72">
            <v>1</v>
          </cell>
          <cell r="J72" t="str">
            <v>760 (SOUDAL)</v>
          </cell>
          <cell r="K72" t="str">
            <v>1,43 par 12</v>
          </cell>
          <cell r="L72">
            <v>1.43</v>
          </cell>
        </row>
        <row r="73">
          <cell r="C73" t="str">
            <v xml:space="preserve">MASTIC SILICONE SANITAIRE NEUTRE TRANSP  </v>
          </cell>
          <cell r="D73" t="str">
            <v>114988</v>
          </cell>
          <cell r="E73" t="str">
            <v>MDD SOCODA</v>
          </cell>
          <cell r="F73">
            <v>126979</v>
          </cell>
          <cell r="G73" t="str">
            <v>310mL  Socoda Silicone Sanitaire NEUTRE transparent</v>
          </cell>
          <cell r="H73" t="str">
            <v>u</v>
          </cell>
          <cell r="I73">
            <v>1</v>
          </cell>
          <cell r="J73" t="str">
            <v>760 (SOUDAL)</v>
          </cell>
          <cell r="K73" t="str">
            <v>1,43 par 12</v>
          </cell>
          <cell r="L73">
            <v>1.43</v>
          </cell>
        </row>
        <row r="74">
          <cell r="C74" t="str">
            <v>MASTIC-COLLE PU 139 BLANC CA 300ML</v>
          </cell>
          <cell r="D74" t="str">
            <v>GUTTA G 139</v>
          </cell>
          <cell r="E74" t="str">
            <v>MDD SOCODA</v>
          </cell>
          <cell r="F74">
            <v>109793</v>
          </cell>
          <cell r="G74" t="str">
            <v>310mL Socoda Mastic-colle blanche</v>
          </cell>
          <cell r="H74" t="str">
            <v>u</v>
          </cell>
          <cell r="I74">
            <v>1</v>
          </cell>
          <cell r="J74" t="str">
            <v>760 (SOUDAL)</v>
          </cell>
          <cell r="K74" t="str">
            <v>1,56 par 12</v>
          </cell>
          <cell r="L74">
            <v>1.56</v>
          </cell>
        </row>
        <row r="75">
          <cell r="C75" t="str">
            <v>MASTIC-COLLE PU 139 GRIS CA 300ML</v>
          </cell>
          <cell r="D75" t="str">
            <v>GUTTA G 139</v>
          </cell>
          <cell r="E75" t="str">
            <v>MDD SOCODA</v>
          </cell>
          <cell r="F75">
            <v>109792</v>
          </cell>
          <cell r="G75" t="str">
            <v xml:space="preserve">310mL Socoda Mastic PU gris   </v>
          </cell>
          <cell r="H75" t="str">
            <v>u</v>
          </cell>
          <cell r="I75">
            <v>1</v>
          </cell>
          <cell r="J75" t="str">
            <v>760 (SOUDAL)</v>
          </cell>
          <cell r="K75" t="str">
            <v>1,56 PAR 12</v>
          </cell>
          <cell r="L75">
            <v>1.56</v>
          </cell>
        </row>
        <row r="76">
          <cell r="C76" t="str">
            <v>MOUSSE POLYURETHANE COUPE FEU AE 750ML</v>
          </cell>
          <cell r="D76" t="str">
            <v>108288</v>
          </cell>
          <cell r="E76" t="str">
            <v>MDD SOCODA</v>
          </cell>
        </row>
        <row r="77">
          <cell r="C77" t="str">
            <v>MOUSSE POLYURETHANE JAUNE AE 500ML</v>
          </cell>
          <cell r="D77" t="str">
            <v>100975</v>
          </cell>
          <cell r="E77" t="str">
            <v>MDD SOCODA</v>
          </cell>
        </row>
        <row r="78">
          <cell r="C78" t="str">
            <v>MOUSSE POLYURETHANE PISTOLABLE JAUNE AE 700ML</v>
          </cell>
          <cell r="D78" t="str">
            <v>100982</v>
          </cell>
          <cell r="E78" t="str">
            <v>MDD SOCODA</v>
          </cell>
          <cell r="F78">
            <v>109771</v>
          </cell>
          <cell r="G78" t="str">
            <v xml:space="preserve">750mL Socoda Mousse PU </v>
          </cell>
          <cell r="H78" t="str">
            <v>u</v>
          </cell>
          <cell r="I78">
            <v>1</v>
          </cell>
          <cell r="J78" t="str">
            <v>760 (SOUDAL)</v>
          </cell>
          <cell r="K78" t="str">
            <v>2,18 par 12</v>
          </cell>
          <cell r="L78">
            <v>2.1800000000000002</v>
          </cell>
        </row>
        <row r="79">
          <cell r="C79" t="str">
            <v>MOUSSE POLYURETHANE TETE BAS JAUNE AE 750ML</v>
          </cell>
          <cell r="D79" t="str">
            <v>100680</v>
          </cell>
          <cell r="E79" t="str">
            <v>MDD SOCODA</v>
          </cell>
          <cell r="F79">
            <v>109773</v>
          </cell>
          <cell r="G79" t="str">
            <v>510mL Socoda Mousse PU Multi Position</v>
          </cell>
          <cell r="H79" t="str">
            <v>u</v>
          </cell>
          <cell r="I79">
            <v>1</v>
          </cell>
          <cell r="J79" t="str">
            <v>760 (SOUDAL)</v>
          </cell>
          <cell r="K79" t="str">
            <v>2,59 par 12</v>
          </cell>
          <cell r="L79">
            <v>2.59</v>
          </cell>
        </row>
        <row r="80">
          <cell r="C80" t="str">
            <v>MOUSSE PU EXPANSEE COUPE FEU/2H MANUEL.AE 700ML</v>
          </cell>
          <cell r="D80" t="str">
            <v>6009</v>
          </cell>
          <cell r="E80" t="str">
            <v>MDD SOCODA</v>
          </cell>
        </row>
        <row r="81">
          <cell r="C81" t="str">
            <v>MOUSSE PU EXPANSEE MONO COMP.MANUEL. AE 500ML</v>
          </cell>
          <cell r="D81" t="str">
            <v>6018</v>
          </cell>
          <cell r="E81" t="str">
            <v>MDD SOCODA</v>
          </cell>
          <cell r="F81" t="str">
            <v>Pas à la gamme MDD</v>
          </cell>
        </row>
        <row r="82">
          <cell r="C82" t="str">
            <v xml:space="preserve">PINCEAU QUEUE MORUE ECO 80MM </v>
          </cell>
          <cell r="E82" t="str">
            <v>MDD SOCODA</v>
          </cell>
          <cell r="F82" t="str">
            <v>Pas à la gamme MDD</v>
          </cell>
        </row>
        <row r="83">
          <cell r="C83" t="str">
            <v xml:space="preserve">PINCEAU QUEUE MORUE ECO 60MM </v>
          </cell>
          <cell r="E83" t="str">
            <v>MDD SOCODA</v>
          </cell>
          <cell r="F83" t="str">
            <v>Pas à la gamme MDD</v>
          </cell>
        </row>
        <row r="84">
          <cell r="C84" t="str">
            <v xml:space="preserve">PINCEAU QUEUE MORUE ECO 40MM </v>
          </cell>
          <cell r="E84" t="str">
            <v>MDD SOCODA</v>
          </cell>
          <cell r="F84" t="str">
            <v>Pas à la gamme MDD</v>
          </cell>
        </row>
        <row r="85">
          <cell r="C85" t="str">
            <v>PINCEAU QUEUE MORUE EPAISSE 50MM</v>
          </cell>
          <cell r="E85" t="str">
            <v>MDD SOCODA</v>
          </cell>
          <cell r="F85" t="str">
            <v>XPE 30-50</v>
          </cell>
          <cell r="G85" t="str">
            <v>Brosse plate série performance</v>
          </cell>
          <cell r="H85" t="str">
            <v>u</v>
          </cell>
          <cell r="I85">
            <v>5</v>
          </cell>
          <cell r="J85" t="str">
            <v>400 € Province - 160 Paris et RP (OCAI)</v>
          </cell>
          <cell r="K85">
            <v>1.51</v>
          </cell>
          <cell r="L85">
            <v>1.51</v>
          </cell>
        </row>
        <row r="86">
          <cell r="C86" t="str">
            <v>PINCEAU QUEUE MORUE EPAISSE 65MM</v>
          </cell>
          <cell r="E86" t="str">
            <v>MDD SOCODA</v>
          </cell>
          <cell r="F86" t="str">
            <v>XPE 30-60 ou XPE 30-70</v>
          </cell>
          <cell r="G86" t="str">
            <v>Brosse plate série performance</v>
          </cell>
          <cell r="H86" t="str">
            <v>u</v>
          </cell>
          <cell r="I86">
            <v>5</v>
          </cell>
          <cell r="J86" t="str">
            <v>400 € Province - 160 Paris et RP (OCAI)</v>
          </cell>
          <cell r="K86" t="str">
            <v>XPE 30-60 : 1,93   XPE 30-70  : 2,54</v>
          </cell>
          <cell r="L86">
            <v>1.93</v>
          </cell>
        </row>
        <row r="87">
          <cell r="C87" t="str">
            <v>PINCEAU QUEUE MORUE EPAISSE 40MM</v>
          </cell>
          <cell r="E87" t="str">
            <v>MDD SOCODA</v>
          </cell>
          <cell r="F87" t="str">
            <v>XPE 30-40</v>
          </cell>
          <cell r="G87" t="str">
            <v>Brosse plate série performance</v>
          </cell>
          <cell r="H87" t="str">
            <v>u</v>
          </cell>
          <cell r="I87">
            <v>5</v>
          </cell>
          <cell r="J87" t="str">
            <v>400 € Province - 160 Paris et RP (OCAI)</v>
          </cell>
          <cell r="K87">
            <v>1.08</v>
          </cell>
          <cell r="L87">
            <v>1.08</v>
          </cell>
        </row>
        <row r="88">
          <cell r="C88" t="str">
            <v>PINCEAU QUEUE MORUE EPAISSE 75MM</v>
          </cell>
          <cell r="E88" t="str">
            <v>MDD SOCODA</v>
          </cell>
          <cell r="F88" t="str">
            <v>XPE 30-70 ou XPE 30-80</v>
          </cell>
          <cell r="G88" t="str">
            <v>Brosse plate série performance</v>
          </cell>
          <cell r="H88" t="str">
            <v>u</v>
          </cell>
          <cell r="I88">
            <v>5</v>
          </cell>
          <cell r="J88" t="str">
            <v>400 € Province - 160 Paris et RP (OCAI)</v>
          </cell>
          <cell r="K88" t="str">
            <v>XPE 30-70 : 2,54 ou XPE 30-80 : 3,17</v>
          </cell>
          <cell r="L88">
            <v>2.54</v>
          </cell>
        </row>
        <row r="89">
          <cell r="C89" t="str">
            <v>FROTTOIR POLYSTYRENE EXPANSE. 15 X 20</v>
          </cell>
          <cell r="D89" t="str">
            <v>FP 1</v>
          </cell>
          <cell r="E89" t="str">
            <v>MOB MONDELIN</v>
          </cell>
          <cell r="F89">
            <v>317030</v>
          </cell>
          <cell r="G89" t="str">
            <v>FROTTOIR PLAST.POINTU SPONGIEUX ORANGE 14X27</v>
          </cell>
          <cell r="H89" t="str">
            <v>U</v>
          </cell>
          <cell r="I89" t="str">
            <v>1</v>
          </cell>
          <cell r="J89" t="str">
            <v xml:space="preserve">500 EUROS </v>
          </cell>
          <cell r="L89">
            <v>6.3365</v>
          </cell>
          <cell r="N89">
            <v>43100</v>
          </cell>
        </row>
        <row r="90">
          <cell r="C90" t="str">
            <v xml:space="preserve">PLATOIR FLAMAND POINTU 45X12  </v>
          </cell>
          <cell r="D90" t="str">
            <v>6124450010-BTP</v>
          </cell>
          <cell r="E90" t="str">
            <v>MOB MONDELIN</v>
          </cell>
          <cell r="F90">
            <v>6124450010</v>
          </cell>
          <cell r="G90" t="str">
            <v>PLATOIR FLAMAND POINTU 45</v>
          </cell>
          <cell r="H90" t="str">
            <v>U</v>
          </cell>
          <cell r="I90" t="str">
            <v>1</v>
          </cell>
          <cell r="J90" t="str">
            <v xml:space="preserve">500 EUROS </v>
          </cell>
          <cell r="L90">
            <v>8.1003000000000007</v>
          </cell>
          <cell r="N90">
            <v>43100</v>
          </cell>
        </row>
        <row r="91">
          <cell r="C91" t="str">
            <v>PLATOIR ITALIEN INOX LAME NORMAL MANCHE BOIS 28X12</v>
          </cell>
          <cell r="D91" t="str">
            <v>6111000301-BTP</v>
          </cell>
          <cell r="E91" t="str">
            <v>MOB MONDELIN</v>
          </cell>
          <cell r="F91">
            <v>6117000301</v>
          </cell>
          <cell r="G91" t="str">
            <v>PLATOIR IT INOX MCHE BOIS 28X12</v>
          </cell>
          <cell r="H91" t="str">
            <v>U</v>
          </cell>
          <cell r="I91" t="str">
            <v>1</v>
          </cell>
          <cell r="J91" t="str">
            <v xml:space="preserve">500 EUROS </v>
          </cell>
          <cell r="L91">
            <v>7.4865000000000013</v>
          </cell>
          <cell r="N91">
            <v>43100</v>
          </cell>
        </row>
        <row r="92">
          <cell r="C92" t="str">
            <v>PLATOIR ITALIEN INOX LAME NORMAL MANCHE PLASTIQ 28X12</v>
          </cell>
          <cell r="D92" t="str">
            <v>6111000301</v>
          </cell>
          <cell r="E92" t="str">
            <v>MOB MONDELIN</v>
          </cell>
          <cell r="F92" t="str">
            <v>6111000301</v>
          </cell>
          <cell r="G92" t="str">
            <v>PLATOIR IT INOX MCHE BIMATIERE 28X12</v>
          </cell>
          <cell r="H92" t="str">
            <v>U</v>
          </cell>
          <cell r="I92" t="str">
            <v>3</v>
          </cell>
          <cell r="J92" t="str">
            <v xml:space="preserve">500 EUROS </v>
          </cell>
          <cell r="L92">
            <v>6.8634000000000004</v>
          </cell>
          <cell r="N92">
            <v>43100</v>
          </cell>
        </row>
        <row r="93">
          <cell r="C93" t="str">
            <v xml:space="preserve">POIGNEE PARE-COUPS GRISE MODELE 1  </v>
          </cell>
          <cell r="D93" t="str">
            <v>7311000001-BTP</v>
          </cell>
          <cell r="E93" t="str">
            <v>MOB MONDELIN</v>
          </cell>
          <cell r="F93">
            <v>7311000001</v>
          </cell>
          <cell r="G93" t="str">
            <v>POIGNEE PARE-COUPS GRISE MOD 1</v>
          </cell>
          <cell r="H93" t="str">
            <v>U</v>
          </cell>
          <cell r="I93" t="str">
            <v>1</v>
          </cell>
          <cell r="J93" t="str">
            <v xml:space="preserve">500 EUROS </v>
          </cell>
          <cell r="L93">
            <v>1.44</v>
          </cell>
          <cell r="N93">
            <v>43100</v>
          </cell>
        </row>
        <row r="94">
          <cell r="C94" t="str">
            <v xml:space="preserve">TALOCHE PS CHOC NOIRE POINTUE M.BOIS. 27X18  </v>
          </cell>
          <cell r="D94" t="str">
            <v>T1 BIS EU-BTP</v>
          </cell>
          <cell r="E94" t="str">
            <v>MOB MONDELIN</v>
          </cell>
          <cell r="F94">
            <v>313132</v>
          </cell>
          <cell r="G94" t="str">
            <v>TALOCHE NOIRE POINTUE 18X27CM POIGNEE BOIS</v>
          </cell>
          <cell r="H94" t="str">
            <v>U</v>
          </cell>
          <cell r="I94" t="str">
            <v>6</v>
          </cell>
          <cell r="J94" t="str">
            <v xml:space="preserve">500 EUROS </v>
          </cell>
          <cell r="L94">
            <v>1.23</v>
          </cell>
          <cell r="N94">
            <v>43100</v>
          </cell>
        </row>
        <row r="95">
          <cell r="C95" t="str">
            <v xml:space="preserve">TALOCHE PS CHOC NOIRE RECT M.BOIS. 27 X 18  </v>
          </cell>
          <cell r="D95" t="str">
            <v>T2 BIS EU</v>
          </cell>
          <cell r="E95" t="str">
            <v>MOB MONDELIN</v>
          </cell>
          <cell r="F95">
            <v>313120</v>
          </cell>
          <cell r="G95" t="str">
            <v>TALOCHE NOIRE 18X27CM POIGNEE BOIS</v>
          </cell>
          <cell r="H95" t="str">
            <v>U</v>
          </cell>
          <cell r="I95" t="str">
            <v>6</v>
          </cell>
          <cell r="J95" t="str">
            <v xml:space="preserve">500 EUROS </v>
          </cell>
          <cell r="L95">
            <v>1.29</v>
          </cell>
          <cell r="N95">
            <v>43100</v>
          </cell>
        </row>
        <row r="96">
          <cell r="C96" t="str">
            <v xml:space="preserve">TALOCHE PS CHOC NOIRE RECT M.BOIS. 42 X 26  </v>
          </cell>
          <cell r="D96" t="str">
            <v>T3 EU</v>
          </cell>
          <cell r="E96" t="str">
            <v>MOB MONDELIN</v>
          </cell>
          <cell r="F96">
            <v>313100</v>
          </cell>
          <cell r="G96" t="str">
            <v>TALOCHE NOIRE 28X41CM POIGNEE BOIS</v>
          </cell>
          <cell r="H96" t="str">
            <v>U</v>
          </cell>
          <cell r="I96" t="str">
            <v>6</v>
          </cell>
          <cell r="J96" t="str">
            <v xml:space="preserve">500 EUROS </v>
          </cell>
          <cell r="L96">
            <v>1.79</v>
          </cell>
          <cell r="N96">
            <v>43100</v>
          </cell>
        </row>
        <row r="97">
          <cell r="C97" t="str">
            <v>TALOCHE RECTANGULAIRE BOIS/EPONGE 25X14</v>
          </cell>
          <cell r="D97" t="str">
            <v>301607</v>
          </cell>
          <cell r="E97" t="str">
            <v>MOB MONDELIN</v>
          </cell>
          <cell r="F97">
            <v>315167</v>
          </cell>
          <cell r="G97" t="str">
            <v>TALOCHE BOIS MOUSSE 14X25CMPOIGNEE CARREE</v>
          </cell>
          <cell r="H97" t="str">
            <v>U</v>
          </cell>
          <cell r="I97" t="str">
            <v>6</v>
          </cell>
          <cell r="J97" t="str">
            <v xml:space="preserve">500 EUROS </v>
          </cell>
          <cell r="L97">
            <v>3.65</v>
          </cell>
          <cell r="N97">
            <v>43100</v>
          </cell>
        </row>
        <row r="98">
          <cell r="C98" t="str">
            <v xml:space="preserve">TALOCHE SEMELLE MOUSSE 27X18 MCHE PLAST - P  </v>
          </cell>
          <cell r="D98" t="str">
            <v>T2 BIS M</v>
          </cell>
          <cell r="E98" t="str">
            <v>MOB MONDELIN</v>
          </cell>
          <cell r="F98">
            <v>6137270001</v>
          </cell>
          <cell r="G98" t="str">
            <v>TALOCHE ABS POINTUE M.BOIS 27X18</v>
          </cell>
          <cell r="H98" t="str">
            <v>U</v>
          </cell>
          <cell r="I98" t="str">
            <v>6</v>
          </cell>
          <cell r="J98" t="str">
            <v xml:space="preserve">500 EUROS </v>
          </cell>
          <cell r="L98">
            <v>2.4552</v>
          </cell>
          <cell r="N98">
            <v>43100</v>
          </cell>
        </row>
        <row r="99">
          <cell r="C99" t="str">
            <v xml:space="preserve">TRUELLE ITALIENNE RONDE 20CM  </v>
          </cell>
          <cell r="D99" t="str">
            <v>38325612</v>
          </cell>
          <cell r="E99" t="str">
            <v>MOB MONDELIN</v>
          </cell>
          <cell r="F99">
            <v>6002200101</v>
          </cell>
          <cell r="G99" t="str">
            <v>TRUELLE ITALIENNE RONDE AUTH 20</v>
          </cell>
          <cell r="H99" t="str">
            <v>U</v>
          </cell>
          <cell r="I99" t="str">
            <v>1</v>
          </cell>
          <cell r="J99" t="str">
            <v xml:space="preserve">500 EUROS </v>
          </cell>
          <cell r="L99">
            <v>2.62</v>
          </cell>
          <cell r="N99">
            <v>43100</v>
          </cell>
        </row>
        <row r="100">
          <cell r="C100" t="str">
            <v xml:space="preserve">TRUELLE ITALIENNE RONDE 22CM  </v>
          </cell>
          <cell r="D100" t="str">
            <v>38325604</v>
          </cell>
          <cell r="E100" t="str">
            <v>MOB MONDELIN</v>
          </cell>
          <cell r="F100">
            <v>6002220101</v>
          </cell>
          <cell r="G100" t="str">
            <v>TRUELLE ITALIENNE RONDE AUTH 22</v>
          </cell>
          <cell r="H100" t="str">
            <v>U</v>
          </cell>
          <cell r="I100" t="str">
            <v>1</v>
          </cell>
          <cell r="J100" t="str">
            <v xml:space="preserve">500 EUROS </v>
          </cell>
          <cell r="L100">
            <v>2.8</v>
          </cell>
          <cell r="N100">
            <v>43100</v>
          </cell>
        </row>
        <row r="101">
          <cell r="C101" t="str">
            <v xml:space="preserve">TRUELLE ITALIENNE RONDE 24CM  </v>
          </cell>
          <cell r="D101" t="str">
            <v>38325590</v>
          </cell>
          <cell r="E101" t="str">
            <v>MOB MONDELIN</v>
          </cell>
          <cell r="F101">
            <v>6002240101</v>
          </cell>
          <cell r="G101" t="str">
            <v>TRUELLE ITALIENNE RONDE AUTH 24</v>
          </cell>
          <cell r="H101" t="str">
            <v>U</v>
          </cell>
          <cell r="I101" t="str">
            <v>1</v>
          </cell>
          <cell r="J101" t="str">
            <v xml:space="preserve">500 EUROS </v>
          </cell>
          <cell r="L101">
            <v>3.1061999999999999</v>
          </cell>
          <cell r="N101">
            <v>43100</v>
          </cell>
        </row>
        <row r="102">
          <cell r="C102" t="str">
            <v xml:space="preserve">TRUELLE LANGUE DE CHAT 14CM  </v>
          </cell>
          <cell r="D102" t="str">
            <v>38325566</v>
          </cell>
          <cell r="E102" t="str">
            <v>MOB MONDELIN</v>
          </cell>
          <cell r="F102">
            <v>6015140101</v>
          </cell>
          <cell r="G102" t="str">
            <v>TRUELLE LANGUE DE CHAT AUTH 14</v>
          </cell>
          <cell r="H102" t="str">
            <v>U</v>
          </cell>
          <cell r="I102" t="str">
            <v>1</v>
          </cell>
          <cell r="J102" t="str">
            <v xml:space="preserve">500 EUROS </v>
          </cell>
          <cell r="L102">
            <v>1.89</v>
          </cell>
          <cell r="N102">
            <v>43100</v>
          </cell>
        </row>
        <row r="103">
          <cell r="C103" t="str">
            <v xml:space="preserve">TRUELLE LANGUE DE CHAT 16CM  </v>
          </cell>
          <cell r="D103" t="str">
            <v>38325558</v>
          </cell>
          <cell r="E103" t="str">
            <v>MOB MONDELIN</v>
          </cell>
          <cell r="F103">
            <v>6015160101</v>
          </cell>
          <cell r="G103" t="str">
            <v>TRUELLE LANGUE DE CHAT AUTH 16</v>
          </cell>
          <cell r="H103" t="str">
            <v>U</v>
          </cell>
          <cell r="I103" t="str">
            <v>1</v>
          </cell>
          <cell r="J103" t="str">
            <v xml:space="preserve">500 EUROS </v>
          </cell>
          <cell r="L103">
            <v>1.89</v>
          </cell>
          <cell r="N103">
            <v>43100</v>
          </cell>
        </row>
        <row r="104">
          <cell r="C104" t="str">
            <v>TRUELLE RONDE ITALIENNE AUTHENTIQUE 22CM</v>
          </cell>
          <cell r="D104" t="str">
            <v>6002220101</v>
          </cell>
          <cell r="E104" t="str">
            <v>MOB MONDELIN</v>
          </cell>
          <cell r="F104">
            <v>6002220101</v>
          </cell>
          <cell r="G104" t="str">
            <v>TRUELLE ITALIENNE RONDE AUTH 22</v>
          </cell>
          <cell r="H104" t="str">
            <v>U</v>
          </cell>
          <cell r="I104" t="str">
            <v>1</v>
          </cell>
          <cell r="J104" t="str">
            <v xml:space="preserve">500 EUROS </v>
          </cell>
          <cell r="L104">
            <v>2.8</v>
          </cell>
          <cell r="N104">
            <v>43100</v>
          </cell>
        </row>
        <row r="105">
          <cell r="C105" t="str">
            <v>6060 T6 REGLE MACON 2 METRES 100X18</v>
          </cell>
          <cell r="D105" t="str">
            <v>AMACON2M</v>
          </cell>
          <cell r="E105" t="str">
            <v>MOB MONDELIN</v>
          </cell>
          <cell r="F105">
            <v>351200</v>
          </cell>
          <cell r="G105" t="str">
            <v>REGLE 100 X 18  2 M AVEC EMBOUTS PLAST.</v>
          </cell>
          <cell r="H105" t="str">
            <v>U</v>
          </cell>
          <cell r="I105" t="str">
            <v>5</v>
          </cell>
          <cell r="J105" t="str">
            <v xml:space="preserve">500 EUROS </v>
          </cell>
          <cell r="L105">
            <v>7.35</v>
          </cell>
          <cell r="N105">
            <v>43100</v>
          </cell>
        </row>
        <row r="106">
          <cell r="C106" t="str">
            <v>6060 T6 REGLE MACON 3 METRES 100X18</v>
          </cell>
          <cell r="D106" t="str">
            <v>AMACON3M</v>
          </cell>
          <cell r="E106" t="str">
            <v>MOB MONDELIN</v>
          </cell>
          <cell r="F106">
            <v>351300</v>
          </cell>
          <cell r="G106" t="str">
            <v>REGLE 100 X 18  3 M AVEC EMBOUTS PLAST.</v>
          </cell>
          <cell r="H106" t="str">
            <v>U</v>
          </cell>
          <cell r="I106" t="str">
            <v>5</v>
          </cell>
          <cell r="J106" t="str">
            <v xml:space="preserve">500 EUROS </v>
          </cell>
          <cell r="L106">
            <v>11.03</v>
          </cell>
          <cell r="N106">
            <v>43100</v>
          </cell>
        </row>
        <row r="107">
          <cell r="C107" t="str">
            <v>6060 T6 REGLE MACON 4 METRES 100X18</v>
          </cell>
          <cell r="D107" t="str">
            <v>AMACON4M</v>
          </cell>
          <cell r="E107" t="str">
            <v>MOB MONDELIN</v>
          </cell>
          <cell r="F107">
            <v>351400</v>
          </cell>
          <cell r="G107" t="str">
            <v>REGLE 100 X 18  4 M AVEC EMBOUTS PLAST.</v>
          </cell>
          <cell r="H107" t="str">
            <v>U</v>
          </cell>
          <cell r="I107" t="str">
            <v>5</v>
          </cell>
          <cell r="J107" t="str">
            <v xml:space="preserve">500 EUROS </v>
          </cell>
          <cell r="L107">
            <v>14.7</v>
          </cell>
          <cell r="N107">
            <v>43100</v>
          </cell>
        </row>
        <row r="108">
          <cell r="C108" t="str">
            <v>6060 T6 REGLE MACON 5 METRES 100X18</v>
          </cell>
          <cell r="D108" t="str">
            <v>AMACON5M</v>
          </cell>
          <cell r="E108" t="str">
            <v>MOB MONDELIN</v>
          </cell>
          <cell r="F108">
            <v>351500</v>
          </cell>
          <cell r="G108" t="str">
            <v>REGLE 100 X 18  5 M AVEC EMBOUTS PLAST.</v>
          </cell>
          <cell r="H108" t="str">
            <v>U</v>
          </cell>
          <cell r="I108" t="str">
            <v>5</v>
          </cell>
          <cell r="J108" t="str">
            <v xml:space="preserve">500 EUROS </v>
          </cell>
          <cell r="L108">
            <v>18.38</v>
          </cell>
          <cell r="N108">
            <v>43100</v>
          </cell>
        </row>
        <row r="109">
          <cell r="C109" t="str">
            <v>6060 T6 REGLE MACON 6 METRES 100X18</v>
          </cell>
          <cell r="D109" t="str">
            <v>AMACON1V</v>
          </cell>
          <cell r="E109" t="str">
            <v>MOB MONDELIN</v>
          </cell>
          <cell r="F109">
            <v>351600</v>
          </cell>
          <cell r="G109" t="str">
            <v>REGLE 100 X 18  6 M AVEC EMBOUTS PLASTIQUE</v>
          </cell>
          <cell r="H109" t="str">
            <v>U</v>
          </cell>
          <cell r="I109" t="str">
            <v>5</v>
          </cell>
          <cell r="J109" t="str">
            <v xml:space="preserve">500 EUROS </v>
          </cell>
          <cell r="L109">
            <v>22.07</v>
          </cell>
          <cell r="N109">
            <v>43100</v>
          </cell>
        </row>
        <row r="110">
          <cell r="C110" t="str">
            <v xml:space="preserve">EQUERRE MACON 600X300MM  </v>
          </cell>
          <cell r="D110" t="str">
            <v>38325728</v>
          </cell>
          <cell r="E110" t="str">
            <v>MOB MONDELIN</v>
          </cell>
          <cell r="F110">
            <v>6265060001</v>
          </cell>
          <cell r="G110" t="str">
            <v>EQUERRE DE MACON 60</v>
          </cell>
          <cell r="H110" t="str">
            <v>U</v>
          </cell>
          <cell r="I110" t="str">
            <v>1</v>
          </cell>
          <cell r="J110" t="str">
            <v xml:space="preserve">500 EUROS </v>
          </cell>
          <cell r="L110">
            <v>5.26</v>
          </cell>
          <cell r="N110">
            <v>43100</v>
          </cell>
        </row>
        <row r="111">
          <cell r="C111" t="str">
            <v xml:space="preserve">EQUERRE MACON 800X400MM  </v>
          </cell>
          <cell r="D111" t="str">
            <v>38325701</v>
          </cell>
          <cell r="E111" t="str">
            <v>MOB MONDELIN</v>
          </cell>
          <cell r="F111">
            <v>6265080001</v>
          </cell>
          <cell r="G111" t="str">
            <v>EQUERRE DE MACON 80</v>
          </cell>
          <cell r="H111" t="str">
            <v>U</v>
          </cell>
          <cell r="I111" t="str">
            <v>1</v>
          </cell>
          <cell r="J111" t="str">
            <v xml:space="preserve">500 EUROS </v>
          </cell>
          <cell r="L111">
            <v>7.2911999999999999</v>
          </cell>
          <cell r="N111">
            <v>43100</v>
          </cell>
        </row>
        <row r="112">
          <cell r="C112" t="str">
            <v>AUGE CAOUTCHOUC FLEXOGOM 25L</v>
          </cell>
          <cell r="D112" t="str">
            <v>ACT 25BIS</v>
          </cell>
          <cell r="E112" t="str">
            <v>MOB MONDELIN</v>
          </cell>
          <cell r="F112">
            <v>6159250010</v>
          </cell>
          <cell r="G112" t="str">
            <v>AUGE NERGOM 25L</v>
          </cell>
          <cell r="H112" t="str">
            <v>U</v>
          </cell>
          <cell r="I112" t="str">
            <v>5</v>
          </cell>
          <cell r="J112" t="str">
            <v xml:space="preserve">500 EUROS </v>
          </cell>
          <cell r="L112">
            <v>4.5849000000000002</v>
          </cell>
          <cell r="N112">
            <v>43100</v>
          </cell>
        </row>
        <row r="113">
          <cell r="C113" t="str">
            <v>AUGE CAOUTCHOUC FLEXOGOM 35 L</v>
          </cell>
          <cell r="D113" t="str">
            <v>ACT 35BIS</v>
          </cell>
          <cell r="E113" t="str">
            <v>MOB MONDELIN</v>
          </cell>
          <cell r="F113">
            <v>6159350010</v>
          </cell>
          <cell r="G113" t="str">
            <v>AUGE NERGOM 35L</v>
          </cell>
          <cell r="H113" t="str">
            <v>U</v>
          </cell>
          <cell r="I113" t="str">
            <v>5</v>
          </cell>
          <cell r="J113" t="str">
            <v xml:space="preserve">500 EUROS </v>
          </cell>
          <cell r="L113">
            <v>5.58</v>
          </cell>
          <cell r="N113">
            <v>43100</v>
          </cell>
        </row>
        <row r="114">
          <cell r="C114" t="str">
            <v>AUGE PLASTIQUE NOIRE 25L</v>
          </cell>
          <cell r="D114" t="str">
            <v>AU 25BISN</v>
          </cell>
          <cell r="E114" t="str">
            <v>MOB MONDELIN</v>
          </cell>
          <cell r="F114">
            <v>6146250010</v>
          </cell>
          <cell r="G114" t="str">
            <v>AUGE NOIRE PLASTIQUE 25</v>
          </cell>
          <cell r="H114" t="str">
            <v>U</v>
          </cell>
          <cell r="I114" t="str">
            <v>10</v>
          </cell>
          <cell r="J114" t="str">
            <v xml:space="preserve">500 EUROS </v>
          </cell>
          <cell r="L114">
            <v>2.9295</v>
          </cell>
          <cell r="N114">
            <v>43100</v>
          </cell>
        </row>
        <row r="115">
          <cell r="C115" t="str">
            <v>POUBELLE PLASTIQUE 80L+COUVERCLE</v>
          </cell>
          <cell r="D115" t="str">
            <v>7579080</v>
          </cell>
          <cell r="E115" t="str">
            <v>MOB MONDELIN</v>
          </cell>
          <cell r="F115" t="str">
            <v>345170 + 345180</v>
          </cell>
          <cell r="G115" t="str">
            <v>CORPS POUBELLE 80 L + COUVERCLE DE POUBELLE 80 L</v>
          </cell>
          <cell r="H115" t="str">
            <v>U</v>
          </cell>
          <cell r="I115">
            <v>1</v>
          </cell>
          <cell r="J115" t="str">
            <v xml:space="preserve">500 EUROS </v>
          </cell>
          <cell r="L115">
            <v>10.18</v>
          </cell>
          <cell r="N115">
            <v>43100</v>
          </cell>
        </row>
        <row r="116">
          <cell r="C116" t="str">
            <v>SEAU CAOUT FLEXOGOM 11 L PRO</v>
          </cell>
          <cell r="D116" t="str">
            <v>SCT 11</v>
          </cell>
          <cell r="E116" t="str">
            <v>MOB MONDELIN</v>
          </cell>
          <cell r="F116">
            <v>341130</v>
          </cell>
          <cell r="G116" t="str">
            <v>SEAU 11L ECOCHOK NOIR ANSE 6,3 MM</v>
          </cell>
          <cell r="H116" t="str">
            <v>U</v>
          </cell>
          <cell r="I116" t="str">
            <v>10</v>
          </cell>
          <cell r="J116" t="str">
            <v xml:space="preserve">500 EUROS </v>
          </cell>
          <cell r="L116">
            <v>3.69</v>
          </cell>
          <cell r="N116">
            <v>43100</v>
          </cell>
        </row>
        <row r="117">
          <cell r="C117" t="str">
            <v>SEAU CAOUT FLEXOGOM 13 L</v>
          </cell>
          <cell r="D117" t="str">
            <v>SCTL 13</v>
          </cell>
          <cell r="E117" t="str">
            <v>MOB MONDELIN</v>
          </cell>
          <cell r="F117">
            <v>341140</v>
          </cell>
          <cell r="G117" t="str">
            <v>SEAU 12L PROCHOK NOIR ANSE 6,3MM</v>
          </cell>
          <cell r="H117" t="str">
            <v>U</v>
          </cell>
          <cell r="I117" t="str">
            <v>10</v>
          </cell>
          <cell r="J117" t="str">
            <v xml:space="preserve">500 EUROS </v>
          </cell>
          <cell r="L117">
            <v>2.19</v>
          </cell>
          <cell r="N117">
            <v>43100</v>
          </cell>
        </row>
        <row r="118">
          <cell r="C118" t="str">
            <v>SEAU MACON 11L NOIRE ANSE</v>
          </cell>
          <cell r="D118" t="str">
            <v>S11 P SO</v>
          </cell>
          <cell r="E118" t="str">
            <v>MOB MONDELIN</v>
          </cell>
          <cell r="F118">
            <v>341080</v>
          </cell>
          <cell r="G118" t="str">
            <v>SEAU 11L NOIR PLAST. FOND PLAT ANSE 5,3 MM</v>
          </cell>
          <cell r="H118" t="str">
            <v>U</v>
          </cell>
          <cell r="I118" t="str">
            <v>10</v>
          </cell>
          <cell r="J118" t="str">
            <v xml:space="preserve">500 EUROS </v>
          </cell>
          <cell r="L118">
            <v>0.96</v>
          </cell>
          <cell r="N118">
            <v>43100</v>
          </cell>
        </row>
        <row r="119">
          <cell r="C119" t="str">
            <v>CRAIE DE MARQUAGE JAUNE 11CM</v>
          </cell>
          <cell r="D119" t="str">
            <v>4850007</v>
          </cell>
          <cell r="E119" t="str">
            <v>OMYACOLOR</v>
          </cell>
          <cell r="F119">
            <v>4850007</v>
          </cell>
          <cell r="G119" t="str">
            <v>CRAIE 795 JAUNE</v>
          </cell>
          <cell r="H119" t="str">
            <v>U</v>
          </cell>
          <cell r="I119">
            <v>12</v>
          </cell>
          <cell r="J119">
            <v>350</v>
          </cell>
          <cell r="K119">
            <v>0.18104999999999999</v>
          </cell>
          <cell r="L119">
            <v>0.18104999999999999</v>
          </cell>
          <cell r="N119">
            <v>43100</v>
          </cell>
        </row>
        <row r="120">
          <cell r="C120" t="str">
            <v>CRAIE DE MARQUAGE ROUGE 11CM</v>
          </cell>
          <cell r="D120" t="str">
            <v>4850017</v>
          </cell>
          <cell r="E120" t="str">
            <v>OMYACOLOR</v>
          </cell>
          <cell r="F120">
            <v>4850017</v>
          </cell>
          <cell r="G120" t="str">
            <v>CRAIE 795 ROUGE</v>
          </cell>
          <cell r="H120" t="str">
            <v>U</v>
          </cell>
          <cell r="I120">
            <v>12</v>
          </cell>
          <cell r="J120">
            <v>350</v>
          </cell>
          <cell r="K120">
            <v>0.18104999999999999</v>
          </cell>
          <cell r="L120">
            <v>0.18104999999999999</v>
          </cell>
          <cell r="N120">
            <v>43100</v>
          </cell>
        </row>
        <row r="121">
          <cell r="C121" t="str">
            <v>CRAYON DE CHARPENTIER ROUGE 30CM</v>
          </cell>
          <cell r="D121" t="str">
            <v>333/30 V100</v>
          </cell>
          <cell r="E121" t="str">
            <v>OMYACOLOR</v>
          </cell>
          <cell r="F121">
            <v>4213103</v>
          </cell>
          <cell r="G121" t="str">
            <v>CRAYON DE CHARPENTIER RECTANGULAIRE  ECO ROUGE 30CM</v>
          </cell>
          <cell r="H121" t="str">
            <v>U</v>
          </cell>
          <cell r="I121">
            <v>100</v>
          </cell>
          <cell r="J121">
            <v>350</v>
          </cell>
          <cell r="K121">
            <v>0.41904999999999998</v>
          </cell>
          <cell r="L121">
            <v>0.38</v>
          </cell>
          <cell r="N121">
            <v>43100</v>
          </cell>
        </row>
        <row r="122">
          <cell r="C122" t="str">
            <v>CRAYON DE MACON VERT 30CM</v>
          </cell>
          <cell r="D122" t="str">
            <v>331/30 V100</v>
          </cell>
          <cell r="E122" t="str">
            <v>OMYACOLOR</v>
          </cell>
          <cell r="F122">
            <v>4223103</v>
          </cell>
          <cell r="G122" t="str">
            <v>CRAYON DE MACON RECTANGULAIRE  ECO VERT 30CM</v>
          </cell>
          <cell r="H122" t="str">
            <v>U</v>
          </cell>
          <cell r="I122">
            <v>100</v>
          </cell>
          <cell r="J122">
            <v>350</v>
          </cell>
          <cell r="K122">
            <v>0.4556</v>
          </cell>
          <cell r="L122">
            <v>0.42</v>
          </cell>
          <cell r="N122">
            <v>43100</v>
          </cell>
        </row>
        <row r="123">
          <cell r="C123" t="str">
            <v>CRAYON ORLOW CELLUGRAPH 1174 GEANT D4MM 4B</v>
          </cell>
          <cell r="D123" t="str">
            <v>1940103</v>
          </cell>
          <cell r="E123" t="str">
            <v>OMYACOLOR</v>
          </cell>
          <cell r="F123">
            <v>1940103</v>
          </cell>
          <cell r="G123" t="str">
            <v>CRAYON CELLUGRAPH</v>
          </cell>
          <cell r="H123" t="str">
            <v>U</v>
          </cell>
          <cell r="I123">
            <v>100</v>
          </cell>
          <cell r="J123">
            <v>350</v>
          </cell>
          <cell r="K123">
            <v>0.96480100000000013</v>
          </cell>
          <cell r="L123">
            <v>0.96480100000000013</v>
          </cell>
          <cell r="N123">
            <v>43100</v>
          </cell>
        </row>
        <row r="124">
          <cell r="C124" t="str">
            <v>MARQUEUR MARK+SIGN NOIR POINTE BIS 2-6MM</v>
          </cell>
          <cell r="D124" t="str">
            <v>111 N</v>
          </cell>
          <cell r="E124" t="str">
            <v>OMYACOLOR</v>
          </cell>
          <cell r="F124" t="str">
            <v>840103</v>
          </cell>
          <cell r="G124" t="str">
            <v>MARQUEUR ENCRE PERMANENT  TRATTO  POINTE BISEAUTEE NOIRE</v>
          </cell>
          <cell r="H124" t="str">
            <v>U</v>
          </cell>
          <cell r="I124">
            <v>10</v>
          </cell>
          <cell r="J124">
            <v>350</v>
          </cell>
          <cell r="K124">
            <v>0.49</v>
          </cell>
          <cell r="L124">
            <v>0.49</v>
          </cell>
          <cell r="N124">
            <v>43100</v>
          </cell>
        </row>
        <row r="125">
          <cell r="C125" t="str">
            <v>TUBE DE PEINTURE LYRA MARK 50ML BLANC</v>
          </cell>
          <cell r="D125" t="str">
            <v>115001</v>
          </cell>
          <cell r="E125" t="str">
            <v>OMYACOLOR</v>
          </cell>
          <cell r="F125">
            <v>4150001</v>
          </cell>
          <cell r="G125" t="str">
            <v>LYRA MARK BLANC</v>
          </cell>
          <cell r="H125" t="str">
            <v>U</v>
          </cell>
          <cell r="I125">
            <v>10</v>
          </cell>
          <cell r="J125">
            <v>350</v>
          </cell>
          <cell r="K125">
            <v>1.611</v>
          </cell>
          <cell r="L125">
            <v>1.28</v>
          </cell>
          <cell r="N125">
            <v>43100</v>
          </cell>
        </row>
        <row r="126">
          <cell r="C126" t="str">
            <v>TUBE DE PEINTURE LYRA MARK 50ML ROUGE</v>
          </cell>
          <cell r="D126" t="str">
            <v>115017</v>
          </cell>
          <cell r="E126" t="str">
            <v>OMYACOLOR</v>
          </cell>
          <cell r="F126">
            <v>4150017</v>
          </cell>
          <cell r="G126" t="str">
            <v>LYRA MARK ROUGE</v>
          </cell>
          <cell r="H126" t="str">
            <v>U</v>
          </cell>
          <cell r="I126">
            <v>10</v>
          </cell>
          <cell r="J126">
            <v>350</v>
          </cell>
          <cell r="K126">
            <v>1.611</v>
          </cell>
          <cell r="L126">
            <v>1.28</v>
          </cell>
          <cell r="N126">
            <v>43100</v>
          </cell>
        </row>
        <row r="127">
          <cell r="C127" t="str">
            <v xml:space="preserve">CADENAS 45MM SENTROUVRANT LAITON ANSE ACIER  </v>
          </cell>
          <cell r="D127" t="str">
            <v>4003318365430</v>
          </cell>
          <cell r="E127" t="str">
            <v>IFAM</v>
          </cell>
          <cell r="F127" t="str">
            <v>018457NTB41</v>
          </cell>
          <cell r="G127" t="str">
            <v>TIFON TB 45</v>
          </cell>
          <cell r="I127" t="str">
            <v>boite 6</v>
          </cell>
          <cell r="J127">
            <v>350</v>
          </cell>
          <cell r="K127">
            <v>3.07</v>
          </cell>
          <cell r="L127">
            <v>2.7</v>
          </cell>
        </row>
        <row r="128">
          <cell r="C128" t="str">
            <v xml:space="preserve">CADENAS 60MM VARIE LAITON ANSE ACIER CEMENT  </v>
          </cell>
          <cell r="D128" t="str">
            <v>4003318300073</v>
          </cell>
          <cell r="E128" t="str">
            <v>IFAM</v>
          </cell>
          <cell r="F128">
            <v>18600</v>
          </cell>
          <cell r="G128" t="str">
            <v>TIFON TB 60</v>
          </cell>
          <cell r="I128" t="str">
            <v>boite 6</v>
          </cell>
          <cell r="J128">
            <v>350</v>
          </cell>
          <cell r="K128">
            <v>5.56</v>
          </cell>
          <cell r="L128">
            <v>4.75</v>
          </cell>
        </row>
        <row r="129">
          <cell r="C129" t="str">
            <v>CADENAS COMB 50MM NUMIR</v>
          </cell>
          <cell r="D129" t="str">
            <v>158/50C/F</v>
          </cell>
          <cell r="E129" t="str">
            <v>IFAM</v>
          </cell>
          <cell r="F129">
            <v>685</v>
          </cell>
          <cell r="G129" t="str">
            <v>c45s</v>
          </cell>
          <cell r="I129" t="str">
            <v>boite 12</v>
          </cell>
          <cell r="J129">
            <v>350</v>
          </cell>
          <cell r="K129">
            <v>3.82</v>
          </cell>
          <cell r="L129">
            <v>3.35</v>
          </cell>
        </row>
        <row r="130">
          <cell r="C130" t="str">
            <v xml:space="preserve">CADENAS COMBINAISON 4 MOLETTES 40MM </v>
          </cell>
          <cell r="D130" t="str">
            <v>3661578031819</v>
          </cell>
          <cell r="E130" t="str">
            <v>IFAM</v>
          </cell>
          <cell r="F130">
            <v>685</v>
          </cell>
          <cell r="G130" t="str">
            <v>C45S</v>
          </cell>
          <cell r="I130" t="str">
            <v>boite 12</v>
          </cell>
          <cell r="J130">
            <v>350</v>
          </cell>
          <cell r="K130">
            <v>3.82</v>
          </cell>
          <cell r="L130">
            <v>3.35</v>
          </cell>
        </row>
        <row r="131">
          <cell r="C131" t="str">
            <v xml:space="preserve">CYLINDRE 2 ENTREES 30X30 LAITON 3CL OPS1  </v>
          </cell>
          <cell r="D131" t="str">
            <v>520930327OP1</v>
          </cell>
          <cell r="E131" t="str">
            <v>IFAM</v>
          </cell>
          <cell r="F131">
            <v>14100</v>
          </cell>
          <cell r="G131" t="str">
            <v>serie C</v>
          </cell>
          <cell r="I131" t="str">
            <v>boite 10</v>
          </cell>
          <cell r="J131">
            <v>350</v>
          </cell>
          <cell r="K131" t="str">
            <v>2,31 pour mille 2,57 pour 500</v>
          </cell>
          <cell r="L131">
            <v>2.2599999999999998</v>
          </cell>
          <cell r="M131" t="str">
            <v xml:space="preserve">  2  pour mille 2,26 pour 500</v>
          </cell>
        </row>
        <row r="132">
          <cell r="C132" t="str">
            <v xml:space="preserve">CYLINDRE 2 ENTREES 30X30 LAITON 3CL VARIE  </v>
          </cell>
          <cell r="D132" t="str">
            <v>520930307OP</v>
          </cell>
          <cell r="E132" t="str">
            <v>IFAM</v>
          </cell>
          <cell r="F132">
            <v>14100</v>
          </cell>
          <cell r="G132" t="str">
            <v>serie C</v>
          </cell>
          <cell r="I132" t="str">
            <v>boite 10</v>
          </cell>
          <cell r="J132">
            <v>350</v>
          </cell>
          <cell r="K132" t="str">
            <v>2,20 pour mille 2,45 pour 500</v>
          </cell>
          <cell r="L132">
            <v>1.9</v>
          </cell>
          <cell r="M132" t="str">
            <v>1,9 pour mille   2,08 pour 500</v>
          </cell>
        </row>
        <row r="133">
          <cell r="C133" t="str">
            <v xml:space="preserve">ENROULEUR PRO 40M NF H07RNF 3G2.5  </v>
          </cell>
          <cell r="D133" t="str">
            <v>44928698</v>
          </cell>
          <cell r="E133" t="str">
            <v>GENERIX</v>
          </cell>
          <cell r="F133" t="str">
            <v>GRX0232205</v>
          </cell>
          <cell r="G133" t="str">
            <v xml:space="preserve">Enrouleur de chantier pro 3G2,5 H07RNF + DISJ 40 m </v>
          </cell>
          <cell r="H133" t="str">
            <v>u</v>
          </cell>
          <cell r="I133">
            <v>1</v>
          </cell>
          <cell r="J133" t="str">
            <v>470 franco GENERIX</v>
          </cell>
          <cell r="K133" t="str">
            <v>56,30 PAR 16 + 0,02 deee</v>
          </cell>
          <cell r="L133">
            <v>56.32</v>
          </cell>
        </row>
        <row r="134">
          <cell r="C134" t="str">
            <v xml:space="preserve">ENROULEUR PRO GALVA 33M NF H07RN-F 3G2,5  </v>
          </cell>
          <cell r="D134" t="str">
            <v>OPSENRGALVA33</v>
          </cell>
          <cell r="E134" t="str">
            <v>GENERIX</v>
          </cell>
          <cell r="F134" t="str">
            <v>GRX0232256</v>
          </cell>
          <cell r="G134" t="str">
            <v>Enrouleur de chantier métallique 3G2,5 HO7RNF + DISJ 25m</v>
          </cell>
          <cell r="H134" t="str">
            <v>u</v>
          </cell>
          <cell r="I134">
            <v>1</v>
          </cell>
          <cell r="J134" t="str">
            <v>470 franco GENERIX</v>
          </cell>
          <cell r="K134" t="str">
            <v>41,20 PAR 16 - 0,02 DEEE</v>
          </cell>
          <cell r="L134">
            <v>41.220000000000006</v>
          </cell>
        </row>
        <row r="135">
          <cell r="C135" t="str">
            <v xml:space="preserve">PROJECTEUR PORT 400W H07RNF 3G1 +GRILLE  </v>
          </cell>
          <cell r="D135" t="str">
            <v>45053288</v>
          </cell>
          <cell r="E135" t="str">
            <v>GENERIX</v>
          </cell>
          <cell r="F135" t="str">
            <v>GRX0232210</v>
          </cell>
          <cell r="G135" t="str">
            <v>Projecteur de chantier portable 400 watts. Lampe fournie 118mm  400W / R7s. Avec 1,5 m de câble H07RNF</v>
          </cell>
          <cell r="H135" t="str">
            <v>U</v>
          </cell>
          <cell r="I135">
            <v>1</v>
          </cell>
          <cell r="J135" t="str">
            <v>470 franco GENERIX</v>
          </cell>
          <cell r="K135" t="str">
            <v>8,70 PAR 8</v>
          </cell>
          <cell r="L135">
            <v>8.6999999999999993</v>
          </cell>
        </row>
        <row r="136">
          <cell r="C136" t="str">
            <v xml:space="preserve">PROJECTEUR TELES 400W H07RNF 3G1 GRILLE  </v>
          </cell>
          <cell r="D136" t="str">
            <v>45053296</v>
          </cell>
          <cell r="E136" t="str">
            <v>GENERIX</v>
          </cell>
          <cell r="F136" t="str">
            <v>GRX0232225</v>
          </cell>
          <cell r="G136" t="str">
            <v>Projecteur Halogène sur mât téléscopique - 400W - 1,8 m HO7 RNF</v>
          </cell>
          <cell r="H136" t="str">
            <v>U</v>
          </cell>
          <cell r="I136">
            <v>1</v>
          </cell>
          <cell r="J136" t="str">
            <v>470 franco GENERIX</v>
          </cell>
          <cell r="K136" t="str">
            <v>19,27 PAR 4</v>
          </cell>
          <cell r="L136">
            <v>19.27</v>
          </cell>
        </row>
        <row r="137">
          <cell r="C137" t="str">
            <v xml:space="preserve">PROLONGATEUR 10M H07RNF 3G1.5  </v>
          </cell>
          <cell r="D137">
            <v>44928736</v>
          </cell>
          <cell r="E137" t="str">
            <v>GENERIX</v>
          </cell>
          <cell r="F137" t="str">
            <v>GRX0232218</v>
          </cell>
          <cell r="G137" t="str">
            <v xml:space="preserve">Cordon prolongateur noir 10M 16A 2P+T CABLE H07 RNF 3 G1,5 mm² </v>
          </cell>
          <cell r="H137" t="str">
            <v>U</v>
          </cell>
          <cell r="I137">
            <v>1</v>
          </cell>
          <cell r="J137" t="str">
            <v>470 franco GENERIX</v>
          </cell>
          <cell r="K137" t="str">
            <v>10,45 PAR 12 +0,02 DEEE</v>
          </cell>
          <cell r="L137">
            <v>10.469999999999999</v>
          </cell>
        </row>
        <row r="138">
          <cell r="C138" t="str">
            <v xml:space="preserve">PROLONGATEUR 5M H07RNF 3G1.5  </v>
          </cell>
          <cell r="D138" t="str">
            <v>44928728</v>
          </cell>
          <cell r="E138" t="str">
            <v>GENERIX</v>
          </cell>
          <cell r="F138" t="str">
            <v>GRX0232217</v>
          </cell>
          <cell r="G138" t="str">
            <v xml:space="preserve">Cordon prolongateur noir 5M 16 A 2P+T CABLE H07 RNF 3 G1,5 mm² </v>
          </cell>
          <cell r="H138" t="str">
            <v>U</v>
          </cell>
          <cell r="I138">
            <v>1</v>
          </cell>
          <cell r="J138" t="str">
            <v>470 franco GENERIX</v>
          </cell>
          <cell r="K138" t="str">
            <v>6,70 PAR 12+0,02 DEEE</v>
          </cell>
          <cell r="L138">
            <v>6.72</v>
          </cell>
        </row>
        <row r="139">
          <cell r="C139" t="str">
            <v>DISQUE TRONC. 41 125X1,6X22 A46-BF 2EN1 BAS.</v>
          </cell>
          <cell r="D139" t="str">
            <v>222900</v>
          </cell>
          <cell r="E139" t="str">
            <v>XPERTY</v>
          </cell>
          <cell r="F139" t="str">
            <v>XPE0456822</v>
          </cell>
          <cell r="G139" t="str">
            <v>Disque de tronçonnage résinoide plat
Disque au corindon semi-friable renforcé par deux toiles de fibres de verre. Application  mixte, 125 x 1.6 x 22.2</v>
          </cell>
          <cell r="H139" t="str">
            <v>u</v>
          </cell>
          <cell r="I139">
            <v>25</v>
          </cell>
          <cell r="J139" t="str">
            <v>350 franco Mabtools</v>
          </cell>
          <cell r="K139">
            <v>0.47</v>
          </cell>
          <cell r="L139">
            <v>0.47</v>
          </cell>
        </row>
        <row r="140">
          <cell r="C140" t="str">
            <v>DISQUE TRONC.DEP.42 125X3X22 A30Q-BFXA 2EN1 PRE.</v>
          </cell>
          <cell r="D140" t="str">
            <v>872348</v>
          </cell>
          <cell r="E140" t="str">
            <v>XPERTY</v>
          </cell>
          <cell r="F140" t="str">
            <v>XPE0462120</v>
          </cell>
          <cell r="G140" t="str">
            <v>Disque de tronçonnage résinoide à moyeu déporté. Disques au corindon semi-friable renforcé par deux toiles de fibres de verre. Application mixte.
 125 x 3.2 x 22.2</v>
          </cell>
          <cell r="H140" t="str">
            <v>u</v>
          </cell>
          <cell r="I140">
            <v>25</v>
          </cell>
          <cell r="J140" t="str">
            <v>350 franco Mabtools</v>
          </cell>
          <cell r="K140">
            <v>0.53</v>
          </cell>
          <cell r="L140">
            <v>0.53</v>
          </cell>
        </row>
        <row r="141">
          <cell r="C141" t="str">
            <v xml:space="preserve">DISQUE TRONC.DEPORT 125X3,2 A30S-BF42 INOX  </v>
          </cell>
          <cell r="D141" t="str">
            <v>3661578035169</v>
          </cell>
          <cell r="E141" t="str">
            <v>XPERTY</v>
          </cell>
          <cell r="F141" t="str">
            <v>XPE0456860</v>
          </cell>
          <cell r="G141" t="str">
            <v>Disque de tronçonnage résinoide à moyeu déporté
Disques au corindon semi-friable renforcé par deux toiles de fibres de verre
 inox 125 x 3.2 x 22.2</v>
          </cell>
          <cell r="H141" t="str">
            <v>u</v>
          </cell>
          <cell r="I141">
            <v>25</v>
          </cell>
          <cell r="J141" t="str">
            <v>350 franco Mabtools</v>
          </cell>
          <cell r="K141">
            <v>0.53</v>
          </cell>
          <cell r="L141">
            <v>0.53</v>
          </cell>
        </row>
        <row r="142">
          <cell r="C142" t="str">
            <v xml:space="preserve">DISQUE TRONC.DEPORT 230X2,5 A30S-BF42 INOX  </v>
          </cell>
          <cell r="D142" t="str">
            <v>3661578035176</v>
          </cell>
        </row>
        <row r="143">
          <cell r="C143" t="str">
            <v xml:space="preserve">DISQUE TRONC.DEPORT 230X3,2 A30S-BF42 INOX  </v>
          </cell>
          <cell r="D143" t="str">
            <v>3661578035183</v>
          </cell>
          <cell r="E143" t="str">
            <v>XPERTY</v>
          </cell>
          <cell r="F143" t="str">
            <v>XPE0456907</v>
          </cell>
          <cell r="G143" t="str">
            <v>Disque de tronçonnage résinoide à moyeu déporté
Disques au corindon semi-friable renforcé par deux toiles de fibres de verre
 inox 230x 3.2 x 22.2</v>
          </cell>
          <cell r="H143" t="str">
            <v>u</v>
          </cell>
          <cell r="I143">
            <v>25</v>
          </cell>
          <cell r="J143" t="str">
            <v>350 franco Mabtools</v>
          </cell>
          <cell r="K143">
            <v>1</v>
          </cell>
          <cell r="L143">
            <v>1</v>
          </cell>
        </row>
        <row r="144">
          <cell r="C144" t="str">
            <v xml:space="preserve">DISQUE TRONC.PLAT 125X1,6 A60T-BF41 INOX  </v>
          </cell>
          <cell r="D144" t="str">
            <v>3661578035138</v>
          </cell>
        </row>
        <row r="145">
          <cell r="C145" t="str">
            <v xml:space="preserve">DISQUE TRONC.PLAT 230X2,0 A46Z-BF41 INOX  </v>
          </cell>
          <cell r="D145" t="str">
            <v>3661578035145</v>
          </cell>
          <cell r="E145" t="str">
            <v>XPERTY</v>
          </cell>
          <cell r="F145" t="str">
            <v>XPE0456884</v>
          </cell>
          <cell r="G145" t="str">
            <v>Disque de tronçonnage résinoide plat
Disques au corindon semi-friable renforcé par deux toiles de fibres de verre
 inox 230x2x22,2 x 3.2 x 22.2</v>
          </cell>
          <cell r="H145" t="str">
            <v>u</v>
          </cell>
          <cell r="I145">
            <v>25</v>
          </cell>
          <cell r="J145" t="str">
            <v>350 franco Mabtools</v>
          </cell>
          <cell r="K145">
            <v>0.97</v>
          </cell>
          <cell r="L145">
            <v>0.97</v>
          </cell>
        </row>
        <row r="146">
          <cell r="C146" t="str">
            <v>MEULE  TRONC.125X3,4X22,2 A30S BF42 USAGE GENE.</v>
          </cell>
          <cell r="D146" t="str">
            <v>66252831176</v>
          </cell>
        </row>
        <row r="147">
          <cell r="C147" t="str">
            <v>MEULE  TRONC.230X3,4X22,2 A30S BF42 USAGE GENE.</v>
          </cell>
          <cell r="D147" t="str">
            <v>66252831198</v>
          </cell>
        </row>
        <row r="148">
          <cell r="C148" t="str">
            <v>MEULE DEPORTEE RENFORCEE 125X2,5X22,23 BDX METAL</v>
          </cell>
          <cell r="D148" t="str">
            <v>66252831513</v>
          </cell>
        </row>
        <row r="149">
          <cell r="C149" t="str">
            <v>MEULE DEPORTEE RENFORCEE 230X2,5X22,23 BDA 24 SB2</v>
          </cell>
          <cell r="D149" t="str">
            <v>287694</v>
          </cell>
        </row>
        <row r="150">
          <cell r="C150" t="str">
            <v>MEULE DEPORTEE RENFORCEE 230X3,2X22,23 BDA 34 SB2</v>
          </cell>
          <cell r="D150" t="str">
            <v>287712</v>
          </cell>
        </row>
        <row r="151">
          <cell r="C151" t="str">
            <v xml:space="preserve">MEULE EBARBAGE 125X6,4 A24R-BF27 INOX  </v>
          </cell>
          <cell r="D151" t="str">
            <v>3661578035206</v>
          </cell>
          <cell r="E151" t="str">
            <v>XPERTY</v>
          </cell>
          <cell r="F151" t="str">
            <v>XPE0456921</v>
          </cell>
          <cell r="G151" t="str">
            <v>Disque d’ébarbage résinoide à moyeu déporté
Disques au corindon semi-friable renforcé par trois toiles de fibres de verre
 inox 125x6,4 x 22.2</v>
          </cell>
          <cell r="H151" t="str">
            <v>u</v>
          </cell>
          <cell r="I151">
            <v>10</v>
          </cell>
          <cell r="J151" t="str">
            <v>350 franco Mabtools</v>
          </cell>
          <cell r="K151">
            <v>0.73</v>
          </cell>
          <cell r="L151">
            <v>0.73</v>
          </cell>
        </row>
        <row r="152">
          <cell r="C152" t="str">
            <v>MEULE PLATE RENFORCEE 125X1,6X22,23 BNA 12 BDX</v>
          </cell>
          <cell r="D152" t="str">
            <v>66252831460</v>
          </cell>
        </row>
        <row r="153">
          <cell r="C153" t="str">
            <v>MEULE PLATE RENFORCEE 230X2X22,23 BDX METAL</v>
          </cell>
          <cell r="D153" t="str">
            <v>66252831476</v>
          </cell>
        </row>
        <row r="154">
          <cell r="C154" t="str">
            <v>MEULE TRONC.125X1,6X22,2 A46V BF41 INOX MEGA-LINE</v>
          </cell>
          <cell r="D154" t="str">
            <v>66252919145</v>
          </cell>
        </row>
        <row r="155">
          <cell r="C155" t="str">
            <v>MEULE TRONC.125X2,5X22,2 A30V BF42 EXTRA LONG LIFE</v>
          </cell>
          <cell r="D155" t="str">
            <v>66252832553</v>
          </cell>
        </row>
        <row r="156">
          <cell r="C156" t="str">
            <v>MEULE TRONC.230X2,0X22,2 A24V BF42 INOX LONG LIFE</v>
          </cell>
          <cell r="D156" t="str">
            <v>66252950740</v>
          </cell>
        </row>
        <row r="157">
          <cell r="C157" t="str">
            <v>MASTIC SILICONE NEUTRE MENUISIER B800 TRANS 300ML</v>
          </cell>
          <cell r="D157" t="str">
            <v>120679</v>
          </cell>
          <cell r="E157" t="str">
            <v>SOCODA</v>
          </cell>
          <cell r="F157">
            <v>109907</v>
          </cell>
          <cell r="G157" t="str">
            <v xml:space="preserve"> Socoda silicone Batiment transparent</v>
          </cell>
          <cell r="H157" t="str">
            <v>cartouche 310ml</v>
          </cell>
          <cell r="I157">
            <v>1</v>
          </cell>
          <cell r="J157" t="str">
            <v>760 franco SOUDAL</v>
          </cell>
          <cell r="K157" t="str">
            <v>1,28 par 12</v>
          </cell>
          <cell r="L157">
            <v>1.28</v>
          </cell>
        </row>
        <row r="158">
          <cell r="C158" t="str">
            <v>MOUSSE PU EXPANSIVE SIKABOOM TS SENS AE 500ML</v>
          </cell>
          <cell r="D158" t="str">
            <v>SIKA BOOM - USAGE TOUS SENS</v>
          </cell>
          <cell r="E158" t="str">
            <v>SOCODA</v>
          </cell>
          <cell r="F158">
            <v>109773</v>
          </cell>
          <cell r="G158" t="str">
            <v>Socoda Mousse PU Multi Position</v>
          </cell>
          <cell r="H158" t="str">
            <v>cartouche 510ml</v>
          </cell>
          <cell r="I158">
            <v>1</v>
          </cell>
          <cell r="J158" t="str">
            <v>760 franco SOUDAL</v>
          </cell>
          <cell r="K158" t="str">
            <v>2,59 par 12</v>
          </cell>
          <cell r="L158">
            <v>2.59</v>
          </cell>
        </row>
        <row r="159">
          <cell r="C159" t="str">
            <v>PISTOLET CARTOUCHE MASTIC AVEC BERCEAU PRO 310ML</v>
          </cell>
          <cell r="D159" t="str">
            <v>903006</v>
          </cell>
          <cell r="E159" t="str">
            <v>SCELL IT</v>
          </cell>
          <cell r="F159" t="str">
            <v>VI-P215</v>
          </cell>
          <cell r="G159" t="str">
            <v>PISTOLET MAN. PRO CART 300ML</v>
          </cell>
          <cell r="H159" t="str">
            <v>UNITE</v>
          </cell>
          <cell r="I159">
            <v>1</v>
          </cell>
          <cell r="J159">
            <v>450</v>
          </cell>
          <cell r="K159">
            <v>7.53</v>
          </cell>
          <cell r="L159">
            <v>6.4005000000000001</v>
          </cell>
          <cell r="M159" t="str">
            <v>PRIX SPECIAUX MARCHE EIFFAGE 2017</v>
          </cell>
          <cell r="N159">
            <v>43100</v>
          </cell>
        </row>
        <row r="160">
          <cell r="C160" t="str">
            <v xml:space="preserve">PISTOLET CARTOUCHE MASTIC SQUELETTE </v>
          </cell>
          <cell r="D160" t="str">
            <v>903005</v>
          </cell>
          <cell r="E160" t="str">
            <v>SCELL IT</v>
          </cell>
          <cell r="F160" t="str">
            <v>VI-P214</v>
          </cell>
          <cell r="G160" t="str">
            <v>PISTOLET MAN. STANDARD CART300ML</v>
          </cell>
          <cell r="H160" t="str">
            <v>UNITE</v>
          </cell>
          <cell r="I160">
            <v>1</v>
          </cell>
          <cell r="J160">
            <v>450</v>
          </cell>
          <cell r="K160">
            <v>2.4700000000000002</v>
          </cell>
          <cell r="L160">
            <v>2.0994999999999999</v>
          </cell>
          <cell r="M160" t="str">
            <v>PRIX SPECIAUX MARCHE EIFFAGE 2017</v>
          </cell>
          <cell r="N160">
            <v>43100</v>
          </cell>
        </row>
        <row r="161">
          <cell r="C161" t="str">
            <v>PISTOLET MOUSSE TEFLONISE MOUSSE PU PISTOLABLE</v>
          </cell>
          <cell r="D161" t="str">
            <v>103269</v>
          </cell>
          <cell r="E161" t="str">
            <v>SCELL IT</v>
          </cell>
          <cell r="F161" t="str">
            <v>OLIVE-PIST-S1</v>
          </cell>
          <cell r="G161" t="str">
            <v>PISTOLET POUR MOUSSE PU</v>
          </cell>
          <cell r="H161" t="str">
            <v>UNITE</v>
          </cell>
          <cell r="I161">
            <v>1</v>
          </cell>
          <cell r="J161">
            <v>450</v>
          </cell>
          <cell r="K161">
            <v>18.16</v>
          </cell>
          <cell r="L161">
            <v>15.436</v>
          </cell>
          <cell r="M161" t="str">
            <v>PRIX SPECIAUX MARCHE EIFFAGE 2017</v>
          </cell>
          <cell r="N161">
            <v>43100</v>
          </cell>
        </row>
        <row r="162">
          <cell r="C162" t="str">
            <v>BUSE STANDARD 300ML - 380ML - 410ML (SACHET 10)</v>
          </cell>
          <cell r="D162" t="str">
            <v>50882</v>
          </cell>
          <cell r="E162" t="str">
            <v>SCELL IT</v>
          </cell>
          <cell r="F162" t="str">
            <v>VI-BUSE</v>
          </cell>
          <cell r="G162" t="str">
            <v>CANULE POUR CARTOUCHE RESINE</v>
          </cell>
          <cell r="H162" t="str">
            <v>SACHET</v>
          </cell>
          <cell r="I162">
            <v>12</v>
          </cell>
          <cell r="J162">
            <v>450</v>
          </cell>
          <cell r="K162">
            <v>0.25</v>
          </cell>
          <cell r="L162">
            <v>0.21249999999999999</v>
          </cell>
          <cell r="M162" t="str">
            <v>PRIX SPECIAUX MARCHE EIFFAGE 2017</v>
          </cell>
          <cell r="N162">
            <v>43100</v>
          </cell>
        </row>
        <row r="163">
          <cell r="C163" t="str">
            <v>CHARGE DISQUE POUR CLOUEUR 6.3/10 JAUNE (BTE 100)</v>
          </cell>
          <cell r="D163" t="str">
            <v>31700</v>
          </cell>
          <cell r="E163" t="str">
            <v>SCELL IT</v>
          </cell>
          <cell r="F163" t="str">
            <v>HORS GAMME</v>
          </cell>
          <cell r="G163" t="str">
            <v>HORS GAMME</v>
          </cell>
          <cell r="H163" t="str">
            <v>HORS GAMME</v>
          </cell>
          <cell r="I163" t="str">
            <v>HORS GAMME</v>
          </cell>
          <cell r="J163" t="str">
            <v>HORS GAMME</v>
          </cell>
          <cell r="M163" t="str">
            <v>HORS GAMME</v>
          </cell>
          <cell r="N163" t="str">
            <v>HORS GAMME</v>
          </cell>
        </row>
        <row r="164">
          <cell r="C164" t="str">
            <v>CHEVILLE GRIP S M12X50 (BTE 50)</v>
          </cell>
          <cell r="D164" t="str">
            <v>62070</v>
          </cell>
          <cell r="E164" t="str">
            <v>SCELL IT</v>
          </cell>
          <cell r="F164" t="str">
            <v>SAPLUS12</v>
          </cell>
          <cell r="G164" t="str">
            <v>CHEV DE FRAPPE ACIER OPTION7 M12</v>
          </cell>
          <cell r="H164" t="str">
            <v>Boîte carton</v>
          </cell>
          <cell r="I164">
            <v>100</v>
          </cell>
          <cell r="J164">
            <v>450</v>
          </cell>
          <cell r="K164">
            <v>21.68</v>
          </cell>
          <cell r="L164">
            <v>18.428000000000001</v>
          </cell>
          <cell r="M164" t="str">
            <v>PRIX SPECIAUX MARCHE EIFFAGE 2017</v>
          </cell>
          <cell r="N164">
            <v>43100</v>
          </cell>
        </row>
        <row r="165">
          <cell r="C165" t="str">
            <v>CHEVILLE GRIP S M16X65 (BTE 20)</v>
          </cell>
          <cell r="D165" t="str">
            <v>62080</v>
          </cell>
          <cell r="E165" t="str">
            <v>SCELL IT</v>
          </cell>
          <cell r="F165" t="str">
            <v>SAPLUS16</v>
          </cell>
          <cell r="G165" t="str">
            <v>CHEV DE FRAPPE ACIER M16</v>
          </cell>
          <cell r="H165" t="str">
            <v>Boîte carton</v>
          </cell>
          <cell r="I165">
            <v>25</v>
          </cell>
          <cell r="J165">
            <v>450</v>
          </cell>
          <cell r="K165">
            <v>70.260000000000005</v>
          </cell>
          <cell r="L165">
            <v>59.721000000000004</v>
          </cell>
          <cell r="M165" t="str">
            <v>PRIX SPECIAUX MARCHE EIFFAGE 2017</v>
          </cell>
          <cell r="N165">
            <v>43100</v>
          </cell>
        </row>
        <row r="166">
          <cell r="C166" t="str">
            <v>CHEVILLE HITM 8X60/30P BOITE 50</v>
          </cell>
          <cell r="D166" t="str">
            <v>60091</v>
          </cell>
          <cell r="E166" t="str">
            <v>SCELL IT</v>
          </cell>
          <cell r="F166" t="str">
            <v>YZP8060</v>
          </cell>
          <cell r="G166" t="str">
            <v>CHEV CLOU TP ACIER 8X60-MBOX</v>
          </cell>
          <cell r="H166" t="str">
            <v>Boite plastique</v>
          </cell>
          <cell r="I166">
            <v>50</v>
          </cell>
          <cell r="J166">
            <v>450</v>
          </cell>
          <cell r="K166">
            <v>6.51</v>
          </cell>
          <cell r="L166">
            <v>5.5335000000000001</v>
          </cell>
          <cell r="M166" t="str">
            <v>PRIX SPECIAUX MARCHE EIFFAGE 2017</v>
          </cell>
          <cell r="N166">
            <v>43100</v>
          </cell>
        </row>
        <row r="167">
          <cell r="C167" t="str">
            <v>CHEVILLE HITM 8X90/60P BOITE 50</v>
          </cell>
          <cell r="D167" t="str">
            <v>60092</v>
          </cell>
          <cell r="E167" t="str">
            <v>SCELL IT</v>
          </cell>
          <cell r="F167" t="str">
            <v>YZP8100</v>
          </cell>
          <cell r="G167" t="str">
            <v>CHEV CLOU TP ACIER 8X100-MBOX</v>
          </cell>
          <cell r="H167" t="str">
            <v>Boite plastique</v>
          </cell>
          <cell r="I167">
            <v>50</v>
          </cell>
          <cell r="J167">
            <v>450</v>
          </cell>
          <cell r="K167">
            <v>8.6</v>
          </cell>
          <cell r="L167">
            <v>7.31</v>
          </cell>
          <cell r="M167" t="str">
            <v>PRIX SPECIAUX MARCHE EIFFAGE 2017</v>
          </cell>
          <cell r="N167">
            <v>43100</v>
          </cell>
        </row>
        <row r="168">
          <cell r="C168" t="str">
            <v>CHEVILLE HITM D6X25/52 DOUILLE PLATE (BTE 100)</v>
          </cell>
          <cell r="D168" t="str">
            <v>50121</v>
          </cell>
          <cell r="E168" t="str">
            <v>SCELL IT</v>
          </cell>
          <cell r="F168" t="str">
            <v>YZP6032</v>
          </cell>
          <cell r="G168" t="str">
            <v>CHEV CLOU TP ACIER 6X32-MBOX</v>
          </cell>
          <cell r="H168" t="str">
            <v>Boite plastique</v>
          </cell>
          <cell r="I168">
            <v>200</v>
          </cell>
          <cell r="J168">
            <v>450</v>
          </cell>
          <cell r="K168">
            <v>3.02</v>
          </cell>
          <cell r="L168">
            <v>2.5669999999999997</v>
          </cell>
          <cell r="M168" t="str">
            <v>PRIX SPECIAUX MARCHE EIFFAGE 2017</v>
          </cell>
          <cell r="N168">
            <v>43100</v>
          </cell>
        </row>
        <row r="169">
          <cell r="C169" t="str">
            <v>CHEVILLE HITM D6X40/67 DOUILLE PLATE (BTE 100)</v>
          </cell>
          <cell r="D169" t="str">
            <v>50122</v>
          </cell>
          <cell r="E169" t="str">
            <v>SCELL IT</v>
          </cell>
          <cell r="F169" t="str">
            <v>YZP6040</v>
          </cell>
          <cell r="G169" t="str">
            <v>CHEV CLOU TP ACIER 6X40-MBOX</v>
          </cell>
          <cell r="H169" t="str">
            <v>Boite plastique</v>
          </cell>
          <cell r="I169">
            <v>150</v>
          </cell>
          <cell r="J169">
            <v>450</v>
          </cell>
          <cell r="K169">
            <v>3.46</v>
          </cell>
          <cell r="L169">
            <v>2.9409999999999998</v>
          </cell>
          <cell r="M169" t="str">
            <v>PRIX SPECIAUX MARCHE EIFFAGE 2017</v>
          </cell>
          <cell r="N169">
            <v>43100</v>
          </cell>
        </row>
        <row r="170">
          <cell r="C170" t="str">
            <v>CLOU MANUEL MACONNERIE D.3,3 CP-40 (SEAU 2KG)</v>
          </cell>
          <cell r="D170" t="str">
            <v>41820</v>
          </cell>
          <cell r="E170" t="str">
            <v>SCELL IT</v>
          </cell>
          <cell r="F170" t="str">
            <v>CTF340-2KG</v>
          </cell>
          <cell r="G170" t="str">
            <v>XL-BOX 2KG POINTE AC GALV 3.5X40</v>
          </cell>
          <cell r="H170" t="str">
            <v>Seau plastique</v>
          </cell>
          <cell r="I170">
            <v>1</v>
          </cell>
          <cell r="J170">
            <v>450</v>
          </cell>
          <cell r="K170">
            <v>7.97</v>
          </cell>
          <cell r="L170">
            <v>6.7744999999999997</v>
          </cell>
          <cell r="M170" t="str">
            <v>PRIX SPECIAUX MARCHE EIFFAGE 2017</v>
          </cell>
          <cell r="N170">
            <v>43100</v>
          </cell>
        </row>
        <row r="171">
          <cell r="C171" t="str">
            <v>CLOU MANUEL MACONNERIE D.3,3 CP-50 (SEAU 2KG)</v>
          </cell>
          <cell r="D171" t="str">
            <v>41830</v>
          </cell>
          <cell r="E171" t="str">
            <v>SCELL IT</v>
          </cell>
          <cell r="F171" t="str">
            <v>CTF350-2KG</v>
          </cell>
          <cell r="G171" t="str">
            <v>XL-BOX 2KG POINTE AC GALV 3.5X50</v>
          </cell>
          <cell r="H171" t="str">
            <v>Seau plastique</v>
          </cell>
          <cell r="I171">
            <v>1</v>
          </cell>
          <cell r="J171">
            <v>450</v>
          </cell>
          <cell r="K171">
            <v>7.97</v>
          </cell>
          <cell r="L171">
            <v>6.7744999999999997</v>
          </cell>
          <cell r="M171" t="str">
            <v>PRIX SPECIAUX MARCHE EIFFAGE 2017</v>
          </cell>
          <cell r="N171">
            <v>43100</v>
          </cell>
        </row>
        <row r="172">
          <cell r="C172" t="str">
            <v>CLOU MANUEL MACONNERIE D.3,3 CP-60 (SEAU 2KG)</v>
          </cell>
          <cell r="D172" t="str">
            <v>41840</v>
          </cell>
          <cell r="E172" t="str">
            <v>SCELL IT</v>
          </cell>
          <cell r="F172" t="str">
            <v>CTF360-2KG</v>
          </cell>
          <cell r="G172" t="str">
            <v>XL-BOX 2KG POINTE AC GALV 3.5X60</v>
          </cell>
          <cell r="H172" t="str">
            <v>Seau plastique</v>
          </cell>
          <cell r="I172">
            <v>1</v>
          </cell>
          <cell r="J172">
            <v>450</v>
          </cell>
          <cell r="K172">
            <v>7.97</v>
          </cell>
          <cell r="L172">
            <v>6.7744999999999997</v>
          </cell>
          <cell r="M172" t="str">
            <v>PRIX SPECIAUX MARCHE EIFFAGE 2017</v>
          </cell>
          <cell r="N172">
            <v>43100</v>
          </cell>
        </row>
        <row r="173">
          <cell r="C173" t="str">
            <v>ECARTEUR BANCHE POSIBANCHE200+CLOU (BTE 50)</v>
          </cell>
          <cell r="D173" t="str">
            <v>496710</v>
          </cell>
          <cell r="E173" t="str">
            <v>SCELL IT</v>
          </cell>
          <cell r="M173" t="str">
            <v>HORS GAMME</v>
          </cell>
        </row>
        <row r="174">
          <cell r="C174" t="str">
            <v>GOUJON ANCRAGE FIX Z D10X95/35 INOX-A4 (BTE 50)</v>
          </cell>
          <cell r="D174" t="str">
            <v>54640</v>
          </cell>
          <cell r="E174" t="str">
            <v>SCELL IT</v>
          </cell>
          <cell r="F174" t="str">
            <v>A4-BZ2-10X100</v>
          </cell>
          <cell r="G174" t="str">
            <v>GOUJON ANCRAGE INOX A4 M10X100</v>
          </cell>
          <cell r="H174" t="str">
            <v>Boîte carton</v>
          </cell>
          <cell r="I174">
            <v>50</v>
          </cell>
          <cell r="J174">
            <v>450</v>
          </cell>
          <cell r="K174">
            <v>108.82</v>
          </cell>
          <cell r="L174">
            <v>92.496999999999986</v>
          </cell>
          <cell r="M174" t="str">
            <v>PRIX SPECIAUX MARCHE EIFFAGE 2017</v>
          </cell>
          <cell r="N174">
            <v>43100</v>
          </cell>
        </row>
        <row r="175">
          <cell r="C175" t="str">
            <v>GOUJON ANCRAGE FIX3 D10X125/65-55 MT (BTE 25)</v>
          </cell>
          <cell r="D175" t="str">
            <v>57465</v>
          </cell>
          <cell r="E175" t="str">
            <v>SCELL IT</v>
          </cell>
          <cell r="F175" t="str">
            <v>BZ-10X120</v>
          </cell>
          <cell r="G175" t="str">
            <v>GOUJON ANCRAGE ACIER M10X120</v>
          </cell>
          <cell r="H175" t="str">
            <v>Boîte carton</v>
          </cell>
          <cell r="I175">
            <v>50</v>
          </cell>
          <cell r="J175">
            <v>450</v>
          </cell>
          <cell r="K175">
            <v>30.26</v>
          </cell>
          <cell r="L175">
            <v>25.721</v>
          </cell>
          <cell r="M175" t="str">
            <v>PRIX SPECIAUX MARCHE EIFFAGE 2017</v>
          </cell>
          <cell r="N175">
            <v>43100</v>
          </cell>
        </row>
        <row r="176">
          <cell r="C176" t="str">
            <v>GOUJON ANCRAGE FIX3 D10X140/80-70 MT (BTE 25)</v>
          </cell>
          <cell r="D176" t="str">
            <v>57466</v>
          </cell>
          <cell r="E176" t="str">
            <v>SCELL IT</v>
          </cell>
          <cell r="F176" t="str">
            <v>BZ-10X150</v>
          </cell>
          <cell r="G176" t="str">
            <v>GOUJON ANCRAGE ACIER M10X150</v>
          </cell>
          <cell r="H176" t="str">
            <v>Boîte carton</v>
          </cell>
          <cell r="I176">
            <v>50</v>
          </cell>
          <cell r="J176">
            <v>450</v>
          </cell>
          <cell r="K176">
            <v>35.1</v>
          </cell>
          <cell r="L176">
            <v>29.835000000000001</v>
          </cell>
          <cell r="M176" t="str">
            <v>PRIX SPECIAUX MARCHE EIFFAGE 2017</v>
          </cell>
          <cell r="N176">
            <v>43100</v>
          </cell>
        </row>
        <row r="177">
          <cell r="C177" t="str">
            <v>GOUJON ANCRAGE FIX3 D10X65/5 MT (BTE 50)</v>
          </cell>
          <cell r="D177" t="str">
            <v>57460</v>
          </cell>
          <cell r="E177" t="str">
            <v>SCELL IT</v>
          </cell>
          <cell r="F177" t="str">
            <v>BZ-10X65</v>
          </cell>
          <cell r="G177" t="str">
            <v>GOUJON ANCRAGE ACIER M10X65</v>
          </cell>
          <cell r="H177" t="str">
            <v>Boîte carton</v>
          </cell>
          <cell r="I177">
            <v>100</v>
          </cell>
          <cell r="J177">
            <v>450</v>
          </cell>
          <cell r="K177">
            <v>22.7</v>
          </cell>
          <cell r="L177">
            <v>19.294999999999998</v>
          </cell>
          <cell r="M177" t="str">
            <v>PRIX SPECIAUX MARCHE EIFFAGE 2017</v>
          </cell>
          <cell r="N177">
            <v>43100</v>
          </cell>
        </row>
        <row r="178">
          <cell r="C178" t="str">
            <v>GOUJON ANCRAGE FIX3 D10X75/15-5 MT (BTE 50)</v>
          </cell>
          <cell r="D178" t="str">
            <v>57461</v>
          </cell>
          <cell r="E178" t="str">
            <v>SCELL IT</v>
          </cell>
          <cell r="F178" t="str">
            <v>BZ-10X80</v>
          </cell>
          <cell r="G178" t="str">
            <v>GOUJON ANCRAGE ACIER M10X80</v>
          </cell>
          <cell r="H178" t="str">
            <v>Boîte carton</v>
          </cell>
          <cell r="I178">
            <v>50</v>
          </cell>
          <cell r="J178">
            <v>450</v>
          </cell>
          <cell r="K178">
            <v>23.55</v>
          </cell>
          <cell r="L178">
            <v>20.017500000000002</v>
          </cell>
          <cell r="M178" t="str">
            <v>PRIX SPECIAUX MARCHE EIFFAGE 2017</v>
          </cell>
          <cell r="N178">
            <v>43100</v>
          </cell>
        </row>
        <row r="179">
          <cell r="C179" t="str">
            <v>GOUJON ANCRAGE FIX3 D10X95/36-26 MT (BTE 50)</v>
          </cell>
          <cell r="D179" t="str">
            <v>57463</v>
          </cell>
          <cell r="E179" t="str">
            <v>SCELL IT</v>
          </cell>
          <cell r="F179" t="str">
            <v>BZ-10X95</v>
          </cell>
          <cell r="G179" t="str">
            <v>GOUJON ANCRAGE ACIER M10X95</v>
          </cell>
          <cell r="H179" t="str">
            <v>Boîte carton</v>
          </cell>
          <cell r="I179">
            <v>50</v>
          </cell>
          <cell r="J179">
            <v>450</v>
          </cell>
          <cell r="K179">
            <v>27.02</v>
          </cell>
          <cell r="L179">
            <v>22.966999999999999</v>
          </cell>
          <cell r="M179" t="str">
            <v>PRIX SPECIAUX MARCHE EIFFAGE 2017</v>
          </cell>
          <cell r="N179">
            <v>43100</v>
          </cell>
        </row>
        <row r="180">
          <cell r="C180" t="str">
            <v>GOUJON ANCRAGE FIX3 D12X100/25-10 MT (BTE 25)</v>
          </cell>
          <cell r="D180" t="str">
            <v>57471</v>
          </cell>
          <cell r="E180" t="str">
            <v>SCELL IT</v>
          </cell>
          <cell r="F180" t="str">
            <v>BZ-12X100</v>
          </cell>
          <cell r="G180" t="str">
            <v>GOUJON ANCRAGE ACIER M12X100</v>
          </cell>
          <cell r="H180" t="str">
            <v>Boîte carton</v>
          </cell>
          <cell r="I180">
            <v>50</v>
          </cell>
          <cell r="J180">
            <v>450</v>
          </cell>
          <cell r="K180">
            <v>37.81</v>
          </cell>
          <cell r="L180">
            <v>32.138500000000001</v>
          </cell>
          <cell r="M180" t="str">
            <v>PRIX SPECIAUX MARCHE EIFFAGE 2017</v>
          </cell>
          <cell r="N180">
            <v>43100</v>
          </cell>
        </row>
        <row r="181">
          <cell r="C181" t="str">
            <v>GOUJON ANCRAGE FIX3 D12X115/40-25 MT (BTE 25)</v>
          </cell>
          <cell r="D181" t="str">
            <v>57472</v>
          </cell>
          <cell r="E181" t="str">
            <v>SCELL IT</v>
          </cell>
          <cell r="F181" t="str">
            <v>BZ-12X120</v>
          </cell>
          <cell r="G181" t="str">
            <v>GOUJON ANCRAGE ACIER M12X120</v>
          </cell>
          <cell r="H181" t="str">
            <v>Boîte carton</v>
          </cell>
          <cell r="I181">
            <v>25</v>
          </cell>
          <cell r="J181">
            <v>450</v>
          </cell>
          <cell r="K181">
            <v>43.2</v>
          </cell>
          <cell r="L181">
            <v>36.72</v>
          </cell>
          <cell r="M181" t="str">
            <v>PRIX SPECIAUX MARCHE EIFFAGE 2017</v>
          </cell>
          <cell r="N181">
            <v>43100</v>
          </cell>
        </row>
        <row r="182">
          <cell r="C182" t="str">
            <v>GOUJON ANCRAGE FIX3 D12X140/65-50 MT (BTE 25)</v>
          </cell>
          <cell r="D182" t="str">
            <v>57474</v>
          </cell>
          <cell r="E182" t="str">
            <v>SCELL IT</v>
          </cell>
          <cell r="F182" t="str">
            <v>BZ-12X135</v>
          </cell>
          <cell r="G182" t="str">
            <v>GOUJON ANCRAGE ACIER M12X135</v>
          </cell>
          <cell r="H182" t="str">
            <v>Boîte carton</v>
          </cell>
          <cell r="I182">
            <v>25</v>
          </cell>
          <cell r="J182">
            <v>450</v>
          </cell>
          <cell r="K182">
            <v>52.96</v>
          </cell>
          <cell r="L182">
            <v>45.015999999999998</v>
          </cell>
          <cell r="M182" t="str">
            <v>PRIX SPECIAUX MARCHE EIFFAGE 2017</v>
          </cell>
          <cell r="N182">
            <v>43100</v>
          </cell>
        </row>
        <row r="183">
          <cell r="C183" t="str">
            <v>GOUJON ANCRAGE FIX3 D12X160/85-70 MT (BTE 25)</v>
          </cell>
          <cell r="D183" t="str">
            <v>57475</v>
          </cell>
          <cell r="E183" t="str">
            <v>SCELL IT</v>
          </cell>
          <cell r="F183" t="str">
            <v>BZ-12X180</v>
          </cell>
          <cell r="G183" t="str">
            <v>GOUJON ANCRAGE ACIER M12X180</v>
          </cell>
          <cell r="H183" t="str">
            <v>Boîte carton</v>
          </cell>
          <cell r="I183">
            <v>25</v>
          </cell>
          <cell r="J183">
            <v>450</v>
          </cell>
          <cell r="K183">
            <v>57.87</v>
          </cell>
          <cell r="L183">
            <v>49.189499999999995</v>
          </cell>
          <cell r="M183" t="str">
            <v>PRIX SPECIAUX MARCHE EIFFAGE 2017</v>
          </cell>
          <cell r="N183">
            <v>43100</v>
          </cell>
        </row>
        <row r="184">
          <cell r="C184" t="str">
            <v>GOUJON ANCRAGE FIX3 D12X80/5 MT (BTE 25)</v>
          </cell>
          <cell r="D184" t="str">
            <v>57470</v>
          </cell>
          <cell r="E184" t="str">
            <v>SCELL IT</v>
          </cell>
          <cell r="F184" t="str">
            <v>BZ-12X80</v>
          </cell>
          <cell r="G184" t="str">
            <v>GOUJON ANCRAGE ACIER M12X80</v>
          </cell>
          <cell r="H184" t="str">
            <v>Boîte carton</v>
          </cell>
          <cell r="I184">
            <v>50</v>
          </cell>
          <cell r="J184">
            <v>450</v>
          </cell>
          <cell r="K184">
            <v>36.78</v>
          </cell>
          <cell r="L184">
            <v>31.263000000000002</v>
          </cell>
          <cell r="M184" t="str">
            <v>PRIX SPECIAUX MARCHE EIFFAGE 2017</v>
          </cell>
          <cell r="N184">
            <v>43100</v>
          </cell>
        </row>
        <row r="185">
          <cell r="C185" t="str">
            <v>GOUJON ANCRAGE FIX3 D16X100/5 MT (BTE 20)</v>
          </cell>
          <cell r="D185" t="str">
            <v>57480</v>
          </cell>
          <cell r="E185" t="str">
            <v>SCELL IT</v>
          </cell>
          <cell r="F185" t="str">
            <v>BZ-16X105</v>
          </cell>
          <cell r="G185" t="str">
            <v>GOUJON ANCRAGE ACIER M16X105</v>
          </cell>
          <cell r="H185" t="str">
            <v>Boîte carton</v>
          </cell>
          <cell r="I185">
            <v>25</v>
          </cell>
          <cell r="J185">
            <v>450</v>
          </cell>
          <cell r="K185">
            <v>72.97</v>
          </cell>
          <cell r="L185">
            <v>62.024499999999996</v>
          </cell>
          <cell r="M185" t="str">
            <v>PRIX SPECIAUX MARCHE EIFFAGE 2017</v>
          </cell>
          <cell r="N185">
            <v>43100</v>
          </cell>
        </row>
        <row r="186">
          <cell r="C186" t="str">
            <v>GOUJON ANCRAGE FIX3 D16X125/30-15  MT (BTE 20)</v>
          </cell>
          <cell r="D186" t="str">
            <v>57481</v>
          </cell>
          <cell r="E186" t="str">
            <v>SCELL IT</v>
          </cell>
          <cell r="F186" t="str">
            <v>BZ-16X125</v>
          </cell>
          <cell r="G186" t="str">
            <v>GOUJON ANCRAGE ACIER M16X125</v>
          </cell>
          <cell r="H186" t="str">
            <v>Boîte carton</v>
          </cell>
          <cell r="I186">
            <v>20</v>
          </cell>
          <cell r="J186">
            <v>450</v>
          </cell>
          <cell r="K186">
            <v>81.06</v>
          </cell>
          <cell r="L186">
            <v>68.900999999999996</v>
          </cell>
          <cell r="M186" t="str">
            <v>PRIX SPECIAUX MARCHE EIFFAGE 2017</v>
          </cell>
          <cell r="N186">
            <v>43100</v>
          </cell>
        </row>
        <row r="187">
          <cell r="C187" t="str">
            <v>GOUJON ANCRAGE FIX3 D16X150/55-40 MT (BTE 10)</v>
          </cell>
          <cell r="D187" t="str">
            <v>57482</v>
          </cell>
          <cell r="E187" t="str">
            <v>SCELL IT</v>
          </cell>
          <cell r="F187" t="str">
            <v>BZ-16X140</v>
          </cell>
          <cell r="G187" t="str">
            <v>GOUJON ANCRAGE ACIER M16X140</v>
          </cell>
          <cell r="H187" t="str">
            <v>Boîte carton</v>
          </cell>
          <cell r="I187">
            <v>20</v>
          </cell>
          <cell r="J187">
            <v>450</v>
          </cell>
          <cell r="K187">
            <v>91.86</v>
          </cell>
          <cell r="L187">
            <v>78.081000000000003</v>
          </cell>
          <cell r="M187" t="str">
            <v>PRIX SPECIAUX MARCHE EIFFAGE 2017</v>
          </cell>
          <cell r="N187">
            <v>43100</v>
          </cell>
        </row>
        <row r="188">
          <cell r="C188" t="str">
            <v>GOUJON ANCRAGE FIX3 D16X170/75-60 MT (BTE 10)</v>
          </cell>
          <cell r="D188" t="str">
            <v>57483</v>
          </cell>
          <cell r="E188" t="str">
            <v>SCELL IT</v>
          </cell>
          <cell r="F188" t="str">
            <v>BZ-16X180</v>
          </cell>
          <cell r="G188" t="str">
            <v>GOUJON ANCRAGE ACIER M16X180</v>
          </cell>
          <cell r="H188" t="str">
            <v>Boîte carton</v>
          </cell>
          <cell r="I188">
            <v>10</v>
          </cell>
          <cell r="J188">
            <v>450</v>
          </cell>
          <cell r="K188">
            <v>97.24</v>
          </cell>
          <cell r="L188">
            <v>82.653999999999996</v>
          </cell>
          <cell r="M188" t="str">
            <v>PRIX SPECIAUX MARCHE EIFFAGE 2017</v>
          </cell>
          <cell r="N188">
            <v>43100</v>
          </cell>
        </row>
        <row r="189">
          <cell r="C189" t="str">
            <v>GOUJON ANCRAGE FIX3 D20X165/50-25 MT (BTE 10)</v>
          </cell>
          <cell r="D189" t="str">
            <v>57491</v>
          </cell>
          <cell r="E189" t="str">
            <v>SCELL IT</v>
          </cell>
          <cell r="F189" t="str">
            <v>BZ-20X160</v>
          </cell>
          <cell r="G189" t="str">
            <v>GOUJON ANCRAGE ACIER M20X160</v>
          </cell>
          <cell r="H189" t="str">
            <v>Boîte carton</v>
          </cell>
          <cell r="I189">
            <v>10</v>
          </cell>
          <cell r="J189">
            <v>450</v>
          </cell>
          <cell r="K189">
            <v>174.45</v>
          </cell>
          <cell r="L189">
            <v>148.2825</v>
          </cell>
          <cell r="M189" t="str">
            <v>PRIX SPECIAUX MARCHE EIFFAGE 2017</v>
          </cell>
          <cell r="N189">
            <v>43100</v>
          </cell>
        </row>
        <row r="190">
          <cell r="C190" t="str">
            <v>GOUJON ANCRAGE FIX3 D8X115/65-55 MT (BTE 50)</v>
          </cell>
          <cell r="D190" t="str">
            <v>57454</v>
          </cell>
          <cell r="E190" t="str">
            <v>SCELL IT</v>
          </cell>
          <cell r="F190" t="str">
            <v>BZ-08X115</v>
          </cell>
          <cell r="G190" t="str">
            <v>GOUJON ANCRAGE ACIER M8X115</v>
          </cell>
          <cell r="H190" t="str">
            <v>Boîte carton</v>
          </cell>
          <cell r="I190">
            <v>100</v>
          </cell>
          <cell r="J190">
            <v>450</v>
          </cell>
          <cell r="K190">
            <v>19.100000000000001</v>
          </cell>
          <cell r="L190">
            <v>16.234999999999999</v>
          </cell>
          <cell r="M190" t="str">
            <v>PRIX SPECIAUX MARCHE EIFFAGE 2017</v>
          </cell>
          <cell r="N190">
            <v>43100</v>
          </cell>
        </row>
        <row r="191">
          <cell r="C191" t="str">
            <v>GOUJON ANCRAGE FIX3 D8X55/5 MT (BTE 100)</v>
          </cell>
          <cell r="D191" t="str">
            <v>57450</v>
          </cell>
          <cell r="E191" t="str">
            <v>SCELL IT</v>
          </cell>
          <cell r="F191" t="str">
            <v>BZ-08X50</v>
          </cell>
          <cell r="G191" t="str">
            <v>GOUJON ANCRAGE ACIER M8X50</v>
          </cell>
          <cell r="H191" t="str">
            <v>Boîte carton</v>
          </cell>
          <cell r="I191">
            <v>200</v>
          </cell>
          <cell r="J191">
            <v>450</v>
          </cell>
          <cell r="K191">
            <v>14.02</v>
          </cell>
          <cell r="L191">
            <v>11.917</v>
          </cell>
          <cell r="M191" t="str">
            <v>PRIX SPECIAUX MARCHE EIFFAGE 2017</v>
          </cell>
          <cell r="N191">
            <v>43100</v>
          </cell>
        </row>
        <row r="192">
          <cell r="C192" t="str">
            <v>GOUJON ANCRAGE FIX3 D8X70/20-10 MT (BTE 100)</v>
          </cell>
          <cell r="D192" t="str">
            <v>57451</v>
          </cell>
          <cell r="E192" t="str">
            <v>SCELL IT</v>
          </cell>
          <cell r="F192" t="str">
            <v>BZ-08X70</v>
          </cell>
          <cell r="G192" t="str">
            <v>GOUJON ANCRAGE ACIER M8X70</v>
          </cell>
          <cell r="H192" t="str">
            <v>Boîte carton</v>
          </cell>
          <cell r="I192">
            <v>100</v>
          </cell>
          <cell r="J192">
            <v>450</v>
          </cell>
          <cell r="K192">
            <v>16.18</v>
          </cell>
          <cell r="L192">
            <v>13.753</v>
          </cell>
          <cell r="M192" t="str">
            <v>PRIX SPECIAUX MARCHE EIFFAGE 2017</v>
          </cell>
          <cell r="N192">
            <v>43100</v>
          </cell>
        </row>
        <row r="193">
          <cell r="C193" t="str">
            <v>GOUJON ANCRAGE FIX3 D8X90/40-30 MT (BTE 50)</v>
          </cell>
          <cell r="D193" t="str">
            <v>57452</v>
          </cell>
          <cell r="E193" t="str">
            <v>SCELL IT</v>
          </cell>
          <cell r="F193" t="str">
            <v>BZ-08X95</v>
          </cell>
          <cell r="G193" t="str">
            <v>GOUJON ANCRAGE ACIER M8X95</v>
          </cell>
          <cell r="H193" t="str">
            <v>Boîte carton</v>
          </cell>
          <cell r="I193">
            <v>100</v>
          </cell>
          <cell r="J193">
            <v>450</v>
          </cell>
          <cell r="K193">
            <v>17.829999999999998</v>
          </cell>
          <cell r="L193">
            <v>15.155499999999998</v>
          </cell>
          <cell r="M193" t="str">
            <v>PRIX SPECIAUX MARCHE EIFFAGE 2017</v>
          </cell>
          <cell r="N193">
            <v>43100</v>
          </cell>
        </row>
        <row r="194">
          <cell r="C194" t="str">
            <v>GOUJON ANCRAGE M16X125  BOITE DE 20 PIECES</v>
          </cell>
          <cell r="D194" t="str">
            <v>57032693</v>
          </cell>
          <cell r="E194" t="str">
            <v>SCELL IT</v>
          </cell>
          <cell r="F194" t="str">
            <v>BZ-16X125</v>
          </cell>
          <cell r="G194" t="str">
            <v>GOUJON ANCRAGE ACIER M16X125</v>
          </cell>
          <cell r="H194" t="str">
            <v>Boîte carton</v>
          </cell>
          <cell r="I194">
            <v>20</v>
          </cell>
          <cell r="J194">
            <v>450</v>
          </cell>
          <cell r="K194">
            <v>81.06</v>
          </cell>
          <cell r="L194">
            <v>68.900999999999996</v>
          </cell>
          <cell r="M194" t="str">
            <v>PRIX SPECIAUX MARCHE EIFFAGE 2017</v>
          </cell>
          <cell r="N194">
            <v>43100</v>
          </cell>
        </row>
        <row r="195">
          <cell r="C195" t="str">
            <v>OUTIL INJECTION MANUEL M 380 - 410 ML</v>
          </cell>
          <cell r="D195" t="str">
            <v>77151</v>
          </cell>
          <cell r="E195" t="str">
            <v>SCELL IT</v>
          </cell>
          <cell r="F195" t="str">
            <v>VI-P380</v>
          </cell>
          <cell r="G195" t="str">
            <v>PISTOLET MAN. PRO CART 380-420ML</v>
          </cell>
          <cell r="H195" t="str">
            <v>UNITE</v>
          </cell>
          <cell r="I195">
            <v>1</v>
          </cell>
          <cell r="J195">
            <v>450</v>
          </cell>
          <cell r="K195">
            <v>21.2</v>
          </cell>
          <cell r="L195">
            <v>18.02</v>
          </cell>
          <cell r="M195" t="str">
            <v>PRIX SPECIAUX MARCHE EIFFAGE 2017</v>
          </cell>
          <cell r="N195">
            <v>43100</v>
          </cell>
        </row>
        <row r="196">
          <cell r="C196" t="str">
            <v>RESINE CMIX PLUS GRIS 300ML + 2 BUSES</v>
          </cell>
          <cell r="D196" t="str">
            <v>55866</v>
          </cell>
          <cell r="E196" t="str">
            <v>SCELL IT</v>
          </cell>
          <cell r="F196" t="str">
            <v>FIRST300G</v>
          </cell>
          <cell r="G196" t="str">
            <v>CART300MLPOLYGRIS 2ATE S.STYREN</v>
          </cell>
          <cell r="H196" t="str">
            <v>CARTON</v>
          </cell>
          <cell r="I196">
            <v>12</v>
          </cell>
          <cell r="J196">
            <v>450</v>
          </cell>
          <cell r="K196">
            <v>4.5</v>
          </cell>
          <cell r="L196">
            <v>3.8249999999999997</v>
          </cell>
          <cell r="M196" t="str">
            <v>PRIX SPECIAUX MARCHE EIFFAGE 2017</v>
          </cell>
          <cell r="N196">
            <v>43100</v>
          </cell>
        </row>
        <row r="197">
          <cell r="C197" t="str">
            <v>RESINE CMIX PLUS PIERRE 300ML + 2 BUSES</v>
          </cell>
          <cell r="D197" t="str">
            <v>55865</v>
          </cell>
          <cell r="E197" t="str">
            <v>SCELL IT</v>
          </cell>
          <cell r="F197" t="str">
            <v>FIRST300B</v>
          </cell>
          <cell r="G197" t="str">
            <v>CART300MLPOLYBLANC 2ATE S.STYREN</v>
          </cell>
          <cell r="H197" t="str">
            <v>CARTON</v>
          </cell>
          <cell r="I197">
            <v>12</v>
          </cell>
          <cell r="J197">
            <v>450</v>
          </cell>
          <cell r="K197">
            <v>4.5</v>
          </cell>
          <cell r="L197">
            <v>3.8249999999999997</v>
          </cell>
          <cell r="M197" t="str">
            <v>PRIX SPECIAUX MARCHE EIFFAGE 2017</v>
          </cell>
          <cell r="N197">
            <v>43100</v>
          </cell>
        </row>
        <row r="198">
          <cell r="C198" t="str">
            <v>RESINE CMIX PLUS -TON GRIS- 380 ML + BUSE</v>
          </cell>
          <cell r="D198" t="str">
            <v>55881</v>
          </cell>
          <cell r="E198" t="str">
            <v>SCELL IT</v>
          </cell>
          <cell r="F198" t="str">
            <v>FIRST410B</v>
          </cell>
          <cell r="G198" t="str">
            <v>CART410MLPOLYBLANC 2ATE S.STYREN</v>
          </cell>
          <cell r="H198" t="str">
            <v>CARTON</v>
          </cell>
          <cell r="I198">
            <v>12</v>
          </cell>
          <cell r="J198">
            <v>450</v>
          </cell>
          <cell r="K198">
            <v>4.7300000000000004</v>
          </cell>
          <cell r="L198">
            <v>4.0205000000000002</v>
          </cell>
          <cell r="M198" t="str">
            <v>PRIX SPECIAUX MARCHE EIFFAGE 2017</v>
          </cell>
          <cell r="N198">
            <v>43100</v>
          </cell>
        </row>
        <row r="199">
          <cell r="C199" t="str">
            <v>RESINE EPCON C8 450 ML+BUSE+RALLONGE PAR 12</v>
          </cell>
          <cell r="D199" t="str">
            <v>55887</v>
          </cell>
          <cell r="E199" t="str">
            <v>SCELL IT</v>
          </cell>
          <cell r="F199" t="str">
            <v>PUREPRO385</v>
          </cell>
          <cell r="G199" t="str">
            <v>CART385ML PURE EPOXY SISMIQUE C2</v>
          </cell>
          <cell r="H199" t="str">
            <v>CARTON</v>
          </cell>
          <cell r="I199">
            <v>12</v>
          </cell>
          <cell r="J199">
            <v>450</v>
          </cell>
          <cell r="K199">
            <v>10.74</v>
          </cell>
          <cell r="L199">
            <v>9.1289999999999996</v>
          </cell>
          <cell r="M199" t="str">
            <v>PRIX SPECIAUX MARCHE EIFFAGE 2017</v>
          </cell>
          <cell r="N199">
            <v>43100</v>
          </cell>
        </row>
        <row r="200">
          <cell r="C200" t="str">
            <v>RESINE EPOBAR 410 ML + PISTOLET INJECT (X20)</v>
          </cell>
          <cell r="D200" t="str">
            <v>12768</v>
          </cell>
          <cell r="E200" t="str">
            <v>SCELL IT</v>
          </cell>
          <cell r="F200" t="str">
            <v>X-PRO420</v>
          </cell>
          <cell r="G200" t="str">
            <v>CART420ML BETON 2ATE SS.STYRENE</v>
          </cell>
          <cell r="H200" t="str">
            <v>CARTON</v>
          </cell>
          <cell r="I200">
            <v>12</v>
          </cell>
          <cell r="J200">
            <v>450</v>
          </cell>
          <cell r="K200">
            <v>6.75</v>
          </cell>
          <cell r="L200">
            <v>5.7374999999999998</v>
          </cell>
          <cell r="M200" t="str">
            <v>PRIX SPECIAUX MARCHE EIFFAGE 2017</v>
          </cell>
          <cell r="N200">
            <v>43100</v>
          </cell>
        </row>
        <row r="201">
          <cell r="C201" t="str">
            <v>RESINE EPOBAR 410 ML+BUSE+RALLONGE (X20)</v>
          </cell>
          <cell r="D201" t="str">
            <v>50998</v>
          </cell>
          <cell r="E201" t="str">
            <v>SCELL IT</v>
          </cell>
          <cell r="F201" t="str">
            <v>X-PRO420</v>
          </cell>
          <cell r="G201" t="str">
            <v>CART420ML BETON 2ATE SS.STYRENE</v>
          </cell>
          <cell r="H201" t="str">
            <v>CARTON</v>
          </cell>
          <cell r="I201">
            <v>12</v>
          </cell>
          <cell r="J201">
            <v>450</v>
          </cell>
          <cell r="K201">
            <v>6.75</v>
          </cell>
          <cell r="L201">
            <v>5.7374999999999998</v>
          </cell>
          <cell r="M201" t="str">
            <v>PRIX SPECIAUX MARCHE EIFFAGE 2017</v>
          </cell>
          <cell r="N201">
            <v>43100</v>
          </cell>
        </row>
        <row r="202">
          <cell r="C202" t="str">
            <v>RESINE EPOMAX CARTOUCHE 380 ML</v>
          </cell>
          <cell r="D202" t="str">
            <v>55885</v>
          </cell>
          <cell r="E202" t="str">
            <v>SCELL IT</v>
          </cell>
          <cell r="F202" t="str">
            <v>X-PRO300</v>
          </cell>
          <cell r="G202" t="str">
            <v>CART300ML BETON 2ATE SS.STYRENE</v>
          </cell>
          <cell r="H202" t="str">
            <v>CARTON</v>
          </cell>
          <cell r="I202">
            <v>12</v>
          </cell>
          <cell r="J202">
            <v>450</v>
          </cell>
          <cell r="K202">
            <v>5.91</v>
          </cell>
          <cell r="L202">
            <v>5.0235000000000003</v>
          </cell>
          <cell r="M202" t="str">
            <v>PRIX SPECIAUX MARCHE EIFFAGE 2017</v>
          </cell>
          <cell r="N202">
            <v>43100</v>
          </cell>
        </row>
        <row r="203">
          <cell r="C203" t="str">
            <v>RESINE MULTI-MAX 280ML + 2 BUSES</v>
          </cell>
          <cell r="D203" t="str">
            <v>60040</v>
          </cell>
          <cell r="E203" t="str">
            <v>SCELL IT</v>
          </cell>
          <cell r="F203" t="str">
            <v>X-MAX300G</v>
          </cell>
          <cell r="G203" t="str">
            <v>CART300ML POLYGRIS 3ATE S.STYREN</v>
          </cell>
          <cell r="H203" t="str">
            <v>CARTON</v>
          </cell>
          <cell r="I203">
            <v>12</v>
          </cell>
          <cell r="J203">
            <v>450</v>
          </cell>
          <cell r="K203">
            <v>7.17</v>
          </cell>
          <cell r="L203">
            <v>6.0945</v>
          </cell>
          <cell r="M203" t="str">
            <v>PRIX SPECIAUX MARCHE EIFFAGE 2017</v>
          </cell>
          <cell r="N203">
            <v>43100</v>
          </cell>
        </row>
        <row r="204">
          <cell r="C204" t="str">
            <v xml:space="preserve">SCELLEMENT UNIV. MULTI MAT 300ML BETON  </v>
          </cell>
          <cell r="D204" t="str">
            <v>57040394</v>
          </cell>
          <cell r="E204" t="str">
            <v>SCELL IT</v>
          </cell>
          <cell r="F204" t="str">
            <v>FIRST300B</v>
          </cell>
          <cell r="G204" t="str">
            <v>CART300MLPOLYBLANC 2ATE S.STYREN</v>
          </cell>
          <cell r="H204" t="str">
            <v>CARTON</v>
          </cell>
          <cell r="I204">
            <v>12</v>
          </cell>
          <cell r="J204">
            <v>450</v>
          </cell>
          <cell r="K204">
            <v>4.5</v>
          </cell>
          <cell r="L204">
            <v>3.8249999999999997</v>
          </cell>
          <cell r="M204" t="str">
            <v>PRIX SPECIAUX MARCHE EIFFAGE 2017</v>
          </cell>
          <cell r="N204">
            <v>43100</v>
          </cell>
        </row>
      </sheetData>
      <sheetData sheetId="9">
        <row r="1">
          <cell r="E1" t="str">
            <v>COTATION FOURNISSEUR : EIFFAGE CONSTRUCTION - Liste de chantier</v>
          </cell>
        </row>
        <row r="2">
          <cell r="C2" t="str">
            <v xml:space="preserve">Libellé article </v>
          </cell>
          <cell r="D2" t="str">
            <v>POUR EQUIVALENCE REF FABRIQUANT</v>
          </cell>
          <cell r="E2" t="str">
            <v>Fournisseur 5</v>
          </cell>
          <cell r="F2" t="str">
            <v>Ref
article
fournisseur</v>
          </cell>
          <cell r="G2" t="str">
            <v>Titre produit</v>
          </cell>
          <cell r="H2" t="str">
            <v>Conditionnement
(U / m²/ …)</v>
          </cell>
          <cell r="I2" t="str">
            <v>Unité de
conditionnement
(quantité)</v>
          </cell>
          <cell r="J2" t="str">
            <v>Franco</v>
          </cell>
          <cell r="K2" t="str">
            <v>Prix d'achat unitatire habituel</v>
          </cell>
          <cell r="L2" t="str">
            <v>Prix d'achat
unitaire grand compte
(€ HT)</v>
          </cell>
          <cell r="M2" t="str">
            <v>N° d'offre ou de dérogation 
(si  necessaire)</v>
          </cell>
          <cell r="N2" t="str">
            <v>Date de fin de validité</v>
          </cell>
        </row>
        <row r="3">
          <cell r="C3" t="str">
            <v>CUTTER 25 MM EN VRAC</v>
          </cell>
          <cell r="D3" t="str">
            <v>1-10-425</v>
          </cell>
          <cell r="E3" t="str">
            <v>STANLEY</v>
          </cell>
          <cell r="F3" t="str">
            <v>1-10-425</v>
          </cell>
          <cell r="G3" t="str">
            <v>CUTTER 25MM BIMATIERE</v>
          </cell>
          <cell r="H3">
            <v>1</v>
          </cell>
          <cell r="I3">
            <v>6</v>
          </cell>
          <cell r="K3">
            <v>6.28</v>
          </cell>
          <cell r="L3">
            <v>6.28</v>
          </cell>
          <cell r="N3">
            <v>43100</v>
          </cell>
        </row>
        <row r="4">
          <cell r="C4" t="str">
            <v>CUTTER 25 MM SUR CARTE</v>
          </cell>
          <cell r="D4" t="str">
            <v>0-10-425</v>
          </cell>
          <cell r="E4" t="str">
            <v>STANLEY</v>
          </cell>
          <cell r="F4" t="str">
            <v>0-10-425</v>
          </cell>
          <cell r="G4" t="str">
            <v>CUTTER 25MM BIMATIERE</v>
          </cell>
          <cell r="H4">
            <v>1</v>
          </cell>
          <cell r="I4">
            <v>6</v>
          </cell>
          <cell r="K4">
            <v>6.98</v>
          </cell>
          <cell r="L4">
            <v>6.98</v>
          </cell>
          <cell r="N4">
            <v>43100</v>
          </cell>
        </row>
        <row r="5">
          <cell r="C5" t="str">
            <v xml:space="preserve">CUTTER A MOLETTE 18MM BI MATIERE  </v>
          </cell>
          <cell r="D5" t="str">
            <v>3661578021506</v>
          </cell>
          <cell r="E5" t="str">
            <v>STANLEY</v>
          </cell>
          <cell r="F5" t="str">
            <v>0-10-418</v>
          </cell>
          <cell r="G5" t="str">
            <v>CUTTER 18MM MPO</v>
          </cell>
          <cell r="H5">
            <v>1</v>
          </cell>
          <cell r="I5">
            <v>6</v>
          </cell>
          <cell r="K5">
            <v>4.4400000000000004</v>
          </cell>
          <cell r="L5">
            <v>4.4400000000000004</v>
          </cell>
          <cell r="N5" t="e">
            <v>#N/A</v>
          </cell>
        </row>
        <row r="6">
          <cell r="C6" t="str">
            <v xml:space="preserve">CUTTER BOUTON POUSSOIR 18MM BI MATIERE  </v>
          </cell>
          <cell r="D6" t="str">
            <v>3661578021490</v>
          </cell>
          <cell r="E6" t="str">
            <v>STANLEY</v>
          </cell>
          <cell r="F6" t="str">
            <v>1-10-280</v>
          </cell>
          <cell r="G6" t="str">
            <v>CUTTER 18MM STANDARD</v>
          </cell>
          <cell r="H6">
            <v>1</v>
          </cell>
          <cell r="I6">
            <v>12</v>
          </cell>
          <cell r="K6">
            <v>3.65</v>
          </cell>
          <cell r="L6">
            <v>3.65</v>
          </cell>
          <cell r="N6" t="e">
            <v>#N/A</v>
          </cell>
        </row>
        <row r="7">
          <cell r="C7" t="str">
            <v>CUTTER MPO 18 MM EN VRAC</v>
          </cell>
          <cell r="D7" t="str">
            <v>1-10-418</v>
          </cell>
          <cell r="E7" t="str">
            <v>STANLEY</v>
          </cell>
          <cell r="F7" t="str">
            <v>1-10-418</v>
          </cell>
          <cell r="G7" t="str">
            <v>CUTTER 18MM MPO</v>
          </cell>
          <cell r="H7">
            <v>1</v>
          </cell>
          <cell r="I7">
            <v>6</v>
          </cell>
          <cell r="K7">
            <v>4.21</v>
          </cell>
          <cell r="L7">
            <v>4.21</v>
          </cell>
          <cell r="N7">
            <v>43100</v>
          </cell>
        </row>
        <row r="8">
          <cell r="C8" t="str">
            <v>CUTTER MPO 18 MM SUR CARTE</v>
          </cell>
          <cell r="D8" t="str">
            <v>0-10-418</v>
          </cell>
          <cell r="E8" t="str">
            <v>STANLEY</v>
          </cell>
          <cell r="F8" t="str">
            <v>0-10-418</v>
          </cell>
          <cell r="G8" t="str">
            <v>CUTTER 18MM MPO</v>
          </cell>
          <cell r="H8">
            <v>1</v>
          </cell>
          <cell r="I8">
            <v>6</v>
          </cell>
          <cell r="K8">
            <v>4.4400000000000004</v>
          </cell>
          <cell r="L8">
            <v>4.4400000000000004</v>
          </cell>
          <cell r="N8">
            <v>43100</v>
          </cell>
        </row>
        <row r="9">
          <cell r="C9" t="str">
            <v xml:space="preserve">LAME DE COUTEAU AVEC TROU PAR 10  </v>
          </cell>
          <cell r="D9" t="str">
            <v>3661578021544</v>
          </cell>
          <cell r="E9" t="str">
            <v>STANLEY</v>
          </cell>
          <cell r="F9" t="str">
            <v>1-11-718</v>
          </cell>
          <cell r="G9" t="str">
            <v>LAME DE CUTTER 18MM - 10 DISTRIBUTEURS DE 10 LAMES - FATMAX</v>
          </cell>
          <cell r="H9">
            <v>1</v>
          </cell>
          <cell r="I9">
            <v>12</v>
          </cell>
          <cell r="K9">
            <v>19.3</v>
          </cell>
          <cell r="L9">
            <v>19.3</v>
          </cell>
          <cell r="N9" t="e">
            <v>#N/A</v>
          </cell>
        </row>
        <row r="10">
          <cell r="C10" t="str">
            <v xml:space="preserve">LAME DE CUTTER 18 MM PAR 10 </v>
          </cell>
          <cell r="D10" t="str">
            <v>0-11-301</v>
          </cell>
          <cell r="E10" t="str">
            <v>STANLEY</v>
          </cell>
          <cell r="F10" t="str">
            <v>0-11-301</v>
          </cell>
          <cell r="G10" t="str">
            <v>LAMES DE CUTTERS 18MM - DISTRIBUTEUR 10 LAMES</v>
          </cell>
          <cell r="H10">
            <v>1</v>
          </cell>
          <cell r="I10">
            <v>10</v>
          </cell>
          <cell r="K10">
            <v>2.52</v>
          </cell>
          <cell r="L10">
            <v>2.52</v>
          </cell>
          <cell r="N10">
            <v>43100</v>
          </cell>
        </row>
        <row r="11">
          <cell r="C11" t="str">
            <v xml:space="preserve">LAME DE CUTTERS 25 MM PAR 10 </v>
          </cell>
          <cell r="D11" t="str">
            <v>0-11-325</v>
          </cell>
          <cell r="E11" t="str">
            <v>STANLEY</v>
          </cell>
          <cell r="F11" t="str">
            <v>0-11-325</v>
          </cell>
          <cell r="G11" t="str">
            <v>LAMES DE CUTTERS 25MM - DISTRIBUTEUR 10 LAMES</v>
          </cell>
          <cell r="H11">
            <v>1</v>
          </cell>
          <cell r="I11">
            <v>10</v>
          </cell>
          <cell r="K11">
            <v>5.98</v>
          </cell>
          <cell r="L11">
            <v>5.98</v>
          </cell>
          <cell r="N11">
            <v>43100</v>
          </cell>
        </row>
        <row r="12">
          <cell r="C12" t="str">
            <v xml:space="preserve">MESURE 2 BLOCAGES RUB ACIER REVT NYL 3MX16  </v>
          </cell>
          <cell r="D12" t="str">
            <v>46176952</v>
          </cell>
          <cell r="E12" t="str">
            <v>STANLEY</v>
          </cell>
          <cell r="F12" t="str">
            <v>2-33-681</v>
          </cell>
          <cell r="G12" t="str">
            <v>MESURE 3M X 16MM - DOUBLE MARQUAGE DU RUBAN FATMAX</v>
          </cell>
          <cell r="H12">
            <v>1</v>
          </cell>
          <cell r="I12">
            <v>6</v>
          </cell>
          <cell r="K12">
            <v>8.11</v>
          </cell>
          <cell r="L12">
            <v>8.11</v>
          </cell>
          <cell r="N12" t="e">
            <v>#N/A</v>
          </cell>
        </row>
        <row r="13">
          <cell r="C13" t="str">
            <v xml:space="preserve">MESURE 2 BLOCAGES RUB ACIER REVT NYL 5MX19  </v>
          </cell>
          <cell r="D13" t="str">
            <v>46176960</v>
          </cell>
          <cell r="E13" t="str">
            <v>STANLEY</v>
          </cell>
          <cell r="F13" t="str">
            <v>2-33-684</v>
          </cell>
          <cell r="G13" t="str">
            <v>MESURE 5M X 19MM - DOUBLE MARQUAGE DU RUBAN FATMAX</v>
          </cell>
          <cell r="H13">
            <v>1</v>
          </cell>
          <cell r="I13">
            <v>6</v>
          </cell>
          <cell r="K13">
            <v>14.94</v>
          </cell>
          <cell r="L13">
            <v>14.94</v>
          </cell>
          <cell r="N13" t="e">
            <v>#N/A</v>
          </cell>
        </row>
        <row r="14">
          <cell r="C14" t="str">
            <v xml:space="preserve">MESURE 2 BLOCAGES RUB ACIER REVT NYL 5MX25  </v>
          </cell>
          <cell r="D14" t="str">
            <v>46176979</v>
          </cell>
          <cell r="E14" t="str">
            <v>STANLEY</v>
          </cell>
          <cell r="F14" t="str">
            <v>1-33-195</v>
          </cell>
          <cell r="G14" t="str">
            <v>MESURE 5M X 25MM POWERLOCK CLASSIC ABS</v>
          </cell>
          <cell r="H14">
            <v>1</v>
          </cell>
          <cell r="I14">
            <v>12</v>
          </cell>
          <cell r="K14">
            <v>13.35</v>
          </cell>
          <cell r="L14">
            <v>13.35</v>
          </cell>
          <cell r="N14" t="e">
            <v>#N/A</v>
          </cell>
        </row>
        <row r="15">
          <cell r="C15" t="str">
            <v xml:space="preserve">MESURE 2 BLOCAGES RUB ACIER REVT NYL 8MX25  </v>
          </cell>
          <cell r="D15" t="str">
            <v>46176987</v>
          </cell>
          <cell r="E15" t="str">
            <v>STANLEY</v>
          </cell>
          <cell r="F15" t="str">
            <v>1-33-198</v>
          </cell>
          <cell r="G15" t="str">
            <v>MESURE 8M X 25MM POWERLOCK CLASSIC ABS</v>
          </cell>
          <cell r="H15">
            <v>1</v>
          </cell>
          <cell r="I15">
            <v>12</v>
          </cell>
          <cell r="K15">
            <v>16.09</v>
          </cell>
          <cell r="L15">
            <v>16.09</v>
          </cell>
          <cell r="N15" t="e">
            <v>#N/A</v>
          </cell>
        </row>
        <row r="16">
          <cell r="C16" t="str">
            <v xml:space="preserve">MESURE AUTOBLOQT RUB ACIER REVT NYL 5MX19  </v>
          </cell>
          <cell r="D16" t="str">
            <v>46177002</v>
          </cell>
          <cell r="E16" t="str">
            <v>STANLEY</v>
          </cell>
          <cell r="F16" t="str">
            <v>1-30-697</v>
          </cell>
          <cell r="G16" t="str">
            <v>MESURE 5M X 19MM BIMATIERE TYLON</v>
          </cell>
          <cell r="H16">
            <v>1</v>
          </cell>
          <cell r="I16">
            <v>12</v>
          </cell>
          <cell r="K16">
            <v>4.49</v>
          </cell>
          <cell r="L16">
            <v>4.49</v>
          </cell>
          <cell r="N16" t="e">
            <v>#N/A</v>
          </cell>
        </row>
        <row r="17">
          <cell r="C17" t="str">
            <v xml:space="preserve">MESURE AUTOBLOQT RUB ACIER REVT NYL 5MX25  </v>
          </cell>
          <cell r="D17" t="str">
            <v>46177010</v>
          </cell>
          <cell r="E17" t="str">
            <v>STANLEY</v>
          </cell>
          <cell r="F17" t="str">
            <v>1-33-514</v>
          </cell>
          <cell r="G17" t="str">
            <v>MESURE BLADE ARMOR 5M X 25MM POWERLOCK</v>
          </cell>
          <cell r="H17">
            <v>1</v>
          </cell>
          <cell r="I17">
            <v>12</v>
          </cell>
          <cell r="K17">
            <v>12.42</v>
          </cell>
          <cell r="L17">
            <v>12.42</v>
          </cell>
          <cell r="N17" t="e">
            <v>#N/A</v>
          </cell>
        </row>
        <row r="18">
          <cell r="C18" t="str">
            <v>MESURE COURTE  Antichoc 10 M X 25 ABS</v>
          </cell>
          <cell r="D18" t="str">
            <v>1-33-442</v>
          </cell>
          <cell r="E18" t="str">
            <v>STANLEY</v>
          </cell>
          <cell r="F18" t="str">
            <v>1-33-442</v>
          </cell>
          <cell r="G18" t="str">
            <v>MESURE 10M X 25MM POWERLOCK CLASSIC ABS</v>
          </cell>
          <cell r="H18">
            <v>1</v>
          </cell>
          <cell r="I18">
            <v>12</v>
          </cell>
          <cell r="K18">
            <v>19.34</v>
          </cell>
          <cell r="L18">
            <v>19.34</v>
          </cell>
          <cell r="N18">
            <v>43100</v>
          </cell>
        </row>
        <row r="19">
          <cell r="C19" t="str">
            <v>MESURE COURTE  Antichoc 8 M X 25 MM</v>
          </cell>
          <cell r="D19" t="str">
            <v>1-33-198</v>
          </cell>
          <cell r="E19" t="str">
            <v>STANLEY</v>
          </cell>
          <cell r="F19" t="str">
            <v>1-33-198</v>
          </cell>
          <cell r="G19" t="str">
            <v>MESURE 8M X 25MM POWERLOCK CLASSIC ABS</v>
          </cell>
          <cell r="H19">
            <v>1</v>
          </cell>
          <cell r="I19">
            <v>12</v>
          </cell>
          <cell r="K19">
            <v>16.09</v>
          </cell>
          <cell r="L19">
            <v>16.09</v>
          </cell>
          <cell r="N19">
            <v>43100</v>
          </cell>
        </row>
        <row r="20">
          <cell r="C20" t="str">
            <v>MESURE COURTE Antichoc 5 M X 32MM</v>
          </cell>
          <cell r="D20" t="str">
            <v>0-33-720</v>
          </cell>
          <cell r="E20" t="str">
            <v>STANLEY</v>
          </cell>
          <cell r="F20" t="str">
            <v>0-33-720</v>
          </cell>
          <cell r="G20" t="str">
            <v>MESURE BLADE ARMOR 5M X 32MM FATMAX</v>
          </cell>
          <cell r="H20">
            <v>1</v>
          </cell>
          <cell r="I20">
            <v>4</v>
          </cell>
          <cell r="K20">
            <v>16.52</v>
          </cell>
          <cell r="L20">
            <v>16.52</v>
          </cell>
          <cell r="N20">
            <v>43100</v>
          </cell>
        </row>
        <row r="21">
          <cell r="C21" t="str">
            <v>MESURE COURTE Antichoc 8 M X 32MM</v>
          </cell>
          <cell r="D21" t="str">
            <v>0-33-728</v>
          </cell>
          <cell r="E21" t="str">
            <v>STANLEY</v>
          </cell>
          <cell r="F21" t="str">
            <v>0-33-728</v>
          </cell>
          <cell r="G21" t="str">
            <v>MESURE BLADE ARMOR 8M X 32MM FATMAX</v>
          </cell>
          <cell r="H21">
            <v>1</v>
          </cell>
          <cell r="I21">
            <v>4</v>
          </cell>
          <cell r="K21">
            <v>18.73</v>
          </cell>
          <cell r="L21">
            <v>18.73</v>
          </cell>
          <cell r="N21">
            <v>43100</v>
          </cell>
        </row>
        <row r="22">
          <cell r="C22" t="str">
            <v>MESURE LONGUE RUBAN MABOLON A POIGNEE 50 M</v>
          </cell>
          <cell r="D22" t="str">
            <v>1-34-478</v>
          </cell>
          <cell r="E22" t="str">
            <v>STANLEY</v>
          </cell>
          <cell r="F22" t="str">
            <v>1-34-478</v>
          </cell>
          <cell r="G22" t="str">
            <v>MESURE LONGUE 50M X 12,7MM RUBAN ACIER  MABOLON MASTER II</v>
          </cell>
          <cell r="H22">
            <v>1</v>
          </cell>
          <cell r="I22">
            <v>1</v>
          </cell>
          <cell r="K22">
            <v>85.61</v>
          </cell>
          <cell r="L22">
            <v>85.61</v>
          </cell>
          <cell r="N22">
            <v>43100</v>
          </cell>
        </row>
        <row r="23">
          <cell r="C23" t="str">
            <v>METRE PLIANT 10 BRANCHES 2M PLASTIQUE (JAUNE)</v>
          </cell>
          <cell r="D23" t="str">
            <v>3001784</v>
          </cell>
          <cell r="E23" t="str">
            <v>STANLEY</v>
          </cell>
          <cell r="F23" t="str">
            <v>0-35-320</v>
          </cell>
          <cell r="G23" t="str">
            <v>MESURE PLIANTE 2M X 15MM SYNTHETIQUE</v>
          </cell>
          <cell r="H23">
            <v>1</v>
          </cell>
          <cell r="I23">
            <v>6</v>
          </cell>
          <cell r="K23">
            <v>9.43</v>
          </cell>
          <cell r="L23">
            <v>9.43</v>
          </cell>
          <cell r="N23" t="e">
            <v>#N/A</v>
          </cell>
        </row>
        <row r="24">
          <cell r="C24" t="str">
            <v>METRE RUBAN HITFIX BI-MATIERE 5M X 19 DOUBLE STOP</v>
          </cell>
          <cell r="D24" t="str">
            <v>3001406</v>
          </cell>
          <cell r="E24" t="str">
            <v>STANLEY</v>
          </cell>
          <cell r="K24" t="e">
            <v>#N/A</v>
          </cell>
          <cell r="L24" t="e">
            <v>#N/A</v>
          </cell>
          <cell r="N24" t="e">
            <v>#N/A</v>
          </cell>
        </row>
        <row r="25">
          <cell r="C25" t="str">
            <v>METRE RUBAN HITFIX BI-MATIERE 5M X 25 DOUBLE STOP</v>
          </cell>
          <cell r="D25" t="str">
            <v>3001410</v>
          </cell>
          <cell r="E25" t="str">
            <v>STANLEY</v>
          </cell>
          <cell r="F25" t="str">
            <v>XTHT0-33671</v>
          </cell>
          <cell r="G25" t="str">
            <v>MESURE BLADE ARMOR MAGNETIQUE AUTOLOCK 5 x 32MM FATMAX PRO</v>
          </cell>
          <cell r="H25">
            <v>1</v>
          </cell>
          <cell r="I25">
            <v>6</v>
          </cell>
          <cell r="K25">
            <v>20.53</v>
          </cell>
          <cell r="L25">
            <v>20.53</v>
          </cell>
          <cell r="N25" t="e">
            <v>#N/A</v>
          </cell>
        </row>
        <row r="26">
          <cell r="C26" t="str">
            <v>MIRE ALUMINIUM 5 SECTIONS 5M</v>
          </cell>
          <cell r="D26" t="str">
            <v>1-77-161</v>
          </cell>
          <cell r="E26" t="str">
            <v>STANLEY</v>
          </cell>
          <cell r="F26" t="str">
            <v>1-77-161</v>
          </cell>
          <cell r="G26" t="str">
            <v>MIRE ALUMINIUM TELESCOPIQUE AR51</v>
          </cell>
          <cell r="H26">
            <v>1</v>
          </cell>
          <cell r="I26">
            <v>1</v>
          </cell>
          <cell r="K26">
            <v>37.159999999999997</v>
          </cell>
          <cell r="L26">
            <v>37.159999999999997</v>
          </cell>
          <cell r="N26">
            <v>43100</v>
          </cell>
        </row>
        <row r="27">
          <cell r="C27" t="str">
            <v>NIVEAU ANTICHOC 2 SEMELLES TMLH 60 CM</v>
          </cell>
          <cell r="D27" t="str">
            <v>1-42-253</v>
          </cell>
          <cell r="E27" t="str">
            <v>STANLEY</v>
          </cell>
          <cell r="F27" t="str">
            <v>1-42-253</v>
          </cell>
          <cell r="G27" t="str">
            <v>NIVEAU RECTANGULAIRE TMLH 60CM</v>
          </cell>
          <cell r="H27">
            <v>1</v>
          </cell>
          <cell r="I27">
            <v>1</v>
          </cell>
          <cell r="K27">
            <v>26.19</v>
          </cell>
          <cell r="L27">
            <v>26.19</v>
          </cell>
          <cell r="N27">
            <v>43100</v>
          </cell>
        </row>
        <row r="28">
          <cell r="C28" t="str">
            <v>NIVEAU ANTICHOC 2 SEMELLES TMLH 80 CM</v>
          </cell>
          <cell r="D28" t="str">
            <v>1-42-254</v>
          </cell>
          <cell r="E28" t="str">
            <v>STANLEY</v>
          </cell>
          <cell r="F28" t="str">
            <v>1-42-254</v>
          </cell>
          <cell r="G28" t="str">
            <v>NIVEAU RECTANGULAIRE TMLH 80CM</v>
          </cell>
          <cell r="H28">
            <v>1</v>
          </cell>
          <cell r="I28">
            <v>1</v>
          </cell>
          <cell r="K28">
            <v>33.56</v>
          </cell>
          <cell r="L28">
            <v>33.56</v>
          </cell>
          <cell r="N28">
            <v>43100</v>
          </cell>
        </row>
        <row r="29">
          <cell r="C29" t="str">
            <v>NIVEAU FATMAX XL MAGNETIQUE 200 CM</v>
          </cell>
          <cell r="D29" t="str">
            <v>0-43-679</v>
          </cell>
          <cell r="E29" t="str">
            <v>STANLEY</v>
          </cell>
          <cell r="F29" t="str">
            <v>0-43-679</v>
          </cell>
          <cell r="G29" t="str">
            <v>NIVEAU TUBULAIRE MAGNETIQUE 200CM FATMAX PRO</v>
          </cell>
          <cell r="H29">
            <v>1</v>
          </cell>
          <cell r="I29">
            <v>1</v>
          </cell>
          <cell r="K29">
            <v>56.44</v>
          </cell>
          <cell r="L29">
            <v>56.44</v>
          </cell>
          <cell r="N29">
            <v>43100</v>
          </cell>
        </row>
        <row r="30">
          <cell r="C30" t="str">
            <v>NIVEAU MLH FATMAX 1000MM 1-42-316</v>
          </cell>
          <cell r="D30" t="str">
            <v>1-42-316</v>
          </cell>
          <cell r="E30" t="str">
            <v>STANLEY</v>
          </cell>
          <cell r="F30" t="str">
            <v>1-42-316</v>
          </cell>
          <cell r="G30" t="str">
            <v>NIVEAU TRAPEZOIDAL MLH 100CM</v>
          </cell>
          <cell r="H30">
            <v>1</v>
          </cell>
          <cell r="I30">
            <v>1</v>
          </cell>
          <cell r="K30">
            <v>36.200000000000003</v>
          </cell>
          <cell r="L30">
            <v>36.200000000000003</v>
          </cell>
          <cell r="N30">
            <v>43100</v>
          </cell>
        </row>
        <row r="31">
          <cell r="C31" t="str">
            <v>NIVEAU MLH FATMAX 500MM 1-42-313</v>
          </cell>
          <cell r="D31" t="str">
            <v>1-42-313</v>
          </cell>
          <cell r="E31" t="str">
            <v>STANLEY</v>
          </cell>
          <cell r="F31" t="str">
            <v>1-42-313</v>
          </cell>
          <cell r="G31" t="str">
            <v>NIVEAU TRAPEZOIDAL MLH 50CM</v>
          </cell>
          <cell r="H31">
            <v>1</v>
          </cell>
          <cell r="I31">
            <v>4</v>
          </cell>
          <cell r="K31">
            <v>16.399999999999999</v>
          </cell>
          <cell r="L31">
            <v>16.399999999999999</v>
          </cell>
          <cell r="N31">
            <v>43100</v>
          </cell>
        </row>
        <row r="32">
          <cell r="C32" t="str">
            <v>NIVEAU MLH FATMAX 600MM 1-42-314</v>
          </cell>
          <cell r="D32" t="str">
            <v>1-42-314</v>
          </cell>
          <cell r="E32" t="str">
            <v>STANLEY</v>
          </cell>
          <cell r="F32" t="str">
            <v>1-42-314</v>
          </cell>
          <cell r="G32" t="str">
            <v>NIVEAU TRAPEZOIDAL MLH 60CM</v>
          </cell>
          <cell r="H32">
            <v>1</v>
          </cell>
          <cell r="I32">
            <v>1</v>
          </cell>
          <cell r="K32">
            <v>18</v>
          </cell>
          <cell r="L32">
            <v>18</v>
          </cell>
          <cell r="N32">
            <v>43100</v>
          </cell>
        </row>
        <row r="33">
          <cell r="C33" t="str">
            <v>NIVEAU MLH FATMAX 800MM 1-42-315</v>
          </cell>
          <cell r="D33" t="str">
            <v>1-42-315</v>
          </cell>
          <cell r="E33" t="str">
            <v>STANLEY</v>
          </cell>
          <cell r="F33" t="str">
            <v>1-42-315</v>
          </cell>
          <cell r="G33" t="str">
            <v>NIVEAU TRAPEZOIDAL MLH 80CM</v>
          </cell>
          <cell r="H33">
            <v>1</v>
          </cell>
          <cell r="I33">
            <v>1</v>
          </cell>
          <cell r="K33">
            <v>23.36</v>
          </cell>
          <cell r="L33">
            <v>23.36</v>
          </cell>
          <cell r="N33">
            <v>43100</v>
          </cell>
        </row>
        <row r="34">
          <cell r="C34" t="str">
            <v>NIVEAU TUBULAIRE CLASSIC 200CM</v>
          </cell>
          <cell r="D34" t="str">
            <v>STHT1-43109</v>
          </cell>
          <cell r="E34" t="str">
            <v>STANLEY</v>
          </cell>
          <cell r="F34" t="str">
            <v>STHT1-43109</v>
          </cell>
          <cell r="G34" t="str">
            <v>NIVEAU TUBULAIRE CLASSIC 200CM</v>
          </cell>
          <cell r="H34">
            <v>1</v>
          </cell>
          <cell r="I34">
            <v>1</v>
          </cell>
          <cell r="K34">
            <v>26.12</v>
          </cell>
          <cell r="L34">
            <v>26.12</v>
          </cell>
          <cell r="N34">
            <v>43100</v>
          </cell>
        </row>
        <row r="35">
          <cell r="C35" t="str">
            <v>ODOMETRE</v>
          </cell>
          <cell r="D35" t="str">
            <v>490502</v>
          </cell>
          <cell r="E35" t="str">
            <v>STANLEY</v>
          </cell>
          <cell r="F35" t="str">
            <v>1-77-108</v>
          </cell>
          <cell r="G35" t="str">
            <v>ODOMETRE MW55 ROUE PLEINE FATMAX</v>
          </cell>
          <cell r="H35">
            <v>1</v>
          </cell>
          <cell r="I35">
            <v>1</v>
          </cell>
          <cell r="K35">
            <v>104.15</v>
          </cell>
          <cell r="L35">
            <v>104.15</v>
          </cell>
          <cell r="N35" t="e">
            <v>#N/A</v>
          </cell>
        </row>
        <row r="36">
          <cell r="C36" t="str">
            <v>REGLE A NIVEAU L 200 CM</v>
          </cell>
          <cell r="D36" t="str">
            <v>450502</v>
          </cell>
          <cell r="E36" t="str">
            <v>STANLEY</v>
          </cell>
          <cell r="F36" t="str">
            <v>1-42-323</v>
          </cell>
          <cell r="G36" t="str">
            <v>REGLE A NIVEAU 200CM</v>
          </cell>
          <cell r="H36">
            <v>1</v>
          </cell>
          <cell r="I36">
            <v>5</v>
          </cell>
          <cell r="K36">
            <v>29.43</v>
          </cell>
          <cell r="L36">
            <v>29.43</v>
          </cell>
          <cell r="N36" t="e">
            <v>#N/A</v>
          </cell>
        </row>
        <row r="37">
          <cell r="C37" t="str">
            <v>LAME CARBURE 230X30X24Z ALT.BOIS</v>
          </cell>
          <cell r="D37" t="str">
            <v>964.230.3024</v>
          </cell>
          <cell r="E37" t="str">
            <v>STANLEY</v>
          </cell>
          <cell r="F37" t="str">
            <v>NC</v>
          </cell>
          <cell r="K37" t="e">
            <v>#N/A</v>
          </cell>
          <cell r="L37" t="e">
            <v>#N/A</v>
          </cell>
          <cell r="N37" t="e">
            <v>#N/A</v>
          </cell>
        </row>
        <row r="38">
          <cell r="C38" t="str">
            <v>CLE A MOLETTE CHROMEE COUPLE 300 MM 12P</v>
          </cell>
          <cell r="D38">
            <v>9045300001</v>
          </cell>
          <cell r="E38" t="str">
            <v>EXPERT</v>
          </cell>
          <cell r="F38" t="str">
            <v>E187472</v>
          </cell>
          <cell r="G38" t="str">
            <v>CLÉ A MOLETTE 300MM</v>
          </cell>
          <cell r="H38">
            <v>2</v>
          </cell>
          <cell r="K38">
            <v>9.6999999999999993</v>
          </cell>
          <cell r="L38">
            <v>9.6999999999999993</v>
          </cell>
          <cell r="N38">
            <v>43100</v>
          </cell>
        </row>
        <row r="39">
          <cell r="C39" t="str">
            <v>CLE A MOLETTE CHROMEE COUPLE 375 MM 15P</v>
          </cell>
          <cell r="D39">
            <v>9045370001</v>
          </cell>
          <cell r="E39" t="str">
            <v>EXPERT</v>
          </cell>
          <cell r="F39" t="str">
            <v>E187473</v>
          </cell>
          <cell r="G39" t="str">
            <v>CLÉ A MOLETTE 375MM</v>
          </cell>
          <cell r="H39">
            <v>2</v>
          </cell>
          <cell r="K39">
            <v>15.89</v>
          </cell>
          <cell r="L39">
            <v>15.89</v>
          </cell>
          <cell r="N39">
            <v>43100</v>
          </cell>
        </row>
        <row r="40">
          <cell r="C40" t="str">
            <v>CLE MALE LONGUE TET SPHERQ ETUI(JEU 9)</v>
          </cell>
          <cell r="D40" t="str">
            <v>83SH.JP9APB</v>
          </cell>
          <cell r="E40" t="str">
            <v>EXPERT</v>
          </cell>
          <cell r="F40" t="str">
            <v>E113976</v>
          </cell>
          <cell r="G40" t="str">
            <v>JEU DE 9 CLÉS MÂLES LONGUES TÊTE SPH</v>
          </cell>
          <cell r="H40">
            <v>5</v>
          </cell>
          <cell r="K40">
            <v>8.1199999999999992</v>
          </cell>
          <cell r="L40">
            <v>8.1199999999999992</v>
          </cell>
          <cell r="N40">
            <v>43100</v>
          </cell>
        </row>
        <row r="41">
          <cell r="C41" t="str">
            <v>CLE MIXTE CLIQUET STD 24 MM 467.24</v>
          </cell>
          <cell r="D41" t="str">
            <v>467.24</v>
          </cell>
          <cell r="E41" t="str">
            <v>EXPERT</v>
          </cell>
          <cell r="F41" t="str">
            <v>E117372</v>
          </cell>
          <cell r="G41" t="str">
            <v>CLÉ MIXTE À CLIQUET - 24MM</v>
          </cell>
          <cell r="H41">
            <v>1</v>
          </cell>
          <cell r="K41">
            <v>12.38</v>
          </cell>
          <cell r="L41">
            <v>12.38</v>
          </cell>
          <cell r="N41">
            <v>43100</v>
          </cell>
        </row>
        <row r="42">
          <cell r="C42" t="str">
            <v>CLE MIXTE OGV 13 MM 440.13</v>
          </cell>
          <cell r="D42" t="str">
            <v>440.13</v>
          </cell>
          <cell r="E42" t="str">
            <v>EXPERT</v>
          </cell>
          <cell r="F42" t="str">
            <v>E113208</v>
          </cell>
          <cell r="G42" t="str">
            <v xml:space="preserve">CLÉ MIXTE - 13MM      </v>
          </cell>
          <cell r="H42">
            <v>1</v>
          </cell>
          <cell r="K42">
            <v>1.65</v>
          </cell>
          <cell r="L42">
            <v>1.65</v>
          </cell>
          <cell r="N42">
            <v>43100</v>
          </cell>
        </row>
        <row r="43">
          <cell r="C43" t="str">
            <v>CLE MIXTE OGV 19 MM 440.19</v>
          </cell>
          <cell r="D43" t="str">
            <v>440.19</v>
          </cell>
          <cell r="E43" t="str">
            <v>EXPERT</v>
          </cell>
          <cell r="F43" t="str">
            <v>E113214</v>
          </cell>
          <cell r="G43" t="str">
            <v xml:space="preserve">CLÉ MIXTE - 19MM      </v>
          </cell>
          <cell r="H43">
            <v>1</v>
          </cell>
          <cell r="K43">
            <v>2.62</v>
          </cell>
          <cell r="L43">
            <v>2.62</v>
          </cell>
          <cell r="N43">
            <v>43100</v>
          </cell>
        </row>
        <row r="44">
          <cell r="C44" t="str">
            <v>CLE MIXTE OGV 24 MM 440.24</v>
          </cell>
          <cell r="D44" t="str">
            <v>440.24</v>
          </cell>
          <cell r="E44" t="str">
            <v>EXPERT</v>
          </cell>
          <cell r="F44" t="str">
            <v>E113219</v>
          </cell>
          <cell r="G44" t="str">
            <v xml:space="preserve">CLÉ MIXTE - 24MM      </v>
          </cell>
          <cell r="H44">
            <v>1</v>
          </cell>
          <cell r="K44">
            <v>3.51</v>
          </cell>
          <cell r="L44">
            <v>3.51</v>
          </cell>
          <cell r="N44">
            <v>43100</v>
          </cell>
        </row>
        <row r="45">
          <cell r="C45" t="str">
            <v>CLE MIXTE OGV 30 MM 440.30</v>
          </cell>
          <cell r="D45" t="str">
            <v>440.30</v>
          </cell>
          <cell r="E45" t="str">
            <v>EXPERT</v>
          </cell>
          <cell r="F45" t="str">
            <v>E113225</v>
          </cell>
          <cell r="G45" t="str">
            <v xml:space="preserve">CLÉ MIXTE - 30MM      </v>
          </cell>
          <cell r="H45">
            <v>1</v>
          </cell>
          <cell r="K45">
            <v>5.0199999999999996</v>
          </cell>
          <cell r="L45">
            <v>5.0199999999999996</v>
          </cell>
          <cell r="N45">
            <v>43100</v>
          </cell>
        </row>
        <row r="46">
          <cell r="C46" t="str">
            <v>CLE MOLETTE CHROMEE 12P 113A.12C</v>
          </cell>
          <cell r="D46" t="str">
            <v>113A.12C</v>
          </cell>
          <cell r="E46" t="str">
            <v>EXPERT</v>
          </cell>
          <cell r="F46" t="str">
            <v>E187472</v>
          </cell>
          <cell r="G46" t="str">
            <v>CLÉ A MOLETTE 300MM</v>
          </cell>
          <cell r="H46">
            <v>2</v>
          </cell>
          <cell r="K46">
            <v>9.6999999999999993</v>
          </cell>
          <cell r="L46">
            <v>9.6999999999999993</v>
          </cell>
          <cell r="N46">
            <v>43100</v>
          </cell>
        </row>
        <row r="47">
          <cell r="C47" t="str">
            <v>CLE MOLETTE CHROMEE 15P 113A.15C</v>
          </cell>
          <cell r="D47" t="str">
            <v>113A.15C</v>
          </cell>
          <cell r="E47" t="str">
            <v>EXPERT</v>
          </cell>
          <cell r="F47" t="str">
            <v>E187473</v>
          </cell>
          <cell r="G47" t="str">
            <v>CLÉ A MOLETTE 375MM</v>
          </cell>
          <cell r="H47">
            <v>2</v>
          </cell>
          <cell r="K47">
            <v>15.89</v>
          </cell>
          <cell r="L47">
            <v>15.89</v>
          </cell>
          <cell r="N47">
            <v>43100</v>
          </cell>
        </row>
        <row r="48">
          <cell r="C48" t="str">
            <v>CLE MOLETTE CHROMEE 18P 113A.18C</v>
          </cell>
          <cell r="D48" t="str">
            <v>113A.18C</v>
          </cell>
          <cell r="E48" t="str">
            <v>EXPERT</v>
          </cell>
          <cell r="F48" t="str">
            <v>E117905</v>
          </cell>
          <cell r="G48" t="str">
            <v>CLÉ A MOLETTE 450MM</v>
          </cell>
          <cell r="H48">
            <v>1</v>
          </cell>
          <cell r="K48">
            <v>25.71</v>
          </cell>
          <cell r="L48">
            <v>25.71</v>
          </cell>
          <cell r="N48">
            <v>43100</v>
          </cell>
        </row>
        <row r="49">
          <cell r="C49" t="str">
            <v xml:space="preserve">CLE ARMOIRE DE MANOEUVRE </v>
          </cell>
          <cell r="D49" t="str">
            <v>00 11 01</v>
          </cell>
          <cell r="E49" t="str">
            <v>FACOM</v>
          </cell>
          <cell r="F49" t="str">
            <v>985548</v>
          </cell>
          <cell r="G49" t="str">
            <v>CLE EN CROIX POUR ARMOIRES</v>
          </cell>
          <cell r="H49">
            <v>1</v>
          </cell>
          <cell r="K49">
            <v>14.84</v>
          </cell>
          <cell r="L49">
            <v>14.84</v>
          </cell>
          <cell r="N49">
            <v>43100</v>
          </cell>
        </row>
        <row r="50">
          <cell r="C50" t="str">
            <v>CLE STILLSON ACIER 2P1/2</v>
          </cell>
          <cell r="D50" t="str">
            <v>12560</v>
          </cell>
          <cell r="E50" t="str">
            <v>EXPERT</v>
          </cell>
          <cell r="F50" t="str">
            <v>E117823</v>
          </cell>
          <cell r="G50" t="str">
            <v>CLÉ SERRE TUBE 18''</v>
          </cell>
          <cell r="H50">
            <v>1</v>
          </cell>
          <cell r="K50">
            <v>13.92</v>
          </cell>
          <cell r="L50">
            <v>13.92</v>
          </cell>
          <cell r="N50">
            <v>43100</v>
          </cell>
        </row>
        <row r="51">
          <cell r="C51" t="str">
            <v>CLIQUET STANDARD 1/2P HTE PERFORM ETANCHE SL.161PB</v>
          </cell>
          <cell r="D51" t="str">
            <v>SL.161PB</v>
          </cell>
          <cell r="E51" t="str">
            <v>EXPERT</v>
          </cell>
          <cell r="F51" t="str">
            <v>SL.161PB</v>
          </cell>
          <cell r="G51" t="str">
            <v>CLIQUET ETANCHE 1/2''</v>
          </cell>
          <cell r="K51" t="e">
            <v>#N/A</v>
          </cell>
          <cell r="L51" t="e">
            <v>#N/A</v>
          </cell>
          <cell r="N51" t="e">
            <v>#N/A</v>
          </cell>
        </row>
        <row r="52">
          <cell r="C52" t="str">
            <v>CLIQUET STANDARD 1/2P S.161</v>
          </cell>
          <cell r="D52" t="str">
            <v>S.161</v>
          </cell>
          <cell r="E52" t="str">
            <v>EXPERT</v>
          </cell>
          <cell r="F52" t="str">
            <v>E117708</v>
          </cell>
          <cell r="G52" t="str">
            <v>CLE MIXTE LONGUE - 29MM</v>
          </cell>
          <cell r="H52">
            <v>1</v>
          </cell>
          <cell r="K52">
            <v>7.04</v>
          </cell>
          <cell r="L52">
            <v>7.04</v>
          </cell>
          <cell r="N52">
            <v>43100</v>
          </cell>
        </row>
        <row r="53">
          <cell r="C53" t="str">
            <v>COFFRET STAND 1/2P D-BOX AC CLIQ 22 OUT SL.DBOX1PB</v>
          </cell>
          <cell r="D53" t="str">
            <v>SL.DBOX1PB</v>
          </cell>
          <cell r="E53" t="str">
            <v>EXPERT</v>
          </cell>
          <cell r="F53" t="str">
            <v>E032943</v>
          </cell>
          <cell r="G53" t="str">
            <v>COFFRET DE DOUILLES 1/2" - 26 PIÈCES</v>
          </cell>
          <cell r="H53">
            <v>1</v>
          </cell>
          <cell r="K53">
            <v>50.36</v>
          </cell>
          <cell r="L53">
            <v>50.36</v>
          </cell>
          <cell r="N53">
            <v>43100</v>
          </cell>
        </row>
        <row r="54">
          <cell r="C54" t="str">
            <v>COUPE BOULONS BRAS TUBES 600 MM 24P COUPE 7 MM</v>
          </cell>
          <cell r="D54" t="str">
            <v>1-17-752</v>
          </cell>
          <cell r="E54" t="str">
            <v>STANLEY</v>
          </cell>
          <cell r="F54" t="str">
            <v>1-17-752</v>
          </cell>
          <cell r="G54" t="str">
            <v>COUPE-BOULONS BRAS TUBULAIRES 600MM CAPACITE DE COUPE 7MM</v>
          </cell>
          <cell r="H54">
            <v>1</v>
          </cell>
          <cell r="K54">
            <v>13.71</v>
          </cell>
          <cell r="L54">
            <v>13.71</v>
          </cell>
          <cell r="N54">
            <v>43100</v>
          </cell>
        </row>
        <row r="55">
          <cell r="C55" t="str">
            <v>COUPE BOULONS BRAS TUBES 750 MM 30P COUPE 8 MM</v>
          </cell>
          <cell r="D55" t="str">
            <v>1-17-753</v>
          </cell>
          <cell r="E55" t="str">
            <v>STANLEY</v>
          </cell>
          <cell r="F55" t="str">
            <v>1-17-753</v>
          </cell>
          <cell r="G55" t="str">
            <v>COUPE-BOULONS BRAS TUBULAIRES 750MM CAPACITE DE COUPE 8MM</v>
          </cell>
          <cell r="H55">
            <v>1</v>
          </cell>
          <cell r="K55">
            <v>18.21</v>
          </cell>
          <cell r="L55">
            <v>18.21</v>
          </cell>
          <cell r="N55">
            <v>43100</v>
          </cell>
        </row>
        <row r="56">
          <cell r="C56" t="str">
            <v>COUPE TUBE PLAST.VIRAX PC42</v>
          </cell>
          <cell r="D56" t="str">
            <v>215042</v>
          </cell>
          <cell r="E56" t="str">
            <v>FACOM</v>
          </cell>
          <cell r="F56" t="str">
            <v>335B.40</v>
          </cell>
          <cell r="G56" t="str">
            <v>COUPE TUBE PVC A CLIQUET</v>
          </cell>
          <cell r="H56">
            <v>1</v>
          </cell>
          <cell r="I56">
            <v>5</v>
          </cell>
          <cell r="K56">
            <v>77.13</v>
          </cell>
          <cell r="L56">
            <v>77.13</v>
          </cell>
          <cell r="N56">
            <v>43100</v>
          </cell>
        </row>
        <row r="57">
          <cell r="C57" t="str">
            <v>COUPE-BOULON BRAS TUBE NUM2-750 MM</v>
          </cell>
          <cell r="D57" t="str">
            <v>L-95-2</v>
          </cell>
          <cell r="E57" t="str">
            <v>EXPERT</v>
          </cell>
          <cell r="F57" t="str">
            <v>E117753</v>
          </cell>
          <cell r="G57" t="str">
            <v>COUPE BOULONS BRAS TUBE 750MM</v>
          </cell>
          <cell r="H57">
            <v>1</v>
          </cell>
          <cell r="K57">
            <v>18.41</v>
          </cell>
          <cell r="L57">
            <v>18.41</v>
          </cell>
          <cell r="N57">
            <v>43100</v>
          </cell>
        </row>
        <row r="58">
          <cell r="C58" t="str">
            <v>COUPE-BOULONS COUPE AXIALE NUM1</v>
          </cell>
          <cell r="D58" t="str">
            <v>CB-1-AT</v>
          </cell>
          <cell r="E58" t="str">
            <v>STANLEY</v>
          </cell>
          <cell r="F58" t="str">
            <v>1-95-565</v>
          </cell>
          <cell r="G58" t="str">
            <v>COUPE-BOULONS BRAS FORGES 600MM CAPACITE DE COUPE 7MM</v>
          </cell>
          <cell r="H58">
            <v>1</v>
          </cell>
          <cell r="K58">
            <v>28.91</v>
          </cell>
          <cell r="L58">
            <v>28.91</v>
          </cell>
          <cell r="N58">
            <v>43100</v>
          </cell>
        </row>
        <row r="59">
          <cell r="C59" t="str">
            <v>COUPE-BOULONS COUPE AXIALE NUM2</v>
          </cell>
          <cell r="D59" t="str">
            <v>CB-2-AT</v>
          </cell>
          <cell r="E59" t="str">
            <v>STANLEY</v>
          </cell>
          <cell r="F59" t="str">
            <v>1-95-566</v>
          </cell>
          <cell r="G59" t="str">
            <v>COUPE-BOULONS BRAS FORGES 750MM CAPACITE DE COUPE 8MM</v>
          </cell>
          <cell r="H59">
            <v>1</v>
          </cell>
          <cell r="K59">
            <v>40.83</v>
          </cell>
          <cell r="L59">
            <v>40.83</v>
          </cell>
          <cell r="N59">
            <v>43100</v>
          </cell>
        </row>
        <row r="60">
          <cell r="C60" t="str">
            <v>COUPE-BOULONS COUPE AXIALE NUM3</v>
          </cell>
          <cell r="D60" t="str">
            <v>CB-3-AT</v>
          </cell>
          <cell r="E60" t="str">
            <v>STANLEY</v>
          </cell>
          <cell r="F60" t="str">
            <v>1-95-567</v>
          </cell>
          <cell r="G60" t="str">
            <v>COUPE-BOULONS BRAS FORGES 900MM CAPACITE DE COUPE 9MM</v>
          </cell>
          <cell r="H60">
            <v>1</v>
          </cell>
          <cell r="K60">
            <v>54.17</v>
          </cell>
          <cell r="L60">
            <v>54.17</v>
          </cell>
          <cell r="N60">
            <v>43100</v>
          </cell>
        </row>
        <row r="61">
          <cell r="C61" t="str">
            <v>MONTURE SCIE METAUX 601PB</v>
          </cell>
          <cell r="D61" t="str">
            <v>601PB</v>
          </cell>
          <cell r="E61" t="str">
            <v>FACOM</v>
          </cell>
          <cell r="F61" t="str">
            <v>601PB</v>
          </cell>
          <cell r="G61" t="str">
            <v>MONTURE DE SCIE A METAUX</v>
          </cell>
          <cell r="H61">
            <v>1</v>
          </cell>
          <cell r="I61">
            <v>2</v>
          </cell>
          <cell r="K61" t="e">
            <v>#N/A</v>
          </cell>
          <cell r="L61" t="e">
            <v>#N/A</v>
          </cell>
          <cell r="N61" t="e">
            <v>#N/A</v>
          </cell>
        </row>
        <row r="62">
          <cell r="C62" t="str">
            <v>MONTURE SCIE METAUX ERKO 21101 CHANTIER</v>
          </cell>
          <cell r="D62" t="str">
            <v>21101</v>
          </cell>
          <cell r="E62" t="str">
            <v>EXPERT</v>
          </cell>
          <cell r="F62" t="str">
            <v>E115122</v>
          </cell>
          <cell r="G62" t="str">
            <v>SCIE METAL - POIGNÉE REVOLVER</v>
          </cell>
          <cell r="H62">
            <v>5</v>
          </cell>
          <cell r="K62">
            <v>7.12</v>
          </cell>
          <cell r="L62">
            <v>7.12</v>
          </cell>
          <cell r="N62">
            <v>43100</v>
          </cell>
        </row>
        <row r="63">
          <cell r="C63" t="str">
            <v>PINCE MULTIPRISE STANDARD 240MM 170A</v>
          </cell>
          <cell r="D63" t="str">
            <v>170A</v>
          </cell>
          <cell r="E63" t="str">
            <v>EXPERT</v>
          </cell>
          <cell r="F63" t="str">
            <v>E184690</v>
          </cell>
          <cell r="G63" t="str">
            <v>PINCE MULTIPRISE GAINES PVC 240MM</v>
          </cell>
          <cell r="H63">
            <v>5</v>
          </cell>
          <cell r="K63">
            <v>5.86</v>
          </cell>
          <cell r="L63">
            <v>5.86</v>
          </cell>
          <cell r="N63">
            <v>43100</v>
          </cell>
        </row>
        <row r="64">
          <cell r="C64" t="str">
            <v>SCIE A BUCHES 760 DENTS USA</v>
          </cell>
          <cell r="D64" t="str">
            <v>361010</v>
          </cell>
          <cell r="E64" t="str">
            <v>STANLEY</v>
          </cell>
          <cell r="F64" t="str">
            <v>1-15-453</v>
          </cell>
          <cell r="G64" t="str">
            <v>SCIE A BUCHES DENTURE AMERICAINE HARD POINT 750MM</v>
          </cell>
          <cell r="H64">
            <v>1</v>
          </cell>
          <cell r="K64">
            <v>9.77</v>
          </cell>
          <cell r="L64">
            <v>9.77</v>
          </cell>
          <cell r="N64">
            <v>43100</v>
          </cell>
        </row>
        <row r="65">
          <cell r="C65" t="str">
            <v>SCIE EGOINE DENTURE JET CUT FINE 500 MM HP</v>
          </cell>
          <cell r="D65" t="str">
            <v>2-15-599</v>
          </cell>
          <cell r="E65" t="str">
            <v>STANLEY</v>
          </cell>
          <cell r="F65" t="str">
            <v>2-15-599</v>
          </cell>
          <cell r="G65" t="str">
            <v>SCIE EGOINE JETCUT COUPE FINE 500MM</v>
          </cell>
          <cell r="H65">
            <v>1</v>
          </cell>
          <cell r="K65">
            <v>11.94</v>
          </cell>
          <cell r="L65">
            <v>11.94</v>
          </cell>
          <cell r="N65">
            <v>43100</v>
          </cell>
        </row>
        <row r="66">
          <cell r="C66" t="str">
            <v>SCIE EGOINE DENTURE JET CUT SP 500 MM HP</v>
          </cell>
          <cell r="D66" t="str">
            <v>2-15-288</v>
          </cell>
          <cell r="E66" t="str">
            <v>STANLEY</v>
          </cell>
          <cell r="F66" t="str">
            <v>2-15-288</v>
          </cell>
          <cell r="G66" t="str">
            <v>SCIE EGOINE JETCUT COUPE DE DEBIT MOYENNE SECTION 500MM</v>
          </cell>
          <cell r="H66">
            <v>1</v>
          </cell>
          <cell r="K66">
            <v>11.94</v>
          </cell>
          <cell r="L66">
            <v>11.94</v>
          </cell>
          <cell r="N66">
            <v>43100</v>
          </cell>
        </row>
        <row r="67">
          <cell r="C67" t="str">
            <v xml:space="preserve">TENAILLE RUSSE 22CM  </v>
          </cell>
          <cell r="D67" t="str">
            <v>38325698</v>
          </cell>
          <cell r="E67" t="str">
            <v>EXPERT</v>
          </cell>
          <cell r="F67" t="str">
            <v>E184302</v>
          </cell>
          <cell r="G67" t="str">
            <v>TENAILLES RUSSES 220MM</v>
          </cell>
          <cell r="H67">
            <v>5</v>
          </cell>
          <cell r="K67">
            <v>7.56</v>
          </cell>
          <cell r="L67">
            <v>7.56</v>
          </cell>
          <cell r="N67">
            <v>43100</v>
          </cell>
        </row>
        <row r="68">
          <cell r="C68" t="str">
            <v xml:space="preserve">TENAILLE RUSSE 25CM  </v>
          </cell>
          <cell r="D68" t="str">
            <v>38325671</v>
          </cell>
          <cell r="E68" t="str">
            <v>EXPERT</v>
          </cell>
          <cell r="F68" t="str">
            <v>E184181</v>
          </cell>
          <cell r="G68" t="str">
            <v>TENAILLES RUSSES 250MM</v>
          </cell>
          <cell r="H68">
            <v>5</v>
          </cell>
          <cell r="K68">
            <v>8.65</v>
          </cell>
          <cell r="L68">
            <v>8.65</v>
          </cell>
          <cell r="N68">
            <v>43100</v>
          </cell>
        </row>
        <row r="69">
          <cell r="C69" t="str">
            <v xml:space="preserve">TENAILLE RUSSE 28CM  </v>
          </cell>
          <cell r="D69" t="str">
            <v>38325663</v>
          </cell>
          <cell r="E69" t="str">
            <v>EXPERT</v>
          </cell>
          <cell r="F69" t="str">
            <v>E184182</v>
          </cell>
          <cell r="G69" t="str">
            <v>TENAILLES RUSSES 280MM</v>
          </cell>
          <cell r="H69">
            <v>5</v>
          </cell>
          <cell r="K69">
            <v>9.84</v>
          </cell>
          <cell r="L69">
            <v>9.84</v>
          </cell>
          <cell r="N69">
            <v>43100</v>
          </cell>
        </row>
        <row r="70">
          <cell r="C70" t="str">
            <v>TENAILLE RUSSE GRANDE RESISTANCE LG 220MM</v>
          </cell>
          <cell r="D70" t="str">
            <v>99 00 220</v>
          </cell>
          <cell r="E70" t="str">
            <v>FACOM</v>
          </cell>
          <cell r="F70" t="str">
            <v>495A.22EL</v>
          </cell>
          <cell r="G70" t="str">
            <v>TENAILLE TYPE RUSSE 22CM</v>
          </cell>
          <cell r="H70">
            <v>1</v>
          </cell>
          <cell r="I70">
            <v>10</v>
          </cell>
          <cell r="K70">
            <v>10.050000000000001</v>
          </cell>
          <cell r="L70">
            <v>10.050000000000001</v>
          </cell>
          <cell r="N70">
            <v>43100</v>
          </cell>
        </row>
        <row r="71">
          <cell r="C71" t="str">
            <v>TENAILLE RUSSE GRANDE RESISTANCE LG 250MM</v>
          </cell>
          <cell r="D71" t="str">
            <v>99 00 250</v>
          </cell>
          <cell r="E71" t="str">
            <v>FACOM</v>
          </cell>
          <cell r="F71" t="str">
            <v>495A.25EL</v>
          </cell>
          <cell r="G71" t="str">
            <v>TENAILLE TYPE RUSSE 25CM</v>
          </cell>
          <cell r="H71">
            <v>1</v>
          </cell>
          <cell r="I71">
            <v>5</v>
          </cell>
          <cell r="K71">
            <v>14.72</v>
          </cell>
          <cell r="L71">
            <v>14.72</v>
          </cell>
          <cell r="N71">
            <v>43100</v>
          </cell>
        </row>
        <row r="72">
          <cell r="C72" t="str">
            <v>TENAILLE RUSSE GRANDE RESISTANCE LG 280MM</v>
          </cell>
          <cell r="D72" t="str">
            <v>99 00 280</v>
          </cell>
          <cell r="E72" t="str">
            <v>FACOM</v>
          </cell>
          <cell r="F72" t="str">
            <v>495A.28EL</v>
          </cell>
          <cell r="G72" t="str">
            <v>TENAILLE TYPE RUSSE 28CM</v>
          </cell>
          <cell r="H72">
            <v>1</v>
          </cell>
          <cell r="K72">
            <v>17.100000000000001</v>
          </cell>
          <cell r="L72">
            <v>17.100000000000001</v>
          </cell>
          <cell r="N72">
            <v>43100</v>
          </cell>
        </row>
        <row r="73">
          <cell r="C73" t="str">
            <v xml:space="preserve">TOURNEVIS PROTWIST </v>
          </cell>
          <cell r="D73" t="str">
            <v>ANW.J10PB</v>
          </cell>
          <cell r="E73" t="str">
            <v>FACOM</v>
          </cell>
          <cell r="F73" t="str">
            <v>ANW.J10PB</v>
          </cell>
          <cell r="G73" t="str">
            <v>JEU DE 10 TOURNEVIS PROTWIST LAMES RONDES ET LAMES HEXAGONALES</v>
          </cell>
          <cell r="H73">
            <v>10</v>
          </cell>
          <cell r="I73">
            <v>20</v>
          </cell>
          <cell r="K73" t="e">
            <v>#N/A</v>
          </cell>
          <cell r="L73" t="e">
            <v>#N/A</v>
          </cell>
          <cell r="N73" t="e">
            <v>#N/A</v>
          </cell>
        </row>
        <row r="74">
          <cell r="C74" t="str">
            <v>LAME SCIE METAUX BIMETAL 10 DTS ETUI 10 LAMES</v>
          </cell>
          <cell r="D74" t="str">
            <v>11010</v>
          </cell>
          <cell r="E74" t="str">
            <v>EXPERT</v>
          </cell>
          <cell r="F74" t="str">
            <v>E115126</v>
          </cell>
          <cell r="G74" t="str">
            <v>LAME DE SCIE 300MM UCO 10</v>
          </cell>
          <cell r="H74">
            <v>10</v>
          </cell>
          <cell r="K74">
            <v>1.47</v>
          </cell>
          <cell r="L74">
            <v>1.47</v>
          </cell>
          <cell r="N74">
            <v>43100</v>
          </cell>
        </row>
        <row r="75">
          <cell r="C75" t="str">
            <v xml:space="preserve">PLOMB DE MACON 800G  </v>
          </cell>
          <cell r="D75" t="str">
            <v>38325752</v>
          </cell>
          <cell r="E75" t="str">
            <v>SOPPEC</v>
          </cell>
          <cell r="G75" t="e">
            <v>#N/A</v>
          </cell>
          <cell r="N75">
            <v>43100</v>
          </cell>
        </row>
        <row r="76">
          <cell r="C76" t="str">
            <v>PLOMB DE MACON ET ARCHITECTE</v>
          </cell>
          <cell r="D76" t="str">
            <v>0-03-804</v>
          </cell>
          <cell r="E76" t="str">
            <v>SOPPEC</v>
          </cell>
          <cell r="G76" t="e">
            <v>#N/A</v>
          </cell>
          <cell r="N76">
            <v>43100</v>
          </cell>
        </row>
        <row r="77">
          <cell r="C77" t="str">
            <v xml:space="preserve">POUDRE A TRACER 1KG BLEUE  </v>
          </cell>
          <cell r="D77" t="str">
            <v>OPS1110039</v>
          </cell>
          <cell r="E77" t="str">
            <v>SOPPEC</v>
          </cell>
          <cell r="G77" t="e">
            <v>#N/A</v>
          </cell>
          <cell r="N77">
            <v>43100</v>
          </cell>
        </row>
        <row r="78">
          <cell r="C78" t="str">
            <v>POUDRE A TRACER 400G BLEUE</v>
          </cell>
          <cell r="D78" t="str">
            <v>OPS0810039</v>
          </cell>
          <cell r="E78" t="str">
            <v>SOPPEC</v>
          </cell>
          <cell r="F78" t="str">
            <v>421701</v>
          </cell>
          <cell r="G78" t="str">
            <v>POUDRE BLEUE 400gr</v>
          </cell>
          <cell r="H78">
            <v>6</v>
          </cell>
          <cell r="K78">
            <v>1.58</v>
          </cell>
          <cell r="L78">
            <v>1.58</v>
          </cell>
          <cell r="N78">
            <v>43100</v>
          </cell>
        </row>
        <row r="79">
          <cell r="C79" t="str">
            <v>POUDRE A TRACER 400G ROUGE</v>
          </cell>
          <cell r="D79" t="str">
            <v>OPS0810038</v>
          </cell>
          <cell r="E79" t="str">
            <v>SOPPEC</v>
          </cell>
          <cell r="F79" t="str">
            <v>421704</v>
          </cell>
          <cell r="G79" t="str">
            <v>POUDRE ROUGE 400gr</v>
          </cell>
          <cell r="H79">
            <v>6</v>
          </cell>
          <cell r="K79">
            <v>1.58</v>
          </cell>
          <cell r="L79">
            <v>1.58</v>
          </cell>
          <cell r="M79" t="str">
            <v>prix quatitatif  1 boite de 10</v>
          </cell>
          <cell r="N79">
            <v>43100</v>
          </cell>
        </row>
        <row r="80">
          <cell r="C80" t="str">
            <v>TUBE DE PEINTURE LYRA MARK 50ML BLANC</v>
          </cell>
          <cell r="D80" t="str">
            <v>115001</v>
          </cell>
          <cell r="E80" t="str">
            <v>SOPPEC</v>
          </cell>
          <cell r="F80" t="str">
            <v>421000</v>
          </cell>
          <cell r="G80" t="str">
            <v>MARQUEUR A BILLE BLANC</v>
          </cell>
          <cell r="H80">
            <v>10</v>
          </cell>
          <cell r="K80">
            <v>1.28</v>
          </cell>
          <cell r="L80">
            <v>0.128</v>
          </cell>
          <cell r="N80">
            <v>43100</v>
          </cell>
        </row>
        <row r="81">
          <cell r="C81" t="str">
            <v>TUBE DE PEINTURE LYRA MARK 50ML ROUGE</v>
          </cell>
          <cell r="D81" t="str">
            <v>115017</v>
          </cell>
          <cell r="E81" t="str">
            <v>SOPPEC</v>
          </cell>
          <cell r="F81" t="str">
            <v>421004</v>
          </cell>
          <cell r="G81" t="str">
            <v>MARQUEUR A BILLE ROUGE</v>
          </cell>
          <cell r="H81">
            <v>10</v>
          </cell>
          <cell r="K81">
            <v>1.28</v>
          </cell>
          <cell r="L81">
            <v>0.128</v>
          </cell>
          <cell r="N81">
            <v>43100</v>
          </cell>
        </row>
        <row r="82">
          <cell r="C82" t="str">
            <v xml:space="preserve">TRACEUR CHANTIER BLEU CAPOT SECU. AE 500ML  </v>
          </cell>
          <cell r="D82" t="str">
            <v>O806</v>
          </cell>
          <cell r="E82" t="str">
            <v>SOPPEC</v>
          </cell>
          <cell r="F82" t="str">
            <v>141919</v>
          </cell>
          <cell r="G82" t="str">
            <v>S-MARK BLEU</v>
          </cell>
          <cell r="H82">
            <v>1</v>
          </cell>
          <cell r="K82">
            <v>2.23</v>
          </cell>
          <cell r="L82">
            <v>2.23</v>
          </cell>
          <cell r="N82">
            <v>43100</v>
          </cell>
        </row>
        <row r="83">
          <cell r="C83" t="str">
            <v xml:space="preserve">TRACEUR CHANTIER JAUNE CAPOT SECU. AE 500ML  </v>
          </cell>
          <cell r="D83" t="str">
            <v>O802</v>
          </cell>
          <cell r="E83" t="str">
            <v>SOPPEC</v>
          </cell>
          <cell r="F83" t="str">
            <v>141917</v>
          </cell>
          <cell r="G83" t="str">
            <v>S-MARK JAUNE</v>
          </cell>
          <cell r="H83">
            <v>1</v>
          </cell>
          <cell r="K83">
            <v>2.23</v>
          </cell>
          <cell r="L83">
            <v>2.23</v>
          </cell>
          <cell r="N83">
            <v>43100</v>
          </cell>
        </row>
        <row r="84">
          <cell r="C84" t="str">
            <v xml:space="preserve">TRACEUR CHANTIER ORANGE CAPOT SECU.AE 500ML  </v>
          </cell>
          <cell r="D84" t="str">
            <v>804</v>
          </cell>
          <cell r="E84" t="str">
            <v>SOPPEC</v>
          </cell>
          <cell r="F84" t="str">
            <v>141916</v>
          </cell>
          <cell r="G84" t="str">
            <v>S-MARK ORANGE</v>
          </cell>
          <cell r="H84">
            <v>1</v>
          </cell>
          <cell r="K84">
            <v>2.23</v>
          </cell>
          <cell r="L84">
            <v>2.23</v>
          </cell>
          <cell r="N84">
            <v>43100</v>
          </cell>
        </row>
        <row r="85">
          <cell r="C85" t="str">
            <v xml:space="preserve">TRACEUR CHANTIER ROUGE CAPOT SECU. AE 500ML  </v>
          </cell>
          <cell r="D85" t="str">
            <v>O803</v>
          </cell>
          <cell r="E85" t="str">
            <v>SOPPEC</v>
          </cell>
          <cell r="F85" t="str">
            <v>141913</v>
          </cell>
          <cell r="G85" t="str">
            <v>S-MARK ROUGE</v>
          </cell>
          <cell r="H85">
            <v>1</v>
          </cell>
          <cell r="K85">
            <v>2.23</v>
          </cell>
          <cell r="L85">
            <v>2.23</v>
          </cell>
          <cell r="N85">
            <v>43100</v>
          </cell>
        </row>
        <row r="86">
          <cell r="C86" t="str">
            <v>TRACEUR CHANTIER TOP AUTO HV CERISE AE 500ML</v>
          </cell>
          <cell r="D86" t="str">
            <v>801807</v>
          </cell>
          <cell r="E86" t="str">
            <v>SOPPEC</v>
          </cell>
          <cell r="F86" t="str">
            <v>141625</v>
          </cell>
          <cell r="G86" t="str">
            <v>TEMPO TP CERISE</v>
          </cell>
          <cell r="H86">
            <v>1</v>
          </cell>
          <cell r="K86">
            <v>2.78</v>
          </cell>
          <cell r="L86">
            <v>2.78</v>
          </cell>
          <cell r="N86">
            <v>43100</v>
          </cell>
        </row>
        <row r="87">
          <cell r="C87" t="str">
            <v>TRACEUR CHANTIER TOP AUTO HV ORANGE AE 500ML</v>
          </cell>
          <cell r="D87" t="str">
            <v>801804</v>
          </cell>
          <cell r="E87" t="str">
            <v>SOPPEC</v>
          </cell>
          <cell r="F87" t="str">
            <v>141616</v>
          </cell>
          <cell r="G87" t="str">
            <v>TEMPO TP ORANGE</v>
          </cell>
          <cell r="H87">
            <v>1</v>
          </cell>
          <cell r="K87">
            <v>2.78</v>
          </cell>
          <cell r="L87">
            <v>2.78</v>
          </cell>
          <cell r="N87">
            <v>43100</v>
          </cell>
        </row>
        <row r="88">
          <cell r="C88" t="str">
            <v xml:space="preserve">TRACEUR CHANTIER VERT CAPOT SECU. AE 500ML  </v>
          </cell>
          <cell r="D88" t="str">
            <v>O805</v>
          </cell>
          <cell r="E88" t="str">
            <v>SOPPEC</v>
          </cell>
          <cell r="F88" t="str">
            <v>141918</v>
          </cell>
          <cell r="G88" t="str">
            <v>S-MARK VERT</v>
          </cell>
          <cell r="H88">
            <v>1</v>
          </cell>
          <cell r="K88">
            <v>2.23</v>
          </cell>
          <cell r="L88">
            <v>2.23</v>
          </cell>
          <cell r="N88">
            <v>43100</v>
          </cell>
        </row>
      </sheetData>
      <sheetData sheetId="10">
        <row r="1">
          <cell r="C1" t="str">
            <v xml:space="preserve">Libellé article </v>
          </cell>
          <cell r="D1" t="str">
            <v>POUR EQUIVALENCE REF FABRIQUANT</v>
          </cell>
          <cell r="E1" t="str">
            <v>Fournisseur 6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>MANCHE BALAI BOIS MENAGE 1CHOI 1M30</v>
          </cell>
          <cell r="D2" t="str">
            <v>MANBMENA1CHX</v>
          </cell>
          <cell r="E2" t="str">
            <v>ROUSSELET</v>
          </cell>
          <cell r="F2">
            <v>2142</v>
          </cell>
          <cell r="G2" t="str">
            <v>Balai ménage 1.20 m x 23 1er choix</v>
          </cell>
          <cell r="I2">
            <v>25</v>
          </cell>
          <cell r="J2">
            <v>1000</v>
          </cell>
          <cell r="L2">
            <v>0.6</v>
          </cell>
        </row>
        <row r="3">
          <cell r="C3" t="str">
            <v>MANCHE BALAI CANTONNIER 1M50 BOIS DUR ECO</v>
          </cell>
          <cell r="D3" t="str">
            <v>18 TP 150</v>
          </cell>
          <cell r="E3" t="str">
            <v>ROUSSELET</v>
          </cell>
          <cell r="F3" t="str">
            <v>3742PINU</v>
          </cell>
          <cell r="G3" t="str">
            <v>Balai cantonnier 1.40 m x 28 PIN 1er choix</v>
          </cell>
          <cell r="I3">
            <v>25</v>
          </cell>
          <cell r="L3">
            <v>1.1000000000000001</v>
          </cell>
        </row>
        <row r="4">
          <cell r="C4" t="str">
            <v>MANCHE BALAI MENAGE 1M20 BOIS DUR 1 EMBOUT</v>
          </cell>
          <cell r="D4" t="str">
            <v>69 P 120</v>
          </cell>
          <cell r="E4" t="str">
            <v>ROUSSELET</v>
          </cell>
          <cell r="F4" t="str">
            <v>2142VISP</v>
          </cell>
          <cell r="G4" t="str">
            <v>Balai ménage 1.20 m x 23 Vis plastique 1er choix</v>
          </cell>
          <cell r="I4">
            <v>25</v>
          </cell>
          <cell r="J4">
            <v>1000</v>
          </cell>
          <cell r="L4">
            <v>0.8</v>
          </cell>
        </row>
        <row r="5">
          <cell r="C5" t="str">
            <v>MANCHE BOIS POUR GRATTOIR</v>
          </cell>
          <cell r="D5" t="str">
            <v>MANBGRATTOIR</v>
          </cell>
          <cell r="E5" t="str">
            <v>ROUSSELET</v>
          </cell>
        </row>
        <row r="6">
          <cell r="C6" t="str">
            <v xml:space="preserve">MANCHE MARTEAU COFFREUR TRI-MAT  </v>
          </cell>
          <cell r="D6" t="str">
            <v>38325930</v>
          </cell>
          <cell r="E6" t="str">
            <v>ROUSSELET</v>
          </cell>
        </row>
        <row r="7">
          <cell r="C7" t="str">
            <v>MANCHE PELLE BOIS 110 CM TP</v>
          </cell>
          <cell r="D7" t="str">
            <v>100</v>
          </cell>
          <cell r="E7" t="str">
            <v>ROUSSELET</v>
          </cell>
        </row>
        <row r="8">
          <cell r="C8" t="str">
            <v>MANCHE PELLE BOIS DROIT 1CHOIX 1M10</v>
          </cell>
          <cell r="D8" t="str">
            <v>MANBPELL1CHX</v>
          </cell>
          <cell r="E8" t="str">
            <v>ROUSSELET</v>
          </cell>
        </row>
        <row r="9">
          <cell r="C9" t="str">
            <v>MANCHE PELLE BOIS DROIT ECO 1M10</v>
          </cell>
          <cell r="D9" t="str">
            <v>46754832</v>
          </cell>
          <cell r="E9" t="str">
            <v>ROUSSELET</v>
          </cell>
          <cell r="F9" t="str">
            <v>2242TP02</v>
          </cell>
          <cell r="G9" t="str">
            <v>Pelle droit 1.10 m 2ème choix</v>
          </cell>
          <cell r="I9">
            <v>25</v>
          </cell>
          <cell r="J9">
            <v>1000</v>
          </cell>
          <cell r="L9">
            <v>1</v>
          </cell>
        </row>
        <row r="10">
          <cell r="C10" t="str">
            <v>MANCHE PELLE DROIT 1M10 BOIS DUR</v>
          </cell>
          <cell r="D10" t="str">
            <v>37H110</v>
          </cell>
          <cell r="E10" t="str">
            <v>ROUSSELET</v>
          </cell>
        </row>
        <row r="11">
          <cell r="C11" t="str">
            <v>MANCHE PELLE DROIT 1M30 BOIS DUR</v>
          </cell>
          <cell r="D11" t="str">
            <v>37 BD 130</v>
          </cell>
          <cell r="E11" t="str">
            <v>ROUSSELET</v>
          </cell>
          <cell r="F11" t="str">
            <v>2244TP01</v>
          </cell>
          <cell r="G11" t="str">
            <v>Pelle droit 1.30 m 1er choix</v>
          </cell>
          <cell r="I11">
            <v>25</v>
          </cell>
          <cell r="J11">
            <v>1000</v>
          </cell>
          <cell r="L11">
            <v>1.69</v>
          </cell>
        </row>
        <row r="12">
          <cell r="C12" t="str">
            <v>MANCHE PIOCHE BOIS ROND 1CHOIX 90CM</v>
          </cell>
          <cell r="D12" t="str">
            <v>MANBPIOC1CHX</v>
          </cell>
          <cell r="E12" t="str">
            <v>ROUSSELET</v>
          </cell>
        </row>
        <row r="13">
          <cell r="C13" t="str">
            <v>MANCHE PIOCHE BOIS ROND ECO 90CM</v>
          </cell>
          <cell r="D13" t="str">
            <v>467554859</v>
          </cell>
          <cell r="E13" t="str">
            <v>ROUSSELET</v>
          </cell>
          <cell r="F13" t="str">
            <v>2342TP02</v>
          </cell>
          <cell r="G13" t="str">
            <v>Pioche rond 0.90 m x 50 2ème choix</v>
          </cell>
          <cell r="I13">
            <v>25</v>
          </cell>
          <cell r="J13">
            <v>1000</v>
          </cell>
          <cell r="L13">
            <v>1.1000000000000001</v>
          </cell>
        </row>
        <row r="14">
          <cell r="C14" t="str">
            <v xml:space="preserve">MANCHE PIOCHE TRI-MATIERE 900MM  </v>
          </cell>
          <cell r="D14" t="str">
            <v>38325760</v>
          </cell>
          <cell r="E14" t="str">
            <v>ROUSSELET</v>
          </cell>
        </row>
        <row r="15">
          <cell r="C15" t="str">
            <v>MANCHE RATEAU 1M50 X 28MM BOIS DUR</v>
          </cell>
          <cell r="D15" t="str">
            <v>17BD150</v>
          </cell>
          <cell r="E15" t="str">
            <v>ROUSSELET</v>
          </cell>
        </row>
        <row r="16">
          <cell r="C16" t="str">
            <v>MANCHE RATEAU BOIS 1CHOIX 1M50</v>
          </cell>
          <cell r="D16" t="str">
            <v>MANBRATO1CHX</v>
          </cell>
          <cell r="E16" t="str">
            <v>ROUSSELET</v>
          </cell>
          <cell r="F16" t="str">
            <v>3843PINU</v>
          </cell>
          <cell r="G16" t="str">
            <v>Râteau 1.50 m x 28 PIN 1er choix</v>
          </cell>
          <cell r="I16">
            <v>25</v>
          </cell>
          <cell r="J16">
            <v>1000</v>
          </cell>
          <cell r="L16">
            <v>1.1000000000000001</v>
          </cell>
        </row>
        <row r="17">
          <cell r="C17" t="str">
            <v>RACLOIR MACADAM 500 SANS MANCHE</v>
          </cell>
          <cell r="D17" t="str">
            <v>72511</v>
          </cell>
          <cell r="E17" t="str">
            <v>ROUSSELET</v>
          </cell>
        </row>
        <row r="18">
          <cell r="C18" t="str">
            <v xml:space="preserve">RACLOIR MACADAM 500 SANS MANCHE  </v>
          </cell>
          <cell r="D18" t="str">
            <v>RACLMAC500</v>
          </cell>
          <cell r="E18" t="str">
            <v>ROUSSELET</v>
          </cell>
        </row>
        <row r="19">
          <cell r="C19" t="str">
            <v xml:space="preserve">PELLE CARREE 25CM  </v>
          </cell>
          <cell r="D19" t="str">
            <v>38816020</v>
          </cell>
          <cell r="E19" t="str">
            <v>FORGES DE MAGNE</v>
          </cell>
          <cell r="F19">
            <v>143250</v>
          </cell>
          <cell r="G19" t="str">
            <v>PELLE TERRASSIER</v>
          </cell>
          <cell r="H19" t="str">
            <v>U</v>
          </cell>
          <cell r="I19">
            <v>10</v>
          </cell>
          <cell r="J19">
            <v>450</v>
          </cell>
          <cell r="K19">
            <v>4.63</v>
          </cell>
          <cell r="L19">
            <v>3.95</v>
          </cell>
          <cell r="M19" t="str">
            <v>SI LIV.800€ - panachable</v>
          </cell>
          <cell r="N19">
            <v>43100</v>
          </cell>
        </row>
        <row r="20">
          <cell r="C20" t="str">
            <v>PELLE FORTIFICATION CDC 27 SM</v>
          </cell>
          <cell r="D20" t="str">
            <v>138027</v>
          </cell>
          <cell r="E20" t="str">
            <v>FORGES DE MAGNE</v>
          </cell>
          <cell r="F20">
            <v>142270</v>
          </cell>
          <cell r="G20" t="str">
            <v>PELLE TERRASSIER</v>
          </cell>
          <cell r="H20" t="str">
            <v>U</v>
          </cell>
          <cell r="I20">
            <v>10</v>
          </cell>
          <cell r="J20">
            <v>450</v>
          </cell>
          <cell r="K20">
            <v>4.1500000000000004</v>
          </cell>
          <cell r="L20">
            <v>3.31</v>
          </cell>
          <cell r="M20" t="str">
            <v>SI LIV. 540 pièces</v>
          </cell>
          <cell r="N20">
            <v>43100</v>
          </cell>
        </row>
        <row r="21">
          <cell r="C21" t="str">
            <v>PELLE RONDE COL CYGNE 27CM SANS MANCHE</v>
          </cell>
          <cell r="D21" t="str">
            <v>50021</v>
          </cell>
          <cell r="E21" t="str">
            <v>FORGES DE MAGNE</v>
          </cell>
          <cell r="F21">
            <v>142270</v>
          </cell>
          <cell r="G21" t="str">
            <v>PELLE TERRASSIER</v>
          </cell>
          <cell r="H21" t="str">
            <v>U</v>
          </cell>
          <cell r="I21">
            <v>10</v>
          </cell>
          <cell r="J21">
            <v>450</v>
          </cell>
          <cell r="K21">
            <v>4.1500000000000004</v>
          </cell>
          <cell r="L21">
            <v>3.46</v>
          </cell>
          <cell r="M21" t="str">
            <v>SI LIV.800€  panachable</v>
          </cell>
          <cell r="N21">
            <v>43100</v>
          </cell>
        </row>
        <row r="22">
          <cell r="C22" t="str">
            <v xml:space="preserve">PELLE RONDE COL DE CYGNE 27CM  </v>
          </cell>
          <cell r="D22" t="str">
            <v>38816004</v>
          </cell>
          <cell r="E22" t="str">
            <v>FORGES DE MAGNE</v>
          </cell>
          <cell r="F22">
            <v>142270</v>
          </cell>
          <cell r="G22" t="str">
            <v>PELLE TERRASSIER</v>
          </cell>
          <cell r="H22" t="str">
            <v>U</v>
          </cell>
          <cell r="I22">
            <v>10</v>
          </cell>
          <cell r="J22">
            <v>450</v>
          </cell>
          <cell r="K22">
            <v>4.1500000000000004</v>
          </cell>
          <cell r="L22">
            <v>3.31</v>
          </cell>
          <cell r="M22" t="str">
            <v>SI LIV. 540 pièces</v>
          </cell>
          <cell r="N22">
            <v>43100</v>
          </cell>
        </row>
        <row r="23">
          <cell r="C23" t="str">
            <v>PINCE A DECOFFRER OCTOGONALE 1000 X 22</v>
          </cell>
          <cell r="D23" t="str">
            <v>17060</v>
          </cell>
          <cell r="E23" t="str">
            <v>FORGES DE MAGNE</v>
          </cell>
          <cell r="F23">
            <v>310210</v>
          </cell>
          <cell r="G23" t="str">
            <v>PINCE DECOFFRER</v>
          </cell>
          <cell r="H23" t="str">
            <v>U</v>
          </cell>
          <cell r="I23">
            <v>1</v>
          </cell>
          <cell r="J23">
            <v>450</v>
          </cell>
          <cell r="K23">
            <v>12.95</v>
          </cell>
          <cell r="L23">
            <v>12.55</v>
          </cell>
          <cell r="M23" t="str">
            <v>SI LIV.800€  panachable</v>
          </cell>
          <cell r="N23">
            <v>43100</v>
          </cell>
        </row>
        <row r="24">
          <cell r="C24" t="str">
            <v>PINCE A DECOFFRER OCTOGONALE 800 X 20</v>
          </cell>
          <cell r="D24" t="str">
            <v>17050</v>
          </cell>
          <cell r="E24" t="str">
            <v>FORGES DE MAGNE</v>
          </cell>
          <cell r="F24">
            <v>310208</v>
          </cell>
          <cell r="G24" t="str">
            <v>PINCE DECOFFRER</v>
          </cell>
          <cell r="H24" t="str">
            <v>U</v>
          </cell>
          <cell r="I24">
            <v>1</v>
          </cell>
          <cell r="J24">
            <v>450</v>
          </cell>
          <cell r="K24">
            <v>9.56</v>
          </cell>
          <cell r="L24">
            <v>8.06</v>
          </cell>
          <cell r="M24" t="str">
            <v>SI LIV.800€  panachable</v>
          </cell>
          <cell r="N24">
            <v>43100</v>
          </cell>
        </row>
        <row r="25">
          <cell r="C25" t="str">
            <v xml:space="preserve">PINCE A TALON LEGERE </v>
          </cell>
          <cell r="D25" t="str">
            <v>146500</v>
          </cell>
          <cell r="E25" t="str">
            <v>FORGES DE MAGNE</v>
          </cell>
          <cell r="F25">
            <v>310550</v>
          </cell>
          <cell r="G25" t="str">
            <v>PINCE TALON</v>
          </cell>
          <cell r="H25" t="str">
            <v>U</v>
          </cell>
          <cell r="I25">
            <v>1</v>
          </cell>
          <cell r="J25">
            <v>450</v>
          </cell>
          <cell r="K25">
            <v>45.5</v>
          </cell>
          <cell r="L25">
            <v>44.08</v>
          </cell>
          <cell r="M25" t="str">
            <v>SI LIV.800€  panachable</v>
          </cell>
          <cell r="N25">
            <v>43100</v>
          </cell>
        </row>
        <row r="26">
          <cell r="C26" t="str">
            <v>PINCE A TALON LEGERE A FLAMME</v>
          </cell>
          <cell r="D26" t="str">
            <v>146510</v>
          </cell>
        </row>
        <row r="27">
          <cell r="C27" t="str">
            <v>CEINTURE POLYVALENTE + PORTE MARTEAU METAL</v>
          </cell>
          <cell r="D27">
            <v>494000</v>
          </cell>
          <cell r="E27" t="str">
            <v>LEBORGNE-Groupe Fiskars</v>
          </cell>
          <cell r="F27">
            <v>494000</v>
          </cell>
          <cell r="G27" t="str">
            <v>CEINTURE POLYVALENTE + PORTE MARTEAU METAL</v>
          </cell>
          <cell r="I27">
            <v>30</v>
          </cell>
          <cell r="K27">
            <v>6.799893029999998</v>
          </cell>
          <cell r="L27">
            <v>6.46</v>
          </cell>
          <cell r="N27">
            <v>43100</v>
          </cell>
        </row>
        <row r="28">
          <cell r="C28" t="str">
            <v>CEINTURE POLYVALENTE + PORTE MARTEAU METAL</v>
          </cell>
          <cell r="D28">
            <v>494000</v>
          </cell>
          <cell r="E28" t="str">
            <v>LEBORGNE-Groupe Fiskars</v>
          </cell>
          <cell r="F28">
            <v>494000</v>
          </cell>
          <cell r="G28" t="str">
            <v>CEINTURE POLYVALENTE + PORTE MARTEAU METAL</v>
          </cell>
          <cell r="I28">
            <v>10</v>
          </cell>
          <cell r="K28">
            <v>6.8</v>
          </cell>
          <cell r="L28">
            <v>6.74</v>
          </cell>
          <cell r="N28">
            <v>43100</v>
          </cell>
        </row>
        <row r="29">
          <cell r="C29" t="str">
            <v>GRATTOIR BATIPRO 30CM SM</v>
          </cell>
          <cell r="D29">
            <v>142300</v>
          </cell>
          <cell r="E29" t="str">
            <v>LEBORGNE-Groupe Fiskars</v>
          </cell>
          <cell r="F29">
            <v>142300</v>
          </cell>
          <cell r="G29" t="str">
            <v>GRATTOIR BATIPRO LAME INCLINEE 30CM SM</v>
          </cell>
          <cell r="I29">
            <v>100</v>
          </cell>
          <cell r="K29">
            <v>6.3958337099999989</v>
          </cell>
          <cell r="L29">
            <v>4.7300000000000004</v>
          </cell>
          <cell r="N29">
            <v>43100</v>
          </cell>
        </row>
        <row r="30">
          <cell r="C30" t="str">
            <v>GRATTOIR BATIPRO 30CM SM</v>
          </cell>
          <cell r="D30">
            <v>142300</v>
          </cell>
          <cell r="E30" t="str">
            <v>LEBORGNE-Groupe Fiskars</v>
          </cell>
          <cell r="F30">
            <v>142300</v>
          </cell>
          <cell r="G30" t="str">
            <v>GRATTOIR BATIPRO LAME INCLINEE 30CM SM</v>
          </cell>
          <cell r="I30">
            <v>20</v>
          </cell>
          <cell r="K30">
            <v>6.4</v>
          </cell>
          <cell r="L30">
            <v>5.43</v>
          </cell>
        </row>
        <row r="31">
          <cell r="C31" t="str">
            <v>GRATTOIR BATIPRO 30CM SM</v>
          </cell>
          <cell r="D31">
            <v>142300</v>
          </cell>
          <cell r="E31" t="str">
            <v>LEBORGNE-Groupe Fiskars</v>
          </cell>
          <cell r="F31">
            <v>142300</v>
          </cell>
          <cell r="G31" t="str">
            <v>GRATTOIR BATIPRO LAME INCLINEE 30CM SM</v>
          </cell>
          <cell r="I31">
            <v>10</v>
          </cell>
          <cell r="K31">
            <v>6.4</v>
          </cell>
          <cell r="L31">
            <v>5.75</v>
          </cell>
        </row>
        <row r="32">
          <cell r="C32" t="str">
            <v xml:space="preserve">MARTEAU COFFREUR 700G EM BOIS  </v>
          </cell>
          <cell r="D32">
            <v>38326007</v>
          </cell>
          <cell r="E32" t="str">
            <v>LEBORGNE-Groupe Fiskars</v>
          </cell>
          <cell r="F32">
            <v>101061</v>
          </cell>
          <cell r="G32" t="str">
            <v>MART. COFFREUR  LEBORGNE 0,7KG EM BOIS</v>
          </cell>
          <cell r="I32">
            <v>30</v>
          </cell>
          <cell r="K32">
            <v>7.1454700799999991</v>
          </cell>
          <cell r="L32">
            <v>5.89</v>
          </cell>
          <cell r="N32">
            <v>43100</v>
          </cell>
        </row>
        <row r="33">
          <cell r="C33" t="str">
            <v>MARTEAU COFFREUR BATIPRO AIMANT 37CM NOVAMAX EM</v>
          </cell>
          <cell r="D33">
            <v>100016</v>
          </cell>
          <cell r="E33" t="str">
            <v>LEBORGNE-Groupe Fiskars</v>
          </cell>
          <cell r="F33">
            <v>100016</v>
          </cell>
          <cell r="G33" t="str">
            <v>MART.COFFREUR BATIPRO NOVAMAX 37 CM + AIMANT</v>
          </cell>
          <cell r="I33">
            <v>150</v>
          </cell>
          <cell r="K33">
            <v>13.546620359999999</v>
          </cell>
          <cell r="L33">
            <v>11.6</v>
          </cell>
          <cell r="N33">
            <v>43100</v>
          </cell>
        </row>
        <row r="34">
          <cell r="C34" t="str">
            <v>MARTEAU COFFREUR BATIPRO AIMANT 37CM NOVAMAX EM</v>
          </cell>
          <cell r="D34">
            <v>100016</v>
          </cell>
          <cell r="E34" t="str">
            <v>LEBORGNE-Groupe Fiskars</v>
          </cell>
          <cell r="F34">
            <v>100016</v>
          </cell>
          <cell r="G34" t="str">
            <v>MART.COFFREUR BATIPRO NOVAMAX 37 CM + AIMANT</v>
          </cell>
          <cell r="I34">
            <v>100</v>
          </cell>
          <cell r="K34">
            <v>13.546620359999999</v>
          </cell>
          <cell r="L34">
            <v>12.56</v>
          </cell>
          <cell r="N34">
            <v>43100</v>
          </cell>
        </row>
        <row r="35">
          <cell r="C35" t="str">
            <v>MARTEAU COFFREUR BATIPRO AIMANT 37CM NOVAMAX EM</v>
          </cell>
          <cell r="D35">
            <v>100016</v>
          </cell>
          <cell r="E35" t="str">
            <v>LEBORGNE-Groupe Fiskars</v>
          </cell>
          <cell r="F35">
            <v>100016</v>
          </cell>
          <cell r="G35" t="str">
            <v>MART.COFFREUR BATIPRO NOVAMAX 37 CM + AIMANT</v>
          </cell>
          <cell r="I35">
            <v>30</v>
          </cell>
          <cell r="K35">
            <v>13.546620359999999</v>
          </cell>
          <cell r="L35">
            <v>12.95</v>
          </cell>
          <cell r="N35">
            <v>43100</v>
          </cell>
        </row>
        <row r="36">
          <cell r="C36" t="str">
            <v>MARTEAU COFFREUR BATIPRO AIMANT 37CM NOVAMAX EM</v>
          </cell>
          <cell r="D36">
            <v>100016</v>
          </cell>
          <cell r="E36" t="str">
            <v>LEBORGNE-Groupe Fiskars</v>
          </cell>
          <cell r="F36">
            <v>100016</v>
          </cell>
          <cell r="G36" t="str">
            <v>MART.COFFREUR BATIPRO NOVAMAX 37 CM + AIMANT</v>
          </cell>
          <cell r="I36">
            <v>10</v>
          </cell>
          <cell r="K36">
            <v>13.546620359999999</v>
          </cell>
          <cell r="L36">
            <v>13.55</v>
          </cell>
          <cell r="N36">
            <v>43100</v>
          </cell>
        </row>
        <row r="37">
          <cell r="C37" t="str">
            <v xml:space="preserve">MARTEAU COFFREUR EM TRI-MATIERE  </v>
          </cell>
          <cell r="D37">
            <v>38325949</v>
          </cell>
          <cell r="E37" t="str">
            <v>LEBORGNE-Groupe Fiskars</v>
          </cell>
        </row>
        <row r="38">
          <cell r="C38" t="str">
            <v>MARTEAU COFFREUR LG37CM EM NOVAGRIP 0,65KG</v>
          </cell>
          <cell r="D38">
            <v>101069</v>
          </cell>
          <cell r="E38" t="str">
            <v>LEBORGNE-Groupe Fiskars</v>
          </cell>
          <cell r="F38">
            <v>101069</v>
          </cell>
          <cell r="G38" t="str">
            <v>MART. COFFREUR 0,7KG NOVAGRIP LG 37CM</v>
          </cell>
          <cell r="I38">
            <v>40</v>
          </cell>
          <cell r="K38">
            <v>10.229080679999997</v>
          </cell>
          <cell r="L38">
            <v>9.67</v>
          </cell>
          <cell r="N38">
            <v>43100</v>
          </cell>
        </row>
        <row r="39">
          <cell r="C39" t="str">
            <v>MARTEAU COFFREUR LG37CM EM NOVAGRIP 0,65KG</v>
          </cell>
          <cell r="D39">
            <v>101069</v>
          </cell>
          <cell r="E39" t="str">
            <v>LEBORGNE-Groupe Fiskars</v>
          </cell>
          <cell r="F39">
            <v>101069</v>
          </cell>
          <cell r="G39" t="str">
            <v>MART. COFFREUR 0,7KG NOVAGRIP LG 37CM</v>
          </cell>
          <cell r="I39">
            <v>20</v>
          </cell>
          <cell r="K39">
            <v>10.23</v>
          </cell>
          <cell r="L39">
            <v>10.15</v>
          </cell>
          <cell r="N39">
            <v>43100</v>
          </cell>
        </row>
        <row r="40">
          <cell r="C40" t="str">
            <v>MARTEAU EGOUTIER LG18CM</v>
          </cell>
          <cell r="D40">
            <v>144300</v>
          </cell>
          <cell r="E40" t="str">
            <v>LEBORGNE-Groupe Fiskars</v>
          </cell>
          <cell r="F40">
            <v>144300</v>
          </cell>
          <cell r="G40" t="str">
            <v>MARTEAU D'EGOUTIER</v>
          </cell>
          <cell r="I40">
            <v>5</v>
          </cell>
          <cell r="K40">
            <v>65.601157229999998</v>
          </cell>
          <cell r="L40">
            <v>64.209999999999994</v>
          </cell>
          <cell r="N40">
            <v>43100</v>
          </cell>
        </row>
        <row r="41">
          <cell r="C41" t="str">
            <v xml:space="preserve">MASSE 4KG EM TRI-MATIERE  </v>
          </cell>
          <cell r="D41">
            <v>38325981</v>
          </cell>
          <cell r="E41" t="str">
            <v>LEBORGNE-Groupe Fiskars</v>
          </cell>
          <cell r="N41">
            <v>43100</v>
          </cell>
        </row>
        <row r="42">
          <cell r="C42" t="str">
            <v>MASSE COUPLE 90CM 4 KG EM NOVAGRIP</v>
          </cell>
          <cell r="D42">
            <v>125434</v>
          </cell>
          <cell r="E42" t="str">
            <v>LEBORGNE-Groupe Fiskars</v>
          </cell>
          <cell r="F42">
            <v>125434</v>
          </cell>
          <cell r="G42" t="str">
            <v>MASSE COUPLE 4 KG NOVAGRIP 90 CM</v>
          </cell>
          <cell r="I42">
            <v>36</v>
          </cell>
          <cell r="K42">
            <v>23.855449589999996</v>
          </cell>
          <cell r="L42">
            <v>22.41</v>
          </cell>
          <cell r="N42">
            <v>43100</v>
          </cell>
        </row>
        <row r="43">
          <cell r="C43" t="str">
            <v>MASSE COUPLE 90CM 4 KG EM NOVAGRIP</v>
          </cell>
          <cell r="D43">
            <v>125434</v>
          </cell>
          <cell r="E43" t="str">
            <v>LEBORGNE-Groupe Fiskars</v>
          </cell>
          <cell r="F43">
            <v>125434</v>
          </cell>
          <cell r="G43" t="str">
            <v>MASSE COUPLE 4 KG NOVAGRIP 90 CM</v>
          </cell>
          <cell r="I43">
            <v>8</v>
          </cell>
          <cell r="K43">
            <v>23.86</v>
          </cell>
          <cell r="L43">
            <v>23.03</v>
          </cell>
          <cell r="N43">
            <v>43100</v>
          </cell>
        </row>
        <row r="44">
          <cell r="C44" t="str">
            <v>MASSE COUPLE 90CM 4 KG EM NOVAGRIP</v>
          </cell>
          <cell r="D44">
            <v>125434</v>
          </cell>
          <cell r="E44" t="str">
            <v>LEBORGNE-Groupe Fiskars</v>
          </cell>
          <cell r="F44">
            <v>125434</v>
          </cell>
          <cell r="G44" t="str">
            <v>MASSE COUPLE 4 KG NOVAGRIP 90 CM</v>
          </cell>
          <cell r="I44">
            <v>5</v>
          </cell>
          <cell r="K44">
            <v>23.855449589999996</v>
          </cell>
          <cell r="L44">
            <v>23.86</v>
          </cell>
          <cell r="N44">
            <v>43100</v>
          </cell>
        </row>
        <row r="45">
          <cell r="C45" t="str">
            <v xml:space="preserve">MASSETTE 1,25KG EMMANCHEE BOIS  </v>
          </cell>
          <cell r="D45">
            <v>38326015</v>
          </cell>
          <cell r="E45" t="str">
            <v>LEBORGNE-Groupe Fiskars</v>
          </cell>
          <cell r="F45">
            <v>123121</v>
          </cell>
          <cell r="G45" t="str">
            <v>MASSETTE 1,2KG LEBORGNE EM BOIS</v>
          </cell>
          <cell r="I45">
            <v>40</v>
          </cell>
          <cell r="K45">
            <v>8.9690535899999997</v>
          </cell>
          <cell r="L45">
            <v>6.92</v>
          </cell>
          <cell r="N45">
            <v>43100</v>
          </cell>
        </row>
        <row r="46">
          <cell r="C46" t="str">
            <v xml:space="preserve">MASSETTE  1,25KG TRI-MAT  </v>
          </cell>
          <cell r="D46">
            <v>42316687</v>
          </cell>
          <cell r="E46" t="str">
            <v>LEBORGNE-Groupe Fiskars</v>
          </cell>
          <cell r="F46">
            <v>123125</v>
          </cell>
          <cell r="G46" t="str">
            <v>MASSETTE 1,2 KG LEBORGNE NOVAGRIP</v>
          </cell>
          <cell r="I46">
            <v>40</v>
          </cell>
          <cell r="K46">
            <v>11.042515889999999</v>
          </cell>
          <cell r="L46">
            <v>10.119999999999999</v>
          </cell>
          <cell r="N46">
            <v>43100</v>
          </cell>
        </row>
        <row r="47">
          <cell r="C47" t="str">
            <v xml:space="preserve">MASSETTE  1,25KG TRI-MAT  </v>
          </cell>
          <cell r="D47">
            <v>42316687</v>
          </cell>
          <cell r="E47" t="str">
            <v>LEBORGNE-Groupe Fiskars</v>
          </cell>
          <cell r="F47">
            <v>123125</v>
          </cell>
          <cell r="G47" t="str">
            <v>MASSETTE 1,2 KG LEBORGNE NOVAGRIP</v>
          </cell>
          <cell r="I47">
            <v>20</v>
          </cell>
          <cell r="K47">
            <v>11.042515889999999</v>
          </cell>
          <cell r="L47">
            <v>10.59</v>
          </cell>
          <cell r="N47">
            <v>43100</v>
          </cell>
        </row>
        <row r="48">
          <cell r="C48" t="str">
            <v xml:space="preserve">PIOCHE DE TERRASSIER SM 2,5KG  </v>
          </cell>
          <cell r="D48">
            <v>38325779</v>
          </cell>
          <cell r="E48" t="str">
            <v>LEBORGNE-Groupe Fiskars</v>
          </cell>
          <cell r="F48">
            <v>80200</v>
          </cell>
          <cell r="G48" t="str">
            <v>PIOCHE TERRASSIER 2,0 Kg LEBORGNE SM</v>
          </cell>
          <cell r="I48">
            <v>10</v>
          </cell>
          <cell r="K48">
            <v>9.23</v>
          </cell>
          <cell r="L48">
            <v>8.18</v>
          </cell>
          <cell r="N48">
            <v>43100</v>
          </cell>
        </row>
        <row r="49">
          <cell r="C49" t="str">
            <v xml:space="preserve">PIOCHE DE TERRASSIER SM 2,5KG  </v>
          </cell>
          <cell r="E49" t="str">
            <v>LEBORGNE-Groupe Fiskars</v>
          </cell>
          <cell r="F49">
            <v>80200</v>
          </cell>
          <cell r="G49" t="str">
            <v>PIOCHE TERRASSIER 2,0 Kg LEBORGNE SM</v>
          </cell>
          <cell r="I49">
            <v>30</v>
          </cell>
          <cell r="K49">
            <v>9.23</v>
          </cell>
          <cell r="L49">
            <v>6.82</v>
          </cell>
          <cell r="N49">
            <v>43100</v>
          </cell>
        </row>
        <row r="50">
          <cell r="C50" t="str">
            <v>MARTEAU ANTI VIBRATION</v>
          </cell>
          <cell r="D50" t="str">
            <v>Nanovib</v>
          </cell>
          <cell r="E50" t="str">
            <v>LEBORGNE-Groupe Fiskars</v>
          </cell>
          <cell r="F50">
            <v>100210</v>
          </cell>
          <cell r="G50" t="str">
            <v>MARTEAU COFFREUR NANOVIB</v>
          </cell>
          <cell r="K50">
            <v>27.119823569999994</v>
          </cell>
          <cell r="L50">
            <v>27.12</v>
          </cell>
          <cell r="N50">
            <v>43100</v>
          </cell>
        </row>
        <row r="51">
          <cell r="C51" t="str">
            <v>GRATTOIR TELESCOPIQUE 2 A 3,5M</v>
          </cell>
          <cell r="D51" t="str">
            <v>Nanovib</v>
          </cell>
          <cell r="E51" t="str">
            <v>LEBORGNE-Groupe Fiskars</v>
          </cell>
          <cell r="F51">
            <v>142309</v>
          </cell>
          <cell r="G51" t="str">
            <v>GRATTOIR TELESCOPIQUE (2-3,5m) NANOVIB</v>
          </cell>
          <cell r="K51">
            <v>53.69735699999999</v>
          </cell>
          <cell r="L51">
            <v>53.7</v>
          </cell>
          <cell r="N51">
            <v>43100</v>
          </cell>
        </row>
      </sheetData>
      <sheetData sheetId="11">
        <row r="1">
          <cell r="C1" t="str">
            <v xml:space="preserve">Libellé article </v>
          </cell>
          <cell r="D1" t="str">
            <v>POUR EQUIVALENCE REF FABRIQUANT</v>
          </cell>
          <cell r="E1" t="str">
            <v>Fournisseur 7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 xml:space="preserve">BARRE A MINE 1.5M TAL  </v>
          </cell>
          <cell r="D2" t="str">
            <v>0152150004-BTP</v>
          </cell>
          <cell r="E2" t="str">
            <v>GOUVY MULLER</v>
          </cell>
          <cell r="F2" t="str">
            <v>011520</v>
          </cell>
          <cell r="G2" t="str">
            <v>Barre à mine 1500x25</v>
          </cell>
          <cell r="I2">
            <v>1</v>
          </cell>
          <cell r="J2">
            <v>500</v>
          </cell>
          <cell r="L2">
            <v>15.95</v>
          </cell>
          <cell r="N2">
            <v>43100</v>
          </cell>
        </row>
        <row r="3">
          <cell r="C3" t="str">
            <v xml:space="preserve">BROCHE MACON 300X16MM REAFFUTABLE  </v>
          </cell>
          <cell r="D3" t="str">
            <v>38325906</v>
          </cell>
          <cell r="E3" t="str">
            <v>GOUVY MULLER</v>
          </cell>
          <cell r="F3">
            <v>169613</v>
          </cell>
          <cell r="G3" t="str">
            <v>Broche maçon 350x16</v>
          </cell>
          <cell r="I3">
            <v>10</v>
          </cell>
          <cell r="J3">
            <v>500</v>
          </cell>
          <cell r="L3">
            <v>1.1200000000000001</v>
          </cell>
          <cell r="N3">
            <v>43100</v>
          </cell>
        </row>
        <row r="4">
          <cell r="C4" t="str">
            <v xml:space="preserve">CISEAU A BRIQUE 60MM REAFFUTABLE  </v>
          </cell>
          <cell r="D4" t="str">
            <v>38325825</v>
          </cell>
          <cell r="E4" t="str">
            <v>GOUVY MULLER</v>
          </cell>
          <cell r="F4">
            <v>169617</v>
          </cell>
          <cell r="G4" t="str">
            <v>Ciseau à brique 70mm</v>
          </cell>
          <cell r="I4">
            <v>10</v>
          </cell>
          <cell r="J4">
            <v>500</v>
          </cell>
          <cell r="L4">
            <v>2.0299999999999998</v>
          </cell>
          <cell r="N4">
            <v>43100</v>
          </cell>
        </row>
        <row r="5">
          <cell r="C5" t="str">
            <v xml:space="preserve">CISEAU MACON 300X16MM REAFFUTABLE  </v>
          </cell>
          <cell r="D5">
            <v>38325868</v>
          </cell>
          <cell r="E5" t="str">
            <v>GOUVY MULLER</v>
          </cell>
          <cell r="F5">
            <v>169606</v>
          </cell>
          <cell r="G5" t="str">
            <v>Ciseau maçon 350x16</v>
          </cell>
          <cell r="I5">
            <v>10</v>
          </cell>
          <cell r="J5">
            <v>500</v>
          </cell>
          <cell r="L5">
            <v>1.1200000000000001</v>
          </cell>
          <cell r="N5">
            <v>43100</v>
          </cell>
        </row>
        <row r="6">
          <cell r="C6" t="str">
            <v>MANCHE BALAI BOIS MENAGE 1CHOI 1M30</v>
          </cell>
          <cell r="D6" t="str">
            <v>MANBMENA1CHX</v>
          </cell>
          <cell r="E6" t="str">
            <v>GOUVY MULLER</v>
          </cell>
          <cell r="F6" t="str">
            <v>201215</v>
          </cell>
          <cell r="G6" t="str">
            <v>Manche balai ménage 1200x24</v>
          </cell>
          <cell r="I6" t="str">
            <v>10</v>
          </cell>
          <cell r="J6" t="str">
            <v>500</v>
          </cell>
          <cell r="L6">
            <v>0.72</v>
          </cell>
          <cell r="N6">
            <v>43100</v>
          </cell>
        </row>
        <row r="7">
          <cell r="C7" t="str">
            <v>MANCHE BALAI CANTONNIER 1M50 BOIS DUR ECO</v>
          </cell>
          <cell r="D7" t="str">
            <v>18 TP 150</v>
          </cell>
          <cell r="E7" t="str">
            <v>GOUVY MULLER</v>
          </cell>
          <cell r="F7" t="str">
            <v>201047</v>
          </cell>
          <cell r="G7" t="str">
            <v>Manche balai canto 1500x28</v>
          </cell>
          <cell r="I7" t="str">
            <v>25</v>
          </cell>
          <cell r="J7" t="str">
            <v>500</v>
          </cell>
          <cell r="L7">
            <v>1.08</v>
          </cell>
          <cell r="N7">
            <v>43100</v>
          </cell>
        </row>
        <row r="8">
          <cell r="C8" t="str">
            <v>MANCHE BALAI MENAGE 1M20 BOIS DUR 1 EMBOUT</v>
          </cell>
          <cell r="D8" t="str">
            <v>69 P 120</v>
          </cell>
          <cell r="E8" t="str">
            <v>GOUVY MULLER</v>
          </cell>
          <cell r="F8" t="str">
            <v>201225</v>
          </cell>
          <cell r="G8" t="str">
            <v>Manche balai ménage 1200x24 à vis</v>
          </cell>
          <cell r="I8" t="str">
            <v>10</v>
          </cell>
          <cell r="J8" t="str">
            <v>500</v>
          </cell>
          <cell r="L8">
            <v>0.83</v>
          </cell>
          <cell r="N8">
            <v>43100</v>
          </cell>
        </row>
        <row r="9">
          <cell r="C9" t="str">
            <v>MANCHE BOIS POUR GRATTOIR</v>
          </cell>
          <cell r="D9" t="str">
            <v>MANBGRATTOIR</v>
          </cell>
          <cell r="E9" t="str">
            <v>GOUVY MULLER</v>
          </cell>
          <cell r="F9" t="str">
            <v>108042</v>
          </cell>
          <cell r="G9" t="str">
            <v>Manche croc 1500x38</v>
          </cell>
          <cell r="I9" t="str">
            <v>10</v>
          </cell>
          <cell r="J9" t="str">
            <v>500</v>
          </cell>
          <cell r="L9">
            <v>2.27</v>
          </cell>
          <cell r="N9">
            <v>43100</v>
          </cell>
        </row>
        <row r="10">
          <cell r="C10" t="str">
            <v xml:space="preserve">MANCHE MARTEAU COFFREUR TRI-MAT  </v>
          </cell>
          <cell r="D10" t="str">
            <v>38325930</v>
          </cell>
          <cell r="E10" t="str">
            <v>GOUVY MULLER</v>
          </cell>
          <cell r="F10" t="str">
            <v>079726</v>
          </cell>
          <cell r="G10" t="str">
            <v>Manche FIBRE Marteau coffreur</v>
          </cell>
          <cell r="I10">
            <v>10</v>
          </cell>
          <cell r="J10">
            <v>500</v>
          </cell>
          <cell r="L10">
            <v>1.65</v>
          </cell>
          <cell r="N10">
            <v>43100</v>
          </cell>
        </row>
        <row r="11">
          <cell r="C11" t="str">
            <v>MANCHE PELLE BOIS 110 CM TP</v>
          </cell>
          <cell r="D11" t="str">
            <v>100</v>
          </cell>
          <cell r="E11" t="str">
            <v>GOUVY MULLER</v>
          </cell>
          <cell r="F11" t="str">
            <v>231037</v>
          </cell>
          <cell r="G11" t="str">
            <v>Manche Pelle 1100x40</v>
          </cell>
          <cell r="I11" t="str">
            <v>25</v>
          </cell>
          <cell r="J11" t="str">
            <v>500</v>
          </cell>
          <cell r="L11">
            <v>1.05</v>
          </cell>
          <cell r="N11">
            <v>43100</v>
          </cell>
        </row>
        <row r="12">
          <cell r="C12" t="str">
            <v>MANCHE PELLE BOIS DROIT 1CHOIX 1M10</v>
          </cell>
          <cell r="D12" t="str">
            <v>MANBPELL1CHX</v>
          </cell>
          <cell r="E12" t="str">
            <v>GOUVY MULLER</v>
          </cell>
          <cell r="F12" t="str">
            <v>231037</v>
          </cell>
          <cell r="G12" t="str">
            <v>Manche Pelle 1100x40</v>
          </cell>
          <cell r="I12" t="str">
            <v>25</v>
          </cell>
          <cell r="J12" t="str">
            <v>500</v>
          </cell>
          <cell r="L12">
            <v>1.05</v>
          </cell>
          <cell r="N12">
            <v>43100</v>
          </cell>
        </row>
        <row r="13">
          <cell r="C13" t="str">
            <v>MANCHE PELLE BOIS DROIT ECO 1M10</v>
          </cell>
          <cell r="D13" t="str">
            <v>46754832</v>
          </cell>
          <cell r="E13" t="str">
            <v>GOUVY MULLER</v>
          </cell>
          <cell r="F13" t="str">
            <v>231037</v>
          </cell>
          <cell r="G13" t="str">
            <v>Manche Pelle 1100x40</v>
          </cell>
          <cell r="I13" t="str">
            <v>25</v>
          </cell>
          <cell r="J13" t="str">
            <v>500</v>
          </cell>
          <cell r="L13">
            <v>1.05</v>
          </cell>
          <cell r="N13">
            <v>43100</v>
          </cell>
        </row>
        <row r="14">
          <cell r="C14" t="str">
            <v>MANCHE PELLE DROIT 1M10 BOIS DUR</v>
          </cell>
          <cell r="D14" t="str">
            <v>37H110</v>
          </cell>
          <cell r="E14" t="str">
            <v>GOUVY MULLER</v>
          </cell>
          <cell r="F14" t="str">
            <v>231037</v>
          </cell>
          <cell r="G14" t="str">
            <v>Manche Pelle 1100x40</v>
          </cell>
          <cell r="I14" t="str">
            <v>25</v>
          </cell>
          <cell r="J14" t="str">
            <v>500</v>
          </cell>
          <cell r="L14">
            <v>1.05</v>
          </cell>
          <cell r="N14">
            <v>43100</v>
          </cell>
        </row>
        <row r="15">
          <cell r="C15" t="str">
            <v>MANCHE PELLE DROIT 1M30 BOIS DUR</v>
          </cell>
          <cell r="D15" t="str">
            <v>37 BD 130</v>
          </cell>
          <cell r="E15" t="str">
            <v>GOUVY MULLER</v>
          </cell>
          <cell r="F15" t="str">
            <v>231059</v>
          </cell>
          <cell r="G15" t="str">
            <v>Manche Pelle 1300x40</v>
          </cell>
          <cell r="I15" t="str">
            <v>10</v>
          </cell>
          <cell r="J15" t="str">
            <v>500</v>
          </cell>
          <cell r="L15">
            <v>1.53</v>
          </cell>
          <cell r="N15">
            <v>43100</v>
          </cell>
        </row>
        <row r="16">
          <cell r="C16" t="str">
            <v>MANCHE PIOCHE BOIS ROND 1CHOIX 90CM</v>
          </cell>
          <cell r="D16" t="str">
            <v>MANBPIOC1CHX</v>
          </cell>
          <cell r="E16" t="str">
            <v>GOUVY MULLER</v>
          </cell>
          <cell r="F16" t="str">
            <v>232077</v>
          </cell>
          <cell r="G16" t="str">
            <v>Manche Pioche 900x50</v>
          </cell>
          <cell r="I16" t="str">
            <v>25</v>
          </cell>
          <cell r="J16" t="str">
            <v>500</v>
          </cell>
          <cell r="L16">
            <v>1.17</v>
          </cell>
          <cell r="N16">
            <v>43100</v>
          </cell>
        </row>
        <row r="17">
          <cell r="C17" t="str">
            <v>MANCHE PIOCHE BOIS ROND ECO 90CM</v>
          </cell>
          <cell r="D17" t="str">
            <v>467554859</v>
          </cell>
          <cell r="E17" t="str">
            <v>GOUVY MULLER</v>
          </cell>
          <cell r="F17" t="str">
            <v>232077</v>
          </cell>
          <cell r="G17" t="str">
            <v>Manche Pioche 900x50</v>
          </cell>
          <cell r="I17" t="str">
            <v>25</v>
          </cell>
          <cell r="J17" t="str">
            <v>500</v>
          </cell>
          <cell r="L17">
            <v>1.17</v>
          </cell>
          <cell r="N17">
            <v>43100</v>
          </cell>
        </row>
        <row r="18">
          <cell r="C18" t="str">
            <v xml:space="preserve">MANCHE PIOCHE TRI-MATIERE 900MM  </v>
          </cell>
          <cell r="D18" t="str">
            <v>38325760</v>
          </cell>
          <cell r="E18" t="str">
            <v>GOUVY MULLER</v>
          </cell>
          <cell r="F18">
            <v>432072</v>
          </cell>
          <cell r="G18" t="str">
            <v>Manche FIBRE Pioche</v>
          </cell>
          <cell r="I18">
            <v>10</v>
          </cell>
          <cell r="J18">
            <v>500</v>
          </cell>
          <cell r="L18">
            <v>4.95</v>
          </cell>
          <cell r="N18">
            <v>43100</v>
          </cell>
        </row>
        <row r="19">
          <cell r="C19" t="str">
            <v>MANCHE RATEAU 1M50 X 28MM BOIS DUR</v>
          </cell>
          <cell r="D19" t="str">
            <v>17BD150</v>
          </cell>
          <cell r="E19" t="str">
            <v>GOUVY MULLER</v>
          </cell>
          <cell r="F19" t="str">
            <v>136017</v>
          </cell>
          <cell r="G19" t="str">
            <v>Manche Râteau 1500x28</v>
          </cell>
          <cell r="I19" t="str">
            <v>25</v>
          </cell>
          <cell r="J19" t="str">
            <v>500</v>
          </cell>
          <cell r="L19">
            <v>1.08</v>
          </cell>
          <cell r="N19">
            <v>43100</v>
          </cell>
        </row>
        <row r="20">
          <cell r="C20" t="str">
            <v>MANCHE RATEAU BOIS 1CHOIX 1M50</v>
          </cell>
          <cell r="D20" t="str">
            <v>MANBRATO1CHX</v>
          </cell>
          <cell r="E20" t="str">
            <v>GOUVY MULLER</v>
          </cell>
          <cell r="F20" t="str">
            <v>136017</v>
          </cell>
          <cell r="G20" t="str">
            <v>Manche Râteau 1500x28</v>
          </cell>
          <cell r="I20" t="str">
            <v>25</v>
          </cell>
          <cell r="J20" t="str">
            <v>500</v>
          </cell>
          <cell r="L20">
            <v>1.08</v>
          </cell>
          <cell r="N20">
            <v>43100</v>
          </cell>
        </row>
        <row r="21">
          <cell r="C21" t="str">
            <v xml:space="preserve">MARTEAU COFFREUR 700G EM BOIS  </v>
          </cell>
          <cell r="D21" t="str">
            <v>38326007</v>
          </cell>
          <cell r="E21" t="str">
            <v>GOUVY MULLER</v>
          </cell>
          <cell r="F21">
            <v>169652</v>
          </cell>
          <cell r="G21" t="str">
            <v>Marteau de coffreur manche bois</v>
          </cell>
          <cell r="I21">
            <v>10</v>
          </cell>
          <cell r="J21">
            <v>500</v>
          </cell>
          <cell r="L21">
            <v>2.9</v>
          </cell>
          <cell r="N21">
            <v>43100</v>
          </cell>
        </row>
        <row r="22">
          <cell r="C22" t="str">
            <v>MARTEAU COFFREUR BATIPRO AIMANT 37CM NOVAMAX EM</v>
          </cell>
          <cell r="D22" t="str">
            <v>100016</v>
          </cell>
          <cell r="E22" t="str">
            <v>GOUVY MULLER</v>
          </cell>
        </row>
        <row r="23">
          <cell r="C23" t="str">
            <v xml:space="preserve">MARTEAU COFFREUR EM TRI-MATIERE  </v>
          </cell>
          <cell r="D23" t="str">
            <v>38325949</v>
          </cell>
          <cell r="E23" t="str">
            <v>GOUVY MULLER</v>
          </cell>
          <cell r="F23">
            <v>169653</v>
          </cell>
          <cell r="G23" t="str">
            <v>Marteau de coffreur manche fibre</v>
          </cell>
          <cell r="I23">
            <v>10</v>
          </cell>
          <cell r="J23">
            <v>500</v>
          </cell>
          <cell r="L23">
            <v>4.25</v>
          </cell>
          <cell r="N23">
            <v>43100</v>
          </cell>
        </row>
        <row r="24">
          <cell r="C24" t="str">
            <v>MARTEAU COFFREUR LG37CM EM NOVAGRIP 0,65KG</v>
          </cell>
          <cell r="D24" t="str">
            <v>101069</v>
          </cell>
          <cell r="E24" t="str">
            <v>GOUVY MULLER</v>
          </cell>
        </row>
        <row r="25">
          <cell r="C25" t="str">
            <v>MARTEAU EGOUTIER LG18CM</v>
          </cell>
          <cell r="D25" t="str">
            <v>144300</v>
          </cell>
          <cell r="E25" t="str">
            <v>GOUVY MULLER</v>
          </cell>
          <cell r="F25" t="str">
            <v>057705</v>
          </cell>
          <cell r="G25" t="str">
            <v>Marteau d'égoutier</v>
          </cell>
          <cell r="I25">
            <v>1</v>
          </cell>
          <cell r="J25">
            <v>500</v>
          </cell>
          <cell r="L25">
            <v>30.6</v>
          </cell>
          <cell r="N25">
            <v>43100</v>
          </cell>
        </row>
        <row r="26">
          <cell r="C26" t="str">
            <v xml:space="preserve">MASSE 4KG EM TRI-MATIERE  </v>
          </cell>
          <cell r="D26" t="str">
            <v>38325981</v>
          </cell>
          <cell r="E26" t="str">
            <v>GOUVY MULLER</v>
          </cell>
          <cell r="F26">
            <v>169443</v>
          </cell>
          <cell r="G26" t="str">
            <v>Masse-couple 4 kg manche fibre</v>
          </cell>
          <cell r="I26">
            <v>10</v>
          </cell>
          <cell r="J26">
            <v>500</v>
          </cell>
          <cell r="L26">
            <v>11.95</v>
          </cell>
          <cell r="N26">
            <v>43100</v>
          </cell>
        </row>
        <row r="27">
          <cell r="C27" t="str">
            <v>MASSE COUPLE 90CM 4 KG EM NOVAGRIP</v>
          </cell>
          <cell r="D27" t="str">
            <v>125434</v>
          </cell>
          <cell r="E27" t="str">
            <v>GOUVY MULLER</v>
          </cell>
          <cell r="F27">
            <v>169443</v>
          </cell>
          <cell r="G27" t="str">
            <v>Masse-couple 4 kg manche fibre</v>
          </cell>
          <cell r="I27">
            <v>10</v>
          </cell>
          <cell r="J27">
            <v>500</v>
          </cell>
          <cell r="L27">
            <v>11.95</v>
          </cell>
          <cell r="N27">
            <v>43100</v>
          </cell>
        </row>
        <row r="28">
          <cell r="C28" t="str">
            <v xml:space="preserve">MASSETTE 1,25KG EMMANCHEE BOIS  </v>
          </cell>
          <cell r="D28" t="str">
            <v>38326015</v>
          </cell>
          <cell r="E28" t="str">
            <v>GOUVY MULLER</v>
          </cell>
          <cell r="F28">
            <v>169752</v>
          </cell>
          <cell r="G28" t="str">
            <v>Manche de massette bois 26 cm</v>
          </cell>
          <cell r="I28">
            <v>10</v>
          </cell>
          <cell r="J28">
            <v>500</v>
          </cell>
          <cell r="L28">
            <v>2.9</v>
          </cell>
          <cell r="N28">
            <v>43100</v>
          </cell>
        </row>
        <row r="29">
          <cell r="C29" t="str">
            <v xml:space="preserve">MASSETTE  1,25KG TRI-MAT  </v>
          </cell>
          <cell r="D29" t="str">
            <v>42316687</v>
          </cell>
          <cell r="E29" t="str">
            <v>GOUVY MULLER</v>
          </cell>
          <cell r="F29">
            <v>169753</v>
          </cell>
          <cell r="G29" t="str">
            <v>Manche de massette fibre 26 cm</v>
          </cell>
          <cell r="I29">
            <v>10</v>
          </cell>
          <cell r="J29">
            <v>500</v>
          </cell>
          <cell r="L29">
            <v>3.99</v>
          </cell>
          <cell r="N29">
            <v>43100</v>
          </cell>
        </row>
        <row r="30">
          <cell r="C30" t="str">
            <v xml:space="preserve">PELLE CARREE 25CM  </v>
          </cell>
          <cell r="D30" t="str">
            <v>38816020</v>
          </cell>
          <cell r="E30" t="str">
            <v>GOUVY MULLER</v>
          </cell>
          <cell r="F30">
            <v>169535</v>
          </cell>
          <cell r="G30" t="str">
            <v>Pelle carrée 25cm sans manche</v>
          </cell>
          <cell r="I30">
            <v>12</v>
          </cell>
          <cell r="J30">
            <v>500</v>
          </cell>
          <cell r="L30">
            <v>2.72</v>
          </cell>
          <cell r="N30">
            <v>43100</v>
          </cell>
        </row>
        <row r="31">
          <cell r="C31" t="str">
            <v>PELLE FORTIFICATION CDC 27 SM</v>
          </cell>
          <cell r="D31" t="str">
            <v>138027</v>
          </cell>
          <cell r="E31" t="str">
            <v>GOUVY MULLER</v>
          </cell>
          <cell r="F31">
            <v>169527</v>
          </cell>
          <cell r="G31" t="str">
            <v>Pelle ronde 27 sans manche</v>
          </cell>
          <cell r="I31">
            <v>12</v>
          </cell>
          <cell r="J31">
            <v>500</v>
          </cell>
          <cell r="L31">
            <v>2.29</v>
          </cell>
          <cell r="N31">
            <v>43100</v>
          </cell>
        </row>
        <row r="32">
          <cell r="C32" t="str">
            <v>PELLE RONDE COL CYGNE 27CM SANS MANCHE</v>
          </cell>
          <cell r="D32" t="str">
            <v>50021</v>
          </cell>
          <cell r="E32" t="str">
            <v>GOUVY MULLER</v>
          </cell>
          <cell r="F32">
            <v>169527</v>
          </cell>
          <cell r="G32" t="str">
            <v>Pelle ronde 27 sans manche</v>
          </cell>
          <cell r="I32">
            <v>12</v>
          </cell>
          <cell r="J32">
            <v>500</v>
          </cell>
          <cell r="L32">
            <v>2.29</v>
          </cell>
          <cell r="N32">
            <v>43100</v>
          </cell>
        </row>
        <row r="33">
          <cell r="C33" t="str">
            <v xml:space="preserve">PELLE RONDE COL DE CYGNE 27CM  </v>
          </cell>
          <cell r="D33" t="str">
            <v>38816004</v>
          </cell>
          <cell r="E33" t="str">
            <v>GOUVY MULLER</v>
          </cell>
          <cell r="F33">
            <v>169527</v>
          </cell>
          <cell r="G33" t="str">
            <v>Pelle ronde 27 sans manche</v>
          </cell>
          <cell r="I33">
            <v>12</v>
          </cell>
          <cell r="J33">
            <v>500</v>
          </cell>
          <cell r="L33">
            <v>2.29</v>
          </cell>
          <cell r="N33">
            <v>43100</v>
          </cell>
        </row>
        <row r="34">
          <cell r="C34" t="str">
            <v>PINCE A DECOFFRER OCTOGONALE 1000 X 22</v>
          </cell>
          <cell r="D34" t="str">
            <v>17060</v>
          </cell>
          <cell r="E34" t="str">
            <v>GOUVY MULLER</v>
          </cell>
          <cell r="F34">
            <v>169590</v>
          </cell>
          <cell r="G34" t="str">
            <v>Pince à décoffrer 1000mm</v>
          </cell>
          <cell r="I34">
            <v>10</v>
          </cell>
          <cell r="J34">
            <v>500</v>
          </cell>
          <cell r="L34">
            <v>3.95</v>
          </cell>
          <cell r="N34">
            <v>43100</v>
          </cell>
        </row>
        <row r="35">
          <cell r="C35" t="str">
            <v>PINCE A DECOFFRER OCTOGONALE 800 X 20</v>
          </cell>
          <cell r="D35" t="str">
            <v>17050</v>
          </cell>
          <cell r="E35" t="str">
            <v>GOUVY MULLER</v>
          </cell>
          <cell r="F35">
            <v>169580</v>
          </cell>
          <cell r="G35" t="str">
            <v>Pince à décoffrer 800mm</v>
          </cell>
          <cell r="I35">
            <v>10</v>
          </cell>
          <cell r="J35">
            <v>500</v>
          </cell>
          <cell r="L35">
            <v>3.15</v>
          </cell>
          <cell r="N35">
            <v>43100</v>
          </cell>
        </row>
        <row r="36">
          <cell r="C36" t="str">
            <v xml:space="preserve">PINCE A TALON LEGERE </v>
          </cell>
          <cell r="D36" t="str">
            <v>146500</v>
          </cell>
          <cell r="E36" t="str">
            <v>GOUVY MULLER</v>
          </cell>
        </row>
        <row r="37">
          <cell r="C37" t="str">
            <v>PINCE A TALON LEGERE A FLAMME</v>
          </cell>
          <cell r="D37" t="str">
            <v>146510</v>
          </cell>
          <cell r="E37" t="str">
            <v>GOUVY MULLER</v>
          </cell>
        </row>
        <row r="38">
          <cell r="C38" t="str">
            <v>RACLETTE METAL DOUBLE MOUSSE 45</v>
          </cell>
          <cell r="D38" t="str">
            <v>410101</v>
          </cell>
          <cell r="E38" t="str">
            <v>GOUVY MULLER</v>
          </cell>
          <cell r="F38" t="str">
            <v>à créer</v>
          </cell>
          <cell r="G38" t="str">
            <v>Raclette Métal double mousse 45cm SM (6030)</v>
          </cell>
          <cell r="I38" t="str">
            <v>12</v>
          </cell>
          <cell r="J38" t="str">
            <v>500</v>
          </cell>
          <cell r="L38">
            <v>1.44</v>
          </cell>
          <cell r="N38">
            <v>43100</v>
          </cell>
        </row>
        <row r="39">
          <cell r="C39" t="str">
            <v>RACLETTE METAL DOUBLE MOUSSE 60</v>
          </cell>
          <cell r="D39" t="str">
            <v>410102</v>
          </cell>
          <cell r="E39" t="str">
            <v>GOUVY MULLER</v>
          </cell>
          <cell r="F39" t="str">
            <v>à créer</v>
          </cell>
          <cell r="G39" t="str">
            <v>Raclette Métal double mousse 60cm SM (6040)</v>
          </cell>
          <cell r="I39" t="str">
            <v>12</v>
          </cell>
          <cell r="J39" t="str">
            <v>500</v>
          </cell>
          <cell r="L39">
            <v>1.9</v>
          </cell>
          <cell r="N39">
            <v>43100</v>
          </cell>
        </row>
        <row r="40">
          <cell r="C40" t="str">
            <v>RACLOIR MACADAM 500 SANS MANCHE</v>
          </cell>
          <cell r="D40" t="str">
            <v>72511</v>
          </cell>
          <cell r="E40" t="str">
            <v>GOUVY MULLER</v>
          </cell>
          <cell r="F40" t="str">
            <v>053531</v>
          </cell>
          <cell r="G40" t="str">
            <v>Racloir à bitume 50cm SM</v>
          </cell>
          <cell r="I40" t="str">
            <v>5</v>
          </cell>
          <cell r="J40" t="str">
            <v>500</v>
          </cell>
          <cell r="L40">
            <v>6.4</v>
          </cell>
          <cell r="N40">
            <v>43100</v>
          </cell>
        </row>
        <row r="41">
          <cell r="C41" t="str">
            <v xml:space="preserve">RACLOIR MACADAM 500 SANS MANCHE  </v>
          </cell>
          <cell r="D41" t="str">
            <v>RACLMAC500</v>
          </cell>
          <cell r="E41" t="str">
            <v>GOUVY MULLER</v>
          </cell>
          <cell r="F41" t="str">
            <v>053531</v>
          </cell>
          <cell r="G41" t="str">
            <v>Racloir à bitume 50cm SM</v>
          </cell>
          <cell r="I41" t="str">
            <v>5</v>
          </cell>
          <cell r="J41" t="str">
            <v>500</v>
          </cell>
          <cell r="L41">
            <v>6.4</v>
          </cell>
          <cell r="N41">
            <v>43100</v>
          </cell>
        </row>
        <row r="42">
          <cell r="C42" t="str">
            <v xml:space="preserve">RATEAU DOUILLE 14 DENTS DROITES L350 SS MCHE  </v>
          </cell>
          <cell r="D42" t="str">
            <v>135121-BTP</v>
          </cell>
          <cell r="E42" t="str">
            <v>GOUVY MULLER</v>
          </cell>
          <cell r="F42">
            <v>162470</v>
          </cell>
          <cell r="G42" t="str">
            <v>Râteau soudé 14 dents droites sans manche</v>
          </cell>
          <cell r="I42">
            <v>10</v>
          </cell>
          <cell r="J42">
            <v>500</v>
          </cell>
          <cell r="L42">
            <v>1.85</v>
          </cell>
          <cell r="N42">
            <v>43100</v>
          </cell>
        </row>
        <row r="43">
          <cell r="C43" t="str">
            <v>RATEAU DOUILLE 14 DENTS DROITES L400 SANS MANCHE</v>
          </cell>
          <cell r="D43" t="str">
            <v>134931</v>
          </cell>
          <cell r="E43" t="str">
            <v>GOUVY MULLER</v>
          </cell>
          <cell r="F43">
            <v>162470</v>
          </cell>
          <cell r="G43" t="str">
            <v>Râteau soudé 14 dents droites sans manche</v>
          </cell>
          <cell r="I43">
            <v>10</v>
          </cell>
          <cell r="J43">
            <v>500</v>
          </cell>
          <cell r="L43">
            <v>1.85</v>
          </cell>
          <cell r="N43">
            <v>43100</v>
          </cell>
        </row>
        <row r="44">
          <cell r="C44" t="str">
            <v>RATEAU DOUILLE 16 DENTS DROITES L460 SANS MANCHE</v>
          </cell>
          <cell r="D44" t="str">
            <v>134941</v>
          </cell>
          <cell r="E44" t="str">
            <v>GOUVY MULLER</v>
          </cell>
          <cell r="F44">
            <v>162480</v>
          </cell>
          <cell r="G44" t="str">
            <v>Râteau soudé 16 dents droites sans manche</v>
          </cell>
          <cell r="I44">
            <v>10</v>
          </cell>
          <cell r="J44">
            <v>500</v>
          </cell>
          <cell r="L44">
            <v>2</v>
          </cell>
          <cell r="N44">
            <v>43100</v>
          </cell>
        </row>
        <row r="45">
          <cell r="C45" t="str">
            <v>RIFLARD MACON BISEAUTE MCHE HETRE 26CM</v>
          </cell>
          <cell r="D45" t="str">
            <v>6360000010</v>
          </cell>
          <cell r="E45" t="str">
            <v>GOUVY MULLER</v>
          </cell>
          <cell r="F45">
            <v>180284</v>
          </cell>
          <cell r="G45" t="str">
            <v>Riflard manche bois</v>
          </cell>
          <cell r="I45">
            <v>10</v>
          </cell>
          <cell r="J45">
            <v>500</v>
          </cell>
          <cell r="L45">
            <v>3.55</v>
          </cell>
          <cell r="N45">
            <v>43100</v>
          </cell>
        </row>
        <row r="46">
          <cell r="C46" t="str">
            <v xml:space="preserve">EQUERRE MACON 600X300MM  </v>
          </cell>
          <cell r="D46" t="str">
            <v>38325728</v>
          </cell>
          <cell r="E46" t="str">
            <v>GOUVY MULLER</v>
          </cell>
          <cell r="F46" t="str">
            <v>057559</v>
          </cell>
          <cell r="G46" t="str">
            <v>Equerre de maçon 600mm</v>
          </cell>
          <cell r="I46">
            <v>10</v>
          </cell>
          <cell r="J46">
            <v>500</v>
          </cell>
          <cell r="L46">
            <v>2.65</v>
          </cell>
          <cell r="N46">
            <v>43100</v>
          </cell>
        </row>
        <row r="47">
          <cell r="C47" t="str">
            <v xml:space="preserve">EQUERRE MACON 800X400MM  </v>
          </cell>
          <cell r="D47" t="str">
            <v>38325701</v>
          </cell>
          <cell r="E47" t="str">
            <v>GOUVY MULLER</v>
          </cell>
          <cell r="F47" t="str">
            <v>057560</v>
          </cell>
          <cell r="G47" t="str">
            <v>Equerre de maçon 800mm</v>
          </cell>
          <cell r="I47">
            <v>10</v>
          </cell>
          <cell r="J47">
            <v>500</v>
          </cell>
          <cell r="L47">
            <v>3.35</v>
          </cell>
          <cell r="N47">
            <v>43100</v>
          </cell>
        </row>
        <row r="48">
          <cell r="C48" t="str">
            <v>NIVEAU ANTICHOC 2 SEMELLES TMLH 60 CM</v>
          </cell>
          <cell r="D48" t="str">
            <v>1-42-253</v>
          </cell>
          <cell r="E48" t="str">
            <v>GOUVY MULLER</v>
          </cell>
          <cell r="F48" t="str">
            <v>060428</v>
          </cell>
          <cell r="G48" t="str">
            <v>Niveau rectangulaire 600mm</v>
          </cell>
          <cell r="I48">
            <v>10</v>
          </cell>
          <cell r="J48">
            <v>500</v>
          </cell>
          <cell r="L48">
            <v>11.45</v>
          </cell>
          <cell r="N48">
            <v>43100</v>
          </cell>
        </row>
        <row r="49">
          <cell r="C49" t="str">
            <v>NIVEAU ANTICHOC 2 SEMELLES TMLH 80 CM</v>
          </cell>
          <cell r="D49" t="str">
            <v>1-42-254</v>
          </cell>
          <cell r="E49" t="str">
            <v>GOUVY MULLER</v>
          </cell>
          <cell r="F49" t="str">
            <v>060430</v>
          </cell>
          <cell r="G49" t="str">
            <v>Niveau rectangulaire 800mm</v>
          </cell>
          <cell r="I49">
            <v>10</v>
          </cell>
          <cell r="J49">
            <v>500</v>
          </cell>
          <cell r="L49">
            <v>13.05</v>
          </cell>
          <cell r="N49">
            <v>43100</v>
          </cell>
        </row>
        <row r="50">
          <cell r="C50" t="str">
            <v>NIVEAU FATMAX XL MAGNETIQUE 200 CM</v>
          </cell>
          <cell r="D50" t="str">
            <v>0-43-679</v>
          </cell>
          <cell r="E50" t="str">
            <v>GOUVY MULLER</v>
          </cell>
        </row>
        <row r="51">
          <cell r="C51" t="str">
            <v>NIVEAU MLH FATMAX 1000MM 1-42-316</v>
          </cell>
          <cell r="D51" t="str">
            <v>1-42-316</v>
          </cell>
          <cell r="E51" t="str">
            <v>GOUVY MULLER</v>
          </cell>
          <cell r="F51" t="str">
            <v>060112</v>
          </cell>
          <cell r="G51" t="str">
            <v>Niveau trapèze 1000mm</v>
          </cell>
          <cell r="I51">
            <v>10</v>
          </cell>
          <cell r="J51">
            <v>500</v>
          </cell>
          <cell r="L51">
            <v>21</v>
          </cell>
          <cell r="N51">
            <v>43100</v>
          </cell>
        </row>
        <row r="52">
          <cell r="C52" t="str">
            <v>NIVEAU MLH FATMAX 500MM 1-42-313</v>
          </cell>
          <cell r="D52" t="str">
            <v>1-42-313</v>
          </cell>
          <cell r="E52" t="str">
            <v>GOUVY MULLER</v>
          </cell>
          <cell r="F52" t="str">
            <v>060106</v>
          </cell>
          <cell r="G52" t="str">
            <v>Niveau trapèze 500mm</v>
          </cell>
          <cell r="I52">
            <v>10</v>
          </cell>
          <cell r="J52">
            <v>500</v>
          </cell>
          <cell r="L52">
            <v>9.9499999999999993</v>
          </cell>
          <cell r="N52">
            <v>43100</v>
          </cell>
        </row>
        <row r="53">
          <cell r="C53" t="str">
            <v>NIVEAU MLH FATMAX 600MM 1-42-314</v>
          </cell>
          <cell r="D53" t="str">
            <v>1-42-314</v>
          </cell>
          <cell r="E53" t="str">
            <v>GOUVY MULLER</v>
          </cell>
          <cell r="F53" t="str">
            <v>060108</v>
          </cell>
          <cell r="G53" t="str">
            <v>Niveau trapèze 600mm</v>
          </cell>
          <cell r="I53">
            <v>10</v>
          </cell>
          <cell r="J53">
            <v>500</v>
          </cell>
          <cell r="L53">
            <v>10.5</v>
          </cell>
          <cell r="N53">
            <v>43100</v>
          </cell>
        </row>
        <row r="54">
          <cell r="C54" t="str">
            <v>NIVEAU MLH FATMAX 800MM 1-42-315</v>
          </cell>
          <cell r="D54" t="str">
            <v>1-42-315</v>
          </cell>
          <cell r="E54" t="str">
            <v>GOUVY MULLER</v>
          </cell>
          <cell r="F54" t="str">
            <v>060110</v>
          </cell>
          <cell r="G54" t="str">
            <v>Niveau trapèze 800mm</v>
          </cell>
          <cell r="I54">
            <v>10</v>
          </cell>
          <cell r="J54">
            <v>500</v>
          </cell>
          <cell r="L54">
            <v>13.9</v>
          </cell>
          <cell r="N54">
            <v>43100</v>
          </cell>
        </row>
        <row r="55">
          <cell r="C55" t="str">
            <v>NIVEAU TUBULAIRE CLASSIC 200CM</v>
          </cell>
          <cell r="D55" t="str">
            <v>STHT1-43109</v>
          </cell>
          <cell r="E55" t="str">
            <v>GOUVY MULLER</v>
          </cell>
        </row>
        <row r="56">
          <cell r="C56" t="str">
            <v>ODOMETRE</v>
          </cell>
          <cell r="D56" t="str">
            <v>490502</v>
          </cell>
          <cell r="E56" t="str">
            <v>GOUVY MULLER</v>
          </cell>
        </row>
      </sheetData>
      <sheetData sheetId="12">
        <row r="1">
          <cell r="C1" t="str">
            <v xml:space="preserve">Libellé article </v>
          </cell>
          <cell r="D1" t="str">
            <v>POUR EQUIVALENCE REF FABRIQUANT</v>
          </cell>
          <cell r="E1" t="str">
            <v>Fournisseur 8</v>
          </cell>
          <cell r="F1" t="str">
            <v>Ref
article
fournisseur</v>
          </cell>
          <cell r="G1" t="str">
            <v>Titre produit</v>
          </cell>
          <cell r="H1" t="str">
            <v>Conditionnement
(U / m²/ …)</v>
          </cell>
          <cell r="I1" t="str">
            <v>Unité de
conditionnement
(quantité)</v>
          </cell>
          <cell r="J1" t="str">
            <v>Franco</v>
          </cell>
          <cell r="K1" t="str">
            <v>Prix d'achat unitatire habituel</v>
          </cell>
          <cell r="L1" t="str">
            <v>Prix d'achat
unitaire grand compte
(€ HT)</v>
          </cell>
          <cell r="M1" t="str">
            <v>N° d'offre ou de dérogation 
(si  necessaire)</v>
          </cell>
          <cell r="N1" t="str">
            <v>Date de fin de validité</v>
          </cell>
        </row>
        <row r="2">
          <cell r="C2" t="str">
            <v xml:space="preserve">BALAI ATELIER PISTE PVC  600X55 </v>
          </cell>
          <cell r="D2">
            <v>812</v>
          </cell>
          <cell r="E2" t="str">
            <v>KNIPEX</v>
          </cell>
        </row>
        <row r="3">
          <cell r="C3" t="str">
            <v xml:space="preserve">BALAI CANTONNIER PVC  320X75 </v>
          </cell>
          <cell r="D3" t="str">
            <v>532CDS-BTP</v>
          </cell>
          <cell r="E3" t="str">
            <v>KNIPEX</v>
          </cell>
        </row>
        <row r="4">
          <cell r="C4" t="str">
            <v>BALAI COCO 290X55</v>
          </cell>
          <cell r="D4" t="str">
            <v>812M</v>
          </cell>
          <cell r="E4" t="str">
            <v>KNIPEX</v>
          </cell>
        </row>
        <row r="5">
          <cell r="C5" t="str">
            <v xml:space="preserve">BALAYETTE COCO MANCHE LONG 80MM  </v>
          </cell>
          <cell r="D5" t="str">
            <v>820M-BTP</v>
          </cell>
          <cell r="E5" t="str">
            <v>KNIPEX</v>
          </cell>
        </row>
        <row r="6">
          <cell r="C6" t="str">
            <v xml:space="preserve">BARRE A MINE 1.5M TAL  </v>
          </cell>
          <cell r="D6" t="str">
            <v>0152150004-BTP</v>
          </cell>
          <cell r="E6" t="str">
            <v>KNIPEX</v>
          </cell>
        </row>
        <row r="7">
          <cell r="C7" t="str">
            <v xml:space="preserve">BROCHE MACON 300X16MM REAFFUTABLE  </v>
          </cell>
          <cell r="D7" t="str">
            <v>38325906</v>
          </cell>
          <cell r="E7" t="str">
            <v>KNIPEX</v>
          </cell>
        </row>
        <row r="8">
          <cell r="C8" t="str">
            <v>CEINTURE POLYVALENTE + PORTE MARTEAU METAL</v>
          </cell>
          <cell r="D8">
            <v>494000</v>
          </cell>
          <cell r="E8" t="str">
            <v>KNIPEX</v>
          </cell>
        </row>
        <row r="9">
          <cell r="C9" t="str">
            <v xml:space="preserve">CISEAU A BRIQUE 60MM REAFFUTABLE  </v>
          </cell>
          <cell r="D9" t="str">
            <v>38325825</v>
          </cell>
          <cell r="E9" t="str">
            <v>KNIPEX</v>
          </cell>
          <cell r="F9" t="str">
            <v>9R 385 060 1 RBL</v>
          </cell>
          <cell r="G9" t="str">
            <v>Ciseau à brique 60mm</v>
          </cell>
          <cell r="H9">
            <v>5</v>
          </cell>
          <cell r="I9">
            <v>5</v>
          </cell>
          <cell r="K9">
            <v>9.6300000000000008</v>
          </cell>
          <cell r="L9">
            <v>5.6</v>
          </cell>
          <cell r="N9">
            <v>43190</v>
          </cell>
        </row>
        <row r="10">
          <cell r="C10" t="str">
            <v xml:space="preserve">CISEAU MACON 300X16MM REAFFUTABLE  </v>
          </cell>
          <cell r="D10">
            <v>38325868</v>
          </cell>
          <cell r="E10" t="str">
            <v>KNIPEX</v>
          </cell>
          <cell r="F10" t="str">
            <v>9R 350 300 19 RBL</v>
          </cell>
          <cell r="G10" t="str">
            <v>Ciseau de maçon 300mm</v>
          </cell>
          <cell r="H10">
            <v>5</v>
          </cell>
          <cell r="I10">
            <v>5</v>
          </cell>
          <cell r="K10">
            <v>6.76</v>
          </cell>
          <cell r="L10">
            <v>3.93</v>
          </cell>
          <cell r="N10">
            <v>43190</v>
          </cell>
        </row>
        <row r="11">
          <cell r="C11" t="str">
            <v>CLE A MOLETTE CHROMEE COUPLE 300 MM 12P</v>
          </cell>
          <cell r="D11">
            <v>9045300001</v>
          </cell>
          <cell r="E11" t="str">
            <v>KNIPEX</v>
          </cell>
        </row>
        <row r="12">
          <cell r="C12" t="str">
            <v>CLE A MOLETTE CHROMEE COUPLE 375 MM 15P</v>
          </cell>
          <cell r="D12">
            <v>9045370001</v>
          </cell>
          <cell r="E12" t="str">
            <v>KNIPEX</v>
          </cell>
        </row>
        <row r="13">
          <cell r="C13" t="str">
            <v>CLE MALE LONGUE TET SPHERQ ETUI(JEU 9)</v>
          </cell>
          <cell r="D13" t="str">
            <v>83SH.JP9APB</v>
          </cell>
          <cell r="E13" t="str">
            <v>KNIPEX</v>
          </cell>
        </row>
        <row r="14">
          <cell r="C14" t="str">
            <v>CLE MIXTE CLIQUET STD 24 MM 467.24</v>
          </cell>
          <cell r="D14" t="str">
            <v>467.24</v>
          </cell>
          <cell r="E14" t="str">
            <v>KNIPEX</v>
          </cell>
        </row>
        <row r="15">
          <cell r="C15" t="str">
            <v>CLE MIXTE OGV 13 MM 440.13</v>
          </cell>
          <cell r="D15" t="str">
            <v>440.13</v>
          </cell>
          <cell r="E15" t="str">
            <v>KNIPEX</v>
          </cell>
        </row>
        <row r="16">
          <cell r="C16" t="str">
            <v>CLE MIXTE OGV 19 MM 440.19</v>
          </cell>
          <cell r="D16" t="str">
            <v>440.19</v>
          </cell>
          <cell r="E16" t="str">
            <v>KNIPEX</v>
          </cell>
        </row>
        <row r="17">
          <cell r="C17" t="str">
            <v>CLE MIXTE OGV 24 MM 440.24</v>
          </cell>
          <cell r="D17" t="str">
            <v>440.24</v>
          </cell>
          <cell r="E17" t="str">
            <v>KNIPEX</v>
          </cell>
        </row>
        <row r="18">
          <cell r="C18" t="str">
            <v>CLE MIXTE OGV 30 MM 440.30</v>
          </cell>
          <cell r="D18" t="str">
            <v>440.30</v>
          </cell>
          <cell r="E18" t="str">
            <v>KNIPEX</v>
          </cell>
        </row>
        <row r="19">
          <cell r="C19" t="str">
            <v>CLE MOLETTE CHROMEE 12P 113A.12C</v>
          </cell>
          <cell r="D19" t="str">
            <v>113A.12C</v>
          </cell>
          <cell r="E19" t="str">
            <v>KNIPEX</v>
          </cell>
        </row>
        <row r="20">
          <cell r="C20" t="str">
            <v>CLE MOLETTE CHROMEE 15P 113A.15C</v>
          </cell>
          <cell r="D20" t="str">
            <v>113A.15C</v>
          </cell>
          <cell r="E20" t="str">
            <v>KNIPEX</v>
          </cell>
        </row>
        <row r="21">
          <cell r="C21" t="str">
            <v>CLE MOLETTE CHROMEE 18P 113A.18C</v>
          </cell>
          <cell r="D21" t="str">
            <v>113A.18C</v>
          </cell>
          <cell r="E21" t="str">
            <v>KNIPEX</v>
          </cell>
        </row>
        <row r="22">
          <cell r="C22" t="str">
            <v>CLE STILLSON ACIER 2P1/2</v>
          </cell>
          <cell r="D22">
            <v>12560</v>
          </cell>
          <cell r="E22" t="str">
            <v>KNIPEX</v>
          </cell>
        </row>
        <row r="23">
          <cell r="C23" t="str">
            <v>CLIQUET STANDARD 1/2P HTE PERFORM ETANCHE SL.161PB</v>
          </cell>
          <cell r="D23" t="str">
            <v>SL.161PB</v>
          </cell>
          <cell r="E23" t="str">
            <v>KNIPEX</v>
          </cell>
        </row>
        <row r="24">
          <cell r="C24" t="str">
            <v>CLIQUET STANDARD 1/2P S.161</v>
          </cell>
          <cell r="D24" t="str">
            <v>S.161</v>
          </cell>
          <cell r="E24" t="str">
            <v>KNIPEX</v>
          </cell>
        </row>
        <row r="25">
          <cell r="C25" t="str">
            <v>COFFRET STAND 1/2P D-BOX AC CLIQ 22 OUT SL.DBOX1PB</v>
          </cell>
          <cell r="D25" t="str">
            <v>SL.DBOX1PB</v>
          </cell>
          <cell r="E25" t="str">
            <v>KNIPEX</v>
          </cell>
        </row>
        <row r="26">
          <cell r="C26" t="str">
            <v>COUPE BOULONS BRAS TUBES 600 MM 24P COUPE 7 MM</v>
          </cell>
          <cell r="D26" t="str">
            <v>1-17-752</v>
          </cell>
          <cell r="E26" t="str">
            <v>KNIPEX</v>
          </cell>
          <cell r="F26" t="str">
            <v>71 72 610</v>
          </cell>
          <cell r="G26" t="str">
            <v>Coupe boulons Hte Performance 610mm</v>
          </cell>
          <cell r="H26">
            <v>1</v>
          </cell>
          <cell r="I26">
            <v>1</v>
          </cell>
          <cell r="K26">
            <v>100.8</v>
          </cell>
          <cell r="L26">
            <v>58.66</v>
          </cell>
          <cell r="N26">
            <v>43190</v>
          </cell>
        </row>
        <row r="27">
          <cell r="C27" t="str">
            <v>COUPE BOULONS BRAS TUBES 750 MM 30P COUPE 8 MM</v>
          </cell>
          <cell r="D27" t="str">
            <v>1-17-753</v>
          </cell>
          <cell r="E27" t="str">
            <v>KNIPEX</v>
          </cell>
          <cell r="F27" t="str">
            <v>71 72 760</v>
          </cell>
          <cell r="G27" t="str">
            <v>Coupe boulons Hte Performance 760mm</v>
          </cell>
          <cell r="H27">
            <v>1</v>
          </cell>
          <cell r="I27">
            <v>1</v>
          </cell>
          <cell r="K27">
            <v>132.05000000000001</v>
          </cell>
          <cell r="L27">
            <v>76.849999999999994</v>
          </cell>
          <cell r="N27">
            <v>43190</v>
          </cell>
        </row>
        <row r="28">
          <cell r="C28" t="str">
            <v>COUPE TUBE PLAST.VIRAX PC42</v>
          </cell>
          <cell r="D28" t="str">
            <v>215042</v>
          </cell>
          <cell r="E28" t="str">
            <v>KNIPEX</v>
          </cell>
        </row>
        <row r="29">
          <cell r="C29" t="str">
            <v>COUPE-BOULON BRAS TUBE NUM2-750 MM</v>
          </cell>
          <cell r="D29" t="str">
            <v>L-95-2</v>
          </cell>
          <cell r="E29" t="str">
            <v>KNIPEX</v>
          </cell>
          <cell r="F29" t="str">
            <v>71 72 760</v>
          </cell>
          <cell r="G29" t="str">
            <v>Coupe boulons Hte Performance 760mm</v>
          </cell>
          <cell r="H29">
            <v>1</v>
          </cell>
          <cell r="I29">
            <v>1</v>
          </cell>
          <cell r="K29">
            <v>132.05000000000001</v>
          </cell>
          <cell r="L29">
            <v>76.849999999999994</v>
          </cell>
          <cell r="N29">
            <v>43190</v>
          </cell>
        </row>
        <row r="30">
          <cell r="C30" t="str">
            <v>COUPE-BOULONS COUPE AXIALE NUM1</v>
          </cell>
          <cell r="D30" t="str">
            <v>CB-1-AT</v>
          </cell>
          <cell r="E30" t="str">
            <v>KNIPEX</v>
          </cell>
          <cell r="F30" t="str">
            <v>71 72 610</v>
          </cell>
          <cell r="G30" t="str">
            <v>Coupe boulons Hte Performance 610mm</v>
          </cell>
          <cell r="H30">
            <v>1</v>
          </cell>
          <cell r="I30">
            <v>1</v>
          </cell>
          <cell r="K30">
            <v>100.8</v>
          </cell>
          <cell r="L30">
            <v>58.66</v>
          </cell>
          <cell r="N30">
            <v>43190</v>
          </cell>
        </row>
        <row r="31">
          <cell r="C31" t="str">
            <v>COUPE-BOULONS COUPE AXIALE NUM2</v>
          </cell>
          <cell r="D31" t="str">
            <v>CB-2-AT</v>
          </cell>
          <cell r="E31" t="str">
            <v>KNIPEX</v>
          </cell>
          <cell r="F31" t="str">
            <v>71 72 760</v>
          </cell>
          <cell r="G31" t="str">
            <v>Coupe boulons Hte Performance 760mm</v>
          </cell>
          <cell r="H31">
            <v>1</v>
          </cell>
          <cell r="I31">
            <v>1</v>
          </cell>
          <cell r="K31">
            <v>132.05000000000001</v>
          </cell>
          <cell r="L31">
            <v>76.849999999999994</v>
          </cell>
          <cell r="N31">
            <v>43190</v>
          </cell>
        </row>
        <row r="32">
          <cell r="C32" t="str">
            <v>COUPE-BOULONS COUPE AXIALE NUM3</v>
          </cell>
          <cell r="D32" t="str">
            <v>CB-3-AT</v>
          </cell>
          <cell r="E32" t="str">
            <v>KNIPEX</v>
          </cell>
          <cell r="F32" t="str">
            <v>71 72 960</v>
          </cell>
          <cell r="G32" t="str">
            <v>Coupe boulons Hte Performance 960mm</v>
          </cell>
          <cell r="H32">
            <v>1</v>
          </cell>
          <cell r="I32">
            <v>1</v>
          </cell>
          <cell r="K32">
            <v>179.85</v>
          </cell>
          <cell r="L32">
            <v>104.67</v>
          </cell>
          <cell r="N32">
            <v>43190</v>
          </cell>
        </row>
        <row r="33">
          <cell r="C33" t="str">
            <v xml:space="preserve">COUTEAU A ENDUIRE LAME INOX PRO LARG. 20CM  </v>
          </cell>
          <cell r="D33" t="str">
            <v>3661578015581</v>
          </cell>
          <cell r="E33" t="str">
            <v>KNIPEX</v>
          </cell>
        </row>
        <row r="34">
          <cell r="C34" t="str">
            <v xml:space="preserve">COUTEAU A LAME AUTO RETRACTABLE  </v>
          </cell>
          <cell r="D34" t="str">
            <v>3661578021520</v>
          </cell>
          <cell r="E34" t="str">
            <v>KNIPEX</v>
          </cell>
        </row>
        <row r="35">
          <cell r="C35" t="str">
            <v>CUTTER 25 MM EN VRAC</v>
          </cell>
          <cell r="D35" t="str">
            <v>1-10-425</v>
          </cell>
          <cell r="E35" t="str">
            <v>KNIPEX</v>
          </cell>
        </row>
        <row r="36">
          <cell r="C36" t="str">
            <v>CUTTER 25 MM SUR CARTE</v>
          </cell>
          <cell r="D36" t="str">
            <v>0-10-425</v>
          </cell>
          <cell r="E36" t="str">
            <v>KNIPEX</v>
          </cell>
        </row>
        <row r="37">
          <cell r="C37" t="str">
            <v xml:space="preserve">CUTTER A MOLETTE 18MM BI MATIERE  </v>
          </cell>
          <cell r="D37" t="str">
            <v>3661578021506</v>
          </cell>
          <cell r="E37" t="str">
            <v>KNIPEX</v>
          </cell>
        </row>
        <row r="38">
          <cell r="C38" t="str">
            <v xml:space="preserve">CUTTER BOUTON POUSSOIR 18MM BI MATIERE  </v>
          </cell>
          <cell r="D38" t="str">
            <v>3661578021490</v>
          </cell>
          <cell r="E38" t="str">
            <v>KNIPEX</v>
          </cell>
        </row>
        <row r="39">
          <cell r="C39" t="str">
            <v>CUTTER MPO 18 MM EN VRAC</v>
          </cell>
          <cell r="D39" t="str">
            <v>1-10-418</v>
          </cell>
          <cell r="E39" t="str">
            <v>KNIPEX</v>
          </cell>
        </row>
        <row r="40">
          <cell r="C40" t="str">
            <v>CUTTER MPO 18 MM SUR CARTE</v>
          </cell>
          <cell r="D40" t="str">
            <v>0-10-418</v>
          </cell>
          <cell r="E40" t="str">
            <v>KNIPEX</v>
          </cell>
        </row>
        <row r="41">
          <cell r="C41" t="str">
            <v>FILM ETIRABLE MANUEL STANDARD 17 P/CHARGE INFER</v>
          </cell>
          <cell r="D41" t="str">
            <v>ETIR17T-RS</v>
          </cell>
          <cell r="E41" t="str">
            <v>KNIPEX</v>
          </cell>
        </row>
        <row r="42">
          <cell r="C42" t="str">
            <v>FROTTOIR POLYSTYRENE EXPANSE. 15 X 20</v>
          </cell>
          <cell r="D42" t="str">
            <v>FP 1</v>
          </cell>
          <cell r="E42" t="str">
            <v>KNIPEX</v>
          </cell>
        </row>
        <row r="43">
          <cell r="C43" t="str">
            <v>GRATTOIR BATIPRO 30CM SM</v>
          </cell>
          <cell r="D43" t="str">
            <v>142300</v>
          </cell>
          <cell r="E43" t="str">
            <v>KNIPEX</v>
          </cell>
        </row>
        <row r="44">
          <cell r="C44" t="str">
            <v xml:space="preserve">GRATTOIR DE COFFRAGE A BETON SM  </v>
          </cell>
          <cell r="D44" t="str">
            <v>38325744</v>
          </cell>
          <cell r="E44" t="str">
            <v>KNIPEX</v>
          </cell>
        </row>
        <row r="45">
          <cell r="C45" t="str">
            <v xml:space="preserve">LAME DE COUTEAU AVEC TROU PAR 10  </v>
          </cell>
          <cell r="D45" t="str">
            <v>3661578021544</v>
          </cell>
          <cell r="E45" t="str">
            <v>KNIPEX</v>
          </cell>
        </row>
        <row r="46">
          <cell r="C46" t="str">
            <v xml:space="preserve">LAME DE CUTTER 18 MM PAR 10 </v>
          </cell>
          <cell r="D46" t="str">
            <v>0-11-301</v>
          </cell>
          <cell r="E46" t="str">
            <v>KNIPEX</v>
          </cell>
        </row>
        <row r="47">
          <cell r="C47" t="str">
            <v xml:space="preserve">LAME DE CUTTERS 25 MM PAR 10 </v>
          </cell>
          <cell r="D47" t="str">
            <v>0-11-325</v>
          </cell>
          <cell r="E47" t="str">
            <v>KNIPEX</v>
          </cell>
        </row>
        <row r="48">
          <cell r="C48" t="str">
            <v>LAME SCIE A BUCHES 760 DENTS USA</v>
          </cell>
          <cell r="D48">
            <v>360010</v>
          </cell>
          <cell r="E48" t="str">
            <v>KNIPEX</v>
          </cell>
        </row>
        <row r="49">
          <cell r="C49" t="str">
            <v>LAMES SAMTITAN COUPE AXIALE NUM1</v>
          </cell>
          <cell r="D49" t="str">
            <v>CB-1-AL</v>
          </cell>
          <cell r="E49" t="str">
            <v>KNIPEX</v>
          </cell>
        </row>
        <row r="50">
          <cell r="C50" t="str">
            <v>LAMES SAMTITAN COUPE AXIALE NUM2</v>
          </cell>
          <cell r="D50" t="str">
            <v>CB-2-AL</v>
          </cell>
          <cell r="E50" t="str">
            <v>KNIPEX</v>
          </cell>
        </row>
        <row r="51">
          <cell r="C51" t="str">
            <v>LAMES SAMTITAN COUPE AXIALE NUM3</v>
          </cell>
          <cell r="D51" t="str">
            <v>CB-3-AL</v>
          </cell>
          <cell r="E51" t="str">
            <v>KNIPEX</v>
          </cell>
        </row>
        <row r="52">
          <cell r="C52" t="str">
            <v>MANCHE BALAI BOIS MENAGE 1CHOI 1M30</v>
          </cell>
          <cell r="D52" t="str">
            <v>MANBMENA1CHX</v>
          </cell>
          <cell r="E52" t="str">
            <v>KNIPEX</v>
          </cell>
        </row>
        <row r="53">
          <cell r="C53" t="str">
            <v>MANCHE BALAI CANTONNIER 1M50 BOIS DUR ECO</v>
          </cell>
          <cell r="D53" t="str">
            <v>18 TP 150</v>
          </cell>
          <cell r="E53" t="str">
            <v>KNIPEX</v>
          </cell>
        </row>
        <row r="54">
          <cell r="C54" t="str">
            <v>MANCHE BALAI MENAGE 1M20 BOIS DUR 1 EMBOUT</v>
          </cell>
          <cell r="D54" t="str">
            <v>69 P 120</v>
          </cell>
          <cell r="E54" t="str">
            <v>KNIPEX</v>
          </cell>
        </row>
        <row r="55">
          <cell r="C55" t="str">
            <v>MANCHE BOIS POUR GRATTOIR</v>
          </cell>
          <cell r="D55" t="str">
            <v>MANBGRATTOIR</v>
          </cell>
          <cell r="E55" t="str">
            <v>KNIPEX</v>
          </cell>
        </row>
        <row r="56">
          <cell r="C56" t="str">
            <v xml:space="preserve">MANCHE MARTEAU COFFREUR TRI-MAT  </v>
          </cell>
          <cell r="D56" t="str">
            <v>38325930</v>
          </cell>
          <cell r="E56" t="str">
            <v>KNIPEX</v>
          </cell>
        </row>
        <row r="57">
          <cell r="C57" t="str">
            <v>MANCHE PELLE BOIS 110 CM TP</v>
          </cell>
          <cell r="D57" t="str">
            <v>100</v>
          </cell>
          <cell r="E57" t="str">
            <v>KNIPEX</v>
          </cell>
        </row>
        <row r="58">
          <cell r="C58" t="str">
            <v>MANCHE PELLE BOIS DROIT 1CHOIX 1M10</v>
          </cell>
          <cell r="D58" t="str">
            <v>MANBPELL1CHX</v>
          </cell>
          <cell r="E58" t="str">
            <v>KNIPEX</v>
          </cell>
        </row>
        <row r="59">
          <cell r="C59" t="str">
            <v>MANCHE PELLE BOIS DROIT ECO 1M10</v>
          </cell>
          <cell r="D59" t="str">
            <v>46754832</v>
          </cell>
          <cell r="E59" t="str">
            <v>KNIPEX</v>
          </cell>
        </row>
        <row r="60">
          <cell r="C60" t="str">
            <v>MANCHE PELLE DROIT 1M10 BOIS DUR</v>
          </cell>
          <cell r="D60" t="str">
            <v>37H110</v>
          </cell>
          <cell r="E60" t="str">
            <v>KNIPEX</v>
          </cell>
        </row>
        <row r="61">
          <cell r="C61" t="str">
            <v>MANCHE PELLE DROIT 1M30 BOIS DUR</v>
          </cell>
          <cell r="D61" t="str">
            <v>37 BD 130</v>
          </cell>
          <cell r="E61" t="str">
            <v>KNIPEX</v>
          </cell>
        </row>
        <row r="62">
          <cell r="C62" t="str">
            <v>MANCHE PIOCHE BOIS ROND 1CHOIX 90CM</v>
          </cell>
          <cell r="D62" t="str">
            <v>MANBPIOC1CHX</v>
          </cell>
          <cell r="E62" t="str">
            <v>KNIPEX</v>
          </cell>
        </row>
        <row r="63">
          <cell r="C63" t="str">
            <v>MANCHE PIOCHE BOIS ROND ECO 90CM</v>
          </cell>
          <cell r="D63" t="str">
            <v>467554859</v>
          </cell>
          <cell r="E63" t="str">
            <v>KNIPEX</v>
          </cell>
        </row>
        <row r="64">
          <cell r="C64" t="str">
            <v xml:space="preserve">MANCHE PIOCHE TRI-MATIERE 900MM  </v>
          </cell>
          <cell r="D64" t="str">
            <v>38325760</v>
          </cell>
          <cell r="E64" t="str">
            <v>KNIPEX</v>
          </cell>
        </row>
        <row r="65">
          <cell r="C65" t="str">
            <v>MANCHE RATEAU 1M50 X 28MM BOIS DUR</v>
          </cell>
          <cell r="D65" t="str">
            <v>17BD150</v>
          </cell>
          <cell r="E65" t="str">
            <v>KNIPEX</v>
          </cell>
        </row>
        <row r="66">
          <cell r="C66" t="str">
            <v>MANCHE RATEAU BOIS 1CHOIX 1M50</v>
          </cell>
          <cell r="D66" t="str">
            <v>MANBRATO1CHX</v>
          </cell>
          <cell r="E66" t="str">
            <v>KNIPEX</v>
          </cell>
        </row>
        <row r="67">
          <cell r="C67" t="str">
            <v>MANCHON ANTIGOUTTE T100 D15 LOT 10</v>
          </cell>
          <cell r="D67" t="str">
            <v>2975110B</v>
          </cell>
          <cell r="E67" t="str">
            <v>KNIPEX</v>
          </cell>
        </row>
        <row r="68">
          <cell r="C68" t="str">
            <v xml:space="preserve">MARTEAU COFFREUR 700G EM BOIS  </v>
          </cell>
          <cell r="D68" t="str">
            <v>38326007</v>
          </cell>
          <cell r="E68" t="str">
            <v>KNIPEX</v>
          </cell>
        </row>
        <row r="69">
          <cell r="C69" t="str">
            <v>MARTEAU COFFREUR BATIPRO AIMANT 37CM NOVAMAX EM</v>
          </cell>
          <cell r="D69" t="str">
            <v>100016</v>
          </cell>
          <cell r="E69" t="str">
            <v>KNIPEX</v>
          </cell>
        </row>
        <row r="70">
          <cell r="C70" t="str">
            <v xml:space="preserve">MARTEAU COFFREUR EM TRI-MATIERE  </v>
          </cell>
          <cell r="D70" t="str">
            <v>38325949</v>
          </cell>
          <cell r="E70" t="str">
            <v>KNIPEX</v>
          </cell>
        </row>
        <row r="71">
          <cell r="C71" t="str">
            <v>MARTEAU COFFREUR LG37CM EM NOVAGRIP 0,65KG</v>
          </cell>
          <cell r="D71" t="str">
            <v>101069</v>
          </cell>
          <cell r="E71" t="str">
            <v>KNIPEX</v>
          </cell>
        </row>
        <row r="72">
          <cell r="C72" t="str">
            <v>MARTEAU EGOUTIER LG18CM</v>
          </cell>
          <cell r="D72" t="str">
            <v>144300</v>
          </cell>
          <cell r="E72" t="str">
            <v>KNIPEX</v>
          </cell>
        </row>
        <row r="73">
          <cell r="C73" t="str">
            <v xml:space="preserve">MASSE 4KG EM TRI-MATIERE  </v>
          </cell>
          <cell r="D73" t="str">
            <v>38325981</v>
          </cell>
          <cell r="E73" t="str">
            <v>KNIPEX</v>
          </cell>
        </row>
        <row r="74">
          <cell r="C74" t="str">
            <v>MASSE COUPLE 90CM 4 KG EM NOVAGRIP</v>
          </cell>
          <cell r="D74" t="str">
            <v>125434</v>
          </cell>
          <cell r="E74" t="str">
            <v>KNIPEX</v>
          </cell>
        </row>
        <row r="75">
          <cell r="C75" t="str">
            <v xml:space="preserve">MASSETTE 1,25KG EMMANCHEE BOIS  </v>
          </cell>
          <cell r="D75" t="str">
            <v>38326015</v>
          </cell>
          <cell r="E75" t="str">
            <v>KNIPEX</v>
          </cell>
        </row>
        <row r="76">
          <cell r="C76" t="str">
            <v xml:space="preserve">MASSETTE  1,25KG TRI-MAT  </v>
          </cell>
          <cell r="D76" t="str">
            <v>42316687</v>
          </cell>
          <cell r="E76" t="str">
            <v>KNIPEX</v>
          </cell>
        </row>
        <row r="77">
          <cell r="C77" t="str">
            <v>MONTURE SCIE METAUX 601PB</v>
          </cell>
          <cell r="D77" t="str">
            <v>601PB</v>
          </cell>
          <cell r="E77" t="str">
            <v>KNIPEX</v>
          </cell>
        </row>
        <row r="78">
          <cell r="C78" t="str">
            <v>MONTURE SCIE METAUX ERKO 21101 CHANTIER</v>
          </cell>
          <cell r="D78" t="str">
            <v>21101</v>
          </cell>
          <cell r="E78" t="str">
            <v>KNIPEX</v>
          </cell>
        </row>
        <row r="79">
          <cell r="C79" t="str">
            <v xml:space="preserve">PELLE CARREE 25CM  </v>
          </cell>
          <cell r="D79" t="str">
            <v>38816020</v>
          </cell>
          <cell r="E79" t="str">
            <v>KNIPEX</v>
          </cell>
        </row>
        <row r="80">
          <cell r="C80" t="str">
            <v>PELLE FORTIFICATION CDC 27 SM</v>
          </cell>
          <cell r="D80" t="str">
            <v>138027</v>
          </cell>
          <cell r="E80" t="str">
            <v>KNIPEX</v>
          </cell>
        </row>
        <row r="81">
          <cell r="C81" t="str">
            <v>PELLE RONDE COL CYGNE 27CM SANS MANCHE</v>
          </cell>
          <cell r="D81" t="str">
            <v>50021</v>
          </cell>
          <cell r="E81" t="str">
            <v>KNIPEX</v>
          </cell>
        </row>
        <row r="82">
          <cell r="C82" t="str">
            <v xml:space="preserve">PELLE RONDE COL DE CYGNE 27CM  </v>
          </cell>
          <cell r="D82" t="str">
            <v>38816004</v>
          </cell>
          <cell r="E82" t="str">
            <v>KNIPEX</v>
          </cell>
        </row>
        <row r="83">
          <cell r="C83" t="str">
            <v>PINCE A DECOFFRER OCTOGONALE 1000 X 22</v>
          </cell>
          <cell r="D83" t="str">
            <v>17060</v>
          </cell>
          <cell r="E83" t="str">
            <v>KNIPEX</v>
          </cell>
          <cell r="F83" t="str">
            <v>9R 271 1000 2</v>
          </cell>
          <cell r="G83" t="str">
            <v>Pince à décoffrer 1000mm</v>
          </cell>
          <cell r="H83">
            <v>1</v>
          </cell>
          <cell r="I83">
            <v>1</v>
          </cell>
          <cell r="K83">
            <v>18.600000000000001</v>
          </cell>
          <cell r="L83">
            <v>10.82</v>
          </cell>
          <cell r="N83">
            <v>43190</v>
          </cell>
        </row>
        <row r="84">
          <cell r="C84" t="str">
            <v>PINCE A DECOFFRER OCTOGONALE 800 X 20</v>
          </cell>
          <cell r="D84" t="str">
            <v>17050</v>
          </cell>
          <cell r="E84" t="str">
            <v>KNIPEX</v>
          </cell>
          <cell r="F84" t="str">
            <v>9R 271 800 2</v>
          </cell>
          <cell r="G84" t="str">
            <v>Pince à décoffrer 800mm</v>
          </cell>
          <cell r="H84">
            <v>1</v>
          </cell>
          <cell r="I84">
            <v>1</v>
          </cell>
          <cell r="K84">
            <v>13.6</v>
          </cell>
          <cell r="L84">
            <v>7.91</v>
          </cell>
          <cell r="N84">
            <v>43190</v>
          </cell>
        </row>
        <row r="85">
          <cell r="C85" t="str">
            <v xml:space="preserve">PINCE A TALON LEGERE </v>
          </cell>
          <cell r="D85" t="str">
            <v>146500</v>
          </cell>
          <cell r="E85" t="str">
            <v>KNIPEX</v>
          </cell>
        </row>
        <row r="86">
          <cell r="C86" t="str">
            <v>PINCE A TALON LEGERE A FLAMME</v>
          </cell>
          <cell r="D86" t="str">
            <v>146510</v>
          </cell>
          <cell r="E86" t="str">
            <v>KNIPEX</v>
          </cell>
        </row>
        <row r="87">
          <cell r="C87" t="str">
            <v>PINCE MULTIPRISE STANDARD 240MM 170A</v>
          </cell>
          <cell r="D87" t="str">
            <v>170A</v>
          </cell>
          <cell r="E87" t="str">
            <v>KNIPEX</v>
          </cell>
          <cell r="F87" t="str">
            <v>87 01 250</v>
          </cell>
          <cell r="G87" t="str">
            <v>Pince multiprise Cobra 250mm</v>
          </cell>
          <cell r="H87">
            <v>6</v>
          </cell>
          <cell r="I87">
            <v>6</v>
          </cell>
          <cell r="K87">
            <v>24.55</v>
          </cell>
          <cell r="L87">
            <v>14.29</v>
          </cell>
          <cell r="N87">
            <v>43190</v>
          </cell>
        </row>
        <row r="88">
          <cell r="C88" t="str">
            <v xml:space="preserve">PIOCHE DE TERRASSIER SM 2,5KG  </v>
          </cell>
          <cell r="D88" t="str">
            <v>38325779</v>
          </cell>
          <cell r="E88" t="str">
            <v>KNIPEX</v>
          </cell>
        </row>
        <row r="89">
          <cell r="C89" t="str">
            <v>PISTOLET CARTOUCHE MASTIC AVEC BERCEAU PRO 310ML</v>
          </cell>
          <cell r="D89" t="str">
            <v>903006</v>
          </cell>
          <cell r="E89" t="str">
            <v>KNIPEX</v>
          </cell>
        </row>
        <row r="90">
          <cell r="C90" t="str">
            <v xml:space="preserve">PISTOLET CARTOUCHE MASTIC SQUELETTE </v>
          </cell>
          <cell r="D90" t="str">
            <v>903005</v>
          </cell>
          <cell r="E90" t="str">
            <v>KNIPEX</v>
          </cell>
        </row>
        <row r="91">
          <cell r="C91" t="str">
            <v>PISTOLET MOUSSE TEFLONISE MOUSSE PU PISTOLABLE</v>
          </cell>
          <cell r="D91" t="str">
            <v>103269</v>
          </cell>
          <cell r="E91" t="str">
            <v>KNIPEX</v>
          </cell>
        </row>
        <row r="92">
          <cell r="C92" t="str">
            <v xml:space="preserve">PLATOIR FLAMAND POINTU 45X12  </v>
          </cell>
          <cell r="D92" t="str">
            <v>6124450010-BTP</v>
          </cell>
          <cell r="E92" t="str">
            <v>KNIPEX</v>
          </cell>
        </row>
        <row r="93">
          <cell r="C93" t="str">
            <v>PLATOIR ITALIEN INOX LAME NORMAL MANCHE BOIS 28X12</v>
          </cell>
          <cell r="D93" t="str">
            <v>6111000301-BTP</v>
          </cell>
          <cell r="E93" t="str">
            <v>KNIPEX</v>
          </cell>
        </row>
        <row r="94">
          <cell r="C94" t="str">
            <v>PLATOIR ITALIEN INOX LAME NORMAL MANCHE PLASTIQ 28X12</v>
          </cell>
          <cell r="D94" t="str">
            <v>6111000301</v>
          </cell>
          <cell r="E94" t="str">
            <v>KNIPEX</v>
          </cell>
        </row>
        <row r="95">
          <cell r="C95" t="str">
            <v xml:space="preserve">POIGNEE PARE-COUPS GRISE MODELE 1  </v>
          </cell>
          <cell r="D95" t="str">
            <v>7311000001-BTP</v>
          </cell>
          <cell r="E95" t="str">
            <v>KNIPEX</v>
          </cell>
        </row>
        <row r="96">
          <cell r="C96" t="str">
            <v>POMPE A GRAISSE ECO EQUIPEE VRAC</v>
          </cell>
          <cell r="D96" t="str">
            <v>7356099</v>
          </cell>
          <cell r="E96" t="str">
            <v>KNIPEX</v>
          </cell>
        </row>
        <row r="97">
          <cell r="C97" t="str">
            <v>RACLETTE METAL DOUBLE MOUSSE 45</v>
          </cell>
          <cell r="D97" t="str">
            <v>410101</v>
          </cell>
          <cell r="E97" t="str">
            <v>KNIPEX</v>
          </cell>
        </row>
        <row r="98">
          <cell r="C98" t="str">
            <v>RACLETTE METAL DOUBLE MOUSSE 60</v>
          </cell>
          <cell r="D98" t="str">
            <v>410102</v>
          </cell>
          <cell r="E98" t="str">
            <v>KNIPEX</v>
          </cell>
        </row>
        <row r="99">
          <cell r="C99" t="str">
            <v>RACLOIR MACADAM 500 SANS MANCHE</v>
          </cell>
          <cell r="D99" t="str">
            <v>72511</v>
          </cell>
          <cell r="E99" t="str">
            <v>KNIPEX</v>
          </cell>
        </row>
        <row r="100">
          <cell r="C100" t="str">
            <v xml:space="preserve">RACLOIR MACADAM 500 SANS MANCHE  </v>
          </cell>
          <cell r="D100" t="str">
            <v>RACLMAC500</v>
          </cell>
          <cell r="E100" t="str">
            <v>KNIPEX</v>
          </cell>
        </row>
        <row r="101">
          <cell r="C101" t="str">
            <v xml:space="preserve">RATEAU DOUILLE 14 DENTS DROITES L350 SS MCHE  </v>
          </cell>
          <cell r="D101" t="str">
            <v>135121-BTP</v>
          </cell>
          <cell r="E101" t="str">
            <v>KNIPEX</v>
          </cell>
        </row>
        <row r="102">
          <cell r="C102" t="str">
            <v>RATEAU DOUILLE 14 DENTS DROITES L400 SANS MANCHE</v>
          </cell>
          <cell r="D102" t="str">
            <v>134931</v>
          </cell>
          <cell r="E102" t="str">
            <v>KNIPEX</v>
          </cell>
        </row>
        <row r="103">
          <cell r="C103" t="str">
            <v>RATEAU DOUILLE 16 DENTS DROITES L460 SANS MANCHE</v>
          </cell>
          <cell r="D103" t="str">
            <v>134941</v>
          </cell>
          <cell r="E103" t="str">
            <v>KNIPEX</v>
          </cell>
        </row>
        <row r="104">
          <cell r="C104" t="str">
            <v>RIFLARD MACON BISEAUTE MCHE HETRE 26CM</v>
          </cell>
          <cell r="D104" t="str">
            <v>6360000010</v>
          </cell>
          <cell r="E104" t="str">
            <v>KNIPEX</v>
          </cell>
        </row>
        <row r="105">
          <cell r="C105" t="str">
            <v xml:space="preserve">ROULEAU A PEINDRE MANCHON FIBRE COURT 180MM  </v>
          </cell>
          <cell r="D105" t="str">
            <v>3661578015635</v>
          </cell>
          <cell r="E105" t="str">
            <v>KNIPEX</v>
          </cell>
        </row>
        <row r="106">
          <cell r="C106" t="str">
            <v>ROULEAU FIBRES COURTES ECO</v>
          </cell>
          <cell r="D106" t="str">
            <v>725</v>
          </cell>
          <cell r="E106" t="str">
            <v>KNIPEX</v>
          </cell>
        </row>
        <row r="107">
          <cell r="C107" t="str">
            <v>ROULEAU FIBRES COURTES TAILLE 180</v>
          </cell>
          <cell r="D107" t="str">
            <v>6802180</v>
          </cell>
          <cell r="E107" t="str">
            <v>KNIPEX</v>
          </cell>
        </row>
        <row r="108">
          <cell r="C108" t="str">
            <v>SCIE A BUCHES 760 DENTS USA</v>
          </cell>
          <cell r="D108" t="str">
            <v>361010</v>
          </cell>
          <cell r="E108" t="str">
            <v>KNIPEX</v>
          </cell>
        </row>
        <row r="109">
          <cell r="C109" t="str">
            <v>SCIE EGOINE DENTURE JET CUT FINE 500 MM HP</v>
          </cell>
          <cell r="D109" t="str">
            <v>2-15-599</v>
          </cell>
          <cell r="E109" t="str">
            <v>KNIPEX</v>
          </cell>
        </row>
        <row r="110">
          <cell r="C110" t="str">
            <v>SCIE EGOINE DENTURE JET CUT SP 500 MM HP</v>
          </cell>
          <cell r="D110" t="str">
            <v>2-15-288</v>
          </cell>
          <cell r="E110" t="str">
            <v>KNIPEX</v>
          </cell>
        </row>
        <row r="111">
          <cell r="C111" t="str">
            <v>SERRE-JOINT POMPE QUOFI 30/8 PLAT 30X8</v>
          </cell>
          <cell r="D111" t="str">
            <v>QUOF.30/8</v>
          </cell>
          <cell r="E111" t="str">
            <v>KNIPEX</v>
          </cell>
        </row>
        <row r="112">
          <cell r="C112" t="str">
            <v xml:space="preserve">TALOCHE PS CHOC NOIRE POINTUE M.BOIS. 27X18  </v>
          </cell>
          <cell r="D112" t="str">
            <v>T1 BIS EU-BTP</v>
          </cell>
          <cell r="E112" t="str">
            <v>KNIPEX</v>
          </cell>
        </row>
        <row r="113">
          <cell r="C113" t="str">
            <v xml:space="preserve">TALOCHE PS CHOC NOIRE RECT M.BOIS. 27 X 18  </v>
          </cell>
          <cell r="D113" t="str">
            <v>T2 BIS EU</v>
          </cell>
          <cell r="E113" t="str">
            <v>KNIPEX</v>
          </cell>
        </row>
        <row r="114">
          <cell r="C114" t="str">
            <v xml:space="preserve">TALOCHE PS CHOC NOIRE RECT M.BOIS. 42 X 26  </v>
          </cell>
          <cell r="D114" t="str">
            <v>T3 EU</v>
          </cell>
          <cell r="E114" t="str">
            <v>KNIPEX</v>
          </cell>
        </row>
        <row r="115">
          <cell r="C115" t="str">
            <v>TALOCHE RECTANGULAIRE BOIS/EPONGE 25X14</v>
          </cell>
          <cell r="D115" t="str">
            <v>301607</v>
          </cell>
          <cell r="E115" t="str">
            <v>KNIPEX</v>
          </cell>
        </row>
        <row r="116">
          <cell r="C116" t="str">
            <v xml:space="preserve">TALOCHE SEMELLE MOUSSE 27X18 MCHE PLAST - P  </v>
          </cell>
          <cell r="D116" t="str">
            <v>T2 BIS M</v>
          </cell>
          <cell r="E116" t="str">
            <v>KNIPEX</v>
          </cell>
        </row>
        <row r="117">
          <cell r="C117" t="str">
            <v xml:space="preserve">TOURNEVIS PROTWIST </v>
          </cell>
          <cell r="D117" t="str">
            <v>ANW.J10PB</v>
          </cell>
          <cell r="E117" t="str">
            <v>KNIPEX</v>
          </cell>
        </row>
        <row r="118">
          <cell r="C118" t="str">
            <v xml:space="preserve">TRUELLE ITALIENNE RONDE 20CM  </v>
          </cell>
          <cell r="D118" t="str">
            <v>38325612</v>
          </cell>
          <cell r="E118" t="str">
            <v>KNIPEX</v>
          </cell>
        </row>
        <row r="119">
          <cell r="C119" t="str">
            <v xml:space="preserve">TRUELLE ITALIENNE RONDE 22CM  </v>
          </cell>
          <cell r="D119" t="str">
            <v>38325604</v>
          </cell>
          <cell r="E119" t="str">
            <v>KNIPEX</v>
          </cell>
        </row>
        <row r="120">
          <cell r="C120" t="str">
            <v xml:space="preserve">TRUELLE ITALIENNE RONDE 24CM  </v>
          </cell>
          <cell r="D120" t="str">
            <v>38325590</v>
          </cell>
          <cell r="E120" t="str">
            <v>KNIPEX</v>
          </cell>
        </row>
        <row r="121">
          <cell r="C121" t="str">
            <v xml:space="preserve">TRUELLE LANGUE DE CHAT 14CM  </v>
          </cell>
          <cell r="D121" t="str">
            <v>38325566</v>
          </cell>
          <cell r="E121" t="str">
            <v>KNIPEX</v>
          </cell>
        </row>
        <row r="122">
          <cell r="C122" t="str">
            <v xml:space="preserve">TRUELLE LANGUE DE CHAT 16CM  </v>
          </cell>
          <cell r="D122" t="str">
            <v>38325558</v>
          </cell>
          <cell r="E122" t="str">
            <v>KNIPEX</v>
          </cell>
        </row>
        <row r="123">
          <cell r="C123" t="str">
            <v>TRUELLE RONDE ITALIENNE AUTHENTIQUE 22CM</v>
          </cell>
          <cell r="D123" t="str">
            <v>6002220101</v>
          </cell>
          <cell r="E123" t="str">
            <v>KNIPEX</v>
          </cell>
        </row>
        <row r="124">
          <cell r="C124" t="str">
            <v xml:space="preserve">CADENAS 45MM SENTROUVRANT LAITON ANSE ACIER  </v>
          </cell>
          <cell r="D124" t="str">
            <v>4003318365430</v>
          </cell>
          <cell r="E124" t="str">
            <v>KNIPEX</v>
          </cell>
        </row>
        <row r="125">
          <cell r="C125" t="str">
            <v xml:space="preserve">CADENAS 60MM VARIE LAITON ANSE ACIER CEMENT  </v>
          </cell>
          <cell r="D125" t="str">
            <v>4003318300073</v>
          </cell>
          <cell r="E125" t="str">
            <v>KNIPEX</v>
          </cell>
        </row>
        <row r="126">
          <cell r="C126" t="str">
            <v>CADENAS COMB 50MM NUMIR</v>
          </cell>
          <cell r="D126" t="str">
            <v>158/50C/F</v>
          </cell>
          <cell r="E126" t="str">
            <v>KNIPEX</v>
          </cell>
        </row>
        <row r="127">
          <cell r="C127" t="str">
            <v xml:space="preserve">CADENAS COMBINAISON 4 MOLETTES 40MM </v>
          </cell>
          <cell r="D127" t="str">
            <v>3661578031819</v>
          </cell>
          <cell r="E127" t="str">
            <v>KNIPEX</v>
          </cell>
        </row>
        <row r="128">
          <cell r="C128" t="str">
            <v xml:space="preserve">CYLINDRE 2 ENTREES 30X30 LAITON 3CL OPS1  </v>
          </cell>
          <cell r="D128" t="str">
            <v>520930327OP1</v>
          </cell>
          <cell r="E128" t="str">
            <v>KNIPEX</v>
          </cell>
        </row>
        <row r="129">
          <cell r="C129" t="str">
            <v xml:space="preserve">CYLINDRE 2 ENTREES 30X30 LAITON 3CL VARIE  </v>
          </cell>
          <cell r="D129" t="str">
            <v>520930307OP</v>
          </cell>
          <cell r="E129" t="str">
            <v>KNIPEX</v>
          </cell>
        </row>
        <row r="130">
          <cell r="C130" t="str">
            <v>FERME PORTE TS90 COMPLET IMPULSE FV3/4 ARGENT</v>
          </cell>
          <cell r="D130" t="str">
            <v>10200401</v>
          </cell>
          <cell r="E130" t="str">
            <v>KNIPEX</v>
          </cell>
        </row>
        <row r="131">
          <cell r="C131" t="str">
            <v>6060 T6 REGLE MACON 2 METRES 100X18</v>
          </cell>
          <cell r="D131" t="str">
            <v>AMACON2M</v>
          </cell>
          <cell r="E131" t="str">
            <v>KNIPEX</v>
          </cell>
        </row>
        <row r="132">
          <cell r="C132" t="str">
            <v>6060 T6 REGLE MACON 3 METRES 100X18</v>
          </cell>
          <cell r="D132" t="str">
            <v>AMACON3M</v>
          </cell>
          <cell r="E132" t="str">
            <v>KNIPEX</v>
          </cell>
        </row>
        <row r="133">
          <cell r="C133" t="str">
            <v>6060 T6 REGLE MACON 4 METRES 100X18</v>
          </cell>
          <cell r="D133" t="str">
            <v>AMACON4M</v>
          </cell>
          <cell r="E133" t="str">
            <v>KNIPEX</v>
          </cell>
        </row>
        <row r="134">
          <cell r="C134" t="str">
            <v>6060 T6 REGLE MACON 5 METRES 100X18</v>
          </cell>
          <cell r="D134" t="str">
            <v>AMACON5M</v>
          </cell>
          <cell r="E134" t="str">
            <v>KNIPEX</v>
          </cell>
        </row>
        <row r="135">
          <cell r="C135" t="str">
            <v>6060 T6 REGLE MACON 6 METRES 100X18</v>
          </cell>
          <cell r="D135" t="str">
            <v>AMACON1V</v>
          </cell>
          <cell r="E135" t="str">
            <v>KNIPEX</v>
          </cell>
        </row>
        <row r="136">
          <cell r="C136" t="str">
            <v xml:space="preserve">CORDEAU A TRACER EN ZAMAC 30M  </v>
          </cell>
          <cell r="D136" t="str">
            <v>38325655</v>
          </cell>
          <cell r="E136" t="str">
            <v>KNIPEX</v>
          </cell>
        </row>
        <row r="137">
          <cell r="C137" t="str">
            <v>CORDEAU METALLIQUE ROUGE 30M</v>
          </cell>
          <cell r="D137" t="str">
            <v>400401</v>
          </cell>
          <cell r="E137" t="str">
            <v>KNIPEX</v>
          </cell>
        </row>
        <row r="138">
          <cell r="C138" t="str">
            <v>CORDEAU TRACEUR +BIBERON POUDRE BLEUE 115G</v>
          </cell>
          <cell r="D138" t="str">
            <v>0-47-681</v>
          </cell>
          <cell r="E138" t="str">
            <v>KNIPEX</v>
          </cell>
        </row>
        <row r="139">
          <cell r="C139" t="str">
            <v>CORDEAU TRACEUR 30M</v>
          </cell>
          <cell r="D139" t="str">
            <v>0-47-480</v>
          </cell>
          <cell r="E139" t="str">
            <v>KNIPEX</v>
          </cell>
        </row>
        <row r="140">
          <cell r="C140" t="str">
            <v>CRAIE DE MARQUAGE JAUNE 11CM</v>
          </cell>
          <cell r="D140" t="str">
            <v>4850007</v>
          </cell>
          <cell r="E140" t="str">
            <v>KNIPEX</v>
          </cell>
        </row>
        <row r="141">
          <cell r="C141" t="str">
            <v>CRAIE DE MARQUAGE ROUGE 11CM</v>
          </cell>
          <cell r="D141" t="str">
            <v>4850017</v>
          </cell>
          <cell r="E141" t="str">
            <v>KNIPEX</v>
          </cell>
        </row>
        <row r="142">
          <cell r="C142" t="str">
            <v>CRAYON DE CHARPENTIER ROUGE 30CM</v>
          </cell>
          <cell r="D142" t="str">
            <v>333/30 V100</v>
          </cell>
          <cell r="E142" t="str">
            <v>KNIPEX</v>
          </cell>
        </row>
        <row r="143">
          <cell r="C143" t="str">
            <v>CRAYON DE MACON VERT 30CM</v>
          </cell>
          <cell r="D143" t="str">
            <v>331/30 V100</v>
          </cell>
          <cell r="E143" t="str">
            <v>KNIPEX</v>
          </cell>
        </row>
        <row r="144">
          <cell r="C144" t="str">
            <v>CRAYON ORLOW CELLUGRAPH 1174 GEANT D4MM 4B</v>
          </cell>
          <cell r="D144" t="str">
            <v>1940103</v>
          </cell>
          <cell r="E144" t="str">
            <v>KNIPEX</v>
          </cell>
        </row>
        <row r="145">
          <cell r="C145" t="str">
            <v xml:space="preserve">EQUERRE MACON 600X300MM  </v>
          </cell>
          <cell r="D145" t="str">
            <v>38325728</v>
          </cell>
          <cell r="E145" t="str">
            <v>KNIPEX</v>
          </cell>
        </row>
        <row r="146">
          <cell r="C146" t="str">
            <v xml:space="preserve">EQUERRE MACON 800X400MM  </v>
          </cell>
          <cell r="D146" t="str">
            <v>38325701</v>
          </cell>
          <cell r="E146" t="str">
            <v>KNIPEX</v>
          </cell>
        </row>
        <row r="147">
          <cell r="C147" t="str">
            <v>MARQUEUR MARK+SIGN NOIR POINTE BIS 2-6MM</v>
          </cell>
          <cell r="D147" t="str">
            <v>111 N</v>
          </cell>
          <cell r="E147" t="str">
            <v>KNIPEX</v>
          </cell>
        </row>
        <row r="148">
          <cell r="C148" t="str">
            <v xml:space="preserve">MESURE 2 BLOCAGES RUB ACIER REVT NYL 3MX16  </v>
          </cell>
          <cell r="D148" t="str">
            <v>46176952</v>
          </cell>
          <cell r="E148" t="str">
            <v>KNIPEX</v>
          </cell>
        </row>
        <row r="149">
          <cell r="C149" t="str">
            <v xml:space="preserve">MESURE 2 BLOCAGES RUB ACIER REVT NYL 5MX19  </v>
          </cell>
          <cell r="D149" t="str">
            <v>46176960</v>
          </cell>
          <cell r="E149" t="str">
            <v>KNIPEX</v>
          </cell>
        </row>
        <row r="150">
          <cell r="C150" t="str">
            <v xml:space="preserve">MESURE 2 BLOCAGES RUB ACIER REVT NYL 5MX25  </v>
          </cell>
          <cell r="D150" t="str">
            <v>46176979</v>
          </cell>
          <cell r="E150" t="str">
            <v>KNIPEX</v>
          </cell>
        </row>
        <row r="151">
          <cell r="C151" t="str">
            <v xml:space="preserve">MESURE 2 BLOCAGES RUB ACIER REVT NYL 8MX25  </v>
          </cell>
          <cell r="D151" t="str">
            <v>46176987</v>
          </cell>
          <cell r="E151" t="str">
            <v>KNIPEX</v>
          </cell>
        </row>
        <row r="152">
          <cell r="C152" t="str">
            <v xml:space="preserve">MESURE AUTOBLOQT RUB ACIER REVT NYL 5MX19  </v>
          </cell>
          <cell r="D152" t="str">
            <v>46177002</v>
          </cell>
          <cell r="E152" t="str">
            <v>KNIPEX</v>
          </cell>
        </row>
        <row r="153">
          <cell r="C153" t="str">
            <v xml:space="preserve">MESURE AUTOBLOQT RUB ACIER REVT NYL 5MX25  </v>
          </cell>
          <cell r="D153" t="str">
            <v>46177010</v>
          </cell>
          <cell r="E153" t="str">
            <v>KNIPEX</v>
          </cell>
        </row>
        <row r="154">
          <cell r="C154" t="str">
            <v>MESURE COURTE  Antichoc 10 M X 25 ABS</v>
          </cell>
          <cell r="D154" t="str">
            <v>1-33-442</v>
          </cell>
          <cell r="E154" t="str">
            <v>KNIPEX</v>
          </cell>
        </row>
        <row r="155">
          <cell r="C155" t="str">
            <v>MESURE COURTE  Antichoc 8 M X 25 MM</v>
          </cell>
          <cell r="D155" t="str">
            <v>1-33-198</v>
          </cell>
          <cell r="E155" t="str">
            <v>KNIPEX</v>
          </cell>
        </row>
        <row r="156">
          <cell r="C156" t="str">
            <v>MESURE COURTE Antichoc 5 M X 32MM</v>
          </cell>
          <cell r="D156" t="str">
            <v>0-33-720</v>
          </cell>
          <cell r="E156" t="str">
            <v>KNIPEX</v>
          </cell>
        </row>
        <row r="157">
          <cell r="C157" t="str">
            <v>MESURE COURTE Antichoc 8 M X 32MM</v>
          </cell>
          <cell r="D157" t="str">
            <v>0-33-728</v>
          </cell>
          <cell r="E157" t="str">
            <v>KNIPEX</v>
          </cell>
        </row>
        <row r="158">
          <cell r="C158" t="str">
            <v>MESURE LONGUE RUBAN MABOLON A POIGNEE 50 M</v>
          </cell>
          <cell r="D158" t="str">
            <v>1-34-478</v>
          </cell>
          <cell r="E158" t="str">
            <v>KNIPEX</v>
          </cell>
        </row>
        <row r="159">
          <cell r="C159" t="str">
            <v>METRE PLIANT 10 BRANCHES 2M PLASTIQUE (JAUNE)</v>
          </cell>
          <cell r="D159" t="str">
            <v>3001784</v>
          </cell>
          <cell r="E159" t="str">
            <v>KNIPEX</v>
          </cell>
        </row>
        <row r="160">
          <cell r="C160" t="str">
            <v>METRE RUBAN HITFIX BI-MATIERE 5M X 19 DOUBLE STOP</v>
          </cell>
          <cell r="D160" t="str">
            <v>3001406</v>
          </cell>
          <cell r="E160" t="str">
            <v>KNIPEX</v>
          </cell>
        </row>
        <row r="161">
          <cell r="C161" t="str">
            <v>METRE RUBAN HITFIX BI-MATIERE 5M X 25 DOUBLE STOP</v>
          </cell>
          <cell r="D161" t="str">
            <v>3001410</v>
          </cell>
          <cell r="E161" t="str">
            <v>KNIPEX</v>
          </cell>
        </row>
        <row r="162">
          <cell r="C162" t="str">
            <v>MIRE ALUMINIUM 5 SECTIONS 5M</v>
          </cell>
          <cell r="D162" t="str">
            <v>1-77-161</v>
          </cell>
          <cell r="E162" t="str">
            <v>KNIPEX</v>
          </cell>
        </row>
        <row r="163">
          <cell r="C163" t="str">
            <v>NIVEAU ANTICHOC 2 SEMELLES TMLH 60 CM</v>
          </cell>
          <cell r="D163" t="str">
            <v>1-42-253</v>
          </cell>
          <cell r="E163" t="str">
            <v>KNIPEX</v>
          </cell>
        </row>
        <row r="164">
          <cell r="C164" t="str">
            <v>NIVEAU ANTICHOC 2 SEMELLES TMLH 80 CM</v>
          </cell>
          <cell r="D164" t="str">
            <v>1-42-254</v>
          </cell>
          <cell r="E164" t="str">
            <v>KNIPEX</v>
          </cell>
        </row>
        <row r="165">
          <cell r="C165" t="str">
            <v>NIVEAU FATMAX XL MAGNETIQUE 200 CM</v>
          </cell>
          <cell r="D165" t="str">
            <v>0-43-679</v>
          </cell>
          <cell r="E165" t="str">
            <v>KNIPEX</v>
          </cell>
        </row>
        <row r="166">
          <cell r="C166" t="str">
            <v>NIVEAU MLH FATMAX 1000MM 1-42-316</v>
          </cell>
          <cell r="D166" t="str">
            <v>1-42-316</v>
          </cell>
          <cell r="E166" t="str">
            <v>KNIPEX</v>
          </cell>
        </row>
        <row r="167">
          <cell r="C167" t="str">
            <v>NIVEAU MLH FATMAX 500MM 1-42-313</v>
          </cell>
          <cell r="D167" t="str">
            <v>1-42-313</v>
          </cell>
          <cell r="E167" t="str">
            <v>KNIPEX</v>
          </cell>
        </row>
        <row r="168">
          <cell r="C168" t="str">
            <v>NIVEAU MLH FATMAX 600MM 1-42-314</v>
          </cell>
          <cell r="D168" t="str">
            <v>1-42-314</v>
          </cell>
          <cell r="E168" t="str">
            <v>KNIPEX</v>
          </cell>
        </row>
        <row r="169">
          <cell r="C169" t="str">
            <v>NIVEAU MLH FATMAX 800MM 1-42-315</v>
          </cell>
          <cell r="D169" t="str">
            <v>1-42-315</v>
          </cell>
          <cell r="E169" t="str">
            <v>KNIPEX</v>
          </cell>
        </row>
        <row r="170">
          <cell r="C170" t="str">
            <v>NIVEAU TUBULAIRE CLASSIC 200CM</v>
          </cell>
          <cell r="D170" t="str">
            <v>STHT1-43109</v>
          </cell>
          <cell r="E170" t="str">
            <v>KNIPEX</v>
          </cell>
        </row>
        <row r="171">
          <cell r="C171" t="str">
            <v>ODOMETRE</v>
          </cell>
          <cell r="D171" t="str">
            <v>490502</v>
          </cell>
          <cell r="E171" t="str">
            <v>KNIPEX</v>
          </cell>
        </row>
        <row r="172">
          <cell r="C172" t="str">
            <v xml:space="preserve">PLOMB DE MACON 800G  </v>
          </cell>
          <cell r="D172" t="str">
            <v>38325752</v>
          </cell>
          <cell r="E172" t="str">
            <v>KNIPEX</v>
          </cell>
        </row>
        <row r="173">
          <cell r="C173" t="str">
            <v>PLOMB DE MACON ET ARCHITECTE</v>
          </cell>
          <cell r="D173" t="str">
            <v>0-03-804</v>
          </cell>
          <cell r="E173" t="str">
            <v>KNIPEX</v>
          </cell>
        </row>
        <row r="174">
          <cell r="C174" t="str">
            <v xml:space="preserve">POUDRE A TRACER 1KG BLEUE  </v>
          </cell>
          <cell r="D174" t="str">
            <v>OPS1110039</v>
          </cell>
          <cell r="E174" t="str">
            <v>KNIPEX</v>
          </cell>
        </row>
        <row r="175">
          <cell r="C175" t="str">
            <v>POUDRE A TRACER 400G BLEUE</v>
          </cell>
          <cell r="D175" t="str">
            <v>OPS0810039</v>
          </cell>
          <cell r="E175" t="str">
            <v>KNIPEX</v>
          </cell>
        </row>
        <row r="176">
          <cell r="C176" t="str">
            <v>POUDRE A TRACER 400G ROUGE</v>
          </cell>
          <cell r="D176" t="str">
            <v>OPS0810038</v>
          </cell>
          <cell r="E176" t="str">
            <v>KNIPEX</v>
          </cell>
        </row>
        <row r="177">
          <cell r="C177" t="str">
            <v>REGLE A NIVEAU L 200 CM</v>
          </cell>
          <cell r="D177" t="str">
            <v>450502</v>
          </cell>
          <cell r="E177" t="str">
            <v>KNIPEX</v>
          </cell>
        </row>
        <row r="178">
          <cell r="C178" t="str">
            <v>TUBE DE PEINTURE LYRA MARK 50ML BLANC</v>
          </cell>
          <cell r="D178" t="str">
            <v>115001</v>
          </cell>
          <cell r="E178" t="str">
            <v>KNIPEX</v>
          </cell>
        </row>
        <row r="179">
          <cell r="C179" t="str">
            <v>TUBE DE PEINTURE LYRA MARK 50ML ROUGE</v>
          </cell>
          <cell r="D179" t="str">
            <v>115017</v>
          </cell>
          <cell r="E179" t="str">
            <v>KNIPEX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20"/>
  <sheetViews>
    <sheetView tabSelected="1" zoomScale="60" zoomScaleNormal="60" workbookViewId="0">
      <selection activeCell="H31" sqref="H31"/>
    </sheetView>
  </sheetViews>
  <sheetFormatPr baseColWidth="10" defaultRowHeight="15" x14ac:dyDescent="0.25"/>
  <cols>
    <col min="11" max="11" width="29.140625" customWidth="1"/>
  </cols>
  <sheetData>
    <row r="1" spans="1:92" s="14" customFormat="1" ht="21.75" thickBot="1" x14ac:dyDescent="0.3">
      <c r="A1" s="1"/>
      <c r="B1" s="2"/>
      <c r="C1" s="3"/>
      <c r="D1" s="2"/>
      <c r="E1" s="4"/>
      <c r="F1" s="5"/>
      <c r="G1" s="6"/>
      <c r="H1" s="7"/>
      <c r="I1" s="4"/>
      <c r="J1" s="4"/>
      <c r="K1" s="8" t="s">
        <v>96</v>
      </c>
      <c r="L1" s="8"/>
      <c r="M1" s="8"/>
      <c r="N1" s="8"/>
      <c r="O1" s="8"/>
      <c r="P1" s="8"/>
      <c r="Q1" s="9"/>
      <c r="R1" s="9"/>
      <c r="S1" s="10"/>
      <c r="T1" s="11"/>
      <c r="U1" s="8" t="s">
        <v>96</v>
      </c>
      <c r="V1" s="10"/>
      <c r="W1" s="10"/>
      <c r="X1" s="10"/>
      <c r="Y1" s="10"/>
      <c r="Z1" s="10"/>
      <c r="AA1" s="9"/>
      <c r="AB1" s="9"/>
      <c r="AC1" s="10"/>
      <c r="AD1" s="11"/>
      <c r="AE1" s="8" t="s">
        <v>96</v>
      </c>
      <c r="AF1" s="8"/>
      <c r="AG1" s="8"/>
      <c r="AH1" s="8"/>
      <c r="AI1" s="8"/>
      <c r="AJ1" s="8"/>
      <c r="AK1" s="8"/>
      <c r="AL1" s="9"/>
      <c r="AM1" s="8"/>
      <c r="AN1" s="12"/>
      <c r="AO1" s="8" t="s">
        <v>96</v>
      </c>
      <c r="AP1" s="8"/>
      <c r="AQ1" s="8"/>
      <c r="AR1" s="8"/>
      <c r="AS1" s="8"/>
      <c r="AT1" s="8"/>
      <c r="AU1" s="8"/>
      <c r="AV1" s="9"/>
      <c r="AW1" s="8"/>
      <c r="AX1" s="12"/>
      <c r="AY1" s="8" t="s">
        <v>96</v>
      </c>
      <c r="AZ1" s="8"/>
      <c r="BA1" s="8"/>
      <c r="BB1" s="8"/>
      <c r="BC1" s="8"/>
      <c r="BD1" s="8"/>
      <c r="BE1" s="8"/>
      <c r="BF1" s="9"/>
      <c r="BG1" s="8"/>
      <c r="BH1" s="12"/>
      <c r="BI1" s="8" t="s">
        <v>96</v>
      </c>
      <c r="BJ1" s="8"/>
      <c r="BK1" s="8"/>
      <c r="BL1" s="8"/>
      <c r="BM1" s="8"/>
      <c r="BN1" s="8"/>
      <c r="BO1" s="8"/>
      <c r="BP1" s="9"/>
      <c r="BQ1" s="8"/>
      <c r="BR1" s="12"/>
      <c r="BS1" s="8" t="s">
        <v>96</v>
      </c>
      <c r="BT1" s="8"/>
      <c r="BU1" s="8"/>
      <c r="BV1" s="8"/>
      <c r="BW1" s="8"/>
      <c r="BX1" s="8"/>
      <c r="BY1" s="8"/>
      <c r="BZ1" s="9"/>
      <c r="CA1" s="8"/>
      <c r="CB1" s="12"/>
      <c r="CC1" s="8" t="s">
        <v>96</v>
      </c>
      <c r="CD1" s="8"/>
      <c r="CE1" s="8"/>
      <c r="CF1" s="8"/>
      <c r="CG1" s="8"/>
      <c r="CH1" s="8"/>
      <c r="CI1" s="8"/>
      <c r="CJ1" s="9"/>
      <c r="CK1" s="8"/>
      <c r="CL1" s="12"/>
      <c r="CM1" s="13"/>
      <c r="CN1" s="13"/>
    </row>
    <row r="2" spans="1:92" s="31" customFormat="1" ht="90.75" thickBot="1" x14ac:dyDescent="0.3">
      <c r="A2" s="15" t="s">
        <v>0</v>
      </c>
      <c r="B2" s="15" t="s">
        <v>1</v>
      </c>
      <c r="C2" s="16" t="s">
        <v>2</v>
      </c>
      <c r="D2" s="17" t="s">
        <v>3</v>
      </c>
      <c r="E2" s="18" t="s">
        <v>4</v>
      </c>
      <c r="F2" s="19" t="s">
        <v>5</v>
      </c>
      <c r="G2" s="20" t="s">
        <v>6</v>
      </c>
      <c r="H2" s="21"/>
      <c r="I2" s="22" t="s">
        <v>7</v>
      </c>
      <c r="J2" s="23" t="s">
        <v>8</v>
      </c>
      <c r="K2" s="24" t="s">
        <v>9</v>
      </c>
      <c r="L2" s="25" t="s">
        <v>10</v>
      </c>
      <c r="M2" s="26" t="s">
        <v>11</v>
      </c>
      <c r="N2" s="25" t="s">
        <v>12</v>
      </c>
      <c r="O2" s="25" t="s">
        <v>13</v>
      </c>
      <c r="P2" s="25" t="s">
        <v>14</v>
      </c>
      <c r="Q2" s="27" t="s">
        <v>15</v>
      </c>
      <c r="R2" s="28" t="s">
        <v>16</v>
      </c>
      <c r="S2" s="25" t="s">
        <v>17</v>
      </c>
      <c r="T2" s="29" t="s">
        <v>18</v>
      </c>
      <c r="U2" s="24" t="s">
        <v>19</v>
      </c>
      <c r="V2" s="25" t="s">
        <v>10</v>
      </c>
      <c r="W2" s="26" t="s">
        <v>11</v>
      </c>
      <c r="X2" s="25" t="s">
        <v>12</v>
      </c>
      <c r="Y2" s="25" t="s">
        <v>13</v>
      </c>
      <c r="Z2" s="25" t="s">
        <v>14</v>
      </c>
      <c r="AA2" s="27" t="s">
        <v>15</v>
      </c>
      <c r="AB2" s="28" t="s">
        <v>16</v>
      </c>
      <c r="AC2" s="25" t="s">
        <v>17</v>
      </c>
      <c r="AD2" s="29" t="s">
        <v>18</v>
      </c>
      <c r="AE2" s="24" t="s">
        <v>20</v>
      </c>
      <c r="AF2" s="25" t="s">
        <v>10</v>
      </c>
      <c r="AG2" s="26" t="s">
        <v>11</v>
      </c>
      <c r="AH2" s="25" t="s">
        <v>12</v>
      </c>
      <c r="AI2" s="25" t="s">
        <v>13</v>
      </c>
      <c r="AJ2" s="25" t="s">
        <v>14</v>
      </c>
      <c r="AK2" s="25" t="s">
        <v>15</v>
      </c>
      <c r="AL2" s="28" t="s">
        <v>16</v>
      </c>
      <c r="AM2" s="25" t="s">
        <v>17</v>
      </c>
      <c r="AN2" s="29" t="s">
        <v>18</v>
      </c>
      <c r="AO2" s="24" t="s">
        <v>21</v>
      </c>
      <c r="AP2" s="25" t="s">
        <v>10</v>
      </c>
      <c r="AQ2" s="26" t="s">
        <v>11</v>
      </c>
      <c r="AR2" s="25" t="s">
        <v>12</v>
      </c>
      <c r="AS2" s="25" t="s">
        <v>13</v>
      </c>
      <c r="AT2" s="25" t="s">
        <v>14</v>
      </c>
      <c r="AU2" s="25" t="s">
        <v>15</v>
      </c>
      <c r="AV2" s="28" t="s">
        <v>16</v>
      </c>
      <c r="AW2" s="25" t="s">
        <v>17</v>
      </c>
      <c r="AX2" s="29" t="s">
        <v>18</v>
      </c>
      <c r="AY2" s="24" t="s">
        <v>22</v>
      </c>
      <c r="AZ2" s="25" t="s">
        <v>10</v>
      </c>
      <c r="BA2" s="26" t="s">
        <v>11</v>
      </c>
      <c r="BB2" s="25" t="s">
        <v>12</v>
      </c>
      <c r="BC2" s="25" t="s">
        <v>13</v>
      </c>
      <c r="BD2" s="25" t="s">
        <v>14</v>
      </c>
      <c r="BE2" s="25" t="s">
        <v>15</v>
      </c>
      <c r="BF2" s="28" t="s">
        <v>16</v>
      </c>
      <c r="BG2" s="25" t="s">
        <v>17</v>
      </c>
      <c r="BH2" s="29" t="s">
        <v>18</v>
      </c>
      <c r="BI2" s="24" t="s">
        <v>23</v>
      </c>
      <c r="BJ2" s="25" t="s">
        <v>10</v>
      </c>
      <c r="BK2" s="26" t="s">
        <v>11</v>
      </c>
      <c r="BL2" s="25" t="s">
        <v>12</v>
      </c>
      <c r="BM2" s="25" t="s">
        <v>13</v>
      </c>
      <c r="BN2" s="25" t="s">
        <v>14</v>
      </c>
      <c r="BO2" s="25" t="s">
        <v>15</v>
      </c>
      <c r="BP2" s="28" t="s">
        <v>16</v>
      </c>
      <c r="BQ2" s="25" t="s">
        <v>17</v>
      </c>
      <c r="BR2" s="29" t="s">
        <v>18</v>
      </c>
      <c r="BS2" s="24" t="s">
        <v>24</v>
      </c>
      <c r="BT2" s="25" t="s">
        <v>10</v>
      </c>
      <c r="BU2" s="26" t="s">
        <v>11</v>
      </c>
      <c r="BV2" s="25" t="s">
        <v>12</v>
      </c>
      <c r="BW2" s="25" t="s">
        <v>13</v>
      </c>
      <c r="BX2" s="25" t="s">
        <v>14</v>
      </c>
      <c r="BY2" s="25" t="s">
        <v>15</v>
      </c>
      <c r="BZ2" s="28" t="s">
        <v>16</v>
      </c>
      <c r="CA2" s="25" t="s">
        <v>17</v>
      </c>
      <c r="CB2" s="29" t="s">
        <v>18</v>
      </c>
      <c r="CC2" s="24" t="s">
        <v>25</v>
      </c>
      <c r="CD2" s="25" t="s">
        <v>10</v>
      </c>
      <c r="CE2" s="26" t="s">
        <v>11</v>
      </c>
      <c r="CF2" s="25" t="s">
        <v>12</v>
      </c>
      <c r="CG2" s="25" t="s">
        <v>13</v>
      </c>
      <c r="CH2" s="25" t="s">
        <v>14</v>
      </c>
      <c r="CI2" s="25" t="s">
        <v>15</v>
      </c>
      <c r="CJ2" s="28" t="s">
        <v>16</v>
      </c>
      <c r="CK2" s="25" t="s">
        <v>17</v>
      </c>
      <c r="CL2" s="29" t="s">
        <v>18</v>
      </c>
      <c r="CM2" s="30" t="s">
        <v>26</v>
      </c>
      <c r="CN2" s="30" t="s">
        <v>27</v>
      </c>
    </row>
    <row r="3" spans="1:92" s="31" customFormat="1" ht="36" customHeight="1" thickBot="1" x14ac:dyDescent="0.3">
      <c r="A3" s="32" t="s">
        <v>28</v>
      </c>
      <c r="B3" s="33"/>
      <c r="C3" s="34" t="s">
        <v>29</v>
      </c>
      <c r="D3" s="35">
        <v>812</v>
      </c>
      <c r="E3" s="36">
        <v>1</v>
      </c>
      <c r="F3" s="37" t="s">
        <v>97</v>
      </c>
      <c r="G3" s="38" t="s">
        <v>97</v>
      </c>
      <c r="H3" s="39"/>
      <c r="I3" s="40" t="s">
        <v>30</v>
      </c>
      <c r="J3" s="41"/>
      <c r="K3" s="25"/>
      <c r="L3" s="43" t="e">
        <f>VLOOKUP($C3,'[1]fournisseurs 1'!$C:N,4,FALSE)</f>
        <v>#N/A</v>
      </c>
      <c r="M3" s="43" t="e">
        <f>VLOOKUP($C3,'[2]fournisseurs 1'!$C:N,5,FALSE)</f>
        <v>#N/A</v>
      </c>
      <c r="N3" s="43" t="e">
        <f>VLOOKUP($C3,'[2]fournisseurs 1'!$C:N,6,FALSE)</f>
        <v>#N/A</v>
      </c>
      <c r="O3" s="43" t="e">
        <f>VLOOKUP($C3,'[2]fournisseurs 1'!$C:N,7,FALSE)</f>
        <v>#N/A</v>
      </c>
      <c r="P3" s="43" t="e">
        <f>VLOOKUP($C3,'[2]fournisseurs 1'!$C:N,8,FALSE)</f>
        <v>#N/A</v>
      </c>
      <c r="Q3" s="43" t="e">
        <f>VLOOKUP($C3,'[2]fournisseurs 1'!$C:N,9,FALSE)</f>
        <v>#N/A</v>
      </c>
      <c r="R3" s="44" t="e">
        <f>VLOOKUP($C3,'[2]fournisseurs 1'!$C:N,10,FALSE)</f>
        <v>#N/A</v>
      </c>
      <c r="S3" s="43" t="e">
        <f>VLOOKUP($C3,'[2]fournisseurs 1'!$C:N,11,FALSE)</f>
        <v>#N/A</v>
      </c>
      <c r="T3" s="45" t="e">
        <f>VLOOKUP($C3,'[2]fournisseurs 1'!$C:N,12,FALSE)</f>
        <v>#N/A</v>
      </c>
      <c r="U3" s="46" t="s">
        <v>97</v>
      </c>
      <c r="V3" s="47">
        <f>VLOOKUP($C3,'[2]fournisseurs 2'!$C:$N,4,FALSE)</f>
        <v>702004</v>
      </c>
      <c r="W3" s="47" t="str">
        <f>VLOOKUP($C3,'[2]fournisseurs 2'!$C:$N,5,FALSE)</f>
        <v>Balai PVC rouge semelle bois 60 cm, douille métal 28 mm</v>
      </c>
      <c r="X3" s="47">
        <f>VLOOKUP($C3,'[2]fournisseurs 2'!$C:$N,6,FALSE)</f>
        <v>6</v>
      </c>
      <c r="Y3" s="47">
        <f>VLOOKUP($C3,'[2]fournisseurs 2'!$C:$N,7,FALSE)</f>
        <v>1</v>
      </c>
      <c r="Z3" s="47">
        <f>VLOOKUP($C3,'[2]fournisseurs 2'!$C:$N,8,FALSE)</f>
        <v>400</v>
      </c>
      <c r="AA3" s="47">
        <f>VLOOKUP($C3,'[2]fournisseurs 2'!$C:$N,9,FALSE)</f>
        <v>4.9000000000000004</v>
      </c>
      <c r="AB3" s="48">
        <f>VLOOKUP($C3,'[2]fournisseurs 2'!$C:$N,10,FALSE)</f>
        <v>3.2930000000000001</v>
      </c>
      <c r="AC3" s="47">
        <f>VLOOKUP($C3,'[2]fournisseurs 2'!$C:$N,11,FALSE)</f>
        <v>0</v>
      </c>
      <c r="AD3" s="49">
        <f>VLOOKUP($C3,'[2]fournisseurs 2'!$C:$N,12,FALSE)</f>
        <v>43100</v>
      </c>
      <c r="AE3" s="46" t="s">
        <v>97</v>
      </c>
      <c r="AF3" s="47" t="str">
        <f>VLOOKUP($C3,'[2]fournisseur 3'!$C:$N,4,FALSE)</f>
        <v>812L</v>
      </c>
      <c r="AG3" s="47">
        <f>VLOOKUP($C3,'[2]fournisseur 3'!$C:$N,5,FALSE)</f>
        <v>0</v>
      </c>
      <c r="AH3" s="47">
        <f>VLOOKUP($C3,'[2]fournisseur 3'!$C:$N,6,FALSE)</f>
        <v>1</v>
      </c>
      <c r="AI3" s="47">
        <f>VLOOKUP($C3,'[2]fournisseur 3'!$C:$N,7,FALSE)</f>
        <v>1</v>
      </c>
      <c r="AJ3" s="47" t="str">
        <f>VLOOKUP($C3,'[2]fournisseur 3'!$C:$N,8,FALSE)</f>
        <v>153 euros</v>
      </c>
      <c r="AK3" s="47">
        <f>VLOOKUP($C3,'[2]fournisseur 3'!$C:$N,9,FALSE)</f>
        <v>4.25</v>
      </c>
      <c r="AL3" s="50">
        <f>VLOOKUP($C3,'[2]fournisseur 3'!$C:$N,10,FALSE)</f>
        <v>3.61</v>
      </c>
      <c r="AM3" s="47" t="str">
        <f>VLOOKUP($C3,'[2]fournisseur 3'!$C:$N,11,FALSE)</f>
        <v>Grands comptes</v>
      </c>
      <c r="AN3" s="49">
        <f>VLOOKUP($C3,'[2]fournisseur 3'!$C:$N,12,FALSE)</f>
        <v>43100</v>
      </c>
      <c r="AO3" s="46"/>
      <c r="AP3" s="47" t="e">
        <f>VLOOKUP($C3,'[2]fournisseurs 4'!$C:$N,4,FALSE)</f>
        <v>#N/A</v>
      </c>
      <c r="AQ3" s="47" t="e">
        <f>VLOOKUP($C3,'[2]fournisseurs 4'!$C:$N,5,FALSE)</f>
        <v>#N/A</v>
      </c>
      <c r="AR3" s="47" t="e">
        <f>VLOOKUP($C3,'[2]fournisseurs 4'!$C:$N,6,FALSE)</f>
        <v>#N/A</v>
      </c>
      <c r="AS3" s="47" t="e">
        <f>VLOOKUP($C3,'[2]fournisseurs 4'!$C:$N,7,FALSE)</f>
        <v>#N/A</v>
      </c>
      <c r="AT3" s="47" t="e">
        <f>VLOOKUP($C3,'[2]fournisseurs 4'!$C:$N,8,FALSE)</f>
        <v>#N/A</v>
      </c>
      <c r="AU3" s="47" t="e">
        <f>VLOOKUP($C3,'[2]fournisseurs 4'!$C:$N,9,FALSE)</f>
        <v>#N/A</v>
      </c>
      <c r="AV3" s="50" t="e">
        <f>VLOOKUP($C3,'[2]fournisseurs 4'!$C:$N,10,FALSE)</f>
        <v>#N/A</v>
      </c>
      <c r="AW3" s="47" t="e">
        <f>VLOOKUP($C3,'[2]fournisseurs 4'!$C:$N,11,FALSE)</f>
        <v>#N/A</v>
      </c>
      <c r="AX3" s="49" t="e">
        <f>VLOOKUP($C3,'[2]fournisseurs 4'!$C:$N,12,FALSE)</f>
        <v>#N/A</v>
      </c>
      <c r="AY3" s="46"/>
      <c r="AZ3" s="47" t="e">
        <f>VLOOKUP($C3,'[2]fournisseurs 5'!$C:$N,4,FALSE)</f>
        <v>#N/A</v>
      </c>
      <c r="BA3" s="47" t="e">
        <f>VLOOKUP($C3,'[2]fournisseurs 5'!$C:$N,5,FALSE)</f>
        <v>#N/A</v>
      </c>
      <c r="BB3" s="47" t="e">
        <f>VLOOKUP($C3,'[2]fournisseurs 5'!$C:$N,6,FALSE)</f>
        <v>#N/A</v>
      </c>
      <c r="BC3" s="47" t="e">
        <f>VLOOKUP($C3,'[2]fournisseurs 5'!$C:$N,7,FALSE)</f>
        <v>#N/A</v>
      </c>
      <c r="BD3" s="47" t="e">
        <f>VLOOKUP($C3,'[2]fournisseurs 5'!$C:$N,8,FALSE)</f>
        <v>#N/A</v>
      </c>
      <c r="BE3" s="47" t="e">
        <f>VLOOKUP($C3,'[2]fournisseurs 5'!$C:$N,9,FALSE)</f>
        <v>#N/A</v>
      </c>
      <c r="BF3" s="50" t="e">
        <f>VLOOKUP($C3,'[2]fournisseurs 5'!$C:$N,10,FALSE)</f>
        <v>#N/A</v>
      </c>
      <c r="BG3" s="47" t="e">
        <f>VLOOKUP($C3,'[2]fournisseurs 5'!$C:$N,11,FALSE)</f>
        <v>#N/A</v>
      </c>
      <c r="BH3" s="49" t="e">
        <f>VLOOKUP($C3,'[2]fournisseurs 5'!$C:$N,12,FALSE)</f>
        <v>#N/A</v>
      </c>
      <c r="BI3" s="46"/>
      <c r="BJ3" s="47" t="e">
        <f>VLOOKUP($C3,'[2]fournisseur 6'!$C:$N,4,FALSE)</f>
        <v>#N/A</v>
      </c>
      <c r="BK3" s="47" t="e">
        <f>VLOOKUP($C3,'[2]fournisseur 6'!$C:$N,5,FALSE)</f>
        <v>#N/A</v>
      </c>
      <c r="BL3" s="47" t="e">
        <f>VLOOKUP($C3,'[2]fournisseur 6'!$C:$N,6,FALSE)</f>
        <v>#N/A</v>
      </c>
      <c r="BM3" s="47" t="e">
        <f>VLOOKUP($C3,'[2]fournisseur 6'!$C:$N,7,FALSE)</f>
        <v>#N/A</v>
      </c>
      <c r="BN3" s="47" t="e">
        <f>VLOOKUP($C3,'[2]fournisseur 6'!$C:$N,8,FALSE)</f>
        <v>#N/A</v>
      </c>
      <c r="BO3" s="47" t="e">
        <f>VLOOKUP($C3,'[2]fournisseur 6'!$C:$N,9,FALSE)</f>
        <v>#N/A</v>
      </c>
      <c r="BP3" s="50" t="e">
        <f>VLOOKUP($C3,'[2]fournisseur 6'!$C:$N,10,FALSE)</f>
        <v>#N/A</v>
      </c>
      <c r="BQ3" s="47" t="e">
        <f>VLOOKUP($C3,'[2]fournisseur 6'!$C:$N,11,FALSE)</f>
        <v>#N/A</v>
      </c>
      <c r="BR3" s="49" t="e">
        <f>VLOOKUP($C3,'[2]fournisseur 6'!$C:$N,12,FALSE)</f>
        <v>#N/A</v>
      </c>
      <c r="BS3" s="46"/>
      <c r="BT3" s="47" t="e">
        <f>VLOOKUP($C3,'[2]fournisseur 7'!$C:$N,4,FALSE)</f>
        <v>#N/A</v>
      </c>
      <c r="BU3" s="47" t="e">
        <f>VLOOKUP($C3,'[2]fournisseur 7'!$C:$N,5,FALSE)</f>
        <v>#N/A</v>
      </c>
      <c r="BV3" s="47" t="e">
        <f>VLOOKUP($C3,'[2]fournisseur 7'!$C:$N,6,FALSE)</f>
        <v>#N/A</v>
      </c>
      <c r="BW3" s="47" t="e">
        <f>VLOOKUP($C3,'[2]fournisseur 7'!$C:$N,7,FALSE)</f>
        <v>#N/A</v>
      </c>
      <c r="BX3" s="47" t="e">
        <f>VLOOKUP($C3,'[2]fournisseur 7'!$C:$N,8,FALSE)</f>
        <v>#N/A</v>
      </c>
      <c r="BY3" s="47" t="e">
        <f>VLOOKUP($C3,'[2]fournisseur 7'!$C:$N,9,FALSE)</f>
        <v>#N/A</v>
      </c>
      <c r="BZ3" s="50" t="e">
        <f>VLOOKUP($C3,'[2]fournisseur 7'!$C:$N,10,FALSE)</f>
        <v>#N/A</v>
      </c>
      <c r="CA3" s="47" t="e">
        <f>VLOOKUP($C3,'[2]fournisseur 7'!$C:$N,11,FALSE)</f>
        <v>#N/A</v>
      </c>
      <c r="CB3" s="49"/>
      <c r="CC3" s="46" t="s">
        <v>97</v>
      </c>
      <c r="CD3" s="47">
        <f>VLOOKUP($C3,'[2]fournisseur 8'!$C:$N,4,FALSE)</f>
        <v>0</v>
      </c>
      <c r="CE3" s="47">
        <f>VLOOKUP($C3,'[2]fournisseur 8'!$C:$N,5,FALSE)</f>
        <v>0</v>
      </c>
      <c r="CF3" s="47">
        <f>VLOOKUP($C3,'[2]fournisseur 8'!$C:$N,6,FALSE)</f>
        <v>0</v>
      </c>
      <c r="CG3" s="47">
        <f>VLOOKUP($C3,'[2]fournisseur 8'!$C:$N,7,FALSE)</f>
        <v>0</v>
      </c>
      <c r="CH3" s="47">
        <f>VLOOKUP($C3,'[2]fournisseur 8'!$C:$N,8,FALSE)</f>
        <v>0</v>
      </c>
      <c r="CI3" s="47">
        <f>VLOOKUP($C3,'[2]fournisseur 8'!$C:$N,9,FALSE)</f>
        <v>0</v>
      </c>
      <c r="CJ3" s="50">
        <f>VLOOKUP($C3,'[2]fournisseur 8'!$C:$N,10,FALSE)</f>
        <v>0</v>
      </c>
      <c r="CK3" s="47">
        <f>VLOOKUP($C3,'[2]fournisseur 8'!$C:$N,11,FALSE)</f>
        <v>0</v>
      </c>
      <c r="CL3" s="49"/>
      <c r="CM3" s="51" t="s">
        <v>31</v>
      </c>
      <c r="CN3" s="52"/>
    </row>
    <row r="4" spans="1:92" s="31" customFormat="1" ht="21" customHeight="1" thickBot="1" x14ac:dyDescent="0.3">
      <c r="A4" s="32" t="s">
        <v>28</v>
      </c>
      <c r="B4" s="33"/>
      <c r="C4" s="34" t="s">
        <v>32</v>
      </c>
      <c r="D4" s="35" t="s">
        <v>33</v>
      </c>
      <c r="E4" s="36">
        <v>1</v>
      </c>
      <c r="F4" s="37" t="s">
        <v>97</v>
      </c>
      <c r="G4" s="38" t="s">
        <v>97</v>
      </c>
      <c r="H4" s="53"/>
      <c r="I4" s="54" t="s">
        <v>34</v>
      </c>
      <c r="J4" s="55"/>
      <c r="K4" s="42"/>
      <c r="L4" s="43" t="e">
        <f>VLOOKUP($C4,'[2]fournisseurs 1'!$C:N,4,FALSE)</f>
        <v>#N/A</v>
      </c>
      <c r="M4" s="43" t="e">
        <f>VLOOKUP($C4,'[2]fournisseurs 1'!$C:N,5,FALSE)</f>
        <v>#N/A</v>
      </c>
      <c r="N4" s="43" t="e">
        <f>VLOOKUP($C4,'[2]fournisseurs 1'!$C:N,6,FALSE)</f>
        <v>#N/A</v>
      </c>
      <c r="O4" s="43" t="e">
        <f>VLOOKUP($C4,'[2]fournisseurs 1'!$C:N,7,FALSE)</f>
        <v>#N/A</v>
      </c>
      <c r="P4" s="43" t="e">
        <f>VLOOKUP($C4,'[2]fournisseurs 1'!$C:N,8,FALSE)</f>
        <v>#N/A</v>
      </c>
      <c r="Q4" s="43" t="e">
        <f>VLOOKUP($C4,'[2]fournisseurs 1'!$C:N,9,FALSE)</f>
        <v>#N/A</v>
      </c>
      <c r="R4" s="44" t="e">
        <f>VLOOKUP($C4,'[2]fournisseurs 1'!$C:N,10,FALSE)</f>
        <v>#N/A</v>
      </c>
      <c r="S4" s="43" t="e">
        <f>VLOOKUP($C4,'[2]fournisseurs 1'!$C:N,11,FALSE)</f>
        <v>#N/A</v>
      </c>
      <c r="T4" s="45" t="e">
        <f>VLOOKUP($C4,'[2]fournisseurs 1'!$C:N,12,FALSE)</f>
        <v>#N/A</v>
      </c>
      <c r="U4" s="46" t="s">
        <v>97</v>
      </c>
      <c r="V4" s="47">
        <f>VLOOKUP($C4,'[2]fournisseurs 2'!$C:$N,4,FALSE)</f>
        <v>946005</v>
      </c>
      <c r="W4" s="47" t="str">
        <f>VLOOKUP($C4,'[2]fournisseurs 2'!$C:$N,5,FALSE)</f>
        <v>Balai cantonnier PVC rouge 30 cm, douille 28 mm</v>
      </c>
      <c r="X4" s="47">
        <f>VLOOKUP($C4,'[2]fournisseurs 2'!$C:$N,6,FALSE)</f>
        <v>6</v>
      </c>
      <c r="Y4" s="47">
        <f>VLOOKUP($C4,'[2]fournisseurs 2'!$C:$N,7,FALSE)</f>
        <v>1</v>
      </c>
      <c r="Z4" s="47">
        <f>VLOOKUP($C4,'[2]fournisseurs 2'!$C:$N,8,FALSE)</f>
        <v>400</v>
      </c>
      <c r="AA4" s="47">
        <f>VLOOKUP($C4,'[2]fournisseurs 2'!$C:$N,9,FALSE)</f>
        <v>3</v>
      </c>
      <c r="AB4" s="48">
        <f>VLOOKUP($C4,'[2]fournisseurs 2'!$C:$N,10,FALSE)</f>
        <v>2.016</v>
      </c>
      <c r="AC4" s="47">
        <f>VLOOKUP($C4,'[2]fournisseurs 2'!$C:$N,11,FALSE)</f>
        <v>0</v>
      </c>
      <c r="AD4" s="49">
        <f>VLOOKUP($C4,'[2]fournisseurs 2'!$C:$N,12,FALSE)</f>
        <v>43100</v>
      </c>
      <c r="AE4" s="46" t="s">
        <v>97</v>
      </c>
      <c r="AF4" s="47" t="str">
        <f>VLOOKUP($C4,'[2]fournisseur 3'!$C:$N,4,FALSE)</f>
        <v>532CDS</v>
      </c>
      <c r="AG4" s="47">
        <f>VLOOKUP($C4,'[2]fournisseur 3'!$C:$N,5,FALSE)</f>
        <v>0</v>
      </c>
      <c r="AH4" s="47">
        <f>VLOOKUP($C4,'[2]fournisseur 3'!$C:$N,6,FALSE)</f>
        <v>20</v>
      </c>
      <c r="AI4" s="47">
        <f>VLOOKUP($C4,'[2]fournisseur 3'!$C:$N,7,FALSE)</f>
        <v>20</v>
      </c>
      <c r="AJ4" s="47" t="str">
        <f>VLOOKUP($C4,'[2]fournisseur 3'!$C:$N,8,FALSE)</f>
        <v>153 euros</v>
      </c>
      <c r="AK4" s="47">
        <f>VLOOKUP($C4,'[2]fournisseur 3'!$C:$N,9,FALSE)</f>
        <v>2.78</v>
      </c>
      <c r="AL4" s="50">
        <f>VLOOKUP($C4,'[2]fournisseur 3'!$C:$N,10,FALSE)</f>
        <v>2.78</v>
      </c>
      <c r="AM4" s="47" t="str">
        <f>VLOOKUP($C4,'[2]fournisseur 3'!$C:$N,11,FALSE)</f>
        <v>Grands comptes</v>
      </c>
      <c r="AN4" s="49">
        <f>VLOOKUP($C4,'[2]fournisseur 3'!$C:$N,12,FALSE)</f>
        <v>43100</v>
      </c>
      <c r="AO4" s="46"/>
      <c r="AP4" s="47" t="e">
        <f>VLOOKUP($C4,'[2]fournisseurs 4'!$C:$N,4,FALSE)</f>
        <v>#N/A</v>
      </c>
      <c r="AQ4" s="47" t="e">
        <f>VLOOKUP($C4,'[2]fournisseurs 4'!$C:$N,5,FALSE)</f>
        <v>#N/A</v>
      </c>
      <c r="AR4" s="47" t="e">
        <f>VLOOKUP($C4,'[2]fournisseurs 4'!$C:$N,6,FALSE)</f>
        <v>#N/A</v>
      </c>
      <c r="AS4" s="47" t="e">
        <f>VLOOKUP($C4,'[2]fournisseurs 4'!$C:$N,7,FALSE)</f>
        <v>#N/A</v>
      </c>
      <c r="AT4" s="47" t="e">
        <f>VLOOKUP($C4,'[2]fournisseurs 4'!$C:$N,8,FALSE)</f>
        <v>#N/A</v>
      </c>
      <c r="AU4" s="47" t="e">
        <f>VLOOKUP($C4,'[2]fournisseurs 4'!$C:$N,9,FALSE)</f>
        <v>#N/A</v>
      </c>
      <c r="AV4" s="50" t="e">
        <f>VLOOKUP($C4,'[2]fournisseurs 4'!$C:$N,10,FALSE)</f>
        <v>#N/A</v>
      </c>
      <c r="AW4" s="47" t="e">
        <f>VLOOKUP($C4,'[2]fournisseurs 4'!$C:$N,11,FALSE)</f>
        <v>#N/A</v>
      </c>
      <c r="AX4" s="49" t="e">
        <f>VLOOKUP($C4,'[2]fournisseurs 4'!$C:$N,12,FALSE)</f>
        <v>#N/A</v>
      </c>
      <c r="AY4" s="46"/>
      <c r="AZ4" s="47" t="e">
        <f>VLOOKUP($C4,'[2]fournisseurs 5'!$C:$N,4,FALSE)</f>
        <v>#N/A</v>
      </c>
      <c r="BA4" s="47" t="e">
        <f>VLOOKUP($C4,'[2]fournisseurs 5'!$C:$N,5,FALSE)</f>
        <v>#N/A</v>
      </c>
      <c r="BB4" s="47" t="e">
        <f>VLOOKUP($C4,'[2]fournisseurs 5'!$C:$N,6,FALSE)</f>
        <v>#N/A</v>
      </c>
      <c r="BC4" s="47" t="e">
        <f>VLOOKUP($C4,'[2]fournisseurs 5'!$C:$N,7,FALSE)</f>
        <v>#N/A</v>
      </c>
      <c r="BD4" s="47" t="e">
        <f>VLOOKUP($C4,'[2]fournisseurs 5'!$C:$N,8,FALSE)</f>
        <v>#N/A</v>
      </c>
      <c r="BE4" s="47" t="e">
        <f>VLOOKUP($C4,'[2]fournisseurs 5'!$C:$N,9,FALSE)</f>
        <v>#N/A</v>
      </c>
      <c r="BF4" s="50" t="e">
        <f>VLOOKUP($C4,'[2]fournisseurs 5'!$C:$N,10,FALSE)</f>
        <v>#N/A</v>
      </c>
      <c r="BG4" s="47" t="e">
        <f>VLOOKUP($C4,'[2]fournisseurs 5'!$C:$N,11,FALSE)</f>
        <v>#N/A</v>
      </c>
      <c r="BH4" s="49" t="e">
        <f>VLOOKUP($C4,'[2]fournisseurs 5'!$C:$N,12,FALSE)</f>
        <v>#N/A</v>
      </c>
      <c r="BI4" s="46"/>
      <c r="BJ4" s="47" t="e">
        <f>VLOOKUP($C4,'[2]fournisseur 6'!$C:$N,4,FALSE)</f>
        <v>#N/A</v>
      </c>
      <c r="BK4" s="47" t="e">
        <f>VLOOKUP($C4,'[2]fournisseur 6'!$C:$N,5,FALSE)</f>
        <v>#N/A</v>
      </c>
      <c r="BL4" s="47" t="e">
        <f>VLOOKUP($C4,'[2]fournisseur 6'!$C:$N,6,FALSE)</f>
        <v>#N/A</v>
      </c>
      <c r="BM4" s="47" t="e">
        <f>VLOOKUP($C4,'[2]fournisseur 6'!$C:$N,7,FALSE)</f>
        <v>#N/A</v>
      </c>
      <c r="BN4" s="47" t="e">
        <f>VLOOKUP($C4,'[2]fournisseur 6'!$C:$N,8,FALSE)</f>
        <v>#N/A</v>
      </c>
      <c r="BO4" s="47" t="e">
        <f>VLOOKUP($C4,'[2]fournisseur 6'!$C:$N,9,FALSE)</f>
        <v>#N/A</v>
      </c>
      <c r="BP4" s="50" t="e">
        <f>VLOOKUP($C4,'[2]fournisseur 6'!$C:$N,10,FALSE)</f>
        <v>#N/A</v>
      </c>
      <c r="BQ4" s="47" t="e">
        <f>VLOOKUP($C4,'[2]fournisseur 6'!$C:$N,11,FALSE)</f>
        <v>#N/A</v>
      </c>
      <c r="BR4" s="49" t="e">
        <f>VLOOKUP($C4,'[2]fournisseur 6'!$C:$N,12,FALSE)</f>
        <v>#N/A</v>
      </c>
      <c r="BS4" s="46"/>
      <c r="BT4" s="47" t="e">
        <f>VLOOKUP($C4,'[2]fournisseur 7'!$C:$N,4,FALSE)</f>
        <v>#N/A</v>
      </c>
      <c r="BU4" s="47" t="e">
        <f>VLOOKUP($C4,'[2]fournisseur 7'!$C:$N,5,FALSE)</f>
        <v>#N/A</v>
      </c>
      <c r="BV4" s="47" t="e">
        <f>VLOOKUP($C4,'[2]fournisseur 7'!$C:$N,6,FALSE)</f>
        <v>#N/A</v>
      </c>
      <c r="BW4" s="47" t="e">
        <f>VLOOKUP($C4,'[2]fournisseur 7'!$C:$N,7,FALSE)</f>
        <v>#N/A</v>
      </c>
      <c r="BX4" s="47" t="e">
        <f>VLOOKUP($C4,'[2]fournisseur 7'!$C:$N,8,FALSE)</f>
        <v>#N/A</v>
      </c>
      <c r="BY4" s="47" t="e">
        <f>VLOOKUP($C4,'[2]fournisseur 7'!$C:$N,9,FALSE)</f>
        <v>#N/A</v>
      </c>
      <c r="BZ4" s="50" t="e">
        <f>VLOOKUP($C4,'[2]fournisseur 7'!$C:$N,10,FALSE)</f>
        <v>#N/A</v>
      </c>
      <c r="CA4" s="47" t="e">
        <f>VLOOKUP($C4,'[2]fournisseur 7'!$C:$N,11,FALSE)</f>
        <v>#N/A</v>
      </c>
      <c r="CB4" s="49"/>
      <c r="CC4" s="46" t="s">
        <v>97</v>
      </c>
      <c r="CD4" s="47">
        <f>VLOOKUP($C4,'[2]fournisseur 8'!$C:$N,4,FALSE)</f>
        <v>0</v>
      </c>
      <c r="CE4" s="47">
        <f>VLOOKUP($C4,'[2]fournisseur 8'!$C:$N,5,FALSE)</f>
        <v>0</v>
      </c>
      <c r="CF4" s="47">
        <f>VLOOKUP($C4,'[2]fournisseur 8'!$C:$N,6,FALSE)</f>
        <v>0</v>
      </c>
      <c r="CG4" s="47">
        <f>VLOOKUP($C4,'[2]fournisseur 8'!$C:$N,7,FALSE)</f>
        <v>0</v>
      </c>
      <c r="CH4" s="47">
        <f>VLOOKUP($C4,'[2]fournisseur 8'!$C:$N,8,FALSE)</f>
        <v>0</v>
      </c>
      <c r="CI4" s="47">
        <f>VLOOKUP($C4,'[2]fournisseur 8'!$C:$N,9,FALSE)</f>
        <v>0</v>
      </c>
      <c r="CJ4" s="50">
        <f>VLOOKUP($C4,'[2]fournisseur 8'!$C:$N,10,FALSE)</f>
        <v>0</v>
      </c>
      <c r="CK4" s="47">
        <f>VLOOKUP($C4,'[2]fournisseur 8'!$C:$N,11,FALSE)</f>
        <v>0</v>
      </c>
      <c r="CL4" s="49"/>
      <c r="CM4" s="51" t="s">
        <v>35</v>
      </c>
      <c r="CN4" s="52"/>
    </row>
    <row r="5" spans="1:92" s="31" customFormat="1" ht="21" customHeight="1" thickBot="1" x14ac:dyDescent="0.3">
      <c r="A5" s="32" t="s">
        <v>28</v>
      </c>
      <c r="B5" s="33"/>
      <c r="C5" s="34" t="s">
        <v>36</v>
      </c>
      <c r="D5" s="35" t="s">
        <v>37</v>
      </c>
      <c r="E5" s="36">
        <v>1</v>
      </c>
      <c r="F5" s="37" t="s">
        <v>97</v>
      </c>
      <c r="G5" s="38" t="s">
        <v>97</v>
      </c>
      <c r="H5" s="39"/>
      <c r="I5" s="54" t="s">
        <v>38</v>
      </c>
      <c r="J5" s="55"/>
      <c r="K5" s="42"/>
      <c r="L5" s="43" t="e">
        <f>VLOOKUP($C5,'[2]fournisseurs 1'!$C:N,4,FALSE)</f>
        <v>#N/A</v>
      </c>
      <c r="M5" s="43" t="e">
        <f>VLOOKUP($C5,'[2]fournisseurs 1'!$C:N,5,FALSE)</f>
        <v>#N/A</v>
      </c>
      <c r="N5" s="43" t="e">
        <f>VLOOKUP($C5,'[2]fournisseurs 1'!$C:N,6,FALSE)</f>
        <v>#N/A</v>
      </c>
      <c r="O5" s="43" t="e">
        <f>VLOOKUP($C5,'[2]fournisseurs 1'!$C:N,7,FALSE)</f>
        <v>#N/A</v>
      </c>
      <c r="P5" s="43" t="e">
        <f>VLOOKUP($C5,'[2]fournisseurs 1'!$C:N,8,FALSE)</f>
        <v>#N/A</v>
      </c>
      <c r="Q5" s="43" t="e">
        <f>VLOOKUP($C5,'[2]fournisseurs 1'!$C:N,9,FALSE)</f>
        <v>#N/A</v>
      </c>
      <c r="R5" s="44" t="e">
        <f>VLOOKUP($C5,'[2]fournisseurs 1'!$C:N,10,FALSE)</f>
        <v>#N/A</v>
      </c>
      <c r="S5" s="43" t="e">
        <f>VLOOKUP($C5,'[2]fournisseurs 1'!$C:N,11,FALSE)</f>
        <v>#N/A</v>
      </c>
      <c r="T5" s="45" t="e">
        <f>VLOOKUP($C5,'[2]fournisseurs 1'!$C:N,12,FALSE)</f>
        <v>#N/A</v>
      </c>
      <c r="U5" s="46" t="s">
        <v>97</v>
      </c>
      <c r="V5" s="47">
        <f>VLOOKUP($C5,'[2]fournisseurs 2'!$C:$N,4,FALSE)</f>
        <v>611201</v>
      </c>
      <c r="W5" s="47" t="str">
        <f>VLOOKUP($C5,'[2]fournisseurs 2'!$C:$N,5,FALSE)</f>
        <v>Balai coco 28 cm, avec douille</v>
      </c>
      <c r="X5" s="47">
        <f>VLOOKUP($C5,'[2]fournisseurs 2'!$C:$N,6,FALSE)</f>
        <v>10</v>
      </c>
      <c r="Y5" s="47">
        <f>VLOOKUP($C5,'[2]fournisseurs 2'!$C:$N,7,FALSE)</f>
        <v>1</v>
      </c>
      <c r="Z5" s="47">
        <f>VLOOKUP($C5,'[2]fournisseurs 2'!$C:$N,8,FALSE)</f>
        <v>400</v>
      </c>
      <c r="AA5" s="47">
        <f>VLOOKUP($C5,'[2]fournisseurs 2'!$C:$N,9,FALSE)</f>
        <v>0.98</v>
      </c>
      <c r="AB5" s="48">
        <f>VLOOKUP($C5,'[2]fournisseurs 2'!$C:$N,10,FALSE)</f>
        <v>0.63100000000000001</v>
      </c>
      <c r="AC5" s="47">
        <f>VLOOKUP($C5,'[2]fournisseurs 2'!$C:$N,11,FALSE)</f>
        <v>0</v>
      </c>
      <c r="AD5" s="49">
        <f>VLOOKUP($C5,'[2]fournisseurs 2'!$C:$N,12,FALSE)</f>
        <v>43100</v>
      </c>
      <c r="AE5" s="46" t="s">
        <v>97</v>
      </c>
      <c r="AF5" s="47" t="str">
        <f>VLOOKUP($C5,'[2]fournisseur 3'!$C:$N,4,FALSE)</f>
        <v>812M</v>
      </c>
      <c r="AG5" s="47">
        <f>VLOOKUP($C5,'[2]fournisseur 3'!$C:$N,5,FALSE)</f>
        <v>0</v>
      </c>
      <c r="AH5" s="47">
        <f>VLOOKUP($C5,'[2]fournisseur 3'!$C:$N,6,FALSE)</f>
        <v>35</v>
      </c>
      <c r="AI5" s="47">
        <f>VLOOKUP($C5,'[2]fournisseur 3'!$C:$N,7,FALSE)</f>
        <v>35</v>
      </c>
      <c r="AJ5" s="47" t="str">
        <f>VLOOKUP($C5,'[2]fournisseur 3'!$C:$N,8,FALSE)</f>
        <v>153 euros</v>
      </c>
      <c r="AK5" s="47">
        <f>VLOOKUP($C5,'[2]fournisseur 3'!$C:$N,9,FALSE)</f>
        <v>1.03</v>
      </c>
      <c r="AL5" s="50">
        <f>VLOOKUP($C5,'[2]fournisseur 3'!$C:$N,10,FALSE)</f>
        <v>0.76</v>
      </c>
      <c r="AM5" s="47" t="str">
        <f>VLOOKUP($C5,'[2]fournisseur 3'!$C:$N,11,FALSE)</f>
        <v>Grands comptes</v>
      </c>
      <c r="AN5" s="49">
        <f>VLOOKUP($C5,'[2]fournisseur 3'!$C:$N,12,FALSE)</f>
        <v>43100</v>
      </c>
      <c r="AO5" s="46"/>
      <c r="AP5" s="47" t="e">
        <f>VLOOKUP($C5,'[2]fournisseurs 4'!$C:$N,4,FALSE)</f>
        <v>#N/A</v>
      </c>
      <c r="AQ5" s="47" t="e">
        <f>VLOOKUP($C5,'[2]fournisseurs 4'!$C:$N,5,FALSE)</f>
        <v>#N/A</v>
      </c>
      <c r="AR5" s="47" t="e">
        <f>VLOOKUP($C5,'[2]fournisseurs 4'!$C:$N,6,FALSE)</f>
        <v>#N/A</v>
      </c>
      <c r="AS5" s="47" t="e">
        <f>VLOOKUP($C5,'[2]fournisseurs 4'!$C:$N,7,FALSE)</f>
        <v>#N/A</v>
      </c>
      <c r="AT5" s="47" t="e">
        <f>VLOOKUP($C5,'[2]fournisseurs 4'!$C:$N,8,FALSE)</f>
        <v>#N/A</v>
      </c>
      <c r="AU5" s="47" t="e">
        <f>VLOOKUP($C5,'[2]fournisseurs 4'!$C:$N,9,FALSE)</f>
        <v>#N/A</v>
      </c>
      <c r="AV5" s="50" t="e">
        <f>VLOOKUP($C5,'[2]fournisseurs 4'!$C:$N,10,FALSE)</f>
        <v>#N/A</v>
      </c>
      <c r="AW5" s="47" t="e">
        <f>VLOOKUP($C5,'[2]fournisseurs 4'!$C:$N,11,FALSE)</f>
        <v>#N/A</v>
      </c>
      <c r="AX5" s="49" t="e">
        <f>VLOOKUP($C5,'[2]fournisseurs 4'!$C:$N,12,FALSE)</f>
        <v>#N/A</v>
      </c>
      <c r="AY5" s="46"/>
      <c r="AZ5" s="47" t="e">
        <f>VLOOKUP($C5,'[2]fournisseurs 5'!$C:$N,4,FALSE)</f>
        <v>#N/A</v>
      </c>
      <c r="BA5" s="47" t="e">
        <f>VLOOKUP($C5,'[2]fournisseurs 5'!$C:$N,5,FALSE)</f>
        <v>#N/A</v>
      </c>
      <c r="BB5" s="47" t="e">
        <f>VLOOKUP($C5,'[2]fournisseurs 5'!$C:$N,6,FALSE)</f>
        <v>#N/A</v>
      </c>
      <c r="BC5" s="47" t="e">
        <f>VLOOKUP($C5,'[2]fournisseurs 5'!$C:$N,7,FALSE)</f>
        <v>#N/A</v>
      </c>
      <c r="BD5" s="47" t="e">
        <f>VLOOKUP($C5,'[2]fournisseurs 5'!$C:$N,8,FALSE)</f>
        <v>#N/A</v>
      </c>
      <c r="BE5" s="47" t="e">
        <f>VLOOKUP($C5,'[2]fournisseurs 5'!$C:$N,9,FALSE)</f>
        <v>#N/A</v>
      </c>
      <c r="BF5" s="50" t="e">
        <f>VLOOKUP($C5,'[2]fournisseurs 5'!$C:$N,10,FALSE)</f>
        <v>#N/A</v>
      </c>
      <c r="BG5" s="47" t="e">
        <f>VLOOKUP($C5,'[2]fournisseurs 5'!$C:$N,11,FALSE)</f>
        <v>#N/A</v>
      </c>
      <c r="BH5" s="49" t="e">
        <f>VLOOKUP($C5,'[2]fournisseurs 5'!$C:$N,12,FALSE)</f>
        <v>#N/A</v>
      </c>
      <c r="BI5" s="46"/>
      <c r="BJ5" s="47" t="e">
        <f>VLOOKUP($C5,'[2]fournisseur 6'!$C:$N,4,FALSE)</f>
        <v>#N/A</v>
      </c>
      <c r="BK5" s="47" t="e">
        <f>VLOOKUP($C5,'[2]fournisseur 6'!$C:$N,5,FALSE)</f>
        <v>#N/A</v>
      </c>
      <c r="BL5" s="47" t="e">
        <f>VLOOKUP($C5,'[2]fournisseur 6'!$C:$N,6,FALSE)</f>
        <v>#N/A</v>
      </c>
      <c r="BM5" s="47" t="e">
        <f>VLOOKUP($C5,'[2]fournisseur 6'!$C:$N,7,FALSE)</f>
        <v>#N/A</v>
      </c>
      <c r="BN5" s="47" t="e">
        <f>VLOOKUP($C5,'[2]fournisseur 6'!$C:$N,8,FALSE)</f>
        <v>#N/A</v>
      </c>
      <c r="BO5" s="47" t="e">
        <f>VLOOKUP($C5,'[2]fournisseur 6'!$C:$N,9,FALSE)</f>
        <v>#N/A</v>
      </c>
      <c r="BP5" s="50" t="e">
        <f>VLOOKUP($C5,'[2]fournisseur 6'!$C:$N,10,FALSE)</f>
        <v>#N/A</v>
      </c>
      <c r="BQ5" s="47" t="e">
        <f>VLOOKUP($C5,'[2]fournisseur 6'!$C:$N,11,FALSE)</f>
        <v>#N/A</v>
      </c>
      <c r="BR5" s="49" t="e">
        <f>VLOOKUP($C5,'[2]fournisseur 6'!$C:$N,12,FALSE)</f>
        <v>#N/A</v>
      </c>
      <c r="BS5" s="46"/>
      <c r="BT5" s="47" t="e">
        <f>VLOOKUP($C5,'[2]fournisseur 7'!$C:$N,4,FALSE)</f>
        <v>#N/A</v>
      </c>
      <c r="BU5" s="47" t="e">
        <f>VLOOKUP($C5,'[2]fournisseur 7'!$C:$N,5,FALSE)</f>
        <v>#N/A</v>
      </c>
      <c r="BV5" s="47" t="e">
        <f>VLOOKUP($C5,'[2]fournisseur 7'!$C:$N,6,FALSE)</f>
        <v>#N/A</v>
      </c>
      <c r="BW5" s="47" t="e">
        <f>VLOOKUP($C5,'[2]fournisseur 7'!$C:$N,7,FALSE)</f>
        <v>#N/A</v>
      </c>
      <c r="BX5" s="47" t="e">
        <f>VLOOKUP($C5,'[2]fournisseur 7'!$C:$N,8,FALSE)</f>
        <v>#N/A</v>
      </c>
      <c r="BY5" s="47" t="e">
        <f>VLOOKUP($C5,'[2]fournisseur 7'!$C:$N,9,FALSE)</f>
        <v>#N/A</v>
      </c>
      <c r="BZ5" s="50" t="e">
        <f>VLOOKUP($C5,'[2]fournisseur 7'!$C:$N,10,FALSE)</f>
        <v>#N/A</v>
      </c>
      <c r="CA5" s="47" t="e">
        <f>VLOOKUP($C5,'[2]fournisseur 7'!$C:$N,11,FALSE)</f>
        <v>#N/A</v>
      </c>
      <c r="CB5" s="49"/>
      <c r="CC5" s="46" t="s">
        <v>97</v>
      </c>
      <c r="CD5" s="47">
        <f>VLOOKUP($C5,'[2]fournisseur 8'!$C:$N,4,FALSE)</f>
        <v>0</v>
      </c>
      <c r="CE5" s="47">
        <f>VLOOKUP($C5,'[2]fournisseur 8'!$C:$N,5,FALSE)</f>
        <v>0</v>
      </c>
      <c r="CF5" s="47">
        <f>VLOOKUP($C5,'[2]fournisseur 8'!$C:$N,6,FALSE)</f>
        <v>0</v>
      </c>
      <c r="CG5" s="47">
        <f>VLOOKUP($C5,'[2]fournisseur 8'!$C:$N,7,FALSE)</f>
        <v>0</v>
      </c>
      <c r="CH5" s="47">
        <f>VLOOKUP($C5,'[2]fournisseur 8'!$C:$N,8,FALSE)</f>
        <v>0</v>
      </c>
      <c r="CI5" s="47">
        <f>VLOOKUP($C5,'[2]fournisseur 8'!$C:$N,9,FALSE)</f>
        <v>0</v>
      </c>
      <c r="CJ5" s="50">
        <f>VLOOKUP($C5,'[2]fournisseur 8'!$C:$N,10,FALSE)</f>
        <v>0</v>
      </c>
      <c r="CK5" s="47">
        <f>VLOOKUP($C5,'[2]fournisseur 8'!$C:$N,11,FALSE)</f>
        <v>0</v>
      </c>
      <c r="CL5" s="49"/>
      <c r="CM5" s="51" t="s">
        <v>39</v>
      </c>
      <c r="CN5" s="52"/>
    </row>
    <row r="6" spans="1:92" s="31" customFormat="1" ht="21" customHeight="1" thickBot="1" x14ac:dyDescent="0.3">
      <c r="A6" s="32" t="s">
        <v>28</v>
      </c>
      <c r="B6" s="33"/>
      <c r="C6" s="34" t="s">
        <v>40</v>
      </c>
      <c r="D6" s="35" t="s">
        <v>41</v>
      </c>
      <c r="E6" s="36">
        <v>1</v>
      </c>
      <c r="F6" s="37" t="s">
        <v>97</v>
      </c>
      <c r="G6" s="38" t="s">
        <v>97</v>
      </c>
      <c r="H6" s="39"/>
      <c r="I6" s="54" t="s">
        <v>42</v>
      </c>
      <c r="J6" s="55"/>
      <c r="K6" s="42"/>
      <c r="L6" s="43" t="e">
        <f>VLOOKUP($C6,'[2]fournisseurs 1'!$C:N,4,FALSE)</f>
        <v>#N/A</v>
      </c>
      <c r="M6" s="43" t="e">
        <f>VLOOKUP($C6,'[2]fournisseurs 1'!$C:N,5,FALSE)</f>
        <v>#N/A</v>
      </c>
      <c r="N6" s="43" t="e">
        <f>VLOOKUP($C6,'[2]fournisseurs 1'!$C:N,6,FALSE)</f>
        <v>#N/A</v>
      </c>
      <c r="O6" s="43" t="e">
        <f>VLOOKUP($C6,'[2]fournisseurs 1'!$C:N,7,FALSE)</f>
        <v>#N/A</v>
      </c>
      <c r="P6" s="43" t="e">
        <f>VLOOKUP($C6,'[2]fournisseurs 1'!$C:N,8,FALSE)</f>
        <v>#N/A</v>
      </c>
      <c r="Q6" s="43" t="e">
        <f>VLOOKUP($C6,'[2]fournisseurs 1'!$C:N,9,FALSE)</f>
        <v>#N/A</v>
      </c>
      <c r="R6" s="44" t="e">
        <f>VLOOKUP($C6,'[2]fournisseurs 1'!$C:N,10,FALSE)</f>
        <v>#N/A</v>
      </c>
      <c r="S6" s="43" t="e">
        <f>VLOOKUP($C6,'[2]fournisseurs 1'!$C:N,11,FALSE)</f>
        <v>#N/A</v>
      </c>
      <c r="T6" s="45" t="e">
        <f>VLOOKUP($C6,'[2]fournisseurs 1'!$C:N,12,FALSE)</f>
        <v>#N/A</v>
      </c>
      <c r="U6" s="46" t="s">
        <v>97</v>
      </c>
      <c r="V6" s="47">
        <f>VLOOKUP($C6,'[2]fournisseurs 2'!$C:$N,4,FALSE)</f>
        <v>643002</v>
      </c>
      <c r="W6" s="47" t="str">
        <f>VLOOKUP($C6,'[2]fournisseurs 2'!$C:$N,5,FALSE)</f>
        <v>Balayette coco long manche</v>
      </c>
      <c r="X6" s="47">
        <f>VLOOKUP($C6,'[2]fournisseurs 2'!$C:$N,6,FALSE)</f>
        <v>10</v>
      </c>
      <c r="Y6" s="47">
        <f>VLOOKUP($C6,'[2]fournisseurs 2'!$C:$N,7,FALSE)</f>
        <v>1</v>
      </c>
      <c r="Z6" s="47">
        <f>VLOOKUP($C6,'[2]fournisseurs 2'!$C:$N,8,FALSE)</f>
        <v>400</v>
      </c>
      <c r="AA6" s="47">
        <f>VLOOKUP($C6,'[2]fournisseurs 2'!$C:$N,9,FALSE)</f>
        <v>0.83</v>
      </c>
      <c r="AB6" s="48">
        <f>VLOOKUP($C6,'[2]fournisseurs 2'!$C:$N,10,FALSE)</f>
        <v>0.57999999999999996</v>
      </c>
      <c r="AC6" s="47">
        <f>VLOOKUP($C6,'[2]fournisseurs 2'!$C:$N,11,FALSE)</f>
        <v>0</v>
      </c>
      <c r="AD6" s="49">
        <f>VLOOKUP($C6,'[2]fournisseurs 2'!$C:$N,12,FALSE)</f>
        <v>43100</v>
      </c>
      <c r="AE6" s="46" t="s">
        <v>97</v>
      </c>
      <c r="AF6" s="47" t="str">
        <f>VLOOKUP($C6,'[2]fournisseur 3'!$C:$N,4,FALSE)</f>
        <v>820M</v>
      </c>
      <c r="AG6" s="47">
        <f>VLOOKUP($C6,'[2]fournisseur 3'!$C:$N,5,FALSE)</f>
        <v>0</v>
      </c>
      <c r="AH6" s="47">
        <f>VLOOKUP($C6,'[2]fournisseur 3'!$C:$N,6,FALSE)</f>
        <v>1</v>
      </c>
      <c r="AI6" s="47">
        <f>VLOOKUP($C6,'[2]fournisseur 3'!$C:$N,7,FALSE)</f>
        <v>1</v>
      </c>
      <c r="AJ6" s="47" t="str">
        <f>VLOOKUP($C6,'[2]fournisseur 3'!$C:$N,8,FALSE)</f>
        <v>153 euros</v>
      </c>
      <c r="AK6" s="47">
        <f>VLOOKUP($C6,'[2]fournisseur 3'!$C:$N,9,FALSE)</f>
        <v>0.82</v>
      </c>
      <c r="AL6" s="50">
        <f>VLOOKUP($C6,'[2]fournisseur 3'!$C:$N,10,FALSE)</f>
        <v>0.75</v>
      </c>
      <c r="AM6" s="47" t="str">
        <f>VLOOKUP($C6,'[2]fournisseur 3'!$C:$N,11,FALSE)</f>
        <v>Grands comptes</v>
      </c>
      <c r="AN6" s="49">
        <f>VLOOKUP($C6,'[2]fournisseur 3'!$C:$N,12,FALSE)</f>
        <v>43100</v>
      </c>
      <c r="AO6" s="46"/>
      <c r="AP6" s="47" t="e">
        <f>VLOOKUP($C6,'[2]fournisseurs 4'!$C:$N,4,FALSE)</f>
        <v>#N/A</v>
      </c>
      <c r="AQ6" s="47" t="e">
        <f>VLOOKUP($C6,'[2]fournisseurs 4'!$C:$N,5,FALSE)</f>
        <v>#N/A</v>
      </c>
      <c r="AR6" s="47" t="e">
        <f>VLOOKUP($C6,'[2]fournisseurs 4'!$C:$N,6,FALSE)</f>
        <v>#N/A</v>
      </c>
      <c r="AS6" s="47" t="e">
        <f>VLOOKUP($C6,'[2]fournisseurs 4'!$C:$N,7,FALSE)</f>
        <v>#N/A</v>
      </c>
      <c r="AT6" s="47" t="e">
        <f>VLOOKUP($C6,'[2]fournisseurs 4'!$C:$N,8,FALSE)</f>
        <v>#N/A</v>
      </c>
      <c r="AU6" s="47" t="e">
        <f>VLOOKUP($C6,'[2]fournisseurs 4'!$C:$N,9,FALSE)</f>
        <v>#N/A</v>
      </c>
      <c r="AV6" s="50" t="e">
        <f>VLOOKUP($C6,'[2]fournisseurs 4'!$C:$N,10,FALSE)</f>
        <v>#N/A</v>
      </c>
      <c r="AW6" s="47" t="e">
        <f>VLOOKUP($C6,'[2]fournisseurs 4'!$C:$N,11,FALSE)</f>
        <v>#N/A</v>
      </c>
      <c r="AX6" s="49" t="e">
        <f>VLOOKUP($C6,'[2]fournisseurs 4'!$C:$N,12,FALSE)</f>
        <v>#N/A</v>
      </c>
      <c r="AY6" s="46"/>
      <c r="AZ6" s="47" t="e">
        <f>VLOOKUP($C6,'[2]fournisseurs 5'!$C:$N,4,FALSE)</f>
        <v>#N/A</v>
      </c>
      <c r="BA6" s="47" t="e">
        <f>VLOOKUP($C6,'[2]fournisseurs 5'!$C:$N,5,FALSE)</f>
        <v>#N/A</v>
      </c>
      <c r="BB6" s="47" t="e">
        <f>VLOOKUP($C6,'[2]fournisseurs 5'!$C:$N,6,FALSE)</f>
        <v>#N/A</v>
      </c>
      <c r="BC6" s="47" t="e">
        <f>VLOOKUP($C6,'[2]fournisseurs 5'!$C:$N,7,FALSE)</f>
        <v>#N/A</v>
      </c>
      <c r="BD6" s="47" t="e">
        <f>VLOOKUP($C6,'[2]fournisseurs 5'!$C:$N,8,FALSE)</f>
        <v>#N/A</v>
      </c>
      <c r="BE6" s="47" t="e">
        <f>VLOOKUP($C6,'[2]fournisseurs 5'!$C:$N,9,FALSE)</f>
        <v>#N/A</v>
      </c>
      <c r="BF6" s="50" t="e">
        <f>VLOOKUP($C6,'[2]fournisseurs 5'!$C:$N,10,FALSE)</f>
        <v>#N/A</v>
      </c>
      <c r="BG6" s="47" t="e">
        <f>VLOOKUP($C6,'[2]fournisseurs 5'!$C:$N,11,FALSE)</f>
        <v>#N/A</v>
      </c>
      <c r="BH6" s="49" t="e">
        <f>VLOOKUP($C6,'[2]fournisseurs 5'!$C:$N,12,FALSE)</f>
        <v>#N/A</v>
      </c>
      <c r="BI6" s="46"/>
      <c r="BJ6" s="47" t="e">
        <f>VLOOKUP($C6,'[2]fournisseur 6'!$C:$N,4,FALSE)</f>
        <v>#N/A</v>
      </c>
      <c r="BK6" s="47" t="e">
        <f>VLOOKUP($C6,'[2]fournisseur 6'!$C:$N,5,FALSE)</f>
        <v>#N/A</v>
      </c>
      <c r="BL6" s="47" t="e">
        <f>VLOOKUP($C6,'[2]fournisseur 6'!$C:$N,6,FALSE)</f>
        <v>#N/A</v>
      </c>
      <c r="BM6" s="47" t="e">
        <f>VLOOKUP($C6,'[2]fournisseur 6'!$C:$N,7,FALSE)</f>
        <v>#N/A</v>
      </c>
      <c r="BN6" s="47" t="e">
        <f>VLOOKUP($C6,'[2]fournisseur 6'!$C:$N,8,FALSE)</f>
        <v>#N/A</v>
      </c>
      <c r="BO6" s="47" t="e">
        <f>VLOOKUP($C6,'[2]fournisseur 6'!$C:$N,9,FALSE)</f>
        <v>#N/A</v>
      </c>
      <c r="BP6" s="50" t="e">
        <f>VLOOKUP($C6,'[2]fournisseur 6'!$C:$N,10,FALSE)</f>
        <v>#N/A</v>
      </c>
      <c r="BQ6" s="47" t="e">
        <f>VLOOKUP($C6,'[2]fournisseur 6'!$C:$N,11,FALSE)</f>
        <v>#N/A</v>
      </c>
      <c r="BR6" s="49" t="e">
        <f>VLOOKUP($C6,'[2]fournisseur 6'!$C:$N,12,FALSE)</f>
        <v>#N/A</v>
      </c>
      <c r="BS6" s="46"/>
      <c r="BT6" s="47" t="e">
        <f>VLOOKUP($C6,'[2]fournisseur 7'!$C:$N,4,FALSE)</f>
        <v>#N/A</v>
      </c>
      <c r="BU6" s="47" t="e">
        <f>VLOOKUP($C6,'[2]fournisseur 7'!$C:$N,5,FALSE)</f>
        <v>#N/A</v>
      </c>
      <c r="BV6" s="47" t="e">
        <f>VLOOKUP($C6,'[2]fournisseur 7'!$C:$N,6,FALSE)</f>
        <v>#N/A</v>
      </c>
      <c r="BW6" s="47" t="e">
        <f>VLOOKUP($C6,'[2]fournisseur 7'!$C:$N,7,FALSE)</f>
        <v>#N/A</v>
      </c>
      <c r="BX6" s="47" t="e">
        <f>VLOOKUP($C6,'[2]fournisseur 7'!$C:$N,8,FALSE)</f>
        <v>#N/A</v>
      </c>
      <c r="BY6" s="47" t="e">
        <f>VLOOKUP($C6,'[2]fournisseur 7'!$C:$N,9,FALSE)</f>
        <v>#N/A</v>
      </c>
      <c r="BZ6" s="50" t="e">
        <f>VLOOKUP($C6,'[2]fournisseur 7'!$C:$N,10,FALSE)</f>
        <v>#N/A</v>
      </c>
      <c r="CA6" s="47" t="e">
        <f>VLOOKUP($C6,'[2]fournisseur 7'!$C:$N,11,FALSE)</f>
        <v>#N/A</v>
      </c>
      <c r="CB6" s="49"/>
      <c r="CC6" s="46" t="s">
        <v>97</v>
      </c>
      <c r="CD6" s="47">
        <f>VLOOKUP($C6,'[2]fournisseur 8'!$C:$N,4,FALSE)</f>
        <v>0</v>
      </c>
      <c r="CE6" s="47">
        <f>VLOOKUP($C6,'[2]fournisseur 8'!$C:$N,5,FALSE)</f>
        <v>0</v>
      </c>
      <c r="CF6" s="47">
        <f>VLOOKUP($C6,'[2]fournisseur 8'!$C:$N,6,FALSE)</f>
        <v>0</v>
      </c>
      <c r="CG6" s="47">
        <f>VLOOKUP($C6,'[2]fournisseur 8'!$C:$N,7,FALSE)</f>
        <v>0</v>
      </c>
      <c r="CH6" s="47">
        <f>VLOOKUP($C6,'[2]fournisseur 8'!$C:$N,8,FALSE)</f>
        <v>0</v>
      </c>
      <c r="CI6" s="47">
        <f>VLOOKUP($C6,'[2]fournisseur 8'!$C:$N,9,FALSE)</f>
        <v>0</v>
      </c>
      <c r="CJ6" s="50">
        <f>VLOOKUP($C6,'[2]fournisseur 8'!$C:$N,10,FALSE)</f>
        <v>0</v>
      </c>
      <c r="CK6" s="47">
        <f>VLOOKUP($C6,'[2]fournisseur 8'!$C:$N,11,FALSE)</f>
        <v>0</v>
      </c>
      <c r="CL6" s="49"/>
      <c r="CM6" s="51" t="s">
        <v>43</v>
      </c>
      <c r="CN6" s="52"/>
    </row>
    <row r="7" spans="1:92" s="31" customFormat="1" ht="21" customHeight="1" thickBot="1" x14ac:dyDescent="0.3">
      <c r="A7" s="32" t="s">
        <v>28</v>
      </c>
      <c r="B7" s="33"/>
      <c r="C7" s="34" t="s">
        <v>44</v>
      </c>
      <c r="D7" s="35" t="s">
        <v>45</v>
      </c>
      <c r="E7" s="36">
        <v>1</v>
      </c>
      <c r="F7" s="37" t="s">
        <v>97</v>
      </c>
      <c r="G7" s="38" t="s">
        <v>97</v>
      </c>
      <c r="H7" s="39"/>
      <c r="I7" s="54" t="s">
        <v>46</v>
      </c>
      <c r="J7" s="55"/>
      <c r="K7" s="46" t="s">
        <v>97</v>
      </c>
      <c r="L7" s="43">
        <f>VLOOKUP($C7,'[2]fournisseurs 1'!$C:N,4,FALSE)</f>
        <v>470801</v>
      </c>
      <c r="M7" s="43" t="str">
        <f>VLOOKUP($C7,'[2]fournisseurs 1'!$C:N,5,FALSE)</f>
        <v>BARRE A MINE HEXAGONALE 150CM</v>
      </c>
      <c r="N7" s="43" t="str">
        <f>VLOOKUP($C7,'[2]fournisseurs 1'!$C:N,6,FALSE)</f>
        <v>U</v>
      </c>
      <c r="O7" s="43">
        <f>VLOOKUP($C7,'[2]fournisseurs 1'!$C:N,7,FALSE)</f>
        <v>1</v>
      </c>
      <c r="P7" s="43">
        <f>VLOOKUP($C7,'[2]fournisseurs 1'!$C:N,8,FALSE)</f>
        <v>500</v>
      </c>
      <c r="Q7" s="43">
        <f>VLOOKUP($C7,'[2]fournisseurs 1'!$C:N,9,FALSE)</f>
        <v>0</v>
      </c>
      <c r="R7" s="44">
        <f>VLOOKUP($C7,'[2]fournisseurs 1'!$C:N,10,FALSE)</f>
        <v>27.71</v>
      </c>
      <c r="S7" s="43">
        <f>VLOOKUP($C7,'[2]fournisseurs 1'!$C:N,11,FALSE)</f>
        <v>0</v>
      </c>
      <c r="T7" s="45">
        <f>VLOOKUP($C7,'[2]fournisseurs 1'!$C:N,12,FALSE)</f>
        <v>43100</v>
      </c>
      <c r="U7" s="46" t="s">
        <v>97</v>
      </c>
      <c r="V7" s="47" t="e">
        <f>VLOOKUP($C7,'[2]fournisseurs 2'!$C:$N,4,FALSE)</f>
        <v>#N/A</v>
      </c>
      <c r="W7" s="47" t="e">
        <f>VLOOKUP($C7,'[2]fournisseurs 2'!$C:$N,5,FALSE)</f>
        <v>#N/A</v>
      </c>
      <c r="X7" s="47" t="e">
        <f>VLOOKUP($C7,'[2]fournisseurs 2'!$C:$N,6,FALSE)</f>
        <v>#N/A</v>
      </c>
      <c r="Y7" s="47" t="e">
        <f>VLOOKUP($C7,'[2]fournisseurs 2'!$C:$N,7,FALSE)</f>
        <v>#N/A</v>
      </c>
      <c r="Z7" s="47" t="e">
        <f>VLOOKUP($C7,'[2]fournisseurs 2'!$C:$N,8,FALSE)</f>
        <v>#N/A</v>
      </c>
      <c r="AA7" s="47" t="e">
        <f>VLOOKUP($C7,'[2]fournisseurs 2'!$C:$N,9,FALSE)</f>
        <v>#N/A</v>
      </c>
      <c r="AB7" s="50" t="e">
        <f>VLOOKUP($C7,'[2]fournisseurs 2'!$C:$N,10,FALSE)</f>
        <v>#N/A</v>
      </c>
      <c r="AC7" s="47" t="e">
        <f>VLOOKUP($C7,'[2]fournisseurs 2'!$C:$N,11,FALSE)</f>
        <v>#N/A</v>
      </c>
      <c r="AD7" s="49" t="e">
        <f>VLOOKUP($C7,'[2]fournisseurs 2'!$C:$N,12,FALSE)</f>
        <v>#N/A</v>
      </c>
      <c r="AE7" s="46"/>
      <c r="AF7" s="47" t="e">
        <f>VLOOKUP($C7,'[2]fournisseur 3'!$C:$N,4,FALSE)</f>
        <v>#N/A</v>
      </c>
      <c r="AG7" s="47" t="e">
        <f>VLOOKUP($C7,'[2]fournisseur 3'!$C:$N,5,FALSE)</f>
        <v>#N/A</v>
      </c>
      <c r="AH7" s="47" t="e">
        <f>VLOOKUP($C7,'[2]fournisseur 3'!$C:$N,6,FALSE)</f>
        <v>#N/A</v>
      </c>
      <c r="AI7" s="47" t="e">
        <f>VLOOKUP($C7,'[2]fournisseur 3'!$C:$N,7,FALSE)</f>
        <v>#N/A</v>
      </c>
      <c r="AJ7" s="47" t="e">
        <f>VLOOKUP($C7,'[2]fournisseur 3'!$C:$N,8,FALSE)</f>
        <v>#N/A</v>
      </c>
      <c r="AK7" s="47" t="e">
        <f>VLOOKUP($C7,'[2]fournisseur 3'!$C:$N,9,FALSE)</f>
        <v>#N/A</v>
      </c>
      <c r="AL7" s="50" t="e">
        <f>VLOOKUP($C7,'[2]fournisseur 3'!$C:$N,10,FALSE)</f>
        <v>#N/A</v>
      </c>
      <c r="AM7" s="47" t="e">
        <f>VLOOKUP($C7,'[2]fournisseur 3'!$C:$N,11,FALSE)</f>
        <v>#N/A</v>
      </c>
      <c r="AN7" s="49" t="e">
        <f>VLOOKUP($C7,'[2]fournisseur 3'!$C:$N,12,FALSE)</f>
        <v>#N/A</v>
      </c>
      <c r="AO7" s="46"/>
      <c r="AP7" s="47" t="e">
        <f>VLOOKUP($C7,'[2]fournisseurs 4'!$C:$N,4,FALSE)</f>
        <v>#N/A</v>
      </c>
      <c r="AQ7" s="47" t="e">
        <f>VLOOKUP($C7,'[2]fournisseurs 4'!$C:$N,5,FALSE)</f>
        <v>#N/A</v>
      </c>
      <c r="AR7" s="47" t="e">
        <f>VLOOKUP($C7,'[2]fournisseurs 4'!$C:$N,6,FALSE)</f>
        <v>#N/A</v>
      </c>
      <c r="AS7" s="47" t="e">
        <f>VLOOKUP($C7,'[2]fournisseurs 4'!$C:$N,7,FALSE)</f>
        <v>#N/A</v>
      </c>
      <c r="AT7" s="47" t="e">
        <f>VLOOKUP($C7,'[2]fournisseurs 4'!$C:$N,8,FALSE)</f>
        <v>#N/A</v>
      </c>
      <c r="AU7" s="47" t="e">
        <f>VLOOKUP($C7,'[2]fournisseurs 4'!$C:$N,9,FALSE)</f>
        <v>#N/A</v>
      </c>
      <c r="AV7" s="50" t="e">
        <f>VLOOKUP($C7,'[2]fournisseurs 4'!$C:$N,10,FALSE)</f>
        <v>#N/A</v>
      </c>
      <c r="AW7" s="47" t="e">
        <f>VLOOKUP($C7,'[2]fournisseurs 4'!$C:$N,11,FALSE)</f>
        <v>#N/A</v>
      </c>
      <c r="AX7" s="49" t="e">
        <f>VLOOKUP($C7,'[2]fournisseurs 4'!$C:$N,12,FALSE)</f>
        <v>#N/A</v>
      </c>
      <c r="AY7" s="46" t="s">
        <v>97</v>
      </c>
      <c r="AZ7" s="47" t="e">
        <f>VLOOKUP($C7,'[2]fournisseurs 5'!$C:$N,4,FALSE)</f>
        <v>#N/A</v>
      </c>
      <c r="BA7" s="47" t="e">
        <f>VLOOKUP($C7,'[2]fournisseurs 5'!$C:$N,5,FALSE)</f>
        <v>#N/A</v>
      </c>
      <c r="BB7" s="47" t="e">
        <f>VLOOKUP($C7,'[2]fournisseurs 5'!$C:$N,6,FALSE)</f>
        <v>#N/A</v>
      </c>
      <c r="BC7" s="47" t="e">
        <f>VLOOKUP($C7,'[2]fournisseurs 5'!$C:$N,7,FALSE)</f>
        <v>#N/A</v>
      </c>
      <c r="BD7" s="47" t="e">
        <f>VLOOKUP($C7,'[2]fournisseurs 5'!$C:$N,8,FALSE)</f>
        <v>#N/A</v>
      </c>
      <c r="BE7" s="47" t="e">
        <f>VLOOKUP($C7,'[2]fournisseurs 5'!$C:$N,9,FALSE)</f>
        <v>#N/A</v>
      </c>
      <c r="BF7" s="50" t="e">
        <f>VLOOKUP($C7,'[2]fournisseurs 5'!$C:$N,10,FALSE)</f>
        <v>#N/A</v>
      </c>
      <c r="BG7" s="47" t="e">
        <f>VLOOKUP($C7,'[2]fournisseurs 5'!$C:$N,11,FALSE)</f>
        <v>#N/A</v>
      </c>
      <c r="BH7" s="49" t="e">
        <f>VLOOKUP($C7,'[2]fournisseurs 5'!$C:$N,12,FALSE)</f>
        <v>#N/A</v>
      </c>
      <c r="BI7" s="46"/>
      <c r="BJ7" s="47" t="e">
        <f>VLOOKUP($C7,'[2]fournisseur 6'!$C:$N,4,FALSE)</f>
        <v>#N/A</v>
      </c>
      <c r="BK7" s="47" t="e">
        <f>VLOOKUP($C7,'[2]fournisseur 6'!$C:$N,5,FALSE)</f>
        <v>#N/A</v>
      </c>
      <c r="BL7" s="47" t="e">
        <f>VLOOKUP($C7,'[2]fournisseur 6'!$C:$N,6,FALSE)</f>
        <v>#N/A</v>
      </c>
      <c r="BM7" s="47" t="e">
        <f>VLOOKUP($C7,'[2]fournisseur 6'!$C:$N,7,FALSE)</f>
        <v>#N/A</v>
      </c>
      <c r="BN7" s="47" t="e">
        <f>VLOOKUP($C7,'[2]fournisseur 6'!$C:$N,8,FALSE)</f>
        <v>#N/A</v>
      </c>
      <c r="BO7" s="47" t="e">
        <f>VLOOKUP($C7,'[2]fournisseur 6'!$C:$N,9,FALSE)</f>
        <v>#N/A</v>
      </c>
      <c r="BP7" s="50" t="e">
        <f>VLOOKUP($C7,'[2]fournisseur 6'!$C:$N,10,FALSE)</f>
        <v>#N/A</v>
      </c>
      <c r="BQ7" s="47" t="e">
        <f>VLOOKUP($C7,'[2]fournisseur 6'!$C:$N,11,FALSE)</f>
        <v>#N/A</v>
      </c>
      <c r="BR7" s="49" t="e">
        <f>VLOOKUP($C7,'[2]fournisseur 6'!$C:$N,12,FALSE)</f>
        <v>#N/A</v>
      </c>
      <c r="BS7" s="46" t="s">
        <v>97</v>
      </c>
      <c r="BT7" s="47" t="str">
        <f>VLOOKUP($C7,'[2]fournisseur 7'!$C:$N,4,FALSE)</f>
        <v>011520</v>
      </c>
      <c r="BU7" s="47" t="str">
        <f>VLOOKUP($C7,'[2]fournisseur 7'!$C:$N,5,FALSE)</f>
        <v>Barre à mine 1500x25</v>
      </c>
      <c r="BV7" s="47">
        <f>VLOOKUP($C7,'[2]fournisseur 7'!$C:$N,6,FALSE)</f>
        <v>0</v>
      </c>
      <c r="BW7" s="47">
        <f>VLOOKUP($C7,'[2]fournisseur 7'!$C:$N,7,FALSE)</f>
        <v>1</v>
      </c>
      <c r="BX7" s="47">
        <f>VLOOKUP($C7,'[2]fournisseur 7'!$C:$N,8,FALSE)</f>
        <v>500</v>
      </c>
      <c r="BY7" s="47">
        <f>VLOOKUP($C7,'[2]fournisseur 7'!$C:$N,9,FALSE)</f>
        <v>0</v>
      </c>
      <c r="BZ7" s="56">
        <f>VLOOKUP($C7,'[2]fournisseur 7'!$C:$N,10,FALSE)</f>
        <v>15.95</v>
      </c>
      <c r="CA7" s="47">
        <f>VLOOKUP($C7,'[2]fournisseur 7'!$C:$N,11,FALSE)</f>
        <v>0</v>
      </c>
      <c r="CB7" s="49"/>
      <c r="CC7" s="46" t="s">
        <v>97</v>
      </c>
      <c r="CD7" s="47">
        <f>VLOOKUP($C7,'[2]fournisseur 8'!$C:$N,4,FALSE)</f>
        <v>0</v>
      </c>
      <c r="CE7" s="47">
        <f>VLOOKUP($C7,'[2]fournisseur 8'!$C:$N,5,FALSE)</f>
        <v>0</v>
      </c>
      <c r="CF7" s="47">
        <f>VLOOKUP($C7,'[2]fournisseur 8'!$C:$N,6,FALSE)</f>
        <v>0</v>
      </c>
      <c r="CG7" s="47">
        <f>VLOOKUP($C7,'[2]fournisseur 8'!$C:$N,7,FALSE)</f>
        <v>0</v>
      </c>
      <c r="CH7" s="47">
        <f>VLOOKUP($C7,'[2]fournisseur 8'!$C:$N,8,FALSE)</f>
        <v>0</v>
      </c>
      <c r="CI7" s="47">
        <f>VLOOKUP($C7,'[2]fournisseur 8'!$C:$N,9,FALSE)</f>
        <v>0</v>
      </c>
      <c r="CJ7" s="50">
        <f>VLOOKUP($C7,'[2]fournisseur 8'!$C:$N,10,FALSE)</f>
        <v>0</v>
      </c>
      <c r="CK7" s="47">
        <f>VLOOKUP($C7,'[2]fournisseur 8'!$C:$N,11,FALSE)</f>
        <v>0</v>
      </c>
      <c r="CL7" s="49"/>
      <c r="CM7" s="51" t="s">
        <v>47</v>
      </c>
      <c r="CN7" s="52"/>
    </row>
    <row r="8" spans="1:92" s="31" customFormat="1" ht="21" customHeight="1" thickBot="1" x14ac:dyDescent="0.3">
      <c r="A8" s="32" t="s">
        <v>28</v>
      </c>
      <c r="B8" s="33"/>
      <c r="C8" s="34" t="s">
        <v>48</v>
      </c>
      <c r="D8" s="35" t="s">
        <v>49</v>
      </c>
      <c r="E8" s="36">
        <v>1</v>
      </c>
      <c r="F8" s="37" t="s">
        <v>97</v>
      </c>
      <c r="G8" s="38" t="s">
        <v>97</v>
      </c>
      <c r="H8" s="39"/>
      <c r="I8" s="54" t="s">
        <v>50</v>
      </c>
      <c r="J8" s="55"/>
      <c r="K8" s="46" t="s">
        <v>97</v>
      </c>
      <c r="L8" s="43">
        <f>VLOOKUP($C8,'[2]fournisseurs 1'!$C:N,4,FALSE)</f>
        <v>460701</v>
      </c>
      <c r="M8" s="43" t="str">
        <f>VLOOKUP($C8,'[2]fournisseurs 1'!$C:N,5,FALSE)</f>
        <v>BROCHE DE MACON 300MM</v>
      </c>
      <c r="N8" s="43" t="str">
        <f>VLOOKUP($C8,'[2]fournisseurs 1'!$C:N,6,FALSE)</f>
        <v>U</v>
      </c>
      <c r="O8" s="43">
        <f>VLOOKUP($C8,'[2]fournisseurs 1'!$C:N,7,FALSE)</f>
        <v>20</v>
      </c>
      <c r="P8" s="43">
        <f>VLOOKUP($C8,'[2]fournisseurs 1'!$C:N,8,FALSE)</f>
        <v>500</v>
      </c>
      <c r="Q8" s="43">
        <f>VLOOKUP($C8,'[2]fournisseurs 1'!$C:N,9,FALSE)</f>
        <v>0</v>
      </c>
      <c r="R8" s="44">
        <f>VLOOKUP($C8,'[2]fournisseurs 1'!$C:N,10,FALSE)</f>
        <v>1.71</v>
      </c>
      <c r="S8" s="43">
        <f>VLOOKUP($C8,'[2]fournisseurs 1'!$C:N,11,FALSE)</f>
        <v>0</v>
      </c>
      <c r="T8" s="45">
        <f>VLOOKUP($C8,'[2]fournisseurs 1'!$C:N,12,FALSE)</f>
        <v>43100</v>
      </c>
      <c r="U8" s="46" t="s">
        <v>97</v>
      </c>
      <c r="V8" s="47" t="e">
        <f>VLOOKUP($C8,'[2]fournisseurs 2'!$C:$N,4,FALSE)</f>
        <v>#N/A</v>
      </c>
      <c r="W8" s="47" t="e">
        <f>VLOOKUP($C8,'[2]fournisseurs 2'!$C:$N,5,FALSE)</f>
        <v>#N/A</v>
      </c>
      <c r="X8" s="47" t="e">
        <f>VLOOKUP($C8,'[2]fournisseurs 2'!$C:$N,6,FALSE)</f>
        <v>#N/A</v>
      </c>
      <c r="Y8" s="47" t="e">
        <f>VLOOKUP($C8,'[2]fournisseurs 2'!$C:$N,7,FALSE)</f>
        <v>#N/A</v>
      </c>
      <c r="Z8" s="47" t="e">
        <f>VLOOKUP($C8,'[2]fournisseurs 2'!$C:$N,8,FALSE)</f>
        <v>#N/A</v>
      </c>
      <c r="AA8" s="47" t="e">
        <f>VLOOKUP($C8,'[2]fournisseurs 2'!$C:$N,9,FALSE)</f>
        <v>#N/A</v>
      </c>
      <c r="AB8" s="50" t="e">
        <f>VLOOKUP($C8,'[2]fournisseurs 2'!$C:$N,10,FALSE)</f>
        <v>#N/A</v>
      </c>
      <c r="AC8" s="47" t="e">
        <f>VLOOKUP($C8,'[2]fournisseurs 2'!$C:$N,11,FALSE)</f>
        <v>#N/A</v>
      </c>
      <c r="AD8" s="49" t="e">
        <f>VLOOKUP($C8,'[2]fournisseurs 2'!$C:$N,12,FALSE)</f>
        <v>#N/A</v>
      </c>
      <c r="AE8" s="46"/>
      <c r="AF8" s="47" t="e">
        <f>VLOOKUP($C8,'[2]fournisseur 3'!$C:$N,4,FALSE)</f>
        <v>#N/A</v>
      </c>
      <c r="AG8" s="47" t="e">
        <f>VLOOKUP($C8,'[2]fournisseur 3'!$C:$N,5,FALSE)</f>
        <v>#N/A</v>
      </c>
      <c r="AH8" s="47" t="e">
        <f>VLOOKUP($C8,'[2]fournisseur 3'!$C:$N,6,FALSE)</f>
        <v>#N/A</v>
      </c>
      <c r="AI8" s="47" t="e">
        <f>VLOOKUP($C8,'[2]fournisseur 3'!$C:$N,7,FALSE)</f>
        <v>#N/A</v>
      </c>
      <c r="AJ8" s="47" t="e">
        <f>VLOOKUP($C8,'[2]fournisseur 3'!$C:$N,8,FALSE)</f>
        <v>#N/A</v>
      </c>
      <c r="AK8" s="47" t="e">
        <f>VLOOKUP($C8,'[2]fournisseur 3'!$C:$N,9,FALSE)</f>
        <v>#N/A</v>
      </c>
      <c r="AL8" s="50" t="e">
        <f>VLOOKUP($C8,'[2]fournisseur 3'!$C:$N,10,FALSE)</f>
        <v>#N/A</v>
      </c>
      <c r="AM8" s="47" t="e">
        <f>VLOOKUP($C8,'[2]fournisseur 3'!$C:$N,11,FALSE)</f>
        <v>#N/A</v>
      </c>
      <c r="AN8" s="49" t="e">
        <f>VLOOKUP($C8,'[2]fournisseur 3'!$C:$N,12,FALSE)</f>
        <v>#N/A</v>
      </c>
      <c r="AO8" s="46"/>
      <c r="AP8" s="47" t="e">
        <f>VLOOKUP($C8,'[2]fournisseurs 4'!$C:$N,4,FALSE)</f>
        <v>#N/A</v>
      </c>
      <c r="AQ8" s="47" t="e">
        <f>VLOOKUP($C8,'[2]fournisseurs 4'!$C:$N,5,FALSE)</f>
        <v>#N/A</v>
      </c>
      <c r="AR8" s="47" t="e">
        <f>VLOOKUP($C8,'[2]fournisseurs 4'!$C:$N,6,FALSE)</f>
        <v>#N/A</v>
      </c>
      <c r="AS8" s="47" t="e">
        <f>VLOOKUP($C8,'[2]fournisseurs 4'!$C:$N,7,FALSE)</f>
        <v>#N/A</v>
      </c>
      <c r="AT8" s="47" t="e">
        <f>VLOOKUP($C8,'[2]fournisseurs 4'!$C:$N,8,FALSE)</f>
        <v>#N/A</v>
      </c>
      <c r="AU8" s="47" t="e">
        <f>VLOOKUP($C8,'[2]fournisseurs 4'!$C:$N,9,FALSE)</f>
        <v>#N/A</v>
      </c>
      <c r="AV8" s="50" t="e">
        <f>VLOOKUP($C8,'[2]fournisseurs 4'!$C:$N,10,FALSE)</f>
        <v>#N/A</v>
      </c>
      <c r="AW8" s="47" t="e">
        <f>VLOOKUP($C8,'[2]fournisseurs 4'!$C:$N,11,FALSE)</f>
        <v>#N/A</v>
      </c>
      <c r="AX8" s="49" t="e">
        <f>VLOOKUP($C8,'[2]fournisseurs 4'!$C:$N,12,FALSE)</f>
        <v>#N/A</v>
      </c>
      <c r="AY8" s="46" t="s">
        <v>97</v>
      </c>
      <c r="AZ8" s="47" t="e">
        <f>VLOOKUP($C8,'[2]fournisseurs 5'!$C:$N,4,FALSE)</f>
        <v>#N/A</v>
      </c>
      <c r="BA8" s="47" t="e">
        <f>VLOOKUP($C8,'[2]fournisseurs 5'!$C:$N,5,FALSE)</f>
        <v>#N/A</v>
      </c>
      <c r="BB8" s="47" t="e">
        <f>VLOOKUP($C8,'[2]fournisseurs 5'!$C:$N,6,FALSE)</f>
        <v>#N/A</v>
      </c>
      <c r="BC8" s="47" t="e">
        <f>VLOOKUP($C8,'[2]fournisseurs 5'!$C:$N,7,FALSE)</f>
        <v>#N/A</v>
      </c>
      <c r="BD8" s="47" t="e">
        <f>VLOOKUP($C8,'[2]fournisseurs 5'!$C:$N,8,FALSE)</f>
        <v>#N/A</v>
      </c>
      <c r="BE8" s="47" t="e">
        <f>VLOOKUP($C8,'[2]fournisseurs 5'!$C:$N,9,FALSE)</f>
        <v>#N/A</v>
      </c>
      <c r="BF8" s="50" t="e">
        <f>VLOOKUP($C8,'[2]fournisseurs 5'!$C:$N,10,FALSE)</f>
        <v>#N/A</v>
      </c>
      <c r="BG8" s="47" t="e">
        <f>VLOOKUP($C8,'[2]fournisseurs 5'!$C:$N,11,FALSE)</f>
        <v>#N/A</v>
      </c>
      <c r="BH8" s="49" t="e">
        <f>VLOOKUP($C8,'[2]fournisseurs 5'!$C:$N,12,FALSE)</f>
        <v>#N/A</v>
      </c>
      <c r="BI8" s="46"/>
      <c r="BJ8" s="47" t="e">
        <f>VLOOKUP($C8,'[2]fournisseur 6'!$C:$N,4,FALSE)</f>
        <v>#N/A</v>
      </c>
      <c r="BK8" s="47" t="e">
        <f>VLOOKUP($C8,'[2]fournisseur 6'!$C:$N,5,FALSE)</f>
        <v>#N/A</v>
      </c>
      <c r="BL8" s="47" t="e">
        <f>VLOOKUP($C8,'[2]fournisseur 6'!$C:$N,6,FALSE)</f>
        <v>#N/A</v>
      </c>
      <c r="BM8" s="47" t="e">
        <f>VLOOKUP($C8,'[2]fournisseur 6'!$C:$N,7,FALSE)</f>
        <v>#N/A</v>
      </c>
      <c r="BN8" s="47" t="e">
        <f>VLOOKUP($C8,'[2]fournisseur 6'!$C:$N,8,FALSE)</f>
        <v>#N/A</v>
      </c>
      <c r="BO8" s="47" t="e">
        <f>VLOOKUP($C8,'[2]fournisseur 6'!$C:$N,9,FALSE)</f>
        <v>#N/A</v>
      </c>
      <c r="BP8" s="50" t="e">
        <f>VLOOKUP($C8,'[2]fournisseur 6'!$C:$N,10,FALSE)</f>
        <v>#N/A</v>
      </c>
      <c r="BQ8" s="47" t="e">
        <f>VLOOKUP($C8,'[2]fournisseur 6'!$C:$N,11,FALSE)</f>
        <v>#N/A</v>
      </c>
      <c r="BR8" s="49" t="e">
        <f>VLOOKUP($C8,'[2]fournisseur 6'!$C:$N,12,FALSE)</f>
        <v>#N/A</v>
      </c>
      <c r="BS8" s="46" t="s">
        <v>97</v>
      </c>
      <c r="BT8" s="47">
        <f>VLOOKUP($C8,'[2]fournisseur 7'!$C:$N,4,FALSE)</f>
        <v>169613</v>
      </c>
      <c r="BU8" s="47" t="str">
        <f>VLOOKUP($C8,'[2]fournisseur 7'!$C:$N,5,FALSE)</f>
        <v>Broche maçon 350x16</v>
      </c>
      <c r="BV8" s="47">
        <f>VLOOKUP($C8,'[2]fournisseur 7'!$C:$N,6,FALSE)</f>
        <v>0</v>
      </c>
      <c r="BW8" s="47">
        <f>VLOOKUP($C8,'[2]fournisseur 7'!$C:$N,7,FALSE)</f>
        <v>10</v>
      </c>
      <c r="BX8" s="47">
        <f>VLOOKUP($C8,'[2]fournisseur 7'!$C:$N,8,FALSE)</f>
        <v>500</v>
      </c>
      <c r="BY8" s="47">
        <f>VLOOKUP($C8,'[2]fournisseur 7'!$C:$N,9,FALSE)</f>
        <v>0</v>
      </c>
      <c r="BZ8" s="48">
        <f>VLOOKUP($C8,'[2]fournisseur 7'!$C:$N,10,FALSE)</f>
        <v>1.1200000000000001</v>
      </c>
      <c r="CA8" s="47">
        <f>VLOOKUP($C8,'[2]fournisseur 7'!$C:$N,11,FALSE)</f>
        <v>0</v>
      </c>
      <c r="CB8" s="49"/>
      <c r="CC8" s="46" t="s">
        <v>97</v>
      </c>
      <c r="CD8" s="47">
        <f>VLOOKUP($C8,'[2]fournisseur 8'!$C:$N,4,FALSE)</f>
        <v>0</v>
      </c>
      <c r="CE8" s="47">
        <f>VLOOKUP($C8,'[2]fournisseur 8'!$C:$N,5,FALSE)</f>
        <v>0</v>
      </c>
      <c r="CF8" s="47">
        <f>VLOOKUP($C8,'[2]fournisseur 8'!$C:$N,6,FALSE)</f>
        <v>0</v>
      </c>
      <c r="CG8" s="47">
        <f>VLOOKUP($C8,'[2]fournisseur 8'!$C:$N,7,FALSE)</f>
        <v>0</v>
      </c>
      <c r="CH8" s="47">
        <f>VLOOKUP($C8,'[2]fournisseur 8'!$C:$N,8,FALSE)</f>
        <v>0</v>
      </c>
      <c r="CI8" s="47">
        <f>VLOOKUP($C8,'[2]fournisseur 8'!$C:$N,9,FALSE)</f>
        <v>0</v>
      </c>
      <c r="CJ8" s="50">
        <f>VLOOKUP($C8,'[2]fournisseur 8'!$C:$N,10,FALSE)</f>
        <v>0</v>
      </c>
      <c r="CK8" s="47">
        <f>VLOOKUP($C8,'[2]fournisseur 8'!$C:$N,11,FALSE)</f>
        <v>0</v>
      </c>
      <c r="CL8" s="49"/>
      <c r="CM8" s="51" t="s">
        <v>51</v>
      </c>
      <c r="CN8" s="52"/>
    </row>
    <row r="9" spans="1:92" s="31" customFormat="1" ht="49.5" customHeight="1" thickBot="1" x14ac:dyDescent="0.3">
      <c r="A9" s="32" t="s">
        <v>28</v>
      </c>
      <c r="B9" s="57"/>
      <c r="C9" s="34" t="s">
        <v>52</v>
      </c>
      <c r="D9" s="35">
        <v>494000</v>
      </c>
      <c r="E9" s="36">
        <v>1</v>
      </c>
      <c r="F9" s="37" t="s">
        <v>97</v>
      </c>
      <c r="G9" s="38" t="s">
        <v>97</v>
      </c>
      <c r="H9" s="39"/>
      <c r="I9" s="54" t="s">
        <v>53</v>
      </c>
      <c r="J9" s="55"/>
      <c r="K9" s="46" t="s">
        <v>97</v>
      </c>
      <c r="L9" s="43">
        <f>VLOOKUP($C9,'[2]fournisseurs 1'!$C:N,4,FALSE)</f>
        <v>205</v>
      </c>
      <c r="M9" s="43" t="str">
        <f>VLOOKUP($C9,'[2]fournisseurs 1'!$C:N,5,FALSE)</f>
        <v>CEINTURE EN CUIR</v>
      </c>
      <c r="N9" s="43" t="str">
        <f>VLOOKUP($C9,'[2]fournisseurs 1'!$C:N,6,FALSE)</f>
        <v>U</v>
      </c>
      <c r="O9" s="43">
        <f>VLOOKUP($C9,'[2]fournisseurs 1'!$C:N,7,FALSE)</f>
        <v>1</v>
      </c>
      <c r="P9" s="43" t="str">
        <f>VLOOKUP($C9,'[2]fournisseurs 1'!$C:N,8,FALSE)</f>
        <v>229 € NETS HT</v>
      </c>
      <c r="Q9" s="43">
        <f>VLOOKUP($C9,'[2]fournisseurs 1'!$C:N,9,FALSE)</f>
        <v>5.19</v>
      </c>
      <c r="R9" s="58">
        <f>VLOOKUP($C9,'[2]fournisseurs 1'!$C:N,10,FALSE)</f>
        <v>5.19</v>
      </c>
      <c r="S9" s="43">
        <f>VLOOKUP($C9,'[2]fournisseurs 1'!$C:N,11,FALSE)</f>
        <v>0</v>
      </c>
      <c r="T9" s="45">
        <f>VLOOKUP($C9,'[2]fournisseurs 1'!$C:N,12,FALSE)</f>
        <v>43100</v>
      </c>
      <c r="U9" s="46"/>
      <c r="V9" s="47" t="e">
        <f>VLOOKUP($C9,'[2]fournisseurs 2'!$C:$N,4,FALSE)</f>
        <v>#N/A</v>
      </c>
      <c r="W9" s="47" t="e">
        <f>VLOOKUP($C9,'[2]fournisseurs 2'!$C:$N,5,FALSE)</f>
        <v>#N/A</v>
      </c>
      <c r="X9" s="47" t="e">
        <f>VLOOKUP($C9,'[2]fournisseurs 2'!$C:$N,6,FALSE)</f>
        <v>#N/A</v>
      </c>
      <c r="Y9" s="47" t="e">
        <f>VLOOKUP($C9,'[2]fournisseurs 2'!$C:$N,7,FALSE)</f>
        <v>#N/A</v>
      </c>
      <c r="Z9" s="47" t="e">
        <f>VLOOKUP($C9,'[2]fournisseurs 2'!$C:$N,8,FALSE)</f>
        <v>#N/A</v>
      </c>
      <c r="AA9" s="47" t="e">
        <f>VLOOKUP($C9,'[2]fournisseurs 2'!$C:$N,9,FALSE)</f>
        <v>#N/A</v>
      </c>
      <c r="AB9" s="50" t="e">
        <f>VLOOKUP($C9,'[2]fournisseurs 2'!$C:$N,10,FALSE)</f>
        <v>#N/A</v>
      </c>
      <c r="AC9" s="47" t="e">
        <f>VLOOKUP($C9,'[2]fournisseurs 2'!$C:$N,11,FALSE)</f>
        <v>#N/A</v>
      </c>
      <c r="AD9" s="49" t="e">
        <f>VLOOKUP($C9,'[2]fournisseurs 2'!$C:$N,12,FALSE)</f>
        <v>#N/A</v>
      </c>
      <c r="AE9" s="46"/>
      <c r="AF9" s="47" t="e">
        <f>VLOOKUP($C9,'[2]fournisseur 3'!$C:$N,4,FALSE)</f>
        <v>#N/A</v>
      </c>
      <c r="AG9" s="47" t="e">
        <f>VLOOKUP($C9,'[2]fournisseur 3'!$C:$N,5,FALSE)</f>
        <v>#N/A</v>
      </c>
      <c r="AH9" s="47" t="e">
        <f>VLOOKUP($C9,'[2]fournisseur 3'!$C:$N,6,FALSE)</f>
        <v>#N/A</v>
      </c>
      <c r="AI9" s="47" t="e">
        <f>VLOOKUP($C9,'[2]fournisseur 3'!$C:$N,7,FALSE)</f>
        <v>#N/A</v>
      </c>
      <c r="AJ9" s="47" t="e">
        <f>VLOOKUP($C9,'[2]fournisseur 3'!$C:$N,8,FALSE)</f>
        <v>#N/A</v>
      </c>
      <c r="AK9" s="47" t="e">
        <f>VLOOKUP($C9,'[2]fournisseur 3'!$C:$N,9,FALSE)</f>
        <v>#N/A</v>
      </c>
      <c r="AL9" s="50" t="e">
        <f>VLOOKUP($C9,'[2]fournisseur 3'!$C:$N,10,FALSE)</f>
        <v>#N/A</v>
      </c>
      <c r="AM9" s="47" t="e">
        <f>VLOOKUP($C9,'[2]fournisseur 3'!$C:$N,11,FALSE)</f>
        <v>#N/A</v>
      </c>
      <c r="AN9" s="49" t="e">
        <f>VLOOKUP($C9,'[2]fournisseur 3'!$C:$N,12,FALSE)</f>
        <v>#N/A</v>
      </c>
      <c r="AO9" s="46"/>
      <c r="AP9" s="47" t="e">
        <f>VLOOKUP($C9,'[2]fournisseurs 4'!$C:$N,4,FALSE)</f>
        <v>#N/A</v>
      </c>
      <c r="AQ9" s="47" t="e">
        <f>VLOOKUP($C9,'[2]fournisseurs 4'!$C:$N,5,FALSE)</f>
        <v>#N/A</v>
      </c>
      <c r="AR9" s="47" t="e">
        <f>VLOOKUP($C9,'[2]fournisseurs 4'!$C:$N,6,FALSE)</f>
        <v>#N/A</v>
      </c>
      <c r="AS9" s="47" t="e">
        <f>VLOOKUP($C9,'[2]fournisseurs 4'!$C:$N,7,FALSE)</f>
        <v>#N/A</v>
      </c>
      <c r="AT9" s="47" t="e">
        <f>VLOOKUP($C9,'[2]fournisseurs 4'!$C:$N,8,FALSE)</f>
        <v>#N/A</v>
      </c>
      <c r="AU9" s="47" t="e">
        <f>VLOOKUP($C9,'[2]fournisseurs 4'!$C:$N,9,FALSE)</f>
        <v>#N/A</v>
      </c>
      <c r="AV9" s="50" t="e">
        <f>VLOOKUP($C9,'[2]fournisseurs 4'!$C:$N,10,FALSE)</f>
        <v>#N/A</v>
      </c>
      <c r="AW9" s="47" t="e">
        <f>VLOOKUP($C9,'[2]fournisseurs 4'!$C:$N,11,FALSE)</f>
        <v>#N/A</v>
      </c>
      <c r="AX9" s="49" t="e">
        <f>VLOOKUP($C9,'[2]fournisseurs 4'!$C:$N,12,FALSE)</f>
        <v>#N/A</v>
      </c>
      <c r="AY9" s="46"/>
      <c r="AZ9" s="47" t="e">
        <f>VLOOKUP($C9,'[2]fournisseurs 5'!$C:$N,4,FALSE)</f>
        <v>#N/A</v>
      </c>
      <c r="BA9" s="47" t="e">
        <f>VLOOKUP($C9,'[2]fournisseurs 5'!$C:$N,5,FALSE)</f>
        <v>#N/A</v>
      </c>
      <c r="BB9" s="47" t="e">
        <f>VLOOKUP($C9,'[2]fournisseurs 5'!$C:$N,6,FALSE)</f>
        <v>#N/A</v>
      </c>
      <c r="BC9" s="47" t="e">
        <f>VLOOKUP($C9,'[2]fournisseurs 5'!$C:$N,7,FALSE)</f>
        <v>#N/A</v>
      </c>
      <c r="BD9" s="47" t="e">
        <f>VLOOKUP($C9,'[2]fournisseurs 5'!$C:$N,8,FALSE)</f>
        <v>#N/A</v>
      </c>
      <c r="BE9" s="47" t="e">
        <f>VLOOKUP($C9,'[2]fournisseurs 5'!$C:$N,9,FALSE)</f>
        <v>#N/A</v>
      </c>
      <c r="BF9" s="50" t="e">
        <f>VLOOKUP($C9,'[2]fournisseurs 5'!$C:$N,10,FALSE)</f>
        <v>#N/A</v>
      </c>
      <c r="BG9" s="47" t="e">
        <f>VLOOKUP($C9,'[2]fournisseurs 5'!$C:$N,11,FALSE)</f>
        <v>#N/A</v>
      </c>
      <c r="BH9" s="49" t="e">
        <f>VLOOKUP($C9,'[2]fournisseurs 5'!$C:$N,12,FALSE)</f>
        <v>#N/A</v>
      </c>
      <c r="BI9" s="46" t="s">
        <v>97</v>
      </c>
      <c r="BJ9" s="47">
        <f>VLOOKUP($C9,'[2]fournisseur 6'!$C:$N,4,FALSE)</f>
        <v>494000</v>
      </c>
      <c r="BK9" s="47" t="str">
        <f>VLOOKUP($C9,'[2]fournisseur 6'!$C:$N,5,FALSE)</f>
        <v>CEINTURE POLYVALENTE + PORTE MARTEAU METAL</v>
      </c>
      <c r="BL9" s="47">
        <f>VLOOKUP($C9,'[2]fournisseur 6'!$C:$N,6,FALSE)</f>
        <v>0</v>
      </c>
      <c r="BM9" s="47">
        <f>VLOOKUP($C9,'[2]fournisseur 6'!$C:$N,7,FALSE)</f>
        <v>30</v>
      </c>
      <c r="BN9" s="47">
        <f>VLOOKUP($C9,'[2]fournisseur 6'!$C:$N,8,FALSE)</f>
        <v>0</v>
      </c>
      <c r="BO9" s="47">
        <f>VLOOKUP($C9,'[2]fournisseur 6'!$C:$N,9,FALSE)</f>
        <v>6.799893029999998</v>
      </c>
      <c r="BP9" s="50">
        <f>VLOOKUP($C9,'[2]fournisseur 6'!$C:$N,10,FALSE)</f>
        <v>6.46</v>
      </c>
      <c r="BQ9" s="47">
        <f>VLOOKUP($C9,'[2]fournisseur 6'!$C:$N,11,FALSE)</f>
        <v>0</v>
      </c>
      <c r="BR9" s="49">
        <f>VLOOKUP($C9,'[2]fournisseur 6'!$C:$N,12,FALSE)</f>
        <v>43100</v>
      </c>
      <c r="BS9" s="46"/>
      <c r="BT9" s="47" t="e">
        <f>VLOOKUP($C9,'[2]fournisseur 7'!$C:$N,4,FALSE)</f>
        <v>#N/A</v>
      </c>
      <c r="BU9" s="47" t="e">
        <f>VLOOKUP($C9,'[2]fournisseur 7'!$C:$N,5,FALSE)</f>
        <v>#N/A</v>
      </c>
      <c r="BV9" s="47" t="e">
        <f>VLOOKUP($C9,'[2]fournisseur 7'!$C:$N,6,FALSE)</f>
        <v>#N/A</v>
      </c>
      <c r="BW9" s="47" t="e">
        <f>VLOOKUP($C9,'[2]fournisseur 7'!$C:$N,7,FALSE)</f>
        <v>#N/A</v>
      </c>
      <c r="BX9" s="47" t="e">
        <f>VLOOKUP($C9,'[2]fournisseur 7'!$C:$N,8,FALSE)</f>
        <v>#N/A</v>
      </c>
      <c r="BY9" s="47" t="e">
        <f>VLOOKUP($C9,'[2]fournisseur 7'!$C:$N,9,FALSE)</f>
        <v>#N/A</v>
      </c>
      <c r="BZ9" s="50" t="e">
        <f>VLOOKUP($C9,'[2]fournisseur 7'!$C:$N,10,FALSE)</f>
        <v>#N/A</v>
      </c>
      <c r="CA9" s="47" t="e">
        <f>VLOOKUP($C9,'[2]fournisseur 7'!$C:$N,11,FALSE)</f>
        <v>#N/A</v>
      </c>
      <c r="CB9" s="49"/>
      <c r="CC9" s="46" t="s">
        <v>97</v>
      </c>
      <c r="CD9" s="47">
        <f>VLOOKUP($C9,'[2]fournisseur 8'!$C:$N,4,FALSE)</f>
        <v>0</v>
      </c>
      <c r="CE9" s="47">
        <f>VLOOKUP($C9,'[2]fournisseur 8'!$C:$N,5,FALSE)</f>
        <v>0</v>
      </c>
      <c r="CF9" s="47">
        <f>VLOOKUP($C9,'[2]fournisseur 8'!$C:$N,6,FALSE)</f>
        <v>0</v>
      </c>
      <c r="CG9" s="47">
        <f>VLOOKUP($C9,'[2]fournisseur 8'!$C:$N,7,FALSE)</f>
        <v>0</v>
      </c>
      <c r="CH9" s="47">
        <f>VLOOKUP($C9,'[2]fournisseur 8'!$C:$N,8,FALSE)</f>
        <v>0</v>
      </c>
      <c r="CI9" s="47">
        <f>VLOOKUP($C9,'[2]fournisseur 8'!$C:$N,9,FALSE)</f>
        <v>0</v>
      </c>
      <c r="CJ9" s="50">
        <f>VLOOKUP($C9,'[2]fournisseur 8'!$C:$N,10,FALSE)</f>
        <v>0</v>
      </c>
      <c r="CK9" s="47">
        <f>VLOOKUP($C9,'[2]fournisseur 8'!$C:$N,11,FALSE)</f>
        <v>0</v>
      </c>
      <c r="CL9" s="49"/>
      <c r="CM9" s="51" t="s">
        <v>54</v>
      </c>
      <c r="CN9" s="52"/>
    </row>
    <row r="10" spans="1:92" s="31" customFormat="1" ht="21" customHeight="1" thickBot="1" x14ac:dyDescent="0.3">
      <c r="A10" s="32" t="s">
        <v>28</v>
      </c>
      <c r="B10" s="33"/>
      <c r="C10" s="34" t="s">
        <v>55</v>
      </c>
      <c r="D10" s="35" t="s">
        <v>56</v>
      </c>
      <c r="E10" s="36">
        <v>1</v>
      </c>
      <c r="F10" s="37" t="s">
        <v>97</v>
      </c>
      <c r="G10" s="38" t="s">
        <v>97</v>
      </c>
      <c r="H10" s="53"/>
      <c r="I10" s="54" t="s">
        <v>57</v>
      </c>
      <c r="J10" s="55"/>
      <c r="K10" s="46" t="s">
        <v>97</v>
      </c>
      <c r="L10" s="43">
        <f>VLOOKUP($C10,'[2]fournisseurs 1'!$C:N,4,FALSE)</f>
        <v>460801</v>
      </c>
      <c r="M10" s="43" t="str">
        <f>VLOOKUP($C10,'[2]fournisseurs 1'!$C:N,5,FALSE)</f>
        <v>CISEAU A BRIQUE 70X230MM</v>
      </c>
      <c r="N10" s="43" t="str">
        <f>VLOOKUP($C10,'[2]fournisseurs 1'!$C:N,6,FALSE)</f>
        <v>U</v>
      </c>
      <c r="O10" s="43">
        <f>VLOOKUP($C10,'[2]fournisseurs 1'!$C:N,7,FALSE)</f>
        <v>20</v>
      </c>
      <c r="P10" s="43">
        <f>VLOOKUP($C10,'[2]fournisseurs 1'!$C:N,8,FALSE)</f>
        <v>500</v>
      </c>
      <c r="Q10" s="43">
        <f>VLOOKUP($C10,'[2]fournisseurs 1'!$C:N,9,FALSE)</f>
        <v>0</v>
      </c>
      <c r="R10" s="44">
        <f>VLOOKUP($C10,'[2]fournisseurs 1'!$C:N,10,FALSE)</f>
        <v>3.93</v>
      </c>
      <c r="S10" s="43">
        <f>VLOOKUP($C10,'[2]fournisseurs 1'!$C:N,11,FALSE)</f>
        <v>0</v>
      </c>
      <c r="T10" s="45">
        <f>VLOOKUP($C10,'[2]fournisseurs 1'!$C:N,12,FALSE)</f>
        <v>43100</v>
      </c>
      <c r="U10" s="46" t="s">
        <v>97</v>
      </c>
      <c r="V10" s="47" t="e">
        <f>VLOOKUP($C10,'[2]fournisseurs 2'!$C:$N,4,FALSE)</f>
        <v>#N/A</v>
      </c>
      <c r="W10" s="47" t="e">
        <f>VLOOKUP($C10,'[2]fournisseurs 2'!$C:$N,5,FALSE)</f>
        <v>#N/A</v>
      </c>
      <c r="X10" s="47" t="e">
        <f>VLOOKUP($C10,'[2]fournisseurs 2'!$C:$N,6,FALSE)</f>
        <v>#N/A</v>
      </c>
      <c r="Y10" s="47" t="e">
        <f>VLOOKUP($C10,'[2]fournisseurs 2'!$C:$N,7,FALSE)</f>
        <v>#N/A</v>
      </c>
      <c r="Z10" s="47" t="e">
        <f>VLOOKUP($C10,'[2]fournisseurs 2'!$C:$N,8,FALSE)</f>
        <v>#N/A</v>
      </c>
      <c r="AA10" s="47" t="e">
        <f>VLOOKUP($C10,'[2]fournisseurs 2'!$C:$N,9,FALSE)</f>
        <v>#N/A</v>
      </c>
      <c r="AB10" s="50" t="e">
        <f>VLOOKUP($C10,'[2]fournisseurs 2'!$C:$N,10,FALSE)</f>
        <v>#N/A</v>
      </c>
      <c r="AC10" s="47" t="e">
        <f>VLOOKUP($C10,'[2]fournisseurs 2'!$C:$N,11,FALSE)</f>
        <v>#N/A</v>
      </c>
      <c r="AD10" s="49" t="e">
        <f>VLOOKUP($C10,'[2]fournisseurs 2'!$C:$N,12,FALSE)</f>
        <v>#N/A</v>
      </c>
      <c r="AE10" s="46" t="s">
        <v>97</v>
      </c>
      <c r="AF10" s="47" t="str">
        <f>VLOOKUP($C10,'[2]fournisseur 3'!$C:$N,4,FALSE)</f>
        <v>014230</v>
      </c>
      <c r="AG10" s="47">
        <f>VLOOKUP($C10,'[2]fournisseur 3'!$C:$N,5,FALSE)</f>
        <v>3295070142300</v>
      </c>
      <c r="AH10" s="47">
        <f>VLOOKUP($C10,'[2]fournisseur 3'!$C:$N,6,FALSE)</f>
        <v>0</v>
      </c>
      <c r="AI10" s="47">
        <f>VLOOKUP($C10,'[2]fournisseur 3'!$C:$N,7,FALSE)</f>
        <v>50</v>
      </c>
      <c r="AJ10" s="47">
        <f>VLOOKUP($C10,'[2]fournisseur 3'!$C:$N,8,FALSE)</f>
        <v>0</v>
      </c>
      <c r="AK10" s="47">
        <f>VLOOKUP($C10,'[2]fournisseur 3'!$C:$N,9,FALSE)</f>
        <v>4.8899999999999997</v>
      </c>
      <c r="AL10" s="50">
        <f>VLOOKUP($C10,'[2]fournisseur 3'!$C:$N,10,FALSE)</f>
        <v>3.41</v>
      </c>
      <c r="AM10" s="47">
        <f>VLOOKUP($C10,'[2]fournisseur 3'!$C:$N,11,FALSE)</f>
        <v>0</v>
      </c>
      <c r="AN10" s="49">
        <f>VLOOKUP($C10,'[2]fournisseur 3'!$C:$N,12,FALSE)</f>
        <v>43100</v>
      </c>
      <c r="AO10" s="46"/>
      <c r="AP10" s="47" t="e">
        <f>VLOOKUP($C10,'[2]fournisseurs 4'!$C:$N,4,FALSE)</f>
        <v>#N/A</v>
      </c>
      <c r="AQ10" s="47" t="e">
        <f>VLOOKUP($C10,'[2]fournisseurs 4'!$C:$N,5,FALSE)</f>
        <v>#N/A</v>
      </c>
      <c r="AR10" s="47" t="e">
        <f>VLOOKUP($C10,'[2]fournisseurs 4'!$C:$N,6,FALSE)</f>
        <v>#N/A</v>
      </c>
      <c r="AS10" s="47" t="e">
        <f>VLOOKUP($C10,'[2]fournisseurs 4'!$C:$N,7,FALSE)</f>
        <v>#N/A</v>
      </c>
      <c r="AT10" s="47" t="e">
        <f>VLOOKUP($C10,'[2]fournisseurs 4'!$C:$N,8,FALSE)</f>
        <v>#N/A</v>
      </c>
      <c r="AU10" s="47" t="e">
        <f>VLOOKUP($C10,'[2]fournisseurs 4'!$C:$N,9,FALSE)</f>
        <v>#N/A</v>
      </c>
      <c r="AV10" s="50" t="e">
        <f>VLOOKUP($C10,'[2]fournisseurs 4'!$C:$N,10,FALSE)</f>
        <v>#N/A</v>
      </c>
      <c r="AW10" s="47" t="e">
        <f>VLOOKUP($C10,'[2]fournisseurs 4'!$C:$N,11,FALSE)</f>
        <v>#N/A</v>
      </c>
      <c r="AX10" s="49" t="e">
        <f>VLOOKUP($C10,'[2]fournisseurs 4'!$C:$N,12,FALSE)</f>
        <v>#N/A</v>
      </c>
      <c r="AY10" s="46" t="s">
        <v>97</v>
      </c>
      <c r="AZ10" s="47" t="e">
        <f>VLOOKUP($C10,'[2]fournisseurs 5'!$C:$N,4,FALSE)</f>
        <v>#N/A</v>
      </c>
      <c r="BA10" s="47" t="e">
        <f>VLOOKUP($C10,'[2]fournisseurs 5'!$C:$N,5,FALSE)</f>
        <v>#N/A</v>
      </c>
      <c r="BB10" s="47" t="e">
        <f>VLOOKUP($C10,'[2]fournisseurs 5'!$C:$N,6,FALSE)</f>
        <v>#N/A</v>
      </c>
      <c r="BC10" s="47" t="e">
        <f>VLOOKUP($C10,'[2]fournisseurs 5'!$C:$N,7,FALSE)</f>
        <v>#N/A</v>
      </c>
      <c r="BD10" s="47" t="e">
        <f>VLOOKUP($C10,'[2]fournisseurs 5'!$C:$N,8,FALSE)</f>
        <v>#N/A</v>
      </c>
      <c r="BE10" s="47" t="e">
        <f>VLOOKUP($C10,'[2]fournisseurs 5'!$C:$N,9,FALSE)</f>
        <v>#N/A</v>
      </c>
      <c r="BF10" s="50" t="e">
        <f>VLOOKUP($C10,'[2]fournisseurs 5'!$C:$N,10,FALSE)</f>
        <v>#N/A</v>
      </c>
      <c r="BG10" s="47" t="e">
        <f>VLOOKUP($C10,'[2]fournisseurs 5'!$C:$N,11,FALSE)</f>
        <v>#N/A</v>
      </c>
      <c r="BH10" s="49" t="e">
        <f>VLOOKUP($C10,'[2]fournisseurs 5'!$C:$N,12,FALSE)</f>
        <v>#N/A</v>
      </c>
      <c r="BI10" s="46"/>
      <c r="BJ10" s="47" t="e">
        <f>VLOOKUP($C10,'[2]fournisseur 6'!$C:$N,4,FALSE)</f>
        <v>#N/A</v>
      </c>
      <c r="BK10" s="47" t="e">
        <f>VLOOKUP($C10,'[2]fournisseur 6'!$C:$N,5,FALSE)</f>
        <v>#N/A</v>
      </c>
      <c r="BL10" s="47" t="e">
        <f>VLOOKUP($C10,'[2]fournisseur 6'!$C:$N,6,FALSE)</f>
        <v>#N/A</v>
      </c>
      <c r="BM10" s="47" t="e">
        <f>VLOOKUP($C10,'[2]fournisseur 6'!$C:$N,7,FALSE)</f>
        <v>#N/A</v>
      </c>
      <c r="BN10" s="47" t="e">
        <f>VLOOKUP($C10,'[2]fournisseur 6'!$C:$N,8,FALSE)</f>
        <v>#N/A</v>
      </c>
      <c r="BO10" s="47" t="e">
        <f>VLOOKUP($C10,'[2]fournisseur 6'!$C:$N,9,FALSE)</f>
        <v>#N/A</v>
      </c>
      <c r="BP10" s="50" t="e">
        <f>VLOOKUP($C10,'[2]fournisseur 6'!$C:$N,10,FALSE)</f>
        <v>#N/A</v>
      </c>
      <c r="BQ10" s="47" t="e">
        <f>VLOOKUP($C10,'[2]fournisseur 6'!$C:$N,11,FALSE)</f>
        <v>#N/A</v>
      </c>
      <c r="BR10" s="49" t="e">
        <f>VLOOKUP($C10,'[2]fournisseur 6'!$C:$N,12,FALSE)</f>
        <v>#N/A</v>
      </c>
      <c r="BS10" s="46" t="s">
        <v>97</v>
      </c>
      <c r="BT10" s="47">
        <f>VLOOKUP($C10,'[2]fournisseur 7'!$C:$N,4,FALSE)</f>
        <v>169617</v>
      </c>
      <c r="BU10" s="47" t="str">
        <f>VLOOKUP($C10,'[2]fournisseur 7'!$C:$N,5,FALSE)</f>
        <v>Ciseau à brique 70mm</v>
      </c>
      <c r="BV10" s="47">
        <f>VLOOKUP($C10,'[2]fournisseur 7'!$C:$N,6,FALSE)</f>
        <v>0</v>
      </c>
      <c r="BW10" s="47">
        <f>VLOOKUP($C10,'[2]fournisseur 7'!$C:$N,7,FALSE)</f>
        <v>10</v>
      </c>
      <c r="BX10" s="47">
        <f>VLOOKUP($C10,'[2]fournisseur 7'!$C:$N,8,FALSE)</f>
        <v>500</v>
      </c>
      <c r="BY10" s="47">
        <f>VLOOKUP($C10,'[2]fournisseur 7'!$C:$N,9,FALSE)</f>
        <v>0</v>
      </c>
      <c r="BZ10" s="48">
        <f>VLOOKUP($C10,'[2]fournisseur 7'!$C:$N,10,FALSE)</f>
        <v>2.0299999999999998</v>
      </c>
      <c r="CA10" s="47">
        <f>VLOOKUP($C10,'[2]fournisseur 7'!$C:$N,11,FALSE)</f>
        <v>0</v>
      </c>
      <c r="CB10" s="49"/>
      <c r="CC10" s="46" t="s">
        <v>97</v>
      </c>
      <c r="CD10" s="47" t="str">
        <f>VLOOKUP($C10,'[2]fournisseur 8'!$C:$N,4,FALSE)</f>
        <v>9R 385 060 1 RBL</v>
      </c>
      <c r="CE10" s="47" t="str">
        <f>VLOOKUP($C10,'[2]fournisseur 8'!$C:$N,5,FALSE)</f>
        <v>Ciseau à brique 60mm</v>
      </c>
      <c r="CF10" s="47">
        <f>VLOOKUP($C10,'[2]fournisseur 8'!$C:$N,6,FALSE)</f>
        <v>5</v>
      </c>
      <c r="CG10" s="47">
        <f>VLOOKUP($C10,'[2]fournisseur 8'!$C:$N,7,FALSE)</f>
        <v>5</v>
      </c>
      <c r="CH10" s="47">
        <f>VLOOKUP($C10,'[2]fournisseur 8'!$C:$N,8,FALSE)</f>
        <v>0</v>
      </c>
      <c r="CI10" s="47">
        <f>VLOOKUP($C10,'[2]fournisseur 8'!$C:$N,9,FALSE)</f>
        <v>9.6300000000000008</v>
      </c>
      <c r="CJ10" s="50">
        <f>VLOOKUP($C10,'[2]fournisseur 8'!$C:$N,10,FALSE)</f>
        <v>5.6</v>
      </c>
      <c r="CK10" s="47">
        <f>VLOOKUP($C10,'[2]fournisseur 8'!$C:$N,11,FALSE)</f>
        <v>0</v>
      </c>
      <c r="CL10" s="49"/>
      <c r="CM10" s="51" t="s">
        <v>58</v>
      </c>
      <c r="CN10" s="52"/>
    </row>
    <row r="11" spans="1:92" s="31" customFormat="1" ht="21" customHeight="1" thickBot="1" x14ac:dyDescent="0.3">
      <c r="A11" s="32" t="s">
        <v>28</v>
      </c>
      <c r="B11" s="33"/>
      <c r="C11" s="34" t="s">
        <v>59</v>
      </c>
      <c r="D11" s="35">
        <v>38325868</v>
      </c>
      <c r="E11" s="36">
        <v>1</v>
      </c>
      <c r="F11" s="37" t="s">
        <v>97</v>
      </c>
      <c r="G11" s="38" t="s">
        <v>97</v>
      </c>
      <c r="H11" s="53"/>
      <c r="I11" s="54" t="s">
        <v>60</v>
      </c>
      <c r="J11" s="55"/>
      <c r="K11" s="46" t="s">
        <v>97</v>
      </c>
      <c r="L11" s="43">
        <f>VLOOKUP($C11,'[2]fournisseurs 1'!$C:N,4,FALSE)</f>
        <v>460703</v>
      </c>
      <c r="M11" s="43" t="str">
        <f>VLOOKUP($C11,'[2]fournisseurs 1'!$C:N,5,FALSE)</f>
        <v>BURIN DE MACON 300MM</v>
      </c>
      <c r="N11" s="43" t="str">
        <f>VLOOKUP($C11,'[2]fournisseurs 1'!$C:N,6,FALSE)</f>
        <v>U</v>
      </c>
      <c r="O11" s="43">
        <f>VLOOKUP($C11,'[2]fournisseurs 1'!$C:N,7,FALSE)</f>
        <v>20</v>
      </c>
      <c r="P11" s="43">
        <f>VLOOKUP($C11,'[2]fournisseurs 1'!$C:N,8,FALSE)</f>
        <v>500</v>
      </c>
      <c r="Q11" s="43">
        <f>VLOOKUP($C11,'[2]fournisseurs 1'!$C:N,9,FALSE)</f>
        <v>0</v>
      </c>
      <c r="R11" s="44">
        <f>VLOOKUP($C11,'[2]fournisseurs 1'!$C:N,10,FALSE)</f>
        <v>1.87</v>
      </c>
      <c r="S11" s="43">
        <f>VLOOKUP($C11,'[2]fournisseurs 1'!$C:N,11,FALSE)</f>
        <v>0</v>
      </c>
      <c r="T11" s="45">
        <f>VLOOKUP($C11,'[2]fournisseurs 1'!$C:N,12,FALSE)</f>
        <v>43100</v>
      </c>
      <c r="U11" s="46" t="s">
        <v>97</v>
      </c>
      <c r="V11" s="47" t="e">
        <f>VLOOKUP($C11,'[2]fournisseurs 2'!$C:$N,4,FALSE)</f>
        <v>#N/A</v>
      </c>
      <c r="W11" s="47" t="e">
        <f>VLOOKUP($C11,'[2]fournisseurs 2'!$C:$N,5,FALSE)</f>
        <v>#N/A</v>
      </c>
      <c r="X11" s="47" t="e">
        <f>VLOOKUP($C11,'[2]fournisseurs 2'!$C:$N,6,FALSE)</f>
        <v>#N/A</v>
      </c>
      <c r="Y11" s="47" t="e">
        <f>VLOOKUP($C11,'[2]fournisseurs 2'!$C:$N,7,FALSE)</f>
        <v>#N/A</v>
      </c>
      <c r="Z11" s="47" t="e">
        <f>VLOOKUP($C11,'[2]fournisseurs 2'!$C:$N,8,FALSE)</f>
        <v>#N/A</v>
      </c>
      <c r="AA11" s="47" t="e">
        <f>VLOOKUP($C11,'[2]fournisseurs 2'!$C:$N,9,FALSE)</f>
        <v>#N/A</v>
      </c>
      <c r="AB11" s="50" t="e">
        <f>VLOOKUP($C11,'[2]fournisseurs 2'!$C:$N,10,FALSE)</f>
        <v>#N/A</v>
      </c>
      <c r="AC11" s="47" t="e">
        <f>VLOOKUP($C11,'[2]fournisseurs 2'!$C:$N,11,FALSE)</f>
        <v>#N/A</v>
      </c>
      <c r="AD11" s="49" t="e">
        <f>VLOOKUP($C11,'[2]fournisseurs 2'!$C:$N,12,FALSE)</f>
        <v>#N/A</v>
      </c>
      <c r="AE11" s="46" t="s">
        <v>97</v>
      </c>
      <c r="AF11" s="47" t="str">
        <f>VLOOKUP($C11,'[2]fournisseur 3'!$C:$N,4,FALSE)</f>
        <v>014020</v>
      </c>
      <c r="AG11" s="47">
        <f>VLOOKUP($C11,'[2]fournisseur 3'!$C:$N,5,FALSE)</f>
        <v>3295070140207</v>
      </c>
      <c r="AH11" s="47">
        <f>VLOOKUP($C11,'[2]fournisseur 3'!$C:$N,6,FALSE)</f>
        <v>0</v>
      </c>
      <c r="AI11" s="47">
        <f>VLOOKUP($C11,'[2]fournisseur 3'!$C:$N,7,FALSE)</f>
        <v>50</v>
      </c>
      <c r="AJ11" s="47">
        <f>VLOOKUP($C11,'[2]fournisseur 3'!$C:$N,8,FALSE)</f>
        <v>0</v>
      </c>
      <c r="AK11" s="47">
        <f>VLOOKUP($C11,'[2]fournisseur 3'!$C:$N,9,FALSE)</f>
        <v>2.9</v>
      </c>
      <c r="AL11" s="50">
        <f>VLOOKUP($C11,'[2]fournisseur 3'!$C:$N,10,FALSE)</f>
        <v>2.61</v>
      </c>
      <c r="AM11" s="47">
        <f>VLOOKUP($C11,'[2]fournisseur 3'!$C:$N,11,FALSE)</f>
        <v>0</v>
      </c>
      <c r="AN11" s="49">
        <f>VLOOKUP($C11,'[2]fournisseur 3'!$C:$N,12,FALSE)</f>
        <v>43100</v>
      </c>
      <c r="AO11" s="46"/>
      <c r="AP11" s="47" t="e">
        <f>VLOOKUP($C11,'[2]fournisseurs 4'!$C:$N,4,FALSE)</f>
        <v>#N/A</v>
      </c>
      <c r="AQ11" s="47" t="e">
        <f>VLOOKUP($C11,'[2]fournisseurs 4'!$C:$N,5,FALSE)</f>
        <v>#N/A</v>
      </c>
      <c r="AR11" s="47" t="e">
        <f>VLOOKUP($C11,'[2]fournisseurs 4'!$C:$N,6,FALSE)</f>
        <v>#N/A</v>
      </c>
      <c r="AS11" s="47" t="e">
        <f>VLOOKUP($C11,'[2]fournisseurs 4'!$C:$N,7,FALSE)</f>
        <v>#N/A</v>
      </c>
      <c r="AT11" s="47" t="e">
        <f>VLOOKUP($C11,'[2]fournisseurs 4'!$C:$N,8,FALSE)</f>
        <v>#N/A</v>
      </c>
      <c r="AU11" s="47" t="e">
        <f>VLOOKUP($C11,'[2]fournisseurs 4'!$C:$N,9,FALSE)</f>
        <v>#N/A</v>
      </c>
      <c r="AV11" s="50" t="e">
        <f>VLOOKUP($C11,'[2]fournisseurs 4'!$C:$N,10,FALSE)</f>
        <v>#N/A</v>
      </c>
      <c r="AW11" s="47" t="e">
        <f>VLOOKUP($C11,'[2]fournisseurs 4'!$C:$N,11,FALSE)</f>
        <v>#N/A</v>
      </c>
      <c r="AX11" s="49" t="e">
        <f>VLOOKUP($C11,'[2]fournisseurs 4'!$C:$N,12,FALSE)</f>
        <v>#N/A</v>
      </c>
      <c r="AY11" s="46" t="s">
        <v>97</v>
      </c>
      <c r="AZ11" s="47" t="e">
        <f>VLOOKUP($C11,'[2]fournisseurs 5'!$C:$N,4,FALSE)</f>
        <v>#N/A</v>
      </c>
      <c r="BA11" s="47" t="e">
        <f>VLOOKUP($C11,'[2]fournisseurs 5'!$C:$N,5,FALSE)</f>
        <v>#N/A</v>
      </c>
      <c r="BB11" s="47" t="e">
        <f>VLOOKUP($C11,'[2]fournisseurs 5'!$C:$N,6,FALSE)</f>
        <v>#N/A</v>
      </c>
      <c r="BC11" s="47" t="e">
        <f>VLOOKUP($C11,'[2]fournisseurs 5'!$C:$N,7,FALSE)</f>
        <v>#N/A</v>
      </c>
      <c r="BD11" s="47" t="e">
        <f>VLOOKUP($C11,'[2]fournisseurs 5'!$C:$N,8,FALSE)</f>
        <v>#N/A</v>
      </c>
      <c r="BE11" s="47" t="e">
        <f>VLOOKUP($C11,'[2]fournisseurs 5'!$C:$N,9,FALSE)</f>
        <v>#N/A</v>
      </c>
      <c r="BF11" s="50" t="e">
        <f>VLOOKUP($C11,'[2]fournisseurs 5'!$C:$N,10,FALSE)</f>
        <v>#N/A</v>
      </c>
      <c r="BG11" s="47" t="e">
        <f>VLOOKUP($C11,'[2]fournisseurs 5'!$C:$N,11,FALSE)</f>
        <v>#N/A</v>
      </c>
      <c r="BH11" s="49" t="e">
        <f>VLOOKUP($C11,'[2]fournisseurs 5'!$C:$N,12,FALSE)</f>
        <v>#N/A</v>
      </c>
      <c r="BI11" s="46"/>
      <c r="BJ11" s="47" t="e">
        <f>VLOOKUP($C11,'[2]fournisseur 6'!$C:$N,4,FALSE)</f>
        <v>#N/A</v>
      </c>
      <c r="BK11" s="47" t="e">
        <f>VLOOKUP($C11,'[2]fournisseur 6'!$C:$N,5,FALSE)</f>
        <v>#N/A</v>
      </c>
      <c r="BL11" s="47" t="e">
        <f>VLOOKUP($C11,'[2]fournisseur 6'!$C:$N,6,FALSE)</f>
        <v>#N/A</v>
      </c>
      <c r="BM11" s="47" t="e">
        <f>VLOOKUP($C11,'[2]fournisseur 6'!$C:$N,7,FALSE)</f>
        <v>#N/A</v>
      </c>
      <c r="BN11" s="47" t="e">
        <f>VLOOKUP($C11,'[2]fournisseur 6'!$C:$N,8,FALSE)</f>
        <v>#N/A</v>
      </c>
      <c r="BO11" s="47" t="e">
        <f>VLOOKUP($C11,'[2]fournisseur 6'!$C:$N,9,FALSE)</f>
        <v>#N/A</v>
      </c>
      <c r="BP11" s="50" t="e">
        <f>VLOOKUP($C11,'[2]fournisseur 6'!$C:$N,10,FALSE)</f>
        <v>#N/A</v>
      </c>
      <c r="BQ11" s="47" t="e">
        <f>VLOOKUP($C11,'[2]fournisseur 6'!$C:$N,11,FALSE)</f>
        <v>#N/A</v>
      </c>
      <c r="BR11" s="49" t="e">
        <f>VLOOKUP($C11,'[2]fournisseur 6'!$C:$N,12,FALSE)</f>
        <v>#N/A</v>
      </c>
      <c r="BS11" s="46" t="s">
        <v>97</v>
      </c>
      <c r="BT11" s="47">
        <f>VLOOKUP($C11,'[2]fournisseur 7'!$C:$N,4,FALSE)</f>
        <v>169606</v>
      </c>
      <c r="BU11" s="47" t="str">
        <f>VLOOKUP($C11,'[2]fournisseur 7'!$C:$N,5,FALSE)</f>
        <v>Ciseau maçon 350x16</v>
      </c>
      <c r="BV11" s="47">
        <f>VLOOKUP($C11,'[2]fournisseur 7'!$C:$N,6,FALSE)</f>
        <v>0</v>
      </c>
      <c r="BW11" s="47">
        <f>VLOOKUP($C11,'[2]fournisseur 7'!$C:$N,7,FALSE)</f>
        <v>10</v>
      </c>
      <c r="BX11" s="47">
        <f>VLOOKUP($C11,'[2]fournisseur 7'!$C:$N,8,FALSE)</f>
        <v>500</v>
      </c>
      <c r="BY11" s="47">
        <f>VLOOKUP($C11,'[2]fournisseur 7'!$C:$N,9,FALSE)</f>
        <v>0</v>
      </c>
      <c r="BZ11" s="48">
        <f>VLOOKUP($C11,'[2]fournisseur 7'!$C:$N,10,FALSE)</f>
        <v>1.1200000000000001</v>
      </c>
      <c r="CA11" s="47">
        <f>VLOOKUP($C11,'[2]fournisseur 7'!$C:$N,11,FALSE)</f>
        <v>0</v>
      </c>
      <c r="CB11" s="49"/>
      <c r="CC11" s="46" t="s">
        <v>97</v>
      </c>
      <c r="CD11" s="47" t="str">
        <f>VLOOKUP($C11,'[2]fournisseur 8'!$C:$N,4,FALSE)</f>
        <v>9R 350 300 19 RBL</v>
      </c>
      <c r="CE11" s="47" t="str">
        <f>VLOOKUP($C11,'[2]fournisseur 8'!$C:$N,5,FALSE)</f>
        <v>Ciseau de maçon 300mm</v>
      </c>
      <c r="CF11" s="47">
        <f>VLOOKUP($C11,'[2]fournisseur 8'!$C:$N,6,FALSE)</f>
        <v>5</v>
      </c>
      <c r="CG11" s="47">
        <f>VLOOKUP($C11,'[2]fournisseur 8'!$C:$N,7,FALSE)</f>
        <v>5</v>
      </c>
      <c r="CH11" s="47">
        <f>VLOOKUP($C11,'[2]fournisseur 8'!$C:$N,8,FALSE)</f>
        <v>0</v>
      </c>
      <c r="CI11" s="47">
        <f>VLOOKUP($C11,'[2]fournisseur 8'!$C:$N,9,FALSE)</f>
        <v>6.76</v>
      </c>
      <c r="CJ11" s="50">
        <f>VLOOKUP($C11,'[2]fournisseur 8'!$C:$N,10,FALSE)</f>
        <v>3.93</v>
      </c>
      <c r="CK11" s="47">
        <f>VLOOKUP($C11,'[2]fournisseur 8'!$C:$N,11,FALSE)</f>
        <v>0</v>
      </c>
      <c r="CL11" s="49"/>
      <c r="CM11" s="51" t="s">
        <v>61</v>
      </c>
      <c r="CN11" s="52"/>
    </row>
    <row r="12" spans="1:92" s="31" customFormat="1" ht="21" customHeight="1" thickBot="1" x14ac:dyDescent="0.3">
      <c r="A12" s="32" t="s">
        <v>28</v>
      </c>
      <c r="B12" s="33"/>
      <c r="C12" s="34" t="s">
        <v>62</v>
      </c>
      <c r="D12" s="35">
        <v>9045300001</v>
      </c>
      <c r="E12" s="36">
        <v>1</v>
      </c>
      <c r="F12" s="37" t="s">
        <v>97</v>
      </c>
      <c r="G12" s="38" t="s">
        <v>97</v>
      </c>
      <c r="H12" s="59"/>
      <c r="I12" s="60" t="s">
        <v>63</v>
      </c>
      <c r="J12" s="61"/>
      <c r="K12" s="46"/>
      <c r="L12" s="43" t="e">
        <f>VLOOKUP($C12,'[2]fournisseurs 1'!$C:N,4,FALSE)</f>
        <v>#N/A</v>
      </c>
      <c r="M12" s="43" t="e">
        <f>VLOOKUP($C12,'[2]fournisseurs 1'!$C:N,5,FALSE)</f>
        <v>#N/A</v>
      </c>
      <c r="N12" s="43" t="e">
        <f>VLOOKUP($C12,'[2]fournisseurs 1'!$C:N,6,FALSE)</f>
        <v>#N/A</v>
      </c>
      <c r="O12" s="43" t="e">
        <f>VLOOKUP($C12,'[2]fournisseurs 1'!$C:N,7,FALSE)</f>
        <v>#N/A</v>
      </c>
      <c r="P12" s="43" t="e">
        <f>VLOOKUP($C12,'[2]fournisseurs 1'!$C:N,8,FALSE)</f>
        <v>#N/A</v>
      </c>
      <c r="Q12" s="43" t="e">
        <f>VLOOKUP($C12,'[2]fournisseurs 1'!$C:N,9,FALSE)</f>
        <v>#N/A</v>
      </c>
      <c r="R12" s="44" t="e">
        <f>VLOOKUP($C12,'[2]fournisseurs 1'!$C:N,10,FALSE)</f>
        <v>#N/A</v>
      </c>
      <c r="S12" s="43" t="e">
        <f>VLOOKUP($C12,'[2]fournisseurs 1'!$C:N,11,FALSE)</f>
        <v>#N/A</v>
      </c>
      <c r="T12" s="45" t="e">
        <f>VLOOKUP($C12,'[2]fournisseurs 1'!$C:N,12,FALSE)</f>
        <v>#N/A</v>
      </c>
      <c r="U12" s="46"/>
      <c r="V12" s="47" t="e">
        <f>VLOOKUP($C12,'[2]fournisseurs 2'!$C:$N,4,FALSE)</f>
        <v>#N/A</v>
      </c>
      <c r="W12" s="47" t="e">
        <f>VLOOKUP($C12,'[2]fournisseurs 2'!$C:$N,5,FALSE)</f>
        <v>#N/A</v>
      </c>
      <c r="X12" s="47" t="e">
        <f>VLOOKUP($C12,'[2]fournisseurs 2'!$C:$N,6,FALSE)</f>
        <v>#N/A</v>
      </c>
      <c r="Y12" s="47" t="e">
        <f>VLOOKUP($C12,'[2]fournisseurs 2'!$C:$N,7,FALSE)</f>
        <v>#N/A</v>
      </c>
      <c r="Z12" s="47" t="e">
        <f>VLOOKUP($C12,'[2]fournisseurs 2'!$C:$N,8,FALSE)</f>
        <v>#N/A</v>
      </c>
      <c r="AA12" s="47" t="e">
        <f>VLOOKUP($C12,'[2]fournisseurs 2'!$C:$N,9,FALSE)</f>
        <v>#N/A</v>
      </c>
      <c r="AB12" s="50" t="e">
        <f>VLOOKUP($C12,'[2]fournisseurs 2'!$C:$N,10,FALSE)</f>
        <v>#N/A</v>
      </c>
      <c r="AC12" s="47" t="e">
        <f>VLOOKUP($C12,'[2]fournisseurs 2'!$C:$N,11,FALSE)</f>
        <v>#N/A</v>
      </c>
      <c r="AD12" s="49" t="e">
        <f>VLOOKUP($C12,'[2]fournisseurs 2'!$C:$N,12,FALSE)</f>
        <v>#N/A</v>
      </c>
      <c r="AE12" s="62" t="s">
        <v>97</v>
      </c>
      <c r="AF12" s="47" t="str">
        <f>VLOOKUP($C12,'[2]fournisseur 3'!$C:$N,4,FALSE)</f>
        <v>577.0300</v>
      </c>
      <c r="AG12" s="47" t="str">
        <f>VLOOKUP($C12,'[2]fournisseur 3'!$C:$N,5,FALSE)</f>
        <v>Clé à molette, 12'' - L.300 mm</v>
      </c>
      <c r="AH12" s="47">
        <f>VLOOKUP($C12,'[2]fournisseur 3'!$C:$N,6,FALSE)</f>
        <v>23.21</v>
      </c>
      <c r="AI12" s="47">
        <f>VLOOKUP($C12,'[2]fournisseur 3'!$C:$N,7,FALSE)</f>
        <v>1</v>
      </c>
      <c r="AJ12" s="47">
        <f>VLOOKUP($C12,'[2]fournisseur 3'!$C:$N,8,FALSE)</f>
        <v>350</v>
      </c>
      <c r="AK12" s="47">
        <f>VLOOKUP($C12,'[2]fournisseur 3'!$C:$N,9,FALSE)</f>
        <v>12.765500000000001</v>
      </c>
      <c r="AL12" s="50">
        <f>VLOOKUP($C12,'[2]fournisseur 3'!$C:$N,10,FALSE)</f>
        <v>9.75</v>
      </c>
      <c r="AM12" s="47">
        <f>VLOOKUP($C12,'[2]fournisseur 3'!$C:$N,11,FALSE)</f>
        <v>0</v>
      </c>
      <c r="AN12" s="49">
        <f>VLOOKUP($C12,'[2]fournisseur 3'!$C:$N,12,FALSE)</f>
        <v>43131</v>
      </c>
      <c r="AO12" s="62"/>
      <c r="AP12" s="47" t="e">
        <f>VLOOKUP($C12,'[2]fournisseurs 4'!$C:$N,4,FALSE)</f>
        <v>#N/A</v>
      </c>
      <c r="AQ12" s="47" t="e">
        <f>VLOOKUP($C12,'[2]fournisseurs 4'!$C:$N,5,FALSE)</f>
        <v>#N/A</v>
      </c>
      <c r="AR12" s="47" t="e">
        <f>VLOOKUP($C12,'[2]fournisseurs 4'!$C:$N,6,FALSE)</f>
        <v>#N/A</v>
      </c>
      <c r="AS12" s="47" t="e">
        <f>VLOOKUP($C12,'[2]fournisseurs 4'!$C:$N,7,FALSE)</f>
        <v>#N/A</v>
      </c>
      <c r="AT12" s="47" t="e">
        <f>VLOOKUP($C12,'[2]fournisseurs 4'!$C:$N,8,FALSE)</f>
        <v>#N/A</v>
      </c>
      <c r="AU12" s="47" t="e">
        <f>VLOOKUP($C12,'[2]fournisseurs 4'!$C:$N,9,FALSE)</f>
        <v>#N/A</v>
      </c>
      <c r="AV12" s="50" t="e">
        <f>VLOOKUP($C12,'[2]fournisseurs 4'!$C:$N,10,FALSE)</f>
        <v>#N/A</v>
      </c>
      <c r="AW12" s="47" t="e">
        <f>VLOOKUP($C12,'[2]fournisseurs 4'!$C:$N,11,FALSE)</f>
        <v>#N/A</v>
      </c>
      <c r="AX12" s="49" t="e">
        <f>VLOOKUP($C12,'[2]fournisseurs 4'!$C:$N,12,FALSE)</f>
        <v>#N/A</v>
      </c>
      <c r="AY12" s="46" t="s">
        <v>97</v>
      </c>
      <c r="AZ12" s="47" t="str">
        <f>VLOOKUP($C12,'[2]fournisseurs 5'!$C:$N,4,FALSE)</f>
        <v>E187472</v>
      </c>
      <c r="BA12" s="47" t="str">
        <f>VLOOKUP($C12,'[2]fournisseurs 5'!$C:$N,5,FALSE)</f>
        <v>CLÉ A MOLETTE 300MM</v>
      </c>
      <c r="BB12" s="47">
        <f>VLOOKUP($C12,'[2]fournisseurs 5'!$C:$N,6,FALSE)</f>
        <v>2</v>
      </c>
      <c r="BC12" s="47">
        <f>VLOOKUP($C12,'[2]fournisseurs 5'!$C:$N,7,FALSE)</f>
        <v>0</v>
      </c>
      <c r="BD12" s="47">
        <f>VLOOKUP($C12,'[2]fournisseurs 5'!$C:$N,8,FALSE)</f>
        <v>0</v>
      </c>
      <c r="BE12" s="47">
        <f>VLOOKUP($C12,'[2]fournisseurs 5'!$C:$N,9,FALSE)</f>
        <v>9.6999999999999993</v>
      </c>
      <c r="BF12" s="56">
        <f>VLOOKUP($C12,'[2]fournisseurs 5'!$C:$N,10,FALSE)</f>
        <v>9.6999999999999993</v>
      </c>
      <c r="BG12" s="47">
        <f>VLOOKUP($C12,'[2]fournisseurs 5'!$C:$N,11,FALSE)</f>
        <v>0</v>
      </c>
      <c r="BH12" s="49">
        <f>VLOOKUP($C12,'[2]fournisseurs 5'!$C:$N,12,FALSE)</f>
        <v>43100</v>
      </c>
      <c r="BI12" s="62"/>
      <c r="BJ12" s="47" t="e">
        <f>VLOOKUP($C12,'[2]fournisseur 6'!$C:$N,4,FALSE)</f>
        <v>#N/A</v>
      </c>
      <c r="BK12" s="47" t="e">
        <f>VLOOKUP($C12,'[2]fournisseur 6'!$C:$N,5,FALSE)</f>
        <v>#N/A</v>
      </c>
      <c r="BL12" s="47" t="e">
        <f>VLOOKUP($C12,'[2]fournisseur 6'!$C:$N,6,FALSE)</f>
        <v>#N/A</v>
      </c>
      <c r="BM12" s="47" t="e">
        <f>VLOOKUP($C12,'[2]fournisseur 6'!$C:$N,7,FALSE)</f>
        <v>#N/A</v>
      </c>
      <c r="BN12" s="47" t="e">
        <f>VLOOKUP($C12,'[2]fournisseur 6'!$C:$N,8,FALSE)</f>
        <v>#N/A</v>
      </c>
      <c r="BO12" s="47" t="e">
        <f>VLOOKUP($C12,'[2]fournisseur 6'!$C:$N,9,FALSE)</f>
        <v>#N/A</v>
      </c>
      <c r="BP12" s="50" t="e">
        <f>VLOOKUP($C12,'[2]fournisseur 6'!$C:$N,10,FALSE)</f>
        <v>#N/A</v>
      </c>
      <c r="BQ12" s="47" t="e">
        <f>VLOOKUP($C12,'[2]fournisseur 6'!$C:$N,11,FALSE)</f>
        <v>#N/A</v>
      </c>
      <c r="BR12" s="49" t="e">
        <f>VLOOKUP($C12,'[2]fournisseur 6'!$C:$N,12,FALSE)</f>
        <v>#N/A</v>
      </c>
      <c r="BS12" s="62"/>
      <c r="BT12" s="47" t="e">
        <f>VLOOKUP($C12,'[2]fournisseur 7'!$C:$N,4,FALSE)</f>
        <v>#N/A</v>
      </c>
      <c r="BU12" s="47" t="e">
        <f>VLOOKUP($C12,'[2]fournisseur 7'!$C:$N,5,FALSE)</f>
        <v>#N/A</v>
      </c>
      <c r="BV12" s="47" t="e">
        <f>VLOOKUP($C12,'[2]fournisseur 7'!$C:$N,6,FALSE)</f>
        <v>#N/A</v>
      </c>
      <c r="BW12" s="47" t="e">
        <f>VLOOKUP($C12,'[2]fournisseur 7'!$C:$N,7,FALSE)</f>
        <v>#N/A</v>
      </c>
      <c r="BX12" s="47" t="e">
        <f>VLOOKUP($C12,'[2]fournisseur 7'!$C:$N,8,FALSE)</f>
        <v>#N/A</v>
      </c>
      <c r="BY12" s="47" t="e">
        <f>VLOOKUP($C12,'[2]fournisseur 7'!$C:$N,9,FALSE)</f>
        <v>#N/A</v>
      </c>
      <c r="BZ12" s="50" t="e">
        <f>VLOOKUP($C12,'[2]fournisseur 7'!$C:$N,10,FALSE)</f>
        <v>#N/A</v>
      </c>
      <c r="CA12" s="47" t="e">
        <f>VLOOKUP($C12,'[2]fournisseur 7'!$C:$N,11,FALSE)</f>
        <v>#N/A</v>
      </c>
      <c r="CB12" s="49"/>
      <c r="CC12" s="46" t="s">
        <v>97</v>
      </c>
      <c r="CD12" s="47">
        <f>VLOOKUP($C12,'[2]fournisseur 8'!$C:$N,4,FALSE)</f>
        <v>0</v>
      </c>
      <c r="CE12" s="47">
        <f>VLOOKUP($C12,'[2]fournisseur 8'!$C:$N,5,FALSE)</f>
        <v>0</v>
      </c>
      <c r="CF12" s="47">
        <f>VLOOKUP($C12,'[2]fournisseur 8'!$C:$N,6,FALSE)</f>
        <v>0</v>
      </c>
      <c r="CG12" s="47">
        <f>VLOOKUP($C12,'[2]fournisseur 8'!$C:$N,7,FALSE)</f>
        <v>0</v>
      </c>
      <c r="CH12" s="47">
        <f>VLOOKUP($C12,'[2]fournisseur 8'!$C:$N,8,FALSE)</f>
        <v>0</v>
      </c>
      <c r="CI12" s="47">
        <f>VLOOKUP($C12,'[2]fournisseur 8'!$C:$N,9,FALSE)</f>
        <v>0</v>
      </c>
      <c r="CJ12" s="50">
        <f>VLOOKUP($C12,'[2]fournisseur 8'!$C:$N,10,FALSE)</f>
        <v>0</v>
      </c>
      <c r="CK12" s="47">
        <f>VLOOKUP($C12,'[2]fournisseur 8'!$C:$N,11,FALSE)</f>
        <v>0</v>
      </c>
      <c r="CL12" s="49"/>
      <c r="CM12" s="51" t="s">
        <v>64</v>
      </c>
      <c r="CN12" s="52"/>
    </row>
    <row r="13" spans="1:92" s="31" customFormat="1" ht="21" customHeight="1" thickBot="1" x14ac:dyDescent="0.3">
      <c r="A13" s="32" t="s">
        <v>28</v>
      </c>
      <c r="B13" s="33"/>
      <c r="C13" s="34" t="s">
        <v>65</v>
      </c>
      <c r="D13" s="35">
        <v>9045370001</v>
      </c>
      <c r="E13" s="36">
        <v>1</v>
      </c>
      <c r="F13" s="37" t="s">
        <v>97</v>
      </c>
      <c r="G13" s="38" t="s">
        <v>97</v>
      </c>
      <c r="H13" s="59"/>
      <c r="I13" s="60" t="s">
        <v>66</v>
      </c>
      <c r="J13" s="61"/>
      <c r="K13" s="42"/>
      <c r="L13" s="43" t="e">
        <f>VLOOKUP($C13,'[2]fournisseurs 1'!$C:N,4,FALSE)</f>
        <v>#N/A</v>
      </c>
      <c r="M13" s="43" t="e">
        <f>VLOOKUP($C13,'[2]fournisseurs 1'!$C:N,5,FALSE)</f>
        <v>#N/A</v>
      </c>
      <c r="N13" s="43" t="e">
        <f>VLOOKUP($C13,'[2]fournisseurs 1'!$C:N,6,FALSE)</f>
        <v>#N/A</v>
      </c>
      <c r="O13" s="43" t="e">
        <f>VLOOKUP($C13,'[2]fournisseurs 1'!$C:N,7,FALSE)</f>
        <v>#N/A</v>
      </c>
      <c r="P13" s="43" t="e">
        <f>VLOOKUP($C13,'[2]fournisseurs 1'!$C:N,8,FALSE)</f>
        <v>#N/A</v>
      </c>
      <c r="Q13" s="43" t="e">
        <f>VLOOKUP($C13,'[2]fournisseurs 1'!$C:N,9,FALSE)</f>
        <v>#N/A</v>
      </c>
      <c r="R13" s="44" t="e">
        <f>VLOOKUP($C13,'[2]fournisseurs 1'!$C:N,10,FALSE)</f>
        <v>#N/A</v>
      </c>
      <c r="S13" s="43" t="e">
        <f>VLOOKUP($C13,'[2]fournisseurs 1'!$C:N,11,FALSE)</f>
        <v>#N/A</v>
      </c>
      <c r="T13" s="45" t="e">
        <f>VLOOKUP($C13,'[2]fournisseurs 1'!$C:N,12,FALSE)</f>
        <v>#N/A</v>
      </c>
      <c r="U13" s="46"/>
      <c r="V13" s="47" t="e">
        <f>VLOOKUP($C13,'[2]fournisseurs 2'!$C:$N,4,FALSE)</f>
        <v>#N/A</v>
      </c>
      <c r="W13" s="47" t="e">
        <f>VLOOKUP($C13,'[2]fournisseurs 2'!$C:$N,5,FALSE)</f>
        <v>#N/A</v>
      </c>
      <c r="X13" s="47" t="e">
        <f>VLOOKUP($C13,'[2]fournisseurs 2'!$C:$N,6,FALSE)</f>
        <v>#N/A</v>
      </c>
      <c r="Y13" s="47" t="e">
        <f>VLOOKUP($C13,'[2]fournisseurs 2'!$C:$N,7,FALSE)</f>
        <v>#N/A</v>
      </c>
      <c r="Z13" s="47" t="e">
        <f>VLOOKUP($C13,'[2]fournisseurs 2'!$C:$N,8,FALSE)</f>
        <v>#N/A</v>
      </c>
      <c r="AA13" s="47" t="e">
        <f>VLOOKUP($C13,'[2]fournisseurs 2'!$C:$N,9,FALSE)</f>
        <v>#N/A</v>
      </c>
      <c r="AB13" s="50" t="e">
        <f>VLOOKUP($C13,'[2]fournisseurs 2'!$C:$N,10,FALSE)</f>
        <v>#N/A</v>
      </c>
      <c r="AC13" s="47" t="e">
        <f>VLOOKUP($C13,'[2]fournisseurs 2'!$C:$N,11,FALSE)</f>
        <v>#N/A</v>
      </c>
      <c r="AD13" s="49" t="e">
        <f>VLOOKUP($C13,'[2]fournisseurs 2'!$C:$N,12,FALSE)</f>
        <v>#N/A</v>
      </c>
      <c r="AE13" s="62" t="s">
        <v>97</v>
      </c>
      <c r="AF13" s="47" t="str">
        <f>VLOOKUP($C13,'[2]fournisseur 3'!$C:$N,4,FALSE)</f>
        <v>577.0375</v>
      </c>
      <c r="AG13" s="47" t="str">
        <f>VLOOKUP($C13,'[2]fournisseur 3'!$C:$N,5,FALSE)</f>
        <v>Clé à molette, 15'' - L.375 mm</v>
      </c>
      <c r="AH13" s="47">
        <f>VLOOKUP($C13,'[2]fournisseur 3'!$C:$N,6,FALSE)</f>
        <v>44.38</v>
      </c>
      <c r="AI13" s="47">
        <f>VLOOKUP($C13,'[2]fournisseur 3'!$C:$N,7,FALSE)</f>
        <v>1</v>
      </c>
      <c r="AJ13" s="47">
        <f>VLOOKUP($C13,'[2]fournisseur 3'!$C:$N,8,FALSE)</f>
        <v>350</v>
      </c>
      <c r="AK13" s="47">
        <f>VLOOKUP($C13,'[2]fournisseur 3'!$C:$N,9,FALSE)</f>
        <v>24.409000000000002</v>
      </c>
      <c r="AL13" s="50">
        <f>VLOOKUP($C13,'[2]fournisseur 3'!$C:$N,10,FALSE)</f>
        <v>18.64</v>
      </c>
      <c r="AM13" s="47">
        <f>VLOOKUP($C13,'[2]fournisseur 3'!$C:$N,11,FALSE)</f>
        <v>0</v>
      </c>
      <c r="AN13" s="49">
        <f>VLOOKUP($C13,'[2]fournisseur 3'!$C:$N,12,FALSE)</f>
        <v>43131</v>
      </c>
      <c r="AO13" s="62"/>
      <c r="AP13" s="47" t="e">
        <f>VLOOKUP($C13,'[2]fournisseurs 4'!$C:$N,4,FALSE)</f>
        <v>#N/A</v>
      </c>
      <c r="AQ13" s="47" t="e">
        <f>VLOOKUP($C13,'[2]fournisseurs 4'!$C:$N,5,FALSE)</f>
        <v>#N/A</v>
      </c>
      <c r="AR13" s="47" t="e">
        <f>VLOOKUP($C13,'[2]fournisseurs 4'!$C:$N,6,FALSE)</f>
        <v>#N/A</v>
      </c>
      <c r="AS13" s="47" t="e">
        <f>VLOOKUP($C13,'[2]fournisseurs 4'!$C:$N,7,FALSE)</f>
        <v>#N/A</v>
      </c>
      <c r="AT13" s="47" t="e">
        <f>VLOOKUP($C13,'[2]fournisseurs 4'!$C:$N,8,FALSE)</f>
        <v>#N/A</v>
      </c>
      <c r="AU13" s="47" t="e">
        <f>VLOOKUP($C13,'[2]fournisseurs 4'!$C:$N,9,FALSE)</f>
        <v>#N/A</v>
      </c>
      <c r="AV13" s="50" t="e">
        <f>VLOOKUP($C13,'[2]fournisseurs 4'!$C:$N,10,FALSE)</f>
        <v>#N/A</v>
      </c>
      <c r="AW13" s="47" t="e">
        <f>VLOOKUP($C13,'[2]fournisseurs 4'!$C:$N,11,FALSE)</f>
        <v>#N/A</v>
      </c>
      <c r="AX13" s="49" t="e">
        <f>VLOOKUP($C13,'[2]fournisseurs 4'!$C:$N,12,FALSE)</f>
        <v>#N/A</v>
      </c>
      <c r="AY13" s="46" t="s">
        <v>97</v>
      </c>
      <c r="AZ13" s="47" t="str">
        <f>VLOOKUP($C13,'[2]fournisseurs 5'!$C:$N,4,FALSE)</f>
        <v>E187473</v>
      </c>
      <c r="BA13" s="47" t="str">
        <f>VLOOKUP($C13,'[2]fournisseurs 5'!$C:$N,5,FALSE)</f>
        <v>CLÉ A MOLETTE 375MM</v>
      </c>
      <c r="BB13" s="47">
        <f>VLOOKUP($C13,'[2]fournisseurs 5'!$C:$N,6,FALSE)</f>
        <v>2</v>
      </c>
      <c r="BC13" s="47">
        <f>VLOOKUP($C13,'[2]fournisseurs 5'!$C:$N,7,FALSE)</f>
        <v>0</v>
      </c>
      <c r="BD13" s="47">
        <f>VLOOKUP($C13,'[2]fournisseurs 5'!$C:$N,8,FALSE)</f>
        <v>0</v>
      </c>
      <c r="BE13" s="47">
        <f>VLOOKUP($C13,'[2]fournisseurs 5'!$C:$N,9,FALSE)</f>
        <v>15.89</v>
      </c>
      <c r="BF13" s="56">
        <f>VLOOKUP($C13,'[2]fournisseurs 5'!$C:$N,10,FALSE)</f>
        <v>15.89</v>
      </c>
      <c r="BG13" s="47">
        <f>VLOOKUP($C13,'[2]fournisseurs 5'!$C:$N,11,FALSE)</f>
        <v>0</v>
      </c>
      <c r="BH13" s="49">
        <f>VLOOKUP($C13,'[2]fournisseurs 5'!$C:$N,12,FALSE)</f>
        <v>43100</v>
      </c>
      <c r="BI13" s="62"/>
      <c r="BJ13" s="47" t="e">
        <f>VLOOKUP($C13,'[2]fournisseur 6'!$C:$N,4,FALSE)</f>
        <v>#N/A</v>
      </c>
      <c r="BK13" s="47" t="e">
        <f>VLOOKUP($C13,'[2]fournisseur 6'!$C:$N,5,FALSE)</f>
        <v>#N/A</v>
      </c>
      <c r="BL13" s="47" t="e">
        <f>VLOOKUP($C13,'[2]fournisseur 6'!$C:$N,6,FALSE)</f>
        <v>#N/A</v>
      </c>
      <c r="BM13" s="47" t="e">
        <f>VLOOKUP($C13,'[2]fournisseur 6'!$C:$N,7,FALSE)</f>
        <v>#N/A</v>
      </c>
      <c r="BN13" s="47" t="e">
        <f>VLOOKUP($C13,'[2]fournisseur 6'!$C:$N,8,FALSE)</f>
        <v>#N/A</v>
      </c>
      <c r="BO13" s="47" t="e">
        <f>VLOOKUP($C13,'[2]fournisseur 6'!$C:$N,9,FALSE)</f>
        <v>#N/A</v>
      </c>
      <c r="BP13" s="50" t="e">
        <f>VLOOKUP($C13,'[2]fournisseur 6'!$C:$N,10,FALSE)</f>
        <v>#N/A</v>
      </c>
      <c r="BQ13" s="47" t="e">
        <f>VLOOKUP($C13,'[2]fournisseur 6'!$C:$N,11,FALSE)</f>
        <v>#N/A</v>
      </c>
      <c r="BR13" s="49" t="e">
        <f>VLOOKUP($C13,'[2]fournisseur 6'!$C:$N,12,FALSE)</f>
        <v>#N/A</v>
      </c>
      <c r="BS13" s="62"/>
      <c r="BT13" s="47" t="e">
        <f>VLOOKUP($C13,'[2]fournisseur 7'!$C:$N,4,FALSE)</f>
        <v>#N/A</v>
      </c>
      <c r="BU13" s="47" t="e">
        <f>VLOOKUP($C13,'[2]fournisseur 7'!$C:$N,5,FALSE)</f>
        <v>#N/A</v>
      </c>
      <c r="BV13" s="47" t="e">
        <f>VLOOKUP($C13,'[2]fournisseur 7'!$C:$N,6,FALSE)</f>
        <v>#N/A</v>
      </c>
      <c r="BW13" s="47" t="e">
        <f>VLOOKUP($C13,'[2]fournisseur 7'!$C:$N,7,FALSE)</f>
        <v>#N/A</v>
      </c>
      <c r="BX13" s="47" t="e">
        <f>VLOOKUP($C13,'[2]fournisseur 7'!$C:$N,8,FALSE)</f>
        <v>#N/A</v>
      </c>
      <c r="BY13" s="47" t="e">
        <f>VLOOKUP($C13,'[2]fournisseur 7'!$C:$N,9,FALSE)</f>
        <v>#N/A</v>
      </c>
      <c r="BZ13" s="50" t="e">
        <f>VLOOKUP($C13,'[2]fournisseur 7'!$C:$N,10,FALSE)</f>
        <v>#N/A</v>
      </c>
      <c r="CA13" s="47" t="e">
        <f>VLOOKUP($C13,'[2]fournisseur 7'!$C:$N,11,FALSE)</f>
        <v>#N/A</v>
      </c>
      <c r="CB13" s="49"/>
      <c r="CC13" s="46" t="s">
        <v>97</v>
      </c>
      <c r="CD13" s="47">
        <f>VLOOKUP($C13,'[2]fournisseur 8'!$C:$N,4,FALSE)</f>
        <v>0</v>
      </c>
      <c r="CE13" s="47">
        <f>VLOOKUP($C13,'[2]fournisseur 8'!$C:$N,5,FALSE)</f>
        <v>0</v>
      </c>
      <c r="CF13" s="47">
        <f>VLOOKUP($C13,'[2]fournisseur 8'!$C:$N,6,FALSE)</f>
        <v>0</v>
      </c>
      <c r="CG13" s="47">
        <f>VLOOKUP($C13,'[2]fournisseur 8'!$C:$N,7,FALSE)</f>
        <v>0</v>
      </c>
      <c r="CH13" s="47">
        <f>VLOOKUP($C13,'[2]fournisseur 8'!$C:$N,8,FALSE)</f>
        <v>0</v>
      </c>
      <c r="CI13" s="47">
        <f>VLOOKUP($C13,'[2]fournisseur 8'!$C:$N,9,FALSE)</f>
        <v>0</v>
      </c>
      <c r="CJ13" s="50">
        <f>VLOOKUP($C13,'[2]fournisseur 8'!$C:$N,10,FALSE)</f>
        <v>0</v>
      </c>
      <c r="CK13" s="47">
        <f>VLOOKUP($C13,'[2]fournisseur 8'!$C:$N,11,FALSE)</f>
        <v>0</v>
      </c>
      <c r="CL13" s="49"/>
      <c r="CM13" s="51" t="s">
        <v>67</v>
      </c>
      <c r="CN13" s="52"/>
    </row>
    <row r="14" spans="1:92" s="31" customFormat="1" ht="21" customHeight="1" thickBot="1" x14ac:dyDescent="0.3">
      <c r="A14" s="32" t="s">
        <v>28</v>
      </c>
      <c r="B14" s="33"/>
      <c r="C14" s="63" t="s">
        <v>68</v>
      </c>
      <c r="D14" s="35" t="s">
        <v>69</v>
      </c>
      <c r="E14" s="64">
        <v>1</v>
      </c>
      <c r="F14" s="37" t="s">
        <v>97</v>
      </c>
      <c r="G14" s="38" t="s">
        <v>97</v>
      </c>
      <c r="H14" s="65"/>
      <c r="I14" s="60" t="s">
        <v>70</v>
      </c>
      <c r="J14" s="61" t="s">
        <v>71</v>
      </c>
      <c r="K14" s="46"/>
      <c r="L14" s="43" t="e">
        <f>VLOOKUP($C14,'[2]fournisseurs 1'!$C:N,4,FALSE)</f>
        <v>#N/A</v>
      </c>
      <c r="M14" s="43" t="e">
        <f>VLOOKUP($C14,'[2]fournisseurs 1'!$C:N,5,FALSE)</f>
        <v>#N/A</v>
      </c>
      <c r="N14" s="43" t="e">
        <f>VLOOKUP($C14,'[2]fournisseurs 1'!$C:N,6,FALSE)</f>
        <v>#N/A</v>
      </c>
      <c r="O14" s="43" t="e">
        <f>VLOOKUP($C14,'[2]fournisseurs 1'!$C:N,7,FALSE)</f>
        <v>#N/A</v>
      </c>
      <c r="P14" s="43" t="e">
        <f>VLOOKUP($C14,'[2]fournisseurs 1'!$C:N,8,FALSE)</f>
        <v>#N/A</v>
      </c>
      <c r="Q14" s="43" t="e">
        <f>VLOOKUP($C14,'[2]fournisseurs 1'!$C:N,9,FALSE)</f>
        <v>#N/A</v>
      </c>
      <c r="R14" s="44" t="e">
        <f>VLOOKUP($C14,'[2]fournisseurs 1'!$C:N,10,FALSE)</f>
        <v>#N/A</v>
      </c>
      <c r="S14" s="43" t="e">
        <f>VLOOKUP($C14,'[2]fournisseurs 1'!$C:N,11,FALSE)</f>
        <v>#N/A</v>
      </c>
      <c r="T14" s="45" t="e">
        <f>VLOOKUP($C14,'[2]fournisseurs 1'!$C:N,12,FALSE)</f>
        <v>#N/A</v>
      </c>
      <c r="U14" s="46"/>
      <c r="V14" s="47" t="e">
        <f>VLOOKUP($C14,'[2]fournisseurs 2'!$C:$N,4,FALSE)</f>
        <v>#N/A</v>
      </c>
      <c r="W14" s="47" t="e">
        <f>VLOOKUP($C14,'[2]fournisseurs 2'!$C:$N,5,FALSE)</f>
        <v>#N/A</v>
      </c>
      <c r="X14" s="47" t="e">
        <f>VLOOKUP($C14,'[2]fournisseurs 2'!$C:$N,6,FALSE)</f>
        <v>#N/A</v>
      </c>
      <c r="Y14" s="47" t="e">
        <f>VLOOKUP($C14,'[2]fournisseurs 2'!$C:$N,7,FALSE)</f>
        <v>#N/A</v>
      </c>
      <c r="Z14" s="47" t="e">
        <f>VLOOKUP($C14,'[2]fournisseurs 2'!$C:$N,8,FALSE)</f>
        <v>#N/A</v>
      </c>
      <c r="AA14" s="47" t="e">
        <f>VLOOKUP($C14,'[2]fournisseurs 2'!$C:$N,9,FALSE)</f>
        <v>#N/A</v>
      </c>
      <c r="AB14" s="50" t="e">
        <f>VLOOKUP($C14,'[2]fournisseurs 2'!$C:$N,10,FALSE)</f>
        <v>#N/A</v>
      </c>
      <c r="AC14" s="47" t="e">
        <f>VLOOKUP($C14,'[2]fournisseurs 2'!$C:$N,11,FALSE)</f>
        <v>#N/A</v>
      </c>
      <c r="AD14" s="49" t="e">
        <f>VLOOKUP($C14,'[2]fournisseurs 2'!$C:$N,12,FALSE)</f>
        <v>#N/A</v>
      </c>
      <c r="AE14" s="62" t="s">
        <v>97</v>
      </c>
      <c r="AF14" s="47" t="str">
        <f>VLOOKUP($C14,'[2]fournisseur 3'!$C:$N,4,FALSE)</f>
        <v>151.2100</v>
      </c>
      <c r="AG14" s="47" t="str">
        <f>VLOOKUP($C14,'[2]fournisseur 3'!$C:$N,5,FALSE)</f>
        <v>Jeu de 8 clés mâles 6 pans à tête sphérique longues, 2 à 10 mm</v>
      </c>
      <c r="AH14" s="47">
        <f>VLOOKUP($C14,'[2]fournisseur 3'!$C:$N,6,FALSE)</f>
        <v>16.989999999999998</v>
      </c>
      <c r="AI14" s="47">
        <f>VLOOKUP($C14,'[2]fournisseur 3'!$C:$N,7,FALSE)</f>
        <v>1</v>
      </c>
      <c r="AJ14" s="47">
        <f>VLOOKUP($C14,'[2]fournisseur 3'!$C:$N,8,FALSE)</f>
        <v>350</v>
      </c>
      <c r="AK14" s="47">
        <f>VLOOKUP($C14,'[2]fournisseur 3'!$C:$N,9,FALSE)</f>
        <v>9.3445</v>
      </c>
      <c r="AL14" s="56">
        <f>VLOOKUP($C14,'[2]fournisseur 3'!$C:$N,10,FALSE)</f>
        <v>7.8153999999999995</v>
      </c>
      <c r="AM14" s="47">
        <f>VLOOKUP($C14,'[2]fournisseur 3'!$C:$N,11,FALSE)</f>
        <v>0</v>
      </c>
      <c r="AN14" s="49">
        <f>VLOOKUP($C14,'[2]fournisseur 3'!$C:$N,12,FALSE)</f>
        <v>43131</v>
      </c>
      <c r="AO14" s="62"/>
      <c r="AP14" s="47" t="e">
        <f>VLOOKUP($C14,'[2]fournisseurs 4'!$C:$N,4,FALSE)</f>
        <v>#N/A</v>
      </c>
      <c r="AQ14" s="47" t="e">
        <f>VLOOKUP($C14,'[2]fournisseurs 4'!$C:$N,5,FALSE)</f>
        <v>#N/A</v>
      </c>
      <c r="AR14" s="47" t="e">
        <f>VLOOKUP($C14,'[2]fournisseurs 4'!$C:$N,6,FALSE)</f>
        <v>#N/A</v>
      </c>
      <c r="AS14" s="47" t="e">
        <f>VLOOKUP($C14,'[2]fournisseurs 4'!$C:$N,7,FALSE)</f>
        <v>#N/A</v>
      </c>
      <c r="AT14" s="47" t="e">
        <f>VLOOKUP($C14,'[2]fournisseurs 4'!$C:$N,8,FALSE)</f>
        <v>#N/A</v>
      </c>
      <c r="AU14" s="47" t="e">
        <f>VLOOKUP($C14,'[2]fournisseurs 4'!$C:$N,9,FALSE)</f>
        <v>#N/A</v>
      </c>
      <c r="AV14" s="50" t="e">
        <f>VLOOKUP($C14,'[2]fournisseurs 4'!$C:$N,10,FALSE)</f>
        <v>#N/A</v>
      </c>
      <c r="AW14" s="47" t="e">
        <f>VLOOKUP($C14,'[2]fournisseurs 4'!$C:$N,11,FALSE)</f>
        <v>#N/A</v>
      </c>
      <c r="AX14" s="49" t="e">
        <f>VLOOKUP($C14,'[2]fournisseurs 4'!$C:$N,12,FALSE)</f>
        <v>#N/A</v>
      </c>
      <c r="AY14" s="46" t="s">
        <v>97</v>
      </c>
      <c r="AZ14" s="47" t="str">
        <f>VLOOKUP($C14,'[2]fournisseurs 5'!$C:$N,4,FALSE)</f>
        <v>E113976</v>
      </c>
      <c r="BA14" s="47" t="str">
        <f>VLOOKUP($C14,'[2]fournisseurs 5'!$C:$N,5,FALSE)</f>
        <v>JEU DE 9 CLÉS MÂLES LONGUES TÊTE SPH</v>
      </c>
      <c r="BB14" s="47">
        <f>VLOOKUP($C14,'[2]fournisseurs 5'!$C:$N,6,FALSE)</f>
        <v>5</v>
      </c>
      <c r="BC14" s="47">
        <f>VLOOKUP($C14,'[2]fournisseurs 5'!$C:$N,7,FALSE)</f>
        <v>0</v>
      </c>
      <c r="BD14" s="47">
        <f>VLOOKUP($C14,'[2]fournisseurs 5'!$C:$N,8,FALSE)</f>
        <v>0</v>
      </c>
      <c r="BE14" s="47">
        <f>VLOOKUP($C14,'[2]fournisseurs 5'!$C:$N,9,FALSE)</f>
        <v>8.1199999999999992</v>
      </c>
      <c r="BF14" s="50">
        <f>VLOOKUP($C14,'[2]fournisseurs 5'!$C:$N,10,FALSE)</f>
        <v>8.1199999999999992</v>
      </c>
      <c r="BG14" s="47">
        <f>VLOOKUP($C14,'[2]fournisseurs 5'!$C:$N,11,FALSE)</f>
        <v>0</v>
      </c>
      <c r="BH14" s="49">
        <f>VLOOKUP($C14,'[2]fournisseurs 5'!$C:$N,12,FALSE)</f>
        <v>43100</v>
      </c>
      <c r="BI14" s="62"/>
      <c r="BJ14" s="47" t="e">
        <f>VLOOKUP($C14,'[2]fournisseur 6'!$C:$N,4,FALSE)</f>
        <v>#N/A</v>
      </c>
      <c r="BK14" s="47" t="e">
        <f>VLOOKUP($C14,'[2]fournisseur 6'!$C:$N,5,FALSE)</f>
        <v>#N/A</v>
      </c>
      <c r="BL14" s="47" t="e">
        <f>VLOOKUP($C14,'[2]fournisseur 6'!$C:$N,6,FALSE)</f>
        <v>#N/A</v>
      </c>
      <c r="BM14" s="47" t="e">
        <f>VLOOKUP($C14,'[2]fournisseur 6'!$C:$N,7,FALSE)</f>
        <v>#N/A</v>
      </c>
      <c r="BN14" s="47" t="e">
        <f>VLOOKUP($C14,'[2]fournisseur 6'!$C:$N,8,FALSE)</f>
        <v>#N/A</v>
      </c>
      <c r="BO14" s="47" t="e">
        <f>VLOOKUP($C14,'[2]fournisseur 6'!$C:$N,9,FALSE)</f>
        <v>#N/A</v>
      </c>
      <c r="BP14" s="50" t="e">
        <f>VLOOKUP($C14,'[2]fournisseur 6'!$C:$N,10,FALSE)</f>
        <v>#N/A</v>
      </c>
      <c r="BQ14" s="47" t="e">
        <f>VLOOKUP($C14,'[2]fournisseur 6'!$C:$N,11,FALSE)</f>
        <v>#N/A</v>
      </c>
      <c r="BR14" s="49" t="e">
        <f>VLOOKUP($C14,'[2]fournisseur 6'!$C:$N,12,FALSE)</f>
        <v>#N/A</v>
      </c>
      <c r="BS14" s="62"/>
      <c r="BT14" s="47" t="e">
        <f>VLOOKUP($C14,'[2]fournisseur 7'!$C:$N,4,FALSE)</f>
        <v>#N/A</v>
      </c>
      <c r="BU14" s="47" t="e">
        <f>VLOOKUP($C14,'[2]fournisseur 7'!$C:$N,5,FALSE)</f>
        <v>#N/A</v>
      </c>
      <c r="BV14" s="47" t="e">
        <f>VLOOKUP($C14,'[2]fournisseur 7'!$C:$N,6,FALSE)</f>
        <v>#N/A</v>
      </c>
      <c r="BW14" s="47" t="e">
        <f>VLOOKUP($C14,'[2]fournisseur 7'!$C:$N,7,FALSE)</f>
        <v>#N/A</v>
      </c>
      <c r="BX14" s="47" t="e">
        <f>VLOOKUP($C14,'[2]fournisseur 7'!$C:$N,8,FALSE)</f>
        <v>#N/A</v>
      </c>
      <c r="BY14" s="47" t="e">
        <f>VLOOKUP($C14,'[2]fournisseur 7'!$C:$N,9,FALSE)</f>
        <v>#N/A</v>
      </c>
      <c r="BZ14" s="50" t="e">
        <f>VLOOKUP($C14,'[2]fournisseur 7'!$C:$N,10,FALSE)</f>
        <v>#N/A</v>
      </c>
      <c r="CA14" s="47" t="e">
        <f>VLOOKUP($C14,'[2]fournisseur 7'!$C:$N,11,FALSE)</f>
        <v>#N/A</v>
      </c>
      <c r="CB14" s="49"/>
      <c r="CC14" s="46" t="s">
        <v>97</v>
      </c>
      <c r="CD14" s="47">
        <f>VLOOKUP($C14,'[2]fournisseur 8'!$C:$N,4,FALSE)</f>
        <v>0</v>
      </c>
      <c r="CE14" s="47">
        <f>VLOOKUP($C14,'[2]fournisseur 8'!$C:$N,5,FALSE)</f>
        <v>0</v>
      </c>
      <c r="CF14" s="47">
        <f>VLOOKUP($C14,'[2]fournisseur 8'!$C:$N,6,FALSE)</f>
        <v>0</v>
      </c>
      <c r="CG14" s="47">
        <f>VLOOKUP($C14,'[2]fournisseur 8'!$C:$N,7,FALSE)</f>
        <v>0</v>
      </c>
      <c r="CH14" s="47">
        <f>VLOOKUP($C14,'[2]fournisseur 8'!$C:$N,8,FALSE)</f>
        <v>0</v>
      </c>
      <c r="CI14" s="47">
        <f>VLOOKUP($C14,'[2]fournisseur 8'!$C:$N,9,FALSE)</f>
        <v>0</v>
      </c>
      <c r="CJ14" s="50">
        <f>VLOOKUP($C14,'[2]fournisseur 8'!$C:$N,10,FALSE)</f>
        <v>0</v>
      </c>
      <c r="CK14" s="47">
        <f>VLOOKUP($C14,'[2]fournisseur 8'!$C:$N,11,FALSE)</f>
        <v>0</v>
      </c>
      <c r="CL14" s="49"/>
      <c r="CM14" s="51" t="s">
        <v>72</v>
      </c>
      <c r="CN14" s="52"/>
    </row>
    <row r="15" spans="1:92" s="31" customFormat="1" ht="21" customHeight="1" thickBot="1" x14ac:dyDescent="0.3">
      <c r="A15" s="32" t="s">
        <v>28</v>
      </c>
      <c r="B15" s="33"/>
      <c r="C15" s="34" t="s">
        <v>73</v>
      </c>
      <c r="D15" s="35" t="s">
        <v>74</v>
      </c>
      <c r="E15" s="36">
        <v>1</v>
      </c>
      <c r="F15" s="37" t="s">
        <v>97</v>
      </c>
      <c r="G15" s="38" t="s">
        <v>97</v>
      </c>
      <c r="H15" s="39"/>
      <c r="I15" s="54" t="s">
        <v>75</v>
      </c>
      <c r="J15" s="55"/>
      <c r="K15" s="42"/>
      <c r="L15" s="43" t="e">
        <f>VLOOKUP($C15,'[2]fournisseurs 1'!$C:N,4,FALSE)</f>
        <v>#N/A</v>
      </c>
      <c r="M15" s="43" t="e">
        <f>VLOOKUP($C15,'[2]fournisseurs 1'!$C:N,5,FALSE)</f>
        <v>#N/A</v>
      </c>
      <c r="N15" s="43" t="e">
        <f>VLOOKUP($C15,'[2]fournisseurs 1'!$C:N,6,FALSE)</f>
        <v>#N/A</v>
      </c>
      <c r="O15" s="43" t="e">
        <f>VLOOKUP($C15,'[2]fournisseurs 1'!$C:N,7,FALSE)</f>
        <v>#N/A</v>
      </c>
      <c r="P15" s="43" t="e">
        <f>VLOOKUP($C15,'[2]fournisseurs 1'!$C:N,8,FALSE)</f>
        <v>#N/A</v>
      </c>
      <c r="Q15" s="43" t="e">
        <f>VLOOKUP($C15,'[2]fournisseurs 1'!$C:N,9,FALSE)</f>
        <v>#N/A</v>
      </c>
      <c r="R15" s="44" t="e">
        <f>VLOOKUP($C15,'[2]fournisseurs 1'!$C:N,10,FALSE)</f>
        <v>#N/A</v>
      </c>
      <c r="S15" s="43" t="e">
        <f>VLOOKUP($C15,'[2]fournisseurs 1'!$C:N,11,FALSE)</f>
        <v>#N/A</v>
      </c>
      <c r="T15" s="45" t="e">
        <f>VLOOKUP($C15,'[2]fournisseurs 1'!$C:N,12,FALSE)</f>
        <v>#N/A</v>
      </c>
      <c r="U15" s="46"/>
      <c r="V15" s="47" t="e">
        <f>VLOOKUP($C15,'[2]fournisseurs 2'!$C:$N,4,FALSE)</f>
        <v>#N/A</v>
      </c>
      <c r="W15" s="47" t="e">
        <f>VLOOKUP($C15,'[2]fournisseurs 2'!$C:$N,5,FALSE)</f>
        <v>#N/A</v>
      </c>
      <c r="X15" s="47" t="e">
        <f>VLOOKUP($C15,'[2]fournisseurs 2'!$C:$N,6,FALSE)</f>
        <v>#N/A</v>
      </c>
      <c r="Y15" s="47" t="e">
        <f>VLOOKUP($C15,'[2]fournisseurs 2'!$C:$N,7,FALSE)</f>
        <v>#N/A</v>
      </c>
      <c r="Z15" s="47" t="e">
        <f>VLOOKUP($C15,'[2]fournisseurs 2'!$C:$N,8,FALSE)</f>
        <v>#N/A</v>
      </c>
      <c r="AA15" s="47" t="e">
        <f>VLOOKUP($C15,'[2]fournisseurs 2'!$C:$N,9,FALSE)</f>
        <v>#N/A</v>
      </c>
      <c r="AB15" s="50" t="e">
        <f>VLOOKUP($C15,'[2]fournisseurs 2'!$C:$N,10,FALSE)</f>
        <v>#N/A</v>
      </c>
      <c r="AC15" s="47" t="e">
        <f>VLOOKUP($C15,'[2]fournisseurs 2'!$C:$N,11,FALSE)</f>
        <v>#N/A</v>
      </c>
      <c r="AD15" s="49" t="e">
        <f>VLOOKUP($C15,'[2]fournisseurs 2'!$C:$N,12,FALSE)</f>
        <v>#N/A</v>
      </c>
      <c r="AE15" s="62" t="s">
        <v>97</v>
      </c>
      <c r="AF15" s="47" t="str">
        <f>VLOOKUP($C15,'[2]fournisseur 3'!$C:$N,4,FALSE)</f>
        <v>503.4224</v>
      </c>
      <c r="AG15" s="47" t="str">
        <f>VLOOKUP($C15,'[2]fournisseur 3'!$C:$N,5,FALSE)</f>
        <v>Clé mixte à cliquet GEARplus®, 24 mm</v>
      </c>
      <c r="AH15" s="47">
        <f>VLOOKUP($C15,'[2]fournisseur 3'!$C:$N,6,FALSE)</f>
        <v>31.81</v>
      </c>
      <c r="AI15" s="47">
        <f>VLOOKUP($C15,'[2]fournisseur 3'!$C:$N,7,FALSE)</f>
        <v>1</v>
      </c>
      <c r="AJ15" s="47">
        <f>VLOOKUP($C15,'[2]fournisseur 3'!$C:$N,8,FALSE)</f>
        <v>350</v>
      </c>
      <c r="AK15" s="47">
        <f>VLOOKUP($C15,'[2]fournisseur 3'!$C:$N,9,FALSE)</f>
        <v>17.4955</v>
      </c>
      <c r="AL15" s="50">
        <f>VLOOKUP($C15,'[2]fournisseur 3'!$C:$N,10,FALSE)</f>
        <v>14.6326</v>
      </c>
      <c r="AM15" s="47">
        <f>VLOOKUP($C15,'[2]fournisseur 3'!$C:$N,11,FALSE)</f>
        <v>0</v>
      </c>
      <c r="AN15" s="49">
        <f>VLOOKUP($C15,'[2]fournisseur 3'!$C:$N,12,FALSE)</f>
        <v>43131</v>
      </c>
      <c r="AO15" s="46"/>
      <c r="AP15" s="47" t="e">
        <f>VLOOKUP($C15,'[2]fournisseurs 4'!$C:$N,4,FALSE)</f>
        <v>#N/A</v>
      </c>
      <c r="AQ15" s="47" t="e">
        <f>VLOOKUP($C15,'[2]fournisseurs 4'!$C:$N,5,FALSE)</f>
        <v>#N/A</v>
      </c>
      <c r="AR15" s="47" t="e">
        <f>VLOOKUP($C15,'[2]fournisseurs 4'!$C:$N,6,FALSE)</f>
        <v>#N/A</v>
      </c>
      <c r="AS15" s="47" t="e">
        <f>VLOOKUP($C15,'[2]fournisseurs 4'!$C:$N,7,FALSE)</f>
        <v>#N/A</v>
      </c>
      <c r="AT15" s="47" t="e">
        <f>VLOOKUP($C15,'[2]fournisseurs 4'!$C:$N,8,FALSE)</f>
        <v>#N/A</v>
      </c>
      <c r="AU15" s="47" t="e">
        <f>VLOOKUP($C15,'[2]fournisseurs 4'!$C:$N,9,FALSE)</f>
        <v>#N/A</v>
      </c>
      <c r="AV15" s="50" t="e">
        <f>VLOOKUP($C15,'[2]fournisseurs 4'!$C:$N,10,FALSE)</f>
        <v>#N/A</v>
      </c>
      <c r="AW15" s="47" t="e">
        <f>VLOOKUP($C15,'[2]fournisseurs 4'!$C:$N,11,FALSE)</f>
        <v>#N/A</v>
      </c>
      <c r="AX15" s="49" t="e">
        <f>VLOOKUP($C15,'[2]fournisseurs 4'!$C:$N,12,FALSE)</f>
        <v>#N/A</v>
      </c>
      <c r="AY15" s="46" t="s">
        <v>97</v>
      </c>
      <c r="AZ15" s="47" t="str">
        <f>VLOOKUP($C15,'[2]fournisseurs 5'!$C:$N,4,FALSE)</f>
        <v>E117372</v>
      </c>
      <c r="BA15" s="47" t="str">
        <f>VLOOKUP($C15,'[2]fournisseurs 5'!$C:$N,5,FALSE)</f>
        <v>CLÉ MIXTE À CLIQUET - 24MM</v>
      </c>
      <c r="BB15" s="47">
        <f>VLOOKUP($C15,'[2]fournisseurs 5'!$C:$N,6,FALSE)</f>
        <v>1</v>
      </c>
      <c r="BC15" s="47">
        <f>VLOOKUP($C15,'[2]fournisseurs 5'!$C:$N,7,FALSE)</f>
        <v>0</v>
      </c>
      <c r="BD15" s="47">
        <f>VLOOKUP($C15,'[2]fournisseurs 5'!$C:$N,8,FALSE)</f>
        <v>0</v>
      </c>
      <c r="BE15" s="47">
        <f>VLOOKUP($C15,'[2]fournisseurs 5'!$C:$N,9,FALSE)</f>
        <v>12.38</v>
      </c>
      <c r="BF15" s="48">
        <f>VLOOKUP($C15,'[2]fournisseurs 5'!$C:$N,10,FALSE)</f>
        <v>12.38</v>
      </c>
      <c r="BG15" s="47">
        <f>VLOOKUP($C15,'[2]fournisseurs 5'!$C:$N,11,FALSE)</f>
        <v>0</v>
      </c>
      <c r="BH15" s="49">
        <f>VLOOKUP($C15,'[2]fournisseurs 5'!$C:$N,12,FALSE)</f>
        <v>43100</v>
      </c>
      <c r="BI15" s="62"/>
      <c r="BJ15" s="47" t="e">
        <f>VLOOKUP($C15,'[2]fournisseur 6'!$C:$N,4,FALSE)</f>
        <v>#N/A</v>
      </c>
      <c r="BK15" s="47" t="e">
        <f>VLOOKUP($C15,'[2]fournisseur 6'!$C:$N,5,FALSE)</f>
        <v>#N/A</v>
      </c>
      <c r="BL15" s="47" t="e">
        <f>VLOOKUP($C15,'[2]fournisseur 6'!$C:$N,6,FALSE)</f>
        <v>#N/A</v>
      </c>
      <c r="BM15" s="47" t="e">
        <f>VLOOKUP($C15,'[2]fournisseur 6'!$C:$N,7,FALSE)</f>
        <v>#N/A</v>
      </c>
      <c r="BN15" s="47" t="e">
        <f>VLOOKUP($C15,'[2]fournisseur 6'!$C:$N,8,FALSE)</f>
        <v>#N/A</v>
      </c>
      <c r="BO15" s="47" t="e">
        <f>VLOOKUP($C15,'[2]fournisseur 6'!$C:$N,9,FALSE)</f>
        <v>#N/A</v>
      </c>
      <c r="BP15" s="50" t="e">
        <f>VLOOKUP($C15,'[2]fournisseur 6'!$C:$N,10,FALSE)</f>
        <v>#N/A</v>
      </c>
      <c r="BQ15" s="47" t="e">
        <f>VLOOKUP($C15,'[2]fournisseur 6'!$C:$N,11,FALSE)</f>
        <v>#N/A</v>
      </c>
      <c r="BR15" s="49" t="e">
        <f>VLOOKUP($C15,'[2]fournisseur 6'!$C:$N,12,FALSE)</f>
        <v>#N/A</v>
      </c>
      <c r="BS15" s="62"/>
      <c r="BT15" s="47" t="e">
        <f>VLOOKUP($C15,'[2]fournisseur 7'!$C:$N,4,FALSE)</f>
        <v>#N/A</v>
      </c>
      <c r="BU15" s="47" t="e">
        <f>VLOOKUP($C15,'[2]fournisseur 7'!$C:$N,5,FALSE)</f>
        <v>#N/A</v>
      </c>
      <c r="BV15" s="47" t="e">
        <f>VLOOKUP($C15,'[2]fournisseur 7'!$C:$N,6,FALSE)</f>
        <v>#N/A</v>
      </c>
      <c r="BW15" s="47" t="e">
        <f>VLOOKUP($C15,'[2]fournisseur 7'!$C:$N,7,FALSE)</f>
        <v>#N/A</v>
      </c>
      <c r="BX15" s="47" t="e">
        <f>VLOOKUP($C15,'[2]fournisseur 7'!$C:$N,8,FALSE)</f>
        <v>#N/A</v>
      </c>
      <c r="BY15" s="47" t="e">
        <f>VLOOKUP($C15,'[2]fournisseur 7'!$C:$N,9,FALSE)</f>
        <v>#N/A</v>
      </c>
      <c r="BZ15" s="50" t="e">
        <f>VLOOKUP($C15,'[2]fournisseur 7'!$C:$N,10,FALSE)</f>
        <v>#N/A</v>
      </c>
      <c r="CA15" s="47" t="e">
        <f>VLOOKUP($C15,'[2]fournisseur 7'!$C:$N,11,FALSE)</f>
        <v>#N/A</v>
      </c>
      <c r="CB15" s="49"/>
      <c r="CC15" s="46" t="s">
        <v>97</v>
      </c>
      <c r="CD15" s="47">
        <f>VLOOKUP($C15,'[2]fournisseur 8'!$C:$N,4,FALSE)</f>
        <v>0</v>
      </c>
      <c r="CE15" s="47">
        <f>VLOOKUP($C15,'[2]fournisseur 8'!$C:$N,5,FALSE)</f>
        <v>0</v>
      </c>
      <c r="CF15" s="47">
        <f>VLOOKUP($C15,'[2]fournisseur 8'!$C:$N,6,FALSE)</f>
        <v>0</v>
      </c>
      <c r="CG15" s="47">
        <f>VLOOKUP($C15,'[2]fournisseur 8'!$C:$N,7,FALSE)</f>
        <v>0</v>
      </c>
      <c r="CH15" s="47">
        <f>VLOOKUP($C15,'[2]fournisseur 8'!$C:$N,8,FALSE)</f>
        <v>0</v>
      </c>
      <c r="CI15" s="47">
        <f>VLOOKUP($C15,'[2]fournisseur 8'!$C:$N,9,FALSE)</f>
        <v>0</v>
      </c>
      <c r="CJ15" s="50">
        <f>VLOOKUP($C15,'[2]fournisseur 8'!$C:$N,10,FALSE)</f>
        <v>0</v>
      </c>
      <c r="CK15" s="47">
        <f>VLOOKUP($C15,'[2]fournisseur 8'!$C:$N,11,FALSE)</f>
        <v>0</v>
      </c>
      <c r="CL15" s="49"/>
      <c r="CM15" s="51" t="s">
        <v>76</v>
      </c>
      <c r="CN15" s="52"/>
    </row>
    <row r="16" spans="1:92" s="31" customFormat="1" ht="21" customHeight="1" thickBot="1" x14ac:dyDescent="0.3">
      <c r="A16" s="32" t="s">
        <v>28</v>
      </c>
      <c r="B16" s="33"/>
      <c r="C16" s="34" t="s">
        <v>77</v>
      </c>
      <c r="D16" s="35" t="s">
        <v>78</v>
      </c>
      <c r="E16" s="36">
        <v>1</v>
      </c>
      <c r="F16" s="37" t="s">
        <v>97</v>
      </c>
      <c r="G16" s="38" t="s">
        <v>97</v>
      </c>
      <c r="H16" s="39"/>
      <c r="I16" s="54" t="s">
        <v>79</v>
      </c>
      <c r="J16" s="55"/>
      <c r="K16" s="46"/>
      <c r="L16" s="43" t="e">
        <f>VLOOKUP($C16,'[2]fournisseurs 1'!$C:N,4,FALSE)</f>
        <v>#N/A</v>
      </c>
      <c r="M16" s="43" t="e">
        <f>VLOOKUP($C16,'[2]fournisseurs 1'!$C:N,5,FALSE)</f>
        <v>#N/A</v>
      </c>
      <c r="N16" s="43" t="e">
        <f>VLOOKUP($C16,'[2]fournisseurs 1'!$C:N,6,FALSE)</f>
        <v>#N/A</v>
      </c>
      <c r="O16" s="43" t="e">
        <f>VLOOKUP($C16,'[2]fournisseurs 1'!$C:N,7,FALSE)</f>
        <v>#N/A</v>
      </c>
      <c r="P16" s="43" t="e">
        <f>VLOOKUP($C16,'[2]fournisseurs 1'!$C:N,8,FALSE)</f>
        <v>#N/A</v>
      </c>
      <c r="Q16" s="43" t="e">
        <f>VLOOKUP($C16,'[2]fournisseurs 1'!$C:N,9,FALSE)</f>
        <v>#N/A</v>
      </c>
      <c r="R16" s="44" t="e">
        <f>VLOOKUP($C16,'[2]fournisseurs 1'!$C:N,10,FALSE)</f>
        <v>#N/A</v>
      </c>
      <c r="S16" s="43" t="e">
        <f>VLOOKUP($C16,'[2]fournisseurs 1'!$C:N,11,FALSE)</f>
        <v>#N/A</v>
      </c>
      <c r="T16" s="45" t="e">
        <f>VLOOKUP($C16,'[2]fournisseurs 1'!$C:N,12,FALSE)</f>
        <v>#N/A</v>
      </c>
      <c r="U16" s="46"/>
      <c r="V16" s="47" t="e">
        <f>VLOOKUP($C16,'[2]fournisseurs 2'!$C:$N,4,FALSE)</f>
        <v>#N/A</v>
      </c>
      <c r="W16" s="47" t="e">
        <f>VLOOKUP($C16,'[2]fournisseurs 2'!$C:$N,5,FALSE)</f>
        <v>#N/A</v>
      </c>
      <c r="X16" s="47" t="e">
        <f>VLOOKUP($C16,'[2]fournisseurs 2'!$C:$N,6,FALSE)</f>
        <v>#N/A</v>
      </c>
      <c r="Y16" s="47" t="e">
        <f>VLOOKUP($C16,'[2]fournisseurs 2'!$C:$N,7,FALSE)</f>
        <v>#N/A</v>
      </c>
      <c r="Z16" s="47" t="e">
        <f>VLOOKUP($C16,'[2]fournisseurs 2'!$C:$N,8,FALSE)</f>
        <v>#N/A</v>
      </c>
      <c r="AA16" s="47" t="e">
        <f>VLOOKUP($C16,'[2]fournisseurs 2'!$C:$N,9,FALSE)</f>
        <v>#N/A</v>
      </c>
      <c r="AB16" s="50" t="e">
        <f>VLOOKUP($C16,'[2]fournisseurs 2'!$C:$N,10,FALSE)</f>
        <v>#N/A</v>
      </c>
      <c r="AC16" s="47" t="e">
        <f>VLOOKUP($C16,'[2]fournisseurs 2'!$C:$N,11,FALSE)</f>
        <v>#N/A</v>
      </c>
      <c r="AD16" s="49" t="e">
        <f>VLOOKUP($C16,'[2]fournisseurs 2'!$C:$N,12,FALSE)</f>
        <v>#N/A</v>
      </c>
      <c r="AE16" s="62" t="s">
        <v>97</v>
      </c>
      <c r="AF16" s="47" t="str">
        <f>VLOOKUP($C16,'[2]fournisseur 3'!$C:$N,4,FALSE)</f>
        <v>922.0013</v>
      </c>
      <c r="AG16" s="47" t="str">
        <f>VLOOKUP($C16,'[2]fournisseur 3'!$C:$N,5,FALSE)</f>
        <v>Clé mixte, 13 mm</v>
      </c>
      <c r="AH16" s="47">
        <f>VLOOKUP($C16,'[2]fournisseur 3'!$C:$N,6,FALSE)</f>
        <v>3.86</v>
      </c>
      <c r="AI16" s="47">
        <f>VLOOKUP($C16,'[2]fournisseur 3'!$C:$N,7,FALSE)</f>
        <v>1</v>
      </c>
      <c r="AJ16" s="47">
        <f>VLOOKUP($C16,'[2]fournisseur 3'!$C:$N,8,FALSE)</f>
        <v>350</v>
      </c>
      <c r="AK16" s="47">
        <f>VLOOKUP($C16,'[2]fournisseur 3'!$C:$N,9,FALSE)</f>
        <v>2.1230000000000002</v>
      </c>
      <c r="AL16" s="50">
        <f>VLOOKUP($C16,'[2]fournisseur 3'!$C:$N,10,FALSE)</f>
        <v>1.7756000000000001</v>
      </c>
      <c r="AM16" s="47">
        <f>VLOOKUP($C16,'[2]fournisseur 3'!$C:$N,11,FALSE)</f>
        <v>0</v>
      </c>
      <c r="AN16" s="49">
        <f>VLOOKUP($C16,'[2]fournisseur 3'!$C:$N,12,FALSE)</f>
        <v>43131</v>
      </c>
      <c r="AO16" s="46"/>
      <c r="AP16" s="47" t="e">
        <f>VLOOKUP($C16,'[2]fournisseurs 4'!$C:$N,4,FALSE)</f>
        <v>#N/A</v>
      </c>
      <c r="AQ16" s="47" t="e">
        <f>VLOOKUP($C16,'[2]fournisseurs 4'!$C:$N,5,FALSE)</f>
        <v>#N/A</v>
      </c>
      <c r="AR16" s="47" t="e">
        <f>VLOOKUP($C16,'[2]fournisseurs 4'!$C:$N,6,FALSE)</f>
        <v>#N/A</v>
      </c>
      <c r="AS16" s="47" t="e">
        <f>VLOOKUP($C16,'[2]fournisseurs 4'!$C:$N,7,FALSE)</f>
        <v>#N/A</v>
      </c>
      <c r="AT16" s="47" t="e">
        <f>VLOOKUP($C16,'[2]fournisseurs 4'!$C:$N,8,FALSE)</f>
        <v>#N/A</v>
      </c>
      <c r="AU16" s="47" t="e">
        <f>VLOOKUP($C16,'[2]fournisseurs 4'!$C:$N,9,FALSE)</f>
        <v>#N/A</v>
      </c>
      <c r="AV16" s="50" t="e">
        <f>VLOOKUP($C16,'[2]fournisseurs 4'!$C:$N,10,FALSE)</f>
        <v>#N/A</v>
      </c>
      <c r="AW16" s="47" t="e">
        <f>VLOOKUP($C16,'[2]fournisseurs 4'!$C:$N,11,FALSE)</f>
        <v>#N/A</v>
      </c>
      <c r="AX16" s="49" t="e">
        <f>VLOOKUP($C16,'[2]fournisseurs 4'!$C:$N,12,FALSE)</f>
        <v>#N/A</v>
      </c>
      <c r="AY16" s="46" t="s">
        <v>97</v>
      </c>
      <c r="AZ16" s="47" t="str">
        <f>VLOOKUP($C16,'[2]fournisseurs 5'!$C:$N,4,FALSE)</f>
        <v>E113208</v>
      </c>
      <c r="BA16" s="47" t="str">
        <f>VLOOKUP($C16,'[2]fournisseurs 5'!$C:$N,5,FALSE)</f>
        <v xml:space="preserve">CLÉ MIXTE - 13MM      </v>
      </c>
      <c r="BB16" s="47">
        <f>VLOOKUP($C16,'[2]fournisseurs 5'!$C:$N,6,FALSE)</f>
        <v>1</v>
      </c>
      <c r="BC16" s="47">
        <f>VLOOKUP($C16,'[2]fournisseurs 5'!$C:$N,7,FALSE)</f>
        <v>0</v>
      </c>
      <c r="BD16" s="47">
        <f>VLOOKUP($C16,'[2]fournisseurs 5'!$C:$N,8,FALSE)</f>
        <v>0</v>
      </c>
      <c r="BE16" s="47">
        <f>VLOOKUP($C16,'[2]fournisseurs 5'!$C:$N,9,FALSE)</f>
        <v>1.65</v>
      </c>
      <c r="BF16" s="48">
        <f>VLOOKUP($C16,'[2]fournisseurs 5'!$C:$N,10,FALSE)</f>
        <v>1.65</v>
      </c>
      <c r="BG16" s="47">
        <f>VLOOKUP($C16,'[2]fournisseurs 5'!$C:$N,11,FALSE)</f>
        <v>0</v>
      </c>
      <c r="BH16" s="49">
        <f>VLOOKUP($C16,'[2]fournisseurs 5'!$C:$N,12,FALSE)</f>
        <v>43100</v>
      </c>
      <c r="BI16" s="62"/>
      <c r="BJ16" s="47" t="e">
        <f>VLOOKUP($C16,'[2]fournisseur 6'!$C:$N,4,FALSE)</f>
        <v>#N/A</v>
      </c>
      <c r="BK16" s="47" t="e">
        <f>VLOOKUP($C16,'[2]fournisseur 6'!$C:$N,5,FALSE)</f>
        <v>#N/A</v>
      </c>
      <c r="BL16" s="47" t="e">
        <f>VLOOKUP($C16,'[2]fournisseur 6'!$C:$N,6,FALSE)</f>
        <v>#N/A</v>
      </c>
      <c r="BM16" s="47" t="e">
        <f>VLOOKUP($C16,'[2]fournisseur 6'!$C:$N,7,FALSE)</f>
        <v>#N/A</v>
      </c>
      <c r="BN16" s="47" t="e">
        <f>VLOOKUP($C16,'[2]fournisseur 6'!$C:$N,8,FALSE)</f>
        <v>#N/A</v>
      </c>
      <c r="BO16" s="47" t="e">
        <f>VLOOKUP($C16,'[2]fournisseur 6'!$C:$N,9,FALSE)</f>
        <v>#N/A</v>
      </c>
      <c r="BP16" s="50" t="e">
        <f>VLOOKUP($C16,'[2]fournisseur 6'!$C:$N,10,FALSE)</f>
        <v>#N/A</v>
      </c>
      <c r="BQ16" s="47" t="e">
        <f>VLOOKUP($C16,'[2]fournisseur 6'!$C:$N,11,FALSE)</f>
        <v>#N/A</v>
      </c>
      <c r="BR16" s="49" t="e">
        <f>VLOOKUP($C16,'[2]fournisseur 6'!$C:$N,12,FALSE)</f>
        <v>#N/A</v>
      </c>
      <c r="BS16" s="62"/>
      <c r="BT16" s="47" t="e">
        <f>VLOOKUP($C16,'[2]fournisseur 7'!$C:$N,4,FALSE)</f>
        <v>#N/A</v>
      </c>
      <c r="BU16" s="47" t="e">
        <f>VLOOKUP($C16,'[2]fournisseur 7'!$C:$N,5,FALSE)</f>
        <v>#N/A</v>
      </c>
      <c r="BV16" s="47" t="e">
        <f>VLOOKUP($C16,'[2]fournisseur 7'!$C:$N,6,FALSE)</f>
        <v>#N/A</v>
      </c>
      <c r="BW16" s="47" t="e">
        <f>VLOOKUP($C16,'[2]fournisseur 7'!$C:$N,7,FALSE)</f>
        <v>#N/A</v>
      </c>
      <c r="BX16" s="47" t="e">
        <f>VLOOKUP($C16,'[2]fournisseur 7'!$C:$N,8,FALSE)</f>
        <v>#N/A</v>
      </c>
      <c r="BY16" s="47" t="e">
        <f>VLOOKUP($C16,'[2]fournisseur 7'!$C:$N,9,FALSE)</f>
        <v>#N/A</v>
      </c>
      <c r="BZ16" s="50" t="e">
        <f>VLOOKUP($C16,'[2]fournisseur 7'!$C:$N,10,FALSE)</f>
        <v>#N/A</v>
      </c>
      <c r="CA16" s="47" t="e">
        <f>VLOOKUP($C16,'[2]fournisseur 7'!$C:$N,11,FALSE)</f>
        <v>#N/A</v>
      </c>
      <c r="CB16" s="49"/>
      <c r="CC16" s="46" t="s">
        <v>97</v>
      </c>
      <c r="CD16" s="47">
        <f>VLOOKUP($C16,'[2]fournisseur 8'!$C:$N,4,FALSE)</f>
        <v>0</v>
      </c>
      <c r="CE16" s="47">
        <f>VLOOKUP($C16,'[2]fournisseur 8'!$C:$N,5,FALSE)</f>
        <v>0</v>
      </c>
      <c r="CF16" s="47">
        <f>VLOOKUP($C16,'[2]fournisseur 8'!$C:$N,6,FALSE)</f>
        <v>0</v>
      </c>
      <c r="CG16" s="47">
        <f>VLOOKUP($C16,'[2]fournisseur 8'!$C:$N,7,FALSE)</f>
        <v>0</v>
      </c>
      <c r="CH16" s="47">
        <f>VLOOKUP($C16,'[2]fournisseur 8'!$C:$N,8,FALSE)</f>
        <v>0</v>
      </c>
      <c r="CI16" s="47">
        <f>VLOOKUP($C16,'[2]fournisseur 8'!$C:$N,9,FALSE)</f>
        <v>0</v>
      </c>
      <c r="CJ16" s="50">
        <f>VLOOKUP($C16,'[2]fournisseur 8'!$C:$N,10,FALSE)</f>
        <v>0</v>
      </c>
      <c r="CK16" s="47">
        <f>VLOOKUP($C16,'[2]fournisseur 8'!$C:$N,11,FALSE)</f>
        <v>0</v>
      </c>
      <c r="CL16" s="49"/>
      <c r="CM16" s="51" t="s">
        <v>80</v>
      </c>
      <c r="CN16" s="52"/>
    </row>
    <row r="17" spans="1:92" s="31" customFormat="1" ht="21" customHeight="1" thickBot="1" x14ac:dyDescent="0.3">
      <c r="A17" s="32" t="s">
        <v>28</v>
      </c>
      <c r="B17" s="33"/>
      <c r="C17" s="34" t="s">
        <v>81</v>
      </c>
      <c r="D17" s="35" t="s">
        <v>82</v>
      </c>
      <c r="E17" s="36">
        <v>1</v>
      </c>
      <c r="F17" s="37" t="s">
        <v>97</v>
      </c>
      <c r="G17" s="38" t="s">
        <v>97</v>
      </c>
      <c r="H17" s="39"/>
      <c r="I17" s="54" t="s">
        <v>83</v>
      </c>
      <c r="J17" s="55"/>
      <c r="K17" s="46"/>
      <c r="L17" s="43" t="e">
        <f>VLOOKUP($C17,'[2]fournisseurs 1'!$C:N,4,FALSE)</f>
        <v>#N/A</v>
      </c>
      <c r="M17" s="43" t="e">
        <f>VLOOKUP($C17,'[2]fournisseurs 1'!$C:N,5,FALSE)</f>
        <v>#N/A</v>
      </c>
      <c r="N17" s="43" t="e">
        <f>VLOOKUP($C17,'[2]fournisseurs 1'!$C:N,6,FALSE)</f>
        <v>#N/A</v>
      </c>
      <c r="O17" s="43" t="e">
        <f>VLOOKUP($C17,'[2]fournisseurs 1'!$C:N,7,FALSE)</f>
        <v>#N/A</v>
      </c>
      <c r="P17" s="43" t="e">
        <f>VLOOKUP($C17,'[2]fournisseurs 1'!$C:N,8,FALSE)</f>
        <v>#N/A</v>
      </c>
      <c r="Q17" s="43" t="e">
        <f>VLOOKUP($C17,'[2]fournisseurs 1'!$C:N,9,FALSE)</f>
        <v>#N/A</v>
      </c>
      <c r="R17" s="44" t="e">
        <f>VLOOKUP($C17,'[2]fournisseurs 1'!$C:N,10,FALSE)</f>
        <v>#N/A</v>
      </c>
      <c r="S17" s="43" t="e">
        <f>VLOOKUP($C17,'[2]fournisseurs 1'!$C:N,11,FALSE)</f>
        <v>#N/A</v>
      </c>
      <c r="T17" s="45" t="e">
        <f>VLOOKUP($C17,'[2]fournisseurs 1'!$C:N,12,FALSE)</f>
        <v>#N/A</v>
      </c>
      <c r="U17" s="46"/>
      <c r="V17" s="47" t="e">
        <f>VLOOKUP($C17,'[2]fournisseurs 2'!$C:$N,4,FALSE)</f>
        <v>#N/A</v>
      </c>
      <c r="W17" s="47" t="e">
        <f>VLOOKUP($C17,'[2]fournisseurs 2'!$C:$N,5,FALSE)</f>
        <v>#N/A</v>
      </c>
      <c r="X17" s="47" t="e">
        <f>VLOOKUP($C17,'[2]fournisseurs 2'!$C:$N,6,FALSE)</f>
        <v>#N/A</v>
      </c>
      <c r="Y17" s="47" t="e">
        <f>VLOOKUP($C17,'[2]fournisseurs 2'!$C:$N,7,FALSE)</f>
        <v>#N/A</v>
      </c>
      <c r="Z17" s="47" t="e">
        <f>VLOOKUP($C17,'[2]fournisseurs 2'!$C:$N,8,FALSE)</f>
        <v>#N/A</v>
      </c>
      <c r="AA17" s="47" t="e">
        <f>VLOOKUP($C17,'[2]fournisseurs 2'!$C:$N,9,FALSE)</f>
        <v>#N/A</v>
      </c>
      <c r="AB17" s="50" t="e">
        <f>VLOOKUP($C17,'[2]fournisseurs 2'!$C:$N,10,FALSE)</f>
        <v>#N/A</v>
      </c>
      <c r="AC17" s="47" t="e">
        <f>VLOOKUP($C17,'[2]fournisseurs 2'!$C:$N,11,FALSE)</f>
        <v>#N/A</v>
      </c>
      <c r="AD17" s="49" t="e">
        <f>VLOOKUP($C17,'[2]fournisseurs 2'!$C:$N,12,FALSE)</f>
        <v>#N/A</v>
      </c>
      <c r="AE17" s="62" t="s">
        <v>97</v>
      </c>
      <c r="AF17" s="47" t="str">
        <f>VLOOKUP($C17,'[2]fournisseur 3'!$C:$N,4,FALSE)</f>
        <v>922.0019</v>
      </c>
      <c r="AG17" s="47" t="str">
        <f>VLOOKUP($C17,'[2]fournisseur 3'!$C:$N,5,FALSE)</f>
        <v>Clé mixte, 19 mm</v>
      </c>
      <c r="AH17" s="47">
        <f>VLOOKUP($C17,'[2]fournisseur 3'!$C:$N,6,FALSE)</f>
        <v>6.11</v>
      </c>
      <c r="AI17" s="47">
        <f>VLOOKUP($C17,'[2]fournisseur 3'!$C:$N,7,FALSE)</f>
        <v>1</v>
      </c>
      <c r="AJ17" s="47">
        <f>VLOOKUP($C17,'[2]fournisseur 3'!$C:$N,8,FALSE)</f>
        <v>350</v>
      </c>
      <c r="AK17" s="47">
        <f>VLOOKUP($C17,'[2]fournisseur 3'!$C:$N,9,FALSE)</f>
        <v>3.3605000000000005</v>
      </c>
      <c r="AL17" s="50">
        <f>VLOOKUP($C17,'[2]fournisseur 3'!$C:$N,10,FALSE)</f>
        <v>2.8106000000000004</v>
      </c>
      <c r="AM17" s="47">
        <f>VLOOKUP($C17,'[2]fournisseur 3'!$C:$N,11,FALSE)</f>
        <v>0</v>
      </c>
      <c r="AN17" s="49">
        <f>VLOOKUP($C17,'[2]fournisseur 3'!$C:$N,12,FALSE)</f>
        <v>43131</v>
      </c>
      <c r="AO17" s="46"/>
      <c r="AP17" s="47" t="e">
        <f>VLOOKUP($C17,'[2]fournisseurs 4'!$C:$N,4,FALSE)</f>
        <v>#N/A</v>
      </c>
      <c r="AQ17" s="47" t="e">
        <f>VLOOKUP($C17,'[2]fournisseurs 4'!$C:$N,5,FALSE)</f>
        <v>#N/A</v>
      </c>
      <c r="AR17" s="47" t="e">
        <f>VLOOKUP($C17,'[2]fournisseurs 4'!$C:$N,6,FALSE)</f>
        <v>#N/A</v>
      </c>
      <c r="AS17" s="47" t="e">
        <f>VLOOKUP($C17,'[2]fournisseurs 4'!$C:$N,7,FALSE)</f>
        <v>#N/A</v>
      </c>
      <c r="AT17" s="47" t="e">
        <f>VLOOKUP($C17,'[2]fournisseurs 4'!$C:$N,8,FALSE)</f>
        <v>#N/A</v>
      </c>
      <c r="AU17" s="47" t="e">
        <f>VLOOKUP($C17,'[2]fournisseurs 4'!$C:$N,9,FALSE)</f>
        <v>#N/A</v>
      </c>
      <c r="AV17" s="50" t="e">
        <f>VLOOKUP($C17,'[2]fournisseurs 4'!$C:$N,10,FALSE)</f>
        <v>#N/A</v>
      </c>
      <c r="AW17" s="47" t="e">
        <f>VLOOKUP($C17,'[2]fournisseurs 4'!$C:$N,11,FALSE)</f>
        <v>#N/A</v>
      </c>
      <c r="AX17" s="49" t="e">
        <f>VLOOKUP($C17,'[2]fournisseurs 4'!$C:$N,12,FALSE)</f>
        <v>#N/A</v>
      </c>
      <c r="AY17" s="46" t="s">
        <v>97</v>
      </c>
      <c r="AZ17" s="47" t="str">
        <f>VLOOKUP($C17,'[2]fournisseurs 5'!$C:$N,4,FALSE)</f>
        <v>E113214</v>
      </c>
      <c r="BA17" s="47" t="str">
        <f>VLOOKUP($C17,'[2]fournisseurs 5'!$C:$N,5,FALSE)</f>
        <v xml:space="preserve">CLÉ MIXTE - 19MM      </v>
      </c>
      <c r="BB17" s="47">
        <f>VLOOKUP($C17,'[2]fournisseurs 5'!$C:$N,6,FALSE)</f>
        <v>1</v>
      </c>
      <c r="BC17" s="47">
        <f>VLOOKUP($C17,'[2]fournisseurs 5'!$C:$N,7,FALSE)</f>
        <v>0</v>
      </c>
      <c r="BD17" s="47">
        <f>VLOOKUP($C17,'[2]fournisseurs 5'!$C:$N,8,FALSE)</f>
        <v>0</v>
      </c>
      <c r="BE17" s="47">
        <f>VLOOKUP($C17,'[2]fournisseurs 5'!$C:$N,9,FALSE)</f>
        <v>2.62</v>
      </c>
      <c r="BF17" s="48">
        <f>VLOOKUP($C17,'[2]fournisseurs 5'!$C:$N,10,FALSE)</f>
        <v>2.62</v>
      </c>
      <c r="BG17" s="47">
        <f>VLOOKUP($C17,'[2]fournisseurs 5'!$C:$N,11,FALSE)</f>
        <v>0</v>
      </c>
      <c r="BH17" s="49">
        <f>VLOOKUP($C17,'[2]fournisseurs 5'!$C:$N,12,FALSE)</f>
        <v>43100</v>
      </c>
      <c r="BI17" s="62"/>
      <c r="BJ17" s="47" t="e">
        <f>VLOOKUP($C17,'[2]fournisseur 6'!$C:$N,4,FALSE)</f>
        <v>#N/A</v>
      </c>
      <c r="BK17" s="47" t="e">
        <f>VLOOKUP($C17,'[2]fournisseur 6'!$C:$N,5,FALSE)</f>
        <v>#N/A</v>
      </c>
      <c r="BL17" s="47" t="e">
        <f>VLOOKUP($C17,'[2]fournisseur 6'!$C:$N,6,FALSE)</f>
        <v>#N/A</v>
      </c>
      <c r="BM17" s="47" t="e">
        <f>VLOOKUP($C17,'[2]fournisseur 6'!$C:$N,7,FALSE)</f>
        <v>#N/A</v>
      </c>
      <c r="BN17" s="47" t="e">
        <f>VLOOKUP($C17,'[2]fournisseur 6'!$C:$N,8,FALSE)</f>
        <v>#N/A</v>
      </c>
      <c r="BO17" s="47" t="e">
        <f>VLOOKUP($C17,'[2]fournisseur 6'!$C:$N,9,FALSE)</f>
        <v>#N/A</v>
      </c>
      <c r="BP17" s="50" t="e">
        <f>VLOOKUP($C17,'[2]fournisseur 6'!$C:$N,10,FALSE)</f>
        <v>#N/A</v>
      </c>
      <c r="BQ17" s="47" t="e">
        <f>VLOOKUP($C17,'[2]fournisseur 6'!$C:$N,11,FALSE)</f>
        <v>#N/A</v>
      </c>
      <c r="BR17" s="49" t="e">
        <f>VLOOKUP($C17,'[2]fournisseur 6'!$C:$N,12,FALSE)</f>
        <v>#N/A</v>
      </c>
      <c r="BS17" s="62"/>
      <c r="BT17" s="47" t="e">
        <f>VLOOKUP($C17,'[2]fournisseur 7'!$C:$N,4,FALSE)</f>
        <v>#N/A</v>
      </c>
      <c r="BU17" s="47" t="e">
        <f>VLOOKUP($C17,'[2]fournisseur 7'!$C:$N,5,FALSE)</f>
        <v>#N/A</v>
      </c>
      <c r="BV17" s="47" t="e">
        <f>VLOOKUP($C17,'[2]fournisseur 7'!$C:$N,6,FALSE)</f>
        <v>#N/A</v>
      </c>
      <c r="BW17" s="47" t="e">
        <f>VLOOKUP($C17,'[2]fournisseur 7'!$C:$N,7,FALSE)</f>
        <v>#N/A</v>
      </c>
      <c r="BX17" s="47" t="e">
        <f>VLOOKUP($C17,'[2]fournisseur 7'!$C:$N,8,FALSE)</f>
        <v>#N/A</v>
      </c>
      <c r="BY17" s="47" t="e">
        <f>VLOOKUP($C17,'[2]fournisseur 7'!$C:$N,9,FALSE)</f>
        <v>#N/A</v>
      </c>
      <c r="BZ17" s="50" t="e">
        <f>VLOOKUP($C17,'[2]fournisseur 7'!$C:$N,10,FALSE)</f>
        <v>#N/A</v>
      </c>
      <c r="CA17" s="47" t="e">
        <f>VLOOKUP($C17,'[2]fournisseur 7'!$C:$N,11,FALSE)</f>
        <v>#N/A</v>
      </c>
      <c r="CB17" s="49"/>
      <c r="CC17" s="46" t="s">
        <v>97</v>
      </c>
      <c r="CD17" s="47">
        <f>VLOOKUP($C17,'[2]fournisseur 8'!$C:$N,4,FALSE)</f>
        <v>0</v>
      </c>
      <c r="CE17" s="47">
        <f>VLOOKUP($C17,'[2]fournisseur 8'!$C:$N,5,FALSE)</f>
        <v>0</v>
      </c>
      <c r="CF17" s="47">
        <f>VLOOKUP($C17,'[2]fournisseur 8'!$C:$N,6,FALSE)</f>
        <v>0</v>
      </c>
      <c r="CG17" s="47">
        <f>VLOOKUP($C17,'[2]fournisseur 8'!$C:$N,7,FALSE)</f>
        <v>0</v>
      </c>
      <c r="CH17" s="47">
        <f>VLOOKUP($C17,'[2]fournisseur 8'!$C:$N,8,FALSE)</f>
        <v>0</v>
      </c>
      <c r="CI17" s="47">
        <f>VLOOKUP($C17,'[2]fournisseur 8'!$C:$N,9,FALSE)</f>
        <v>0</v>
      </c>
      <c r="CJ17" s="50">
        <f>VLOOKUP($C17,'[2]fournisseur 8'!$C:$N,10,FALSE)</f>
        <v>0</v>
      </c>
      <c r="CK17" s="47">
        <f>VLOOKUP($C17,'[2]fournisseur 8'!$C:$N,11,FALSE)</f>
        <v>0</v>
      </c>
      <c r="CL17" s="49"/>
      <c r="CM17" s="51" t="s">
        <v>84</v>
      </c>
      <c r="CN17" s="52"/>
    </row>
    <row r="18" spans="1:92" s="31" customFormat="1" ht="21" customHeight="1" thickBot="1" x14ac:dyDescent="0.3">
      <c r="A18" s="32" t="s">
        <v>28</v>
      </c>
      <c r="B18" s="33"/>
      <c r="C18" s="34" t="s">
        <v>85</v>
      </c>
      <c r="D18" s="35" t="s">
        <v>86</v>
      </c>
      <c r="E18" s="36">
        <v>1</v>
      </c>
      <c r="F18" s="37" t="s">
        <v>97</v>
      </c>
      <c r="G18" s="38" t="s">
        <v>97</v>
      </c>
      <c r="H18" s="39"/>
      <c r="I18" s="54" t="s">
        <v>87</v>
      </c>
      <c r="J18" s="55"/>
      <c r="K18" s="46"/>
      <c r="L18" s="43" t="e">
        <f>VLOOKUP($C18,'[2]fournisseurs 1'!$C:N,4,FALSE)</f>
        <v>#N/A</v>
      </c>
      <c r="M18" s="43" t="e">
        <f>VLOOKUP($C18,'[2]fournisseurs 1'!$C:N,5,FALSE)</f>
        <v>#N/A</v>
      </c>
      <c r="N18" s="43" t="e">
        <f>VLOOKUP($C18,'[2]fournisseurs 1'!$C:N,6,FALSE)</f>
        <v>#N/A</v>
      </c>
      <c r="O18" s="43" t="e">
        <f>VLOOKUP($C18,'[2]fournisseurs 1'!$C:N,7,FALSE)</f>
        <v>#N/A</v>
      </c>
      <c r="P18" s="43" t="e">
        <f>VLOOKUP($C18,'[2]fournisseurs 1'!$C:N,8,FALSE)</f>
        <v>#N/A</v>
      </c>
      <c r="Q18" s="43" t="e">
        <f>VLOOKUP($C18,'[2]fournisseurs 1'!$C:N,9,FALSE)</f>
        <v>#N/A</v>
      </c>
      <c r="R18" s="44" t="e">
        <f>VLOOKUP($C18,'[2]fournisseurs 1'!$C:N,10,FALSE)</f>
        <v>#N/A</v>
      </c>
      <c r="S18" s="43" t="e">
        <f>VLOOKUP($C18,'[2]fournisseurs 1'!$C:N,11,FALSE)</f>
        <v>#N/A</v>
      </c>
      <c r="T18" s="45" t="e">
        <f>VLOOKUP($C18,'[2]fournisseurs 1'!$C:N,12,FALSE)</f>
        <v>#N/A</v>
      </c>
      <c r="U18" s="46"/>
      <c r="V18" s="47" t="e">
        <f>VLOOKUP($C18,'[2]fournisseurs 2'!$C:$N,4,FALSE)</f>
        <v>#N/A</v>
      </c>
      <c r="W18" s="47" t="e">
        <f>VLOOKUP($C18,'[2]fournisseurs 2'!$C:$N,5,FALSE)</f>
        <v>#N/A</v>
      </c>
      <c r="X18" s="47" t="e">
        <f>VLOOKUP($C18,'[2]fournisseurs 2'!$C:$N,6,FALSE)</f>
        <v>#N/A</v>
      </c>
      <c r="Y18" s="47" t="e">
        <f>VLOOKUP($C18,'[2]fournisseurs 2'!$C:$N,7,FALSE)</f>
        <v>#N/A</v>
      </c>
      <c r="Z18" s="47" t="e">
        <f>VLOOKUP($C18,'[2]fournisseurs 2'!$C:$N,8,FALSE)</f>
        <v>#N/A</v>
      </c>
      <c r="AA18" s="47" t="e">
        <f>VLOOKUP($C18,'[2]fournisseurs 2'!$C:$N,9,FALSE)</f>
        <v>#N/A</v>
      </c>
      <c r="AB18" s="50" t="e">
        <f>VLOOKUP($C18,'[2]fournisseurs 2'!$C:$N,10,FALSE)</f>
        <v>#N/A</v>
      </c>
      <c r="AC18" s="47" t="e">
        <f>VLOOKUP($C18,'[2]fournisseurs 2'!$C:$N,11,FALSE)</f>
        <v>#N/A</v>
      </c>
      <c r="AD18" s="49" t="e">
        <f>VLOOKUP($C18,'[2]fournisseurs 2'!$C:$N,12,FALSE)</f>
        <v>#N/A</v>
      </c>
      <c r="AE18" s="62" t="s">
        <v>97</v>
      </c>
      <c r="AF18" s="47" t="str">
        <f>VLOOKUP($C18,'[2]fournisseur 3'!$C:$N,4,FALSE)</f>
        <v>922.0024</v>
      </c>
      <c r="AG18" s="47" t="str">
        <f>VLOOKUP($C18,'[2]fournisseur 3'!$C:$N,5,FALSE)</f>
        <v>Clé mixte, 24 mm</v>
      </c>
      <c r="AH18" s="47">
        <f>VLOOKUP($C18,'[2]fournisseur 3'!$C:$N,6,FALSE)</f>
        <v>8.1999999999999993</v>
      </c>
      <c r="AI18" s="47">
        <f>VLOOKUP($C18,'[2]fournisseur 3'!$C:$N,7,FALSE)</f>
        <v>1</v>
      </c>
      <c r="AJ18" s="47">
        <f>VLOOKUP($C18,'[2]fournisseur 3'!$C:$N,8,FALSE)</f>
        <v>350</v>
      </c>
      <c r="AK18" s="47">
        <f>VLOOKUP($C18,'[2]fournisseur 3'!$C:$N,9,FALSE)</f>
        <v>4.51</v>
      </c>
      <c r="AL18" s="50">
        <f>VLOOKUP($C18,'[2]fournisseur 3'!$C:$N,10,FALSE)</f>
        <v>3.7719999999999998</v>
      </c>
      <c r="AM18" s="47">
        <f>VLOOKUP($C18,'[2]fournisseur 3'!$C:$N,11,FALSE)</f>
        <v>0</v>
      </c>
      <c r="AN18" s="49">
        <f>VLOOKUP($C18,'[2]fournisseur 3'!$C:$N,12,FALSE)</f>
        <v>43131</v>
      </c>
      <c r="AO18" s="46"/>
      <c r="AP18" s="47" t="e">
        <f>VLOOKUP($C18,'[2]fournisseurs 4'!$C:$N,4,FALSE)</f>
        <v>#N/A</v>
      </c>
      <c r="AQ18" s="47" t="e">
        <f>VLOOKUP($C18,'[2]fournisseurs 4'!$C:$N,5,FALSE)</f>
        <v>#N/A</v>
      </c>
      <c r="AR18" s="47" t="e">
        <f>VLOOKUP($C18,'[2]fournisseurs 4'!$C:$N,6,FALSE)</f>
        <v>#N/A</v>
      </c>
      <c r="AS18" s="47" t="e">
        <f>VLOOKUP($C18,'[2]fournisseurs 4'!$C:$N,7,FALSE)</f>
        <v>#N/A</v>
      </c>
      <c r="AT18" s="47" t="e">
        <f>VLOOKUP($C18,'[2]fournisseurs 4'!$C:$N,8,FALSE)</f>
        <v>#N/A</v>
      </c>
      <c r="AU18" s="47" t="e">
        <f>VLOOKUP($C18,'[2]fournisseurs 4'!$C:$N,9,FALSE)</f>
        <v>#N/A</v>
      </c>
      <c r="AV18" s="50" t="e">
        <f>VLOOKUP($C18,'[2]fournisseurs 4'!$C:$N,10,FALSE)</f>
        <v>#N/A</v>
      </c>
      <c r="AW18" s="47" t="e">
        <f>VLOOKUP($C18,'[2]fournisseurs 4'!$C:$N,11,FALSE)</f>
        <v>#N/A</v>
      </c>
      <c r="AX18" s="49" t="e">
        <f>VLOOKUP($C18,'[2]fournisseurs 4'!$C:$N,12,FALSE)</f>
        <v>#N/A</v>
      </c>
      <c r="AY18" s="46" t="s">
        <v>97</v>
      </c>
      <c r="AZ18" s="47" t="str">
        <f>VLOOKUP($C18,'[2]fournisseurs 5'!$C:$N,4,FALSE)</f>
        <v>E113219</v>
      </c>
      <c r="BA18" s="47" t="str">
        <f>VLOOKUP($C18,'[2]fournisseurs 5'!$C:$N,5,FALSE)</f>
        <v xml:space="preserve">CLÉ MIXTE - 24MM      </v>
      </c>
      <c r="BB18" s="47">
        <f>VLOOKUP($C18,'[2]fournisseurs 5'!$C:$N,6,FALSE)</f>
        <v>1</v>
      </c>
      <c r="BC18" s="47">
        <f>VLOOKUP($C18,'[2]fournisseurs 5'!$C:$N,7,FALSE)</f>
        <v>0</v>
      </c>
      <c r="BD18" s="47">
        <f>VLOOKUP($C18,'[2]fournisseurs 5'!$C:$N,8,FALSE)</f>
        <v>0</v>
      </c>
      <c r="BE18" s="47">
        <f>VLOOKUP($C18,'[2]fournisseurs 5'!$C:$N,9,FALSE)</f>
        <v>3.51</v>
      </c>
      <c r="BF18" s="48">
        <f>VLOOKUP($C18,'[2]fournisseurs 5'!$C:$N,10,FALSE)</f>
        <v>3.51</v>
      </c>
      <c r="BG18" s="47">
        <f>VLOOKUP($C18,'[2]fournisseurs 5'!$C:$N,11,FALSE)</f>
        <v>0</v>
      </c>
      <c r="BH18" s="49">
        <f>VLOOKUP($C18,'[2]fournisseurs 5'!$C:$N,12,FALSE)</f>
        <v>43100</v>
      </c>
      <c r="BI18" s="62"/>
      <c r="BJ18" s="47" t="e">
        <f>VLOOKUP($C18,'[2]fournisseur 6'!$C:$N,4,FALSE)</f>
        <v>#N/A</v>
      </c>
      <c r="BK18" s="47" t="e">
        <f>VLOOKUP($C18,'[2]fournisseur 6'!$C:$N,5,FALSE)</f>
        <v>#N/A</v>
      </c>
      <c r="BL18" s="47" t="e">
        <f>VLOOKUP($C18,'[2]fournisseur 6'!$C:$N,6,FALSE)</f>
        <v>#N/A</v>
      </c>
      <c r="BM18" s="47" t="e">
        <f>VLOOKUP($C18,'[2]fournisseur 6'!$C:$N,7,FALSE)</f>
        <v>#N/A</v>
      </c>
      <c r="BN18" s="47" t="e">
        <f>VLOOKUP($C18,'[2]fournisseur 6'!$C:$N,8,FALSE)</f>
        <v>#N/A</v>
      </c>
      <c r="BO18" s="47" t="e">
        <f>VLOOKUP($C18,'[2]fournisseur 6'!$C:$N,9,FALSE)</f>
        <v>#N/A</v>
      </c>
      <c r="BP18" s="50" t="e">
        <f>VLOOKUP($C18,'[2]fournisseur 6'!$C:$N,10,FALSE)</f>
        <v>#N/A</v>
      </c>
      <c r="BQ18" s="47" t="e">
        <f>VLOOKUP($C18,'[2]fournisseur 6'!$C:$N,11,FALSE)</f>
        <v>#N/A</v>
      </c>
      <c r="BR18" s="49" t="e">
        <f>VLOOKUP($C18,'[2]fournisseur 6'!$C:$N,12,FALSE)</f>
        <v>#N/A</v>
      </c>
      <c r="BS18" s="62"/>
      <c r="BT18" s="47" t="e">
        <f>VLOOKUP($C18,'[2]fournisseur 7'!$C:$N,4,FALSE)</f>
        <v>#N/A</v>
      </c>
      <c r="BU18" s="47" t="e">
        <f>VLOOKUP($C18,'[2]fournisseur 7'!$C:$N,5,FALSE)</f>
        <v>#N/A</v>
      </c>
      <c r="BV18" s="47" t="e">
        <f>VLOOKUP($C18,'[2]fournisseur 7'!$C:$N,6,FALSE)</f>
        <v>#N/A</v>
      </c>
      <c r="BW18" s="47" t="e">
        <f>VLOOKUP($C18,'[2]fournisseur 7'!$C:$N,7,FALSE)</f>
        <v>#N/A</v>
      </c>
      <c r="BX18" s="47" t="e">
        <f>VLOOKUP($C18,'[2]fournisseur 7'!$C:$N,8,FALSE)</f>
        <v>#N/A</v>
      </c>
      <c r="BY18" s="47" t="e">
        <f>VLOOKUP($C18,'[2]fournisseur 7'!$C:$N,9,FALSE)</f>
        <v>#N/A</v>
      </c>
      <c r="BZ18" s="50" t="e">
        <f>VLOOKUP($C18,'[2]fournisseur 7'!$C:$N,10,FALSE)</f>
        <v>#N/A</v>
      </c>
      <c r="CA18" s="47" t="e">
        <f>VLOOKUP($C18,'[2]fournisseur 7'!$C:$N,11,FALSE)</f>
        <v>#N/A</v>
      </c>
      <c r="CB18" s="49"/>
      <c r="CC18" s="46" t="s">
        <v>97</v>
      </c>
      <c r="CD18" s="47">
        <f>VLOOKUP($C18,'[2]fournisseur 8'!$C:$N,4,FALSE)</f>
        <v>0</v>
      </c>
      <c r="CE18" s="47">
        <f>VLOOKUP($C18,'[2]fournisseur 8'!$C:$N,5,FALSE)</f>
        <v>0</v>
      </c>
      <c r="CF18" s="47">
        <f>VLOOKUP($C18,'[2]fournisseur 8'!$C:$N,6,FALSE)</f>
        <v>0</v>
      </c>
      <c r="CG18" s="47">
        <f>VLOOKUP($C18,'[2]fournisseur 8'!$C:$N,7,FALSE)</f>
        <v>0</v>
      </c>
      <c r="CH18" s="47">
        <f>VLOOKUP($C18,'[2]fournisseur 8'!$C:$N,8,FALSE)</f>
        <v>0</v>
      </c>
      <c r="CI18" s="47">
        <f>VLOOKUP($C18,'[2]fournisseur 8'!$C:$N,9,FALSE)</f>
        <v>0</v>
      </c>
      <c r="CJ18" s="50">
        <f>VLOOKUP($C18,'[2]fournisseur 8'!$C:$N,10,FALSE)</f>
        <v>0</v>
      </c>
      <c r="CK18" s="47">
        <f>VLOOKUP($C18,'[2]fournisseur 8'!$C:$N,11,FALSE)</f>
        <v>0</v>
      </c>
      <c r="CL18" s="49"/>
      <c r="CM18" s="51" t="s">
        <v>88</v>
      </c>
      <c r="CN18" s="52"/>
    </row>
    <row r="19" spans="1:92" s="31" customFormat="1" ht="21" customHeight="1" thickBot="1" x14ac:dyDescent="0.3">
      <c r="A19" s="32" t="s">
        <v>28</v>
      </c>
      <c r="B19" s="33"/>
      <c r="C19" s="34" t="s">
        <v>89</v>
      </c>
      <c r="D19" s="35" t="s">
        <v>90</v>
      </c>
      <c r="E19" s="36">
        <v>1</v>
      </c>
      <c r="F19" s="37" t="s">
        <v>97</v>
      </c>
      <c r="G19" s="38" t="s">
        <v>97</v>
      </c>
      <c r="H19" s="39"/>
      <c r="I19" s="54" t="s">
        <v>91</v>
      </c>
      <c r="J19" s="55"/>
      <c r="K19" s="46"/>
      <c r="L19" s="43" t="e">
        <f>VLOOKUP($C19,'[2]fournisseurs 1'!$C:N,4,FALSE)</f>
        <v>#N/A</v>
      </c>
      <c r="M19" s="43" t="e">
        <f>VLOOKUP($C19,'[2]fournisseurs 1'!$C:N,5,FALSE)</f>
        <v>#N/A</v>
      </c>
      <c r="N19" s="43" t="e">
        <f>VLOOKUP($C19,'[2]fournisseurs 1'!$C:N,6,FALSE)</f>
        <v>#N/A</v>
      </c>
      <c r="O19" s="43" t="e">
        <f>VLOOKUP($C19,'[2]fournisseurs 1'!$C:N,7,FALSE)</f>
        <v>#N/A</v>
      </c>
      <c r="P19" s="43" t="e">
        <f>VLOOKUP($C19,'[2]fournisseurs 1'!$C:N,8,FALSE)</f>
        <v>#N/A</v>
      </c>
      <c r="Q19" s="43" t="e">
        <f>VLOOKUP($C19,'[2]fournisseurs 1'!$C:N,9,FALSE)</f>
        <v>#N/A</v>
      </c>
      <c r="R19" s="44" t="e">
        <f>VLOOKUP($C19,'[2]fournisseurs 1'!$C:N,10,FALSE)</f>
        <v>#N/A</v>
      </c>
      <c r="S19" s="43" t="e">
        <f>VLOOKUP($C19,'[2]fournisseurs 1'!$C:N,11,FALSE)</f>
        <v>#N/A</v>
      </c>
      <c r="T19" s="45" t="e">
        <f>VLOOKUP($C19,'[2]fournisseurs 1'!$C:N,12,FALSE)</f>
        <v>#N/A</v>
      </c>
      <c r="U19" s="46"/>
      <c r="V19" s="47" t="e">
        <f>VLOOKUP($C19,'[2]fournisseurs 2'!$C:$N,4,FALSE)</f>
        <v>#N/A</v>
      </c>
      <c r="W19" s="47" t="e">
        <f>VLOOKUP($C19,'[2]fournisseurs 2'!$C:$N,5,FALSE)</f>
        <v>#N/A</v>
      </c>
      <c r="X19" s="47" t="e">
        <f>VLOOKUP($C19,'[2]fournisseurs 2'!$C:$N,6,FALSE)</f>
        <v>#N/A</v>
      </c>
      <c r="Y19" s="47" t="e">
        <f>VLOOKUP($C19,'[2]fournisseurs 2'!$C:$N,7,FALSE)</f>
        <v>#N/A</v>
      </c>
      <c r="Z19" s="47" t="e">
        <f>VLOOKUP($C19,'[2]fournisseurs 2'!$C:$N,8,FALSE)</f>
        <v>#N/A</v>
      </c>
      <c r="AA19" s="47" t="e">
        <f>VLOOKUP($C19,'[2]fournisseurs 2'!$C:$N,9,FALSE)</f>
        <v>#N/A</v>
      </c>
      <c r="AB19" s="50" t="e">
        <f>VLOOKUP($C19,'[2]fournisseurs 2'!$C:$N,10,FALSE)</f>
        <v>#N/A</v>
      </c>
      <c r="AC19" s="47" t="e">
        <f>VLOOKUP($C19,'[2]fournisseurs 2'!$C:$N,11,FALSE)</f>
        <v>#N/A</v>
      </c>
      <c r="AD19" s="49" t="e">
        <f>VLOOKUP($C19,'[2]fournisseurs 2'!$C:$N,12,FALSE)</f>
        <v>#N/A</v>
      </c>
      <c r="AE19" s="62" t="s">
        <v>97</v>
      </c>
      <c r="AF19" s="47" t="str">
        <f>VLOOKUP($C19,'[2]fournisseur 3'!$C:$N,4,FALSE)</f>
        <v>922.0030</v>
      </c>
      <c r="AG19" s="47" t="str">
        <f>VLOOKUP($C19,'[2]fournisseur 3'!$C:$N,5,FALSE)</f>
        <v>Clé mixte, 30 mm</v>
      </c>
      <c r="AH19" s="47">
        <f>VLOOKUP($C19,'[2]fournisseur 3'!$C:$N,6,FALSE)</f>
        <v>11.74</v>
      </c>
      <c r="AI19" s="47">
        <f>VLOOKUP($C19,'[2]fournisseur 3'!$C:$N,7,FALSE)</f>
        <v>1</v>
      </c>
      <c r="AJ19" s="47">
        <f>VLOOKUP($C19,'[2]fournisseur 3'!$C:$N,8,FALSE)</f>
        <v>350</v>
      </c>
      <c r="AK19" s="47">
        <f>VLOOKUP($C19,'[2]fournisseur 3'!$C:$N,9,FALSE)</f>
        <v>6.4570000000000007</v>
      </c>
      <c r="AL19" s="50">
        <f>VLOOKUP($C19,'[2]fournisseur 3'!$C:$N,10,FALSE)</f>
        <v>5.4004000000000003</v>
      </c>
      <c r="AM19" s="47">
        <f>VLOOKUP($C19,'[2]fournisseur 3'!$C:$N,11,FALSE)</f>
        <v>0</v>
      </c>
      <c r="AN19" s="49">
        <f>VLOOKUP($C19,'[2]fournisseur 3'!$C:$N,12,FALSE)</f>
        <v>43131</v>
      </c>
      <c r="AO19" s="46"/>
      <c r="AP19" s="47" t="e">
        <f>VLOOKUP($C19,'[2]fournisseurs 4'!$C:$N,4,FALSE)</f>
        <v>#N/A</v>
      </c>
      <c r="AQ19" s="47" t="e">
        <f>VLOOKUP($C19,'[2]fournisseurs 4'!$C:$N,5,FALSE)</f>
        <v>#N/A</v>
      </c>
      <c r="AR19" s="47" t="e">
        <f>VLOOKUP($C19,'[2]fournisseurs 4'!$C:$N,6,FALSE)</f>
        <v>#N/A</v>
      </c>
      <c r="AS19" s="47" t="e">
        <f>VLOOKUP($C19,'[2]fournisseurs 4'!$C:$N,7,FALSE)</f>
        <v>#N/A</v>
      </c>
      <c r="AT19" s="47" t="e">
        <f>VLOOKUP($C19,'[2]fournisseurs 4'!$C:$N,8,FALSE)</f>
        <v>#N/A</v>
      </c>
      <c r="AU19" s="47" t="e">
        <f>VLOOKUP($C19,'[2]fournisseurs 4'!$C:$N,9,FALSE)</f>
        <v>#N/A</v>
      </c>
      <c r="AV19" s="50" t="e">
        <f>VLOOKUP($C19,'[2]fournisseurs 4'!$C:$N,10,FALSE)</f>
        <v>#N/A</v>
      </c>
      <c r="AW19" s="47" t="e">
        <f>VLOOKUP($C19,'[2]fournisseurs 4'!$C:$N,11,FALSE)</f>
        <v>#N/A</v>
      </c>
      <c r="AX19" s="49" t="e">
        <f>VLOOKUP($C19,'[2]fournisseurs 4'!$C:$N,12,FALSE)</f>
        <v>#N/A</v>
      </c>
      <c r="AY19" s="46" t="s">
        <v>97</v>
      </c>
      <c r="AZ19" s="47" t="str">
        <f>VLOOKUP($C19,'[2]fournisseurs 5'!$C:$N,4,FALSE)</f>
        <v>E113225</v>
      </c>
      <c r="BA19" s="47" t="str">
        <f>VLOOKUP($C19,'[2]fournisseurs 5'!$C:$N,5,FALSE)</f>
        <v xml:space="preserve">CLÉ MIXTE - 30MM      </v>
      </c>
      <c r="BB19" s="47">
        <f>VLOOKUP($C19,'[2]fournisseurs 5'!$C:$N,6,FALSE)</f>
        <v>1</v>
      </c>
      <c r="BC19" s="47">
        <f>VLOOKUP($C19,'[2]fournisseurs 5'!$C:$N,7,FALSE)</f>
        <v>0</v>
      </c>
      <c r="BD19" s="47">
        <f>VLOOKUP($C19,'[2]fournisseurs 5'!$C:$N,8,FALSE)</f>
        <v>0</v>
      </c>
      <c r="BE19" s="47">
        <f>VLOOKUP($C19,'[2]fournisseurs 5'!$C:$N,9,FALSE)</f>
        <v>5.0199999999999996</v>
      </c>
      <c r="BF19" s="48">
        <f>VLOOKUP($C19,'[2]fournisseurs 5'!$C:$N,10,FALSE)</f>
        <v>5.0199999999999996</v>
      </c>
      <c r="BG19" s="47">
        <f>VLOOKUP($C19,'[2]fournisseurs 5'!$C:$N,11,FALSE)</f>
        <v>0</v>
      </c>
      <c r="BH19" s="49">
        <f>VLOOKUP($C19,'[2]fournisseurs 5'!$C:$N,12,FALSE)</f>
        <v>43100</v>
      </c>
      <c r="BI19" s="62"/>
      <c r="BJ19" s="47" t="e">
        <f>VLOOKUP($C19,'[2]fournisseur 6'!$C:$N,4,FALSE)</f>
        <v>#N/A</v>
      </c>
      <c r="BK19" s="47" t="e">
        <f>VLOOKUP($C19,'[2]fournisseur 6'!$C:$N,5,FALSE)</f>
        <v>#N/A</v>
      </c>
      <c r="BL19" s="47" t="e">
        <f>VLOOKUP($C19,'[2]fournisseur 6'!$C:$N,6,FALSE)</f>
        <v>#N/A</v>
      </c>
      <c r="BM19" s="47" t="e">
        <f>VLOOKUP($C19,'[2]fournisseur 6'!$C:$N,7,FALSE)</f>
        <v>#N/A</v>
      </c>
      <c r="BN19" s="47" t="e">
        <f>VLOOKUP($C19,'[2]fournisseur 6'!$C:$N,8,FALSE)</f>
        <v>#N/A</v>
      </c>
      <c r="BO19" s="47" t="e">
        <f>VLOOKUP($C19,'[2]fournisseur 6'!$C:$N,9,FALSE)</f>
        <v>#N/A</v>
      </c>
      <c r="BP19" s="50" t="e">
        <f>VLOOKUP($C19,'[2]fournisseur 6'!$C:$N,10,FALSE)</f>
        <v>#N/A</v>
      </c>
      <c r="BQ19" s="47" t="e">
        <f>VLOOKUP($C19,'[2]fournisseur 6'!$C:$N,11,FALSE)</f>
        <v>#N/A</v>
      </c>
      <c r="BR19" s="49" t="e">
        <f>VLOOKUP($C19,'[2]fournisseur 6'!$C:$N,12,FALSE)</f>
        <v>#N/A</v>
      </c>
      <c r="BS19" s="62"/>
      <c r="BT19" s="47" t="e">
        <f>VLOOKUP($C19,'[2]fournisseur 7'!$C:$N,4,FALSE)</f>
        <v>#N/A</v>
      </c>
      <c r="BU19" s="47" t="e">
        <f>VLOOKUP($C19,'[2]fournisseur 7'!$C:$N,5,FALSE)</f>
        <v>#N/A</v>
      </c>
      <c r="BV19" s="47" t="e">
        <f>VLOOKUP($C19,'[2]fournisseur 7'!$C:$N,6,FALSE)</f>
        <v>#N/A</v>
      </c>
      <c r="BW19" s="47" t="e">
        <f>VLOOKUP($C19,'[2]fournisseur 7'!$C:$N,7,FALSE)</f>
        <v>#N/A</v>
      </c>
      <c r="BX19" s="47" t="e">
        <f>VLOOKUP($C19,'[2]fournisseur 7'!$C:$N,8,FALSE)</f>
        <v>#N/A</v>
      </c>
      <c r="BY19" s="47" t="e">
        <f>VLOOKUP($C19,'[2]fournisseur 7'!$C:$N,9,FALSE)</f>
        <v>#N/A</v>
      </c>
      <c r="BZ19" s="50" t="e">
        <f>VLOOKUP($C19,'[2]fournisseur 7'!$C:$N,10,FALSE)</f>
        <v>#N/A</v>
      </c>
      <c r="CA19" s="47" t="e">
        <f>VLOOKUP($C19,'[2]fournisseur 7'!$C:$N,11,FALSE)</f>
        <v>#N/A</v>
      </c>
      <c r="CB19" s="49"/>
      <c r="CC19" s="46" t="s">
        <v>97</v>
      </c>
      <c r="CD19" s="47">
        <f>VLOOKUP($C19,'[2]fournisseur 8'!$C:$N,4,FALSE)</f>
        <v>0</v>
      </c>
      <c r="CE19" s="47">
        <f>VLOOKUP($C19,'[2]fournisseur 8'!$C:$N,5,FALSE)</f>
        <v>0</v>
      </c>
      <c r="CF19" s="47">
        <f>VLOOKUP($C19,'[2]fournisseur 8'!$C:$N,6,FALSE)</f>
        <v>0</v>
      </c>
      <c r="CG19" s="47">
        <f>VLOOKUP($C19,'[2]fournisseur 8'!$C:$N,7,FALSE)</f>
        <v>0</v>
      </c>
      <c r="CH19" s="47">
        <f>VLOOKUP($C19,'[2]fournisseur 8'!$C:$N,8,FALSE)</f>
        <v>0</v>
      </c>
      <c r="CI19" s="47">
        <f>VLOOKUP($C19,'[2]fournisseur 8'!$C:$N,9,FALSE)</f>
        <v>0</v>
      </c>
      <c r="CJ19" s="50">
        <f>VLOOKUP($C19,'[2]fournisseur 8'!$C:$N,10,FALSE)</f>
        <v>0</v>
      </c>
      <c r="CK19" s="47">
        <f>VLOOKUP($C19,'[2]fournisseur 8'!$C:$N,11,FALSE)</f>
        <v>0</v>
      </c>
      <c r="CL19" s="49"/>
      <c r="CM19" s="51" t="s">
        <v>92</v>
      </c>
      <c r="CN19" s="52"/>
    </row>
    <row r="20" spans="1:92" s="31" customFormat="1" ht="21" customHeight="1" x14ac:dyDescent="0.25">
      <c r="A20" s="32" t="s">
        <v>28</v>
      </c>
      <c r="B20" s="33"/>
      <c r="C20" s="34" t="s">
        <v>93</v>
      </c>
      <c r="D20" s="35" t="s">
        <v>94</v>
      </c>
      <c r="E20" s="36">
        <v>1</v>
      </c>
      <c r="F20" s="37" t="s">
        <v>97</v>
      </c>
      <c r="G20" s="38" t="s">
        <v>97</v>
      </c>
      <c r="H20" s="39"/>
      <c r="I20" s="54" t="s">
        <v>66</v>
      </c>
      <c r="J20" s="55"/>
      <c r="K20" s="46"/>
      <c r="L20" s="43" t="e">
        <f>VLOOKUP($C20,'[2]fournisseurs 1'!$C:N,4,FALSE)</f>
        <v>#N/A</v>
      </c>
      <c r="M20" s="43" t="e">
        <f>VLOOKUP($C20,'[2]fournisseurs 1'!$C:N,5,FALSE)</f>
        <v>#N/A</v>
      </c>
      <c r="N20" s="43" t="e">
        <f>VLOOKUP($C20,'[2]fournisseurs 1'!$C:N,6,FALSE)</f>
        <v>#N/A</v>
      </c>
      <c r="O20" s="43" t="e">
        <f>VLOOKUP($C20,'[2]fournisseurs 1'!$C:N,7,FALSE)</f>
        <v>#N/A</v>
      </c>
      <c r="P20" s="43" t="e">
        <f>VLOOKUP($C20,'[2]fournisseurs 1'!$C:N,8,FALSE)</f>
        <v>#N/A</v>
      </c>
      <c r="Q20" s="43" t="e">
        <f>VLOOKUP($C20,'[2]fournisseurs 1'!$C:N,9,FALSE)</f>
        <v>#N/A</v>
      </c>
      <c r="R20" s="44" t="e">
        <f>VLOOKUP($C20,'[2]fournisseurs 1'!$C:N,10,FALSE)</f>
        <v>#N/A</v>
      </c>
      <c r="S20" s="43" t="e">
        <f>VLOOKUP($C20,'[2]fournisseurs 1'!$C:N,11,FALSE)</f>
        <v>#N/A</v>
      </c>
      <c r="T20" s="45" t="e">
        <f>VLOOKUP($C20,'[2]fournisseurs 1'!$C:N,12,FALSE)</f>
        <v>#N/A</v>
      </c>
      <c r="U20" s="46"/>
      <c r="V20" s="47" t="e">
        <f>VLOOKUP($C20,'[2]fournisseurs 2'!$C:$N,4,FALSE)</f>
        <v>#N/A</v>
      </c>
      <c r="W20" s="47" t="e">
        <f>VLOOKUP($C20,'[2]fournisseurs 2'!$C:$N,5,FALSE)</f>
        <v>#N/A</v>
      </c>
      <c r="X20" s="47" t="e">
        <f>VLOOKUP($C20,'[2]fournisseurs 2'!$C:$N,6,FALSE)</f>
        <v>#N/A</v>
      </c>
      <c r="Y20" s="47" t="e">
        <f>VLOOKUP($C20,'[2]fournisseurs 2'!$C:$N,7,FALSE)</f>
        <v>#N/A</v>
      </c>
      <c r="Z20" s="47" t="e">
        <f>VLOOKUP($C20,'[2]fournisseurs 2'!$C:$N,8,FALSE)</f>
        <v>#N/A</v>
      </c>
      <c r="AA20" s="47" t="e">
        <f>VLOOKUP($C20,'[2]fournisseurs 2'!$C:$N,9,FALSE)</f>
        <v>#N/A</v>
      </c>
      <c r="AB20" s="50" t="e">
        <f>VLOOKUP($C20,'[2]fournisseurs 2'!$C:$N,10,FALSE)</f>
        <v>#N/A</v>
      </c>
      <c r="AC20" s="47" t="e">
        <f>VLOOKUP($C20,'[2]fournisseurs 2'!$C:$N,11,FALSE)</f>
        <v>#N/A</v>
      </c>
      <c r="AD20" s="49" t="e">
        <f>VLOOKUP($C20,'[2]fournisseurs 2'!$C:$N,12,FALSE)</f>
        <v>#N/A</v>
      </c>
      <c r="AE20" s="62" t="s">
        <v>97</v>
      </c>
      <c r="AF20" s="47" t="str">
        <f>VLOOKUP($C20,'[2]fournisseur 3'!$C:$N,4,FALSE)</f>
        <v>577.0300</v>
      </c>
      <c r="AG20" s="47" t="str">
        <f>VLOOKUP($C20,'[2]fournisseur 3'!$C:$N,5,FALSE)</f>
        <v>Clé à molette, 12'' - L.300 mm</v>
      </c>
      <c r="AH20" s="47">
        <f>VLOOKUP($C20,'[2]fournisseur 3'!$C:$N,6,FALSE)</f>
        <v>23.21</v>
      </c>
      <c r="AI20" s="47">
        <f>VLOOKUP($C20,'[2]fournisseur 3'!$C:$N,7,FALSE)</f>
        <v>1</v>
      </c>
      <c r="AJ20" s="47">
        <f>VLOOKUP($C20,'[2]fournisseur 3'!$C:$N,8,FALSE)</f>
        <v>350</v>
      </c>
      <c r="AK20" s="47">
        <f>VLOOKUP($C20,'[2]fournisseur 3'!$C:$N,9,FALSE)</f>
        <v>12.765500000000001</v>
      </c>
      <c r="AL20" s="50">
        <f>VLOOKUP($C20,'[2]fournisseur 3'!$C:$N,10,FALSE)</f>
        <v>9.75</v>
      </c>
      <c r="AM20" s="47">
        <f>VLOOKUP($C20,'[2]fournisseur 3'!$C:$N,11,FALSE)</f>
        <v>0</v>
      </c>
      <c r="AN20" s="49">
        <f>VLOOKUP($C20,'[2]fournisseur 3'!$C:$N,12,FALSE)</f>
        <v>43131</v>
      </c>
      <c r="AO20" s="46"/>
      <c r="AP20" s="47" t="e">
        <f>VLOOKUP($C20,'[2]fournisseurs 4'!$C:$N,4,FALSE)</f>
        <v>#N/A</v>
      </c>
      <c r="AQ20" s="47" t="e">
        <f>VLOOKUP($C20,'[2]fournisseurs 4'!$C:$N,5,FALSE)</f>
        <v>#N/A</v>
      </c>
      <c r="AR20" s="47" t="e">
        <f>VLOOKUP($C20,'[2]fournisseurs 4'!$C:$N,6,FALSE)</f>
        <v>#N/A</v>
      </c>
      <c r="AS20" s="47" t="e">
        <f>VLOOKUP($C20,'[2]fournisseurs 4'!$C:$N,7,FALSE)</f>
        <v>#N/A</v>
      </c>
      <c r="AT20" s="47" t="e">
        <f>VLOOKUP($C20,'[2]fournisseurs 4'!$C:$N,8,FALSE)</f>
        <v>#N/A</v>
      </c>
      <c r="AU20" s="47" t="e">
        <f>VLOOKUP($C20,'[2]fournisseurs 4'!$C:$N,9,FALSE)</f>
        <v>#N/A</v>
      </c>
      <c r="AV20" s="50" t="e">
        <f>VLOOKUP($C20,'[2]fournisseurs 4'!$C:$N,10,FALSE)</f>
        <v>#N/A</v>
      </c>
      <c r="AW20" s="47" t="e">
        <f>VLOOKUP($C20,'[2]fournisseurs 4'!$C:$N,11,FALSE)</f>
        <v>#N/A</v>
      </c>
      <c r="AX20" s="49" t="e">
        <f>VLOOKUP($C20,'[2]fournisseurs 4'!$C:$N,12,FALSE)</f>
        <v>#N/A</v>
      </c>
      <c r="AY20" s="46" t="s">
        <v>97</v>
      </c>
      <c r="AZ20" s="47" t="str">
        <f>VLOOKUP($C20,'[2]fournisseurs 5'!$C:$N,4,FALSE)</f>
        <v>E187472</v>
      </c>
      <c r="BA20" s="47" t="str">
        <f>VLOOKUP($C20,'[2]fournisseurs 5'!$C:$N,5,FALSE)</f>
        <v>CLÉ A MOLETTE 300MM</v>
      </c>
      <c r="BB20" s="47">
        <f>VLOOKUP($C20,'[2]fournisseurs 5'!$C:$N,6,FALSE)</f>
        <v>2</v>
      </c>
      <c r="BC20" s="47">
        <f>VLOOKUP($C20,'[2]fournisseurs 5'!$C:$N,7,FALSE)</f>
        <v>0</v>
      </c>
      <c r="BD20" s="47">
        <f>VLOOKUP($C20,'[2]fournisseurs 5'!$C:$N,8,FALSE)</f>
        <v>0</v>
      </c>
      <c r="BE20" s="47">
        <f>VLOOKUP($C20,'[2]fournisseurs 5'!$C:$N,9,FALSE)</f>
        <v>9.6999999999999993</v>
      </c>
      <c r="BF20" s="48">
        <f>VLOOKUP($C20,'[2]fournisseurs 5'!$C:$N,10,FALSE)</f>
        <v>9.6999999999999993</v>
      </c>
      <c r="BG20" s="47">
        <f>VLOOKUP($C20,'[2]fournisseurs 5'!$C:$N,11,FALSE)</f>
        <v>0</v>
      </c>
      <c r="BH20" s="49">
        <f>VLOOKUP($C20,'[2]fournisseurs 5'!$C:$N,12,FALSE)</f>
        <v>43100</v>
      </c>
      <c r="BI20" s="46"/>
      <c r="BJ20" s="47" t="e">
        <f>VLOOKUP($C20,'[2]fournisseur 6'!$C:$N,4,FALSE)</f>
        <v>#N/A</v>
      </c>
      <c r="BK20" s="47" t="e">
        <f>VLOOKUP($C20,'[2]fournisseur 6'!$C:$N,5,FALSE)</f>
        <v>#N/A</v>
      </c>
      <c r="BL20" s="47" t="e">
        <f>VLOOKUP($C20,'[2]fournisseur 6'!$C:$N,6,FALSE)</f>
        <v>#N/A</v>
      </c>
      <c r="BM20" s="47" t="e">
        <f>VLOOKUP($C20,'[2]fournisseur 6'!$C:$N,7,FALSE)</f>
        <v>#N/A</v>
      </c>
      <c r="BN20" s="47" t="e">
        <f>VLOOKUP($C20,'[2]fournisseur 6'!$C:$N,8,FALSE)</f>
        <v>#N/A</v>
      </c>
      <c r="BO20" s="47" t="e">
        <f>VLOOKUP($C20,'[2]fournisseur 6'!$C:$N,9,FALSE)</f>
        <v>#N/A</v>
      </c>
      <c r="BP20" s="50" t="e">
        <f>VLOOKUP($C20,'[2]fournisseur 6'!$C:$N,10,FALSE)</f>
        <v>#N/A</v>
      </c>
      <c r="BQ20" s="47" t="e">
        <f>VLOOKUP($C20,'[2]fournisseur 6'!$C:$N,11,FALSE)</f>
        <v>#N/A</v>
      </c>
      <c r="BR20" s="49" t="e">
        <f>VLOOKUP($C20,'[2]fournisseur 6'!$C:$N,12,FALSE)</f>
        <v>#N/A</v>
      </c>
      <c r="BS20" s="46"/>
      <c r="BT20" s="47" t="e">
        <f>VLOOKUP($C20,'[2]fournisseur 7'!$C:$N,4,FALSE)</f>
        <v>#N/A</v>
      </c>
      <c r="BU20" s="47" t="e">
        <f>VLOOKUP($C20,'[2]fournisseur 7'!$C:$N,5,FALSE)</f>
        <v>#N/A</v>
      </c>
      <c r="BV20" s="47" t="e">
        <f>VLOOKUP($C20,'[2]fournisseur 7'!$C:$N,6,FALSE)</f>
        <v>#N/A</v>
      </c>
      <c r="BW20" s="47" t="e">
        <f>VLOOKUP($C20,'[2]fournisseur 7'!$C:$N,7,FALSE)</f>
        <v>#N/A</v>
      </c>
      <c r="BX20" s="47" t="e">
        <f>VLOOKUP($C20,'[2]fournisseur 7'!$C:$N,8,FALSE)</f>
        <v>#N/A</v>
      </c>
      <c r="BY20" s="47" t="e">
        <f>VLOOKUP($C20,'[2]fournisseur 7'!$C:$N,9,FALSE)</f>
        <v>#N/A</v>
      </c>
      <c r="BZ20" s="50" t="e">
        <f>VLOOKUP($C20,'[2]fournisseur 7'!$C:$N,10,FALSE)</f>
        <v>#N/A</v>
      </c>
      <c r="CA20" s="47" t="e">
        <f>VLOOKUP($C20,'[2]fournisseur 7'!$C:$N,11,FALSE)</f>
        <v>#N/A</v>
      </c>
      <c r="CB20" s="49"/>
      <c r="CC20" s="46" t="s">
        <v>97</v>
      </c>
      <c r="CD20" s="47">
        <f>VLOOKUP($C20,'[2]fournisseur 8'!$C:$N,4,FALSE)</f>
        <v>0</v>
      </c>
      <c r="CE20" s="47">
        <f>VLOOKUP($C20,'[2]fournisseur 8'!$C:$N,5,FALSE)</f>
        <v>0</v>
      </c>
      <c r="CF20" s="47">
        <f>VLOOKUP($C20,'[2]fournisseur 8'!$C:$N,6,FALSE)</f>
        <v>0</v>
      </c>
      <c r="CG20" s="47">
        <f>VLOOKUP($C20,'[2]fournisseur 8'!$C:$N,7,FALSE)</f>
        <v>0</v>
      </c>
      <c r="CH20" s="47">
        <f>VLOOKUP($C20,'[2]fournisseur 8'!$C:$N,8,FALSE)</f>
        <v>0</v>
      </c>
      <c r="CI20" s="47">
        <f>VLOOKUP($C20,'[2]fournisseur 8'!$C:$N,9,FALSE)</f>
        <v>0</v>
      </c>
      <c r="CJ20" s="50">
        <f>VLOOKUP($C20,'[2]fournisseur 8'!$C:$N,10,FALSE)</f>
        <v>0</v>
      </c>
      <c r="CK20" s="47">
        <f>VLOOKUP($C20,'[2]fournisseur 8'!$C:$N,11,FALSE)</f>
        <v>0</v>
      </c>
      <c r="CL20" s="49"/>
      <c r="CM20" s="51" t="s">
        <v>95</v>
      </c>
      <c r="CN20" s="52"/>
    </row>
  </sheetData>
  <protectedRanges>
    <protectedRange password="CBD5" sqref="E3:E20" name="Plage1_1"/>
  </protectedRanges>
  <autoFilter ref="A2:DB2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TOUZE</dc:creator>
  <cp:lastModifiedBy>Leila TOUZE</cp:lastModifiedBy>
  <dcterms:created xsi:type="dcterms:W3CDTF">2017-05-09T10:11:58Z</dcterms:created>
  <dcterms:modified xsi:type="dcterms:W3CDTF">2017-05-09T10:18:57Z</dcterms:modified>
</cp:coreProperties>
</file>