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GIE GPH\Chiffrage\"/>
    </mc:Choice>
  </mc:AlternateContent>
  <bookViews>
    <workbookView xWindow="0" yWindow="0" windowWidth="3450" windowHeight="7410" activeTab="1"/>
  </bookViews>
  <sheets>
    <sheet name="TDB" sheetId="2" r:id="rId1"/>
    <sheet name="fiche" sheetId="3" r:id="rId2"/>
    <sheet name="histo" sheetId="4" r:id="rId3"/>
    <sheet name="base de don." sheetId="1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3" l="1"/>
  <c r="D12" i="3"/>
  <c r="K23" i="2"/>
  <c r="D10" i="3"/>
  <c r="X24" i="1" l="1"/>
  <c r="X25" i="1" s="1"/>
  <c r="X26" i="1" s="1"/>
  <c r="W24" i="1"/>
  <c r="W25" i="1" s="1"/>
  <c r="W26" i="1" s="1"/>
  <c r="V24" i="1"/>
  <c r="V25" i="1" s="1"/>
  <c r="V26" i="1" s="1"/>
  <c r="U24" i="1"/>
  <c r="U25" i="1" s="1"/>
  <c r="U26" i="1" s="1"/>
  <c r="T24" i="1"/>
  <c r="T25" i="1" s="1"/>
  <c r="T26" i="1" s="1"/>
  <c r="S24" i="1"/>
  <c r="S25" i="1" s="1"/>
  <c r="S26" i="1" s="1"/>
  <c r="R24" i="1"/>
  <c r="R25" i="1" s="1"/>
  <c r="R26" i="1" s="1"/>
  <c r="Q24" i="1"/>
  <c r="Q25" i="1" s="1"/>
  <c r="Q26" i="1" s="1"/>
  <c r="P24" i="1"/>
  <c r="P25" i="1" s="1"/>
  <c r="P26" i="1" s="1"/>
  <c r="O24" i="1"/>
  <c r="O25" i="1" s="1"/>
  <c r="O26" i="1" s="1"/>
  <c r="N24" i="1"/>
  <c r="N25" i="1" s="1"/>
  <c r="N26" i="1" s="1"/>
  <c r="M24" i="1"/>
  <c r="M25" i="1" s="1"/>
  <c r="M26" i="1" s="1"/>
  <c r="L24" i="1"/>
  <c r="L25" i="1" s="1"/>
  <c r="L26" i="1" s="1"/>
  <c r="K24" i="1"/>
  <c r="K25" i="1" s="1"/>
  <c r="K26" i="1" s="1"/>
  <c r="J24" i="1"/>
  <c r="J25" i="1" s="1"/>
  <c r="J26" i="1" s="1"/>
  <c r="I24" i="1"/>
  <c r="I25" i="1" s="1"/>
  <c r="I26" i="1" s="1"/>
  <c r="H24" i="1"/>
  <c r="H25" i="1" s="1"/>
  <c r="H26" i="1" s="1"/>
  <c r="G24" i="1"/>
  <c r="G25" i="1" s="1"/>
  <c r="G26" i="1" s="1"/>
  <c r="F24" i="1"/>
  <c r="F25" i="1" s="1"/>
  <c r="F26" i="1" s="1"/>
  <c r="E24" i="1"/>
  <c r="E25" i="1" s="1"/>
  <c r="E26" i="1" s="1"/>
</calcChain>
</file>

<file path=xl/sharedStrings.xml><?xml version="1.0" encoding="utf-8"?>
<sst xmlns="http://schemas.openxmlformats.org/spreadsheetml/2006/main" count="101" uniqueCount="82">
  <si>
    <t xml:space="preserve">nombre de logement </t>
  </si>
  <si>
    <t>&lt;50</t>
  </si>
  <si>
    <t>&lt;100</t>
  </si>
  <si>
    <t>&lt;300</t>
  </si>
  <si>
    <t>&lt;600</t>
  </si>
  <si>
    <t xml:space="preserve">dévolution du marché </t>
  </si>
  <si>
    <t>CR</t>
  </si>
  <si>
    <t>Lots séparés</t>
  </si>
  <si>
    <t>Entreprise G</t>
  </si>
  <si>
    <t xml:space="preserve">Espace vert </t>
  </si>
  <si>
    <t xml:space="preserve">Commune </t>
  </si>
  <si>
    <t>macro changement de feuille</t>
  </si>
  <si>
    <t>neuf</t>
  </si>
  <si>
    <t xml:space="preserve">Fiche du coût prévisionnel de l'opération </t>
  </si>
  <si>
    <t xml:space="preserve">Prestataire exterieur </t>
  </si>
  <si>
    <t>Nom de l'opération</t>
  </si>
  <si>
    <t>Adresse</t>
  </si>
  <si>
    <t xml:space="preserve">Nombre de logements </t>
  </si>
  <si>
    <t xml:space="preserve">Responsable de programme </t>
  </si>
  <si>
    <t xml:space="preserve">Coordonnées </t>
  </si>
  <si>
    <t xml:space="preserve">Dénomination informatique (ex: UR) : </t>
  </si>
  <si>
    <t>NEUF</t>
  </si>
  <si>
    <t xml:space="preserve">Projet en : </t>
  </si>
  <si>
    <t>Dévolution du marchés</t>
  </si>
  <si>
    <t xml:space="preserve">Isolation thermique par l'exterieur (ITE) </t>
  </si>
  <si>
    <t>Enduit</t>
  </si>
  <si>
    <t>Bardage</t>
  </si>
  <si>
    <t xml:space="preserve">gravionnaire </t>
  </si>
  <si>
    <t>autoprotégé</t>
  </si>
  <si>
    <t>Menuiserie exterieur</t>
  </si>
  <si>
    <t>avec VR</t>
  </si>
  <si>
    <t>Sans VR</t>
  </si>
  <si>
    <t xml:space="preserve">peinture </t>
  </si>
  <si>
    <t xml:space="preserve">sol souple </t>
  </si>
  <si>
    <t>Pièce sèche</t>
  </si>
  <si>
    <t>Programme</t>
  </si>
  <si>
    <t>Clos-couvert</t>
  </si>
  <si>
    <t xml:space="preserve">halls, parties communes </t>
  </si>
  <si>
    <t xml:space="preserve">Réseaux </t>
  </si>
  <si>
    <t>Logements</t>
  </si>
  <si>
    <t>Réfection balcon</t>
  </si>
  <si>
    <t>Refection toiture terrasse avec isolation</t>
  </si>
  <si>
    <t>peinture</t>
  </si>
  <si>
    <t>faïence</t>
  </si>
  <si>
    <t>création de locaux</t>
  </si>
  <si>
    <t>refection</t>
  </si>
  <si>
    <t>N°fiche</t>
  </si>
  <si>
    <t xml:space="preserve">description </t>
  </si>
  <si>
    <t xml:space="preserve">Chiffrage </t>
  </si>
  <si>
    <t>-</t>
  </si>
  <si>
    <t>total</t>
  </si>
  <si>
    <t>XX</t>
  </si>
  <si>
    <t xml:space="preserve">Total par logement </t>
  </si>
  <si>
    <t xml:space="preserve">Nouveau </t>
  </si>
  <si>
    <t>Sauvgarder</t>
  </si>
  <si>
    <t xml:space="preserve">Projet : </t>
  </si>
  <si>
    <t xml:space="preserve">Information Projet </t>
  </si>
  <si>
    <t>Bois</t>
  </si>
  <si>
    <t>bardage</t>
  </si>
  <si>
    <t>Réhabilitation</t>
  </si>
  <si>
    <t>moyenne des données de la compta</t>
  </si>
  <si>
    <t xml:space="preserve">Données réél de la compta </t>
  </si>
  <si>
    <t xml:space="preserve">suppr si iso non coché </t>
  </si>
  <si>
    <t>enduit</t>
  </si>
  <si>
    <t xml:space="preserve">colonne : </t>
  </si>
  <si>
    <t>logo</t>
  </si>
  <si>
    <t>Logo</t>
  </si>
  <si>
    <t>isolation</t>
  </si>
  <si>
    <t>V</t>
  </si>
  <si>
    <t>vv</t>
  </si>
  <si>
    <t>cxc</t>
  </si>
  <si>
    <t>bvb</t>
  </si>
  <si>
    <t>zez</t>
  </si>
  <si>
    <t>ere</t>
  </si>
  <si>
    <t>tytr</t>
  </si>
  <si>
    <t>yyu</t>
  </si>
  <si>
    <t>yuf</t>
  </si>
  <si>
    <t>gfvc</t>
  </si>
  <si>
    <t>Isolation thermique par l'exterieur ITE</t>
  </si>
  <si>
    <t>gravionnaire</t>
  </si>
  <si>
    <t>refection tuture terrasse avec isolation</t>
  </si>
  <si>
    <t>menuiserie exterieur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</si>
</sst>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3" borderId="6" xfId="0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right" wrapText="1"/>
    </xf>
    <xf numFmtId="0" fontId="1" fillId="3" borderId="0" xfId="0" applyFont="1" applyFill="1" applyAlignment="1">
      <alignment horizontal="right" wrapText="1"/>
    </xf>
    <xf numFmtId="0" fontId="1" fillId="3" borderId="0" xfId="0" applyFont="1" applyFill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3" fillId="2" borderId="6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3" fillId="2" borderId="10" xfId="0" applyFont="1" applyFill="1" applyBorder="1" applyAlignment="1">
      <alignment horizontal="left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2" fillId="0" borderId="18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1" fillId="3" borderId="2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1" fillId="3" borderId="7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4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32" xfId="0" applyBorder="1"/>
    <xf numFmtId="0" fontId="0" fillId="0" borderId="33" xfId="0" applyBorder="1"/>
    <xf numFmtId="0" fontId="2" fillId="6" borderId="14" xfId="0" applyFont="1" applyFill="1" applyBorder="1" applyAlignment="1">
      <alignment horizontal="center" vertical="center" wrapText="1"/>
    </xf>
    <xf numFmtId="0" fontId="2" fillId="6" borderId="29" xfId="0" applyFont="1" applyFill="1" applyBorder="1" applyAlignment="1">
      <alignment horizontal="center" vertical="center" wrapText="1"/>
    </xf>
    <xf numFmtId="0" fontId="2" fillId="6" borderId="30" xfId="0" applyFont="1" applyFill="1" applyBorder="1" applyAlignment="1">
      <alignment horizontal="center" vertical="center" wrapText="1"/>
    </xf>
    <xf numFmtId="0" fontId="2" fillId="6" borderId="34" xfId="0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6" borderId="13" xfId="0" applyFont="1" applyFill="1" applyBorder="1" applyAlignment="1">
      <alignment horizontal="center" vertical="center" wrapText="1"/>
    </xf>
    <xf numFmtId="0" fontId="0" fillId="0" borderId="35" xfId="0" applyBorder="1"/>
    <xf numFmtId="0" fontId="0" fillId="0" borderId="0" xfId="0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2" fillId="0" borderId="0" xfId="0" applyFont="1"/>
    <xf numFmtId="0" fontId="2" fillId="0" borderId="12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1" fillId="3" borderId="0" xfId="0" applyFont="1" applyFill="1" applyAlignment="1">
      <alignment horizontal="left" wrapText="1"/>
    </xf>
    <xf numFmtId="0" fontId="0" fillId="0" borderId="0" xfId="0" applyBorder="1" applyAlignment="1"/>
    <xf numFmtId="0" fontId="0" fillId="0" borderId="16" xfId="0" applyBorder="1" applyAlignment="1"/>
    <xf numFmtId="0" fontId="0" fillId="0" borderId="28" xfId="0" applyBorder="1"/>
    <xf numFmtId="0" fontId="1" fillId="3" borderId="0" xfId="0" applyFont="1" applyFill="1" applyAlignmen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fmlaLink="F2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CheckBox" checked="Checked" fmlaLink="C22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1361</xdr:colOff>
          <xdr:row>21</xdr:row>
          <xdr:rowOff>157843</xdr:rowOff>
        </xdr:from>
        <xdr:to>
          <xdr:col>6</xdr:col>
          <xdr:colOff>39461</xdr:colOff>
          <xdr:row>22</xdr:row>
          <xdr:rowOff>164645</xdr:rowOff>
        </xdr:to>
        <xdr:sp macro="" textlink="">
          <xdr:nvSpPr>
            <xdr:cNvPr id="2053" name="Option 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28576</xdr:colOff>
          <xdr:row>23</xdr:row>
          <xdr:rowOff>6804</xdr:rowOff>
        </xdr:from>
        <xdr:to>
          <xdr:col>6</xdr:col>
          <xdr:colOff>66676</xdr:colOff>
          <xdr:row>24</xdr:row>
          <xdr:rowOff>53069</xdr:rowOff>
        </xdr:to>
        <xdr:sp macro="" textlink="">
          <xdr:nvSpPr>
            <xdr:cNvPr id="2055" name="Option 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33</xdr:row>
          <xdr:rowOff>161925</xdr:rowOff>
        </xdr:from>
        <xdr:to>
          <xdr:col>6</xdr:col>
          <xdr:colOff>76200</xdr:colOff>
          <xdr:row>35</xdr:row>
          <xdr:rowOff>19051</xdr:rowOff>
        </xdr:to>
        <xdr:sp macro="" textlink="">
          <xdr:nvSpPr>
            <xdr:cNvPr id="2063" name="Option 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35</xdr:row>
          <xdr:rowOff>152400</xdr:rowOff>
        </xdr:from>
        <xdr:to>
          <xdr:col>3</xdr:col>
          <xdr:colOff>76200</xdr:colOff>
          <xdr:row>37</xdr:row>
          <xdr:rowOff>13607</xdr:rowOff>
        </xdr:to>
        <xdr:sp macro="" textlink="">
          <xdr:nvSpPr>
            <xdr:cNvPr id="2064" name="Option 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34</xdr:row>
          <xdr:rowOff>161925</xdr:rowOff>
        </xdr:from>
        <xdr:to>
          <xdr:col>3</xdr:col>
          <xdr:colOff>66675</xdr:colOff>
          <xdr:row>36</xdr:row>
          <xdr:rowOff>19050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32</xdr:row>
          <xdr:rowOff>161925</xdr:rowOff>
        </xdr:from>
        <xdr:to>
          <xdr:col>6</xdr:col>
          <xdr:colOff>76200</xdr:colOff>
          <xdr:row>34</xdr:row>
          <xdr:rowOff>27215</xdr:rowOff>
        </xdr:to>
        <xdr:sp macro="" textlink="">
          <xdr:nvSpPr>
            <xdr:cNvPr id="2067" name="Option 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31</xdr:row>
          <xdr:rowOff>161925</xdr:rowOff>
        </xdr:from>
        <xdr:to>
          <xdr:col>3</xdr:col>
          <xdr:colOff>76200</xdr:colOff>
          <xdr:row>33</xdr:row>
          <xdr:rowOff>27214</xdr:rowOff>
        </xdr:to>
        <xdr:sp macro="" textlink="">
          <xdr:nvSpPr>
            <xdr:cNvPr id="2068" name="Option 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14968</xdr:colOff>
          <xdr:row>21</xdr:row>
          <xdr:rowOff>13608</xdr:rowOff>
        </xdr:from>
        <xdr:to>
          <xdr:col>3</xdr:col>
          <xdr:colOff>53068</xdr:colOff>
          <xdr:row>22</xdr:row>
          <xdr:rowOff>36740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26</xdr:row>
          <xdr:rowOff>161925</xdr:rowOff>
        </xdr:from>
        <xdr:to>
          <xdr:col>3</xdr:col>
          <xdr:colOff>57150</xdr:colOff>
          <xdr:row>28</xdr:row>
          <xdr:rowOff>9525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29</xdr:row>
          <xdr:rowOff>152400</xdr:rowOff>
        </xdr:from>
        <xdr:to>
          <xdr:col>3</xdr:col>
          <xdr:colOff>66675</xdr:colOff>
          <xdr:row>30</xdr:row>
          <xdr:rowOff>190500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23</xdr:row>
          <xdr:rowOff>142875</xdr:rowOff>
        </xdr:from>
        <xdr:to>
          <xdr:col>3</xdr:col>
          <xdr:colOff>57150</xdr:colOff>
          <xdr:row>24</xdr:row>
          <xdr:rowOff>180975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9:K61"/>
  <sheetViews>
    <sheetView showGridLines="0" topLeftCell="A7" zoomScale="70" zoomScaleNormal="70" workbookViewId="0">
      <selection activeCell="G37" sqref="G37"/>
    </sheetView>
  </sheetViews>
  <sheetFormatPr baseColWidth="10" defaultRowHeight="14.25" x14ac:dyDescent="0.2"/>
  <cols>
    <col min="2" max="2" width="26" customWidth="1"/>
    <col min="3" max="3" width="3.5" customWidth="1"/>
    <col min="4" max="4" width="9.375" customWidth="1"/>
    <col min="5" max="5" width="11" customWidth="1"/>
    <col min="6" max="6" width="3.5" customWidth="1"/>
    <col min="7" max="7" width="15.125" customWidth="1"/>
    <col min="8" max="8" width="33.375" customWidth="1"/>
    <col min="9" max="9" width="20.625" customWidth="1"/>
    <col min="10" max="10" width="1.375" customWidth="1"/>
  </cols>
  <sheetData>
    <row r="9" spans="2:9" ht="15" x14ac:dyDescent="0.25">
      <c r="B9" s="34" t="s">
        <v>56</v>
      </c>
      <c r="C9" s="31"/>
      <c r="D9" s="31"/>
      <c r="E9" s="31"/>
      <c r="F9" s="31"/>
      <c r="G9" s="31"/>
      <c r="H9" s="31"/>
      <c r="I9" s="32"/>
    </row>
    <row r="10" spans="2:9" x14ac:dyDescent="0.2">
      <c r="B10" s="21" t="s">
        <v>15</v>
      </c>
      <c r="C10" s="38"/>
      <c r="D10" s="39"/>
      <c r="E10" s="39"/>
      <c r="F10" s="40"/>
      <c r="H10" s="21" t="s">
        <v>14</v>
      </c>
    </row>
    <row r="11" spans="2:9" x14ac:dyDescent="0.2">
      <c r="B11" s="22" t="s">
        <v>10</v>
      </c>
      <c r="C11" s="35"/>
      <c r="D11" s="36"/>
      <c r="E11" s="36"/>
      <c r="F11" s="37"/>
      <c r="H11" s="22" t="s">
        <v>20</v>
      </c>
      <c r="I11" s="1"/>
    </row>
    <row r="12" spans="2:9" x14ac:dyDescent="0.2">
      <c r="B12" s="22" t="s">
        <v>16</v>
      </c>
      <c r="C12" s="33"/>
      <c r="D12" s="33"/>
      <c r="E12" s="33"/>
      <c r="F12" s="33"/>
      <c r="H12" s="22" t="s">
        <v>17</v>
      </c>
      <c r="I12" s="1">
        <v>50</v>
      </c>
    </row>
    <row r="15" spans="2:9" x14ac:dyDescent="0.2">
      <c r="B15" s="22" t="s">
        <v>23</v>
      </c>
      <c r="C15" s="41"/>
      <c r="D15" s="41"/>
      <c r="E15" s="41"/>
      <c r="F15" s="41"/>
    </row>
    <row r="16" spans="2:9" x14ac:dyDescent="0.2">
      <c r="B16" s="22" t="s">
        <v>18</v>
      </c>
      <c r="C16" s="33"/>
      <c r="D16" s="33"/>
      <c r="E16" s="33"/>
      <c r="F16" s="33"/>
    </row>
    <row r="17" spans="2:11" x14ac:dyDescent="0.2">
      <c r="B17" s="22" t="s">
        <v>19</v>
      </c>
      <c r="C17" s="33"/>
      <c r="D17" s="33"/>
      <c r="E17" s="33"/>
      <c r="F17" s="33"/>
    </row>
    <row r="18" spans="2:11" x14ac:dyDescent="0.2">
      <c r="B18" s="21" t="s">
        <v>55</v>
      </c>
      <c r="C18" s="24"/>
      <c r="D18" s="25"/>
      <c r="E18" s="25"/>
      <c r="F18" s="26"/>
    </row>
    <row r="21" spans="2:11" ht="15.75" thickBot="1" x14ac:dyDescent="0.3">
      <c r="B21" s="30" t="s">
        <v>35</v>
      </c>
      <c r="C21" s="31"/>
      <c r="D21" s="31"/>
      <c r="E21" s="31"/>
      <c r="F21" s="31"/>
      <c r="G21" s="31"/>
      <c r="H21" s="31"/>
      <c r="I21" s="32"/>
    </row>
    <row r="22" spans="2:11" ht="15.75" thickBot="1" x14ac:dyDescent="0.3">
      <c r="B22" s="23" t="s">
        <v>36</v>
      </c>
      <c r="C22" t="b">
        <v>1</v>
      </c>
      <c r="D22" s="28" t="s">
        <v>24</v>
      </c>
      <c r="E22" s="28"/>
      <c r="F22" s="28"/>
      <c r="G22" s="28"/>
      <c r="H22" s="2"/>
      <c r="I22" s="3"/>
    </row>
    <row r="23" spans="2:11" x14ac:dyDescent="0.2">
      <c r="B23" s="4"/>
      <c r="C23" s="5"/>
      <c r="D23" s="5"/>
      <c r="F23">
        <v>1</v>
      </c>
      <c r="G23" s="5" t="s">
        <v>63</v>
      </c>
      <c r="H23" s="65" t="s">
        <v>62</v>
      </c>
      <c r="I23" s="66"/>
      <c r="K23" s="69">
        <f ca="1">IF(OR(NOT(C22),NOT(AND(F23&gt;=1,F23&lt;=2))),"",INDIRECT(ADDRESS(MATCH(I12,'base de don.'!A:A,0),CHOOSE(TDB!F23,'base de don.'!B:B,'base de don.'!C:C))))</f>
        <v>0</v>
      </c>
    </row>
    <row r="24" spans="2:11" x14ac:dyDescent="0.2">
      <c r="B24" s="4"/>
      <c r="C24" s="5"/>
      <c r="D24" s="5"/>
      <c r="E24" s="5"/>
      <c r="F24" s="5"/>
      <c r="G24" s="5" t="s">
        <v>26</v>
      </c>
      <c r="H24" s="65"/>
      <c r="I24" s="66"/>
    </row>
    <row r="25" spans="2:11" ht="15" x14ac:dyDescent="0.25">
      <c r="B25" s="4"/>
      <c r="C25" s="5"/>
      <c r="D25" s="29" t="s">
        <v>41</v>
      </c>
      <c r="E25" s="29"/>
      <c r="F25" s="29"/>
      <c r="G25" s="29"/>
      <c r="H25" s="5"/>
      <c r="I25" s="6"/>
    </row>
    <row r="26" spans="2:11" x14ac:dyDescent="0.2">
      <c r="B26" s="4"/>
      <c r="C26" s="5"/>
      <c r="D26" s="5"/>
      <c r="E26" s="5"/>
      <c r="F26" s="5"/>
      <c r="G26" s="5" t="s">
        <v>27</v>
      </c>
      <c r="H26" s="5"/>
      <c r="I26" s="6"/>
    </row>
    <row r="27" spans="2:11" x14ac:dyDescent="0.2">
      <c r="B27" s="4"/>
      <c r="C27" s="5"/>
      <c r="D27" s="5"/>
      <c r="E27" s="5"/>
      <c r="F27" s="5"/>
      <c r="G27" s="5" t="s">
        <v>28</v>
      </c>
      <c r="H27" s="5"/>
      <c r="I27" s="6"/>
    </row>
    <row r="28" spans="2:11" ht="15" x14ac:dyDescent="0.25">
      <c r="B28" s="4"/>
      <c r="C28" s="5"/>
      <c r="D28" s="29" t="s">
        <v>29</v>
      </c>
      <c r="E28" s="29"/>
      <c r="F28" s="29"/>
      <c r="G28" s="29"/>
      <c r="H28" s="5"/>
      <c r="I28" s="6"/>
    </row>
    <row r="29" spans="2:11" x14ac:dyDescent="0.2">
      <c r="B29" s="4"/>
      <c r="C29" s="5"/>
      <c r="D29" s="5"/>
      <c r="E29" s="5"/>
      <c r="F29" s="5"/>
      <c r="G29" s="5" t="s">
        <v>30</v>
      </c>
      <c r="H29" s="5"/>
      <c r="I29" s="6"/>
    </row>
    <row r="30" spans="2:11" x14ac:dyDescent="0.2">
      <c r="B30" s="4"/>
      <c r="C30" s="5"/>
      <c r="D30" s="5"/>
      <c r="E30" s="5"/>
      <c r="F30" s="5"/>
      <c r="G30" s="5" t="s">
        <v>31</v>
      </c>
      <c r="H30" s="5"/>
      <c r="I30" s="6"/>
    </row>
    <row r="31" spans="2:11" ht="15.75" thickBot="1" x14ac:dyDescent="0.3">
      <c r="B31" s="7"/>
      <c r="C31" s="8"/>
      <c r="D31" s="27" t="s">
        <v>40</v>
      </c>
      <c r="E31" s="27"/>
      <c r="F31" s="27"/>
      <c r="G31" s="27"/>
      <c r="H31" s="8"/>
      <c r="I31" s="9"/>
    </row>
    <row r="59" spans="9:9" x14ac:dyDescent="0.2">
      <c r="I59" t="s">
        <v>11</v>
      </c>
    </row>
    <row r="60" spans="9:9" x14ac:dyDescent="0.2">
      <c r="I60" t="s">
        <v>53</v>
      </c>
    </row>
    <row r="61" spans="9:9" x14ac:dyDescent="0.2">
      <c r="I61" t="s">
        <v>54</v>
      </c>
    </row>
  </sheetData>
  <mergeCells count="13">
    <mergeCell ref="C17:F17"/>
    <mergeCell ref="B9:I9"/>
    <mergeCell ref="C11:F11"/>
    <mergeCell ref="C10:F10"/>
    <mergeCell ref="C12:F12"/>
    <mergeCell ref="C15:F15"/>
    <mergeCell ref="C16:F16"/>
    <mergeCell ref="C18:F18"/>
    <mergeCell ref="B21:I21"/>
    <mergeCell ref="D22:G22"/>
    <mergeCell ref="D25:G25"/>
    <mergeCell ref="D28:G28"/>
    <mergeCell ref="D31:G31"/>
  </mergeCells>
  <dataValidations count="2">
    <dataValidation type="list" allowBlank="1" showInputMessage="1" showErrorMessage="1" sqref="C15:F15">
      <formula1>"Corps d'état séparé, Marché unique, Conception réalisation"</formula1>
    </dataValidation>
    <dataValidation type="list" allowBlank="1" showInputMessage="1" showErrorMessage="1" sqref="C18">
      <formula1>"Neuf, Réhabilitation"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3" name="Option Button 5">
              <controlPr defaultSize="0" autoFill="0" autoLine="0" autoPict="0">
                <anchor moveWithCells="1">
                  <from>
                    <xdr:col>5</xdr:col>
                    <xdr:colOff>0</xdr:colOff>
                    <xdr:row>21</xdr:row>
                    <xdr:rowOff>161925</xdr:rowOff>
                  </from>
                  <to>
                    <xdr:col>6</xdr:col>
                    <xdr:colOff>38100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4" name="Option Button 7">
              <controlPr defaultSize="0" autoFill="0" autoLine="0" autoPict="0">
                <anchor moveWithCells="1">
                  <from>
                    <xdr:col>5</xdr:col>
                    <xdr:colOff>28575</xdr:colOff>
                    <xdr:row>23</xdr:row>
                    <xdr:rowOff>9525</xdr:rowOff>
                  </from>
                  <to>
                    <xdr:col>6</xdr:col>
                    <xdr:colOff>66675</xdr:colOff>
                    <xdr:row>24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5" name="Option Button 15">
              <controlPr defaultSize="0" autoFill="0" autoLine="0" autoPict="0">
                <anchor moveWithCells="1">
                  <from>
                    <xdr:col>5</xdr:col>
                    <xdr:colOff>38100</xdr:colOff>
                    <xdr:row>33</xdr:row>
                    <xdr:rowOff>161925</xdr:rowOff>
                  </from>
                  <to>
                    <xdr:col>6</xdr:col>
                    <xdr:colOff>76200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6" name="Option Button 16">
              <controlPr defaultSize="0" autoFill="0" autoLine="0" autoPict="0">
                <anchor moveWithCells="1">
                  <from>
                    <xdr:col>2</xdr:col>
                    <xdr:colOff>38100</xdr:colOff>
                    <xdr:row>35</xdr:row>
                    <xdr:rowOff>152400</xdr:rowOff>
                  </from>
                  <to>
                    <xdr:col>3</xdr:col>
                    <xdr:colOff>76200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7" name="Option Button 18">
              <controlPr defaultSize="0" autoFill="0" autoLine="0" autoPict="0">
                <anchor moveWithCells="1">
                  <from>
                    <xdr:col>2</xdr:col>
                    <xdr:colOff>28575</xdr:colOff>
                    <xdr:row>34</xdr:row>
                    <xdr:rowOff>161925</xdr:rowOff>
                  </from>
                  <to>
                    <xdr:col>3</xdr:col>
                    <xdr:colOff>66675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Option Button 19">
              <controlPr defaultSize="0" autoFill="0" autoLine="0" autoPict="0">
                <anchor moveWithCells="1">
                  <from>
                    <xdr:col>5</xdr:col>
                    <xdr:colOff>38100</xdr:colOff>
                    <xdr:row>32</xdr:row>
                    <xdr:rowOff>161925</xdr:rowOff>
                  </from>
                  <to>
                    <xdr:col>6</xdr:col>
                    <xdr:colOff>76200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9" name="Option Button 20">
              <controlPr defaultSize="0" autoFill="0" autoLine="0" autoPict="0">
                <anchor moveWithCells="1">
                  <from>
                    <xdr:col>2</xdr:col>
                    <xdr:colOff>38100</xdr:colOff>
                    <xdr:row>31</xdr:row>
                    <xdr:rowOff>161925</xdr:rowOff>
                  </from>
                  <to>
                    <xdr:col>3</xdr:col>
                    <xdr:colOff>76200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0" name="Check Box 26">
              <controlPr defaultSize="0" autoFill="0" autoLine="0" autoPict="0">
                <anchor moveWithCells="1">
                  <from>
                    <xdr:col>2</xdr:col>
                    <xdr:colOff>19050</xdr:colOff>
                    <xdr:row>21</xdr:row>
                    <xdr:rowOff>9525</xdr:rowOff>
                  </from>
                  <to>
                    <xdr:col>3</xdr:col>
                    <xdr:colOff>57150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1" name="Check Box 27">
              <controlPr defaultSize="0" autoFill="0" autoLine="0" autoPict="0">
                <anchor moveWithCells="1">
                  <from>
                    <xdr:col>2</xdr:col>
                    <xdr:colOff>19050</xdr:colOff>
                    <xdr:row>26</xdr:row>
                    <xdr:rowOff>161925</xdr:rowOff>
                  </from>
                  <to>
                    <xdr:col>3</xdr:col>
                    <xdr:colOff>57150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12" name="Check Box 28">
              <controlPr defaultSize="0" autoFill="0" autoLine="0" autoPict="0">
                <anchor moveWithCells="1">
                  <from>
                    <xdr:col>2</xdr:col>
                    <xdr:colOff>28575</xdr:colOff>
                    <xdr:row>29</xdr:row>
                    <xdr:rowOff>152400</xdr:rowOff>
                  </from>
                  <to>
                    <xdr:col>3</xdr:col>
                    <xdr:colOff>66675</xdr:colOff>
                    <xdr:row>30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3" name="Check Box 29">
              <controlPr defaultSize="0" autoFill="0" autoLine="0" autoPict="0">
                <anchor moveWithCells="1">
                  <from>
                    <xdr:col>2</xdr:col>
                    <xdr:colOff>19050</xdr:colOff>
                    <xdr:row>23</xdr:row>
                    <xdr:rowOff>142875</xdr:rowOff>
                  </from>
                  <to>
                    <xdr:col>3</xdr:col>
                    <xdr:colOff>57150</xdr:colOff>
                    <xdr:row>24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7"/>
  <sheetViews>
    <sheetView tabSelected="1" workbookViewId="0">
      <selection activeCell="C17" sqref="C17"/>
    </sheetView>
  </sheetViews>
  <sheetFormatPr baseColWidth="10" defaultRowHeight="14.25" x14ac:dyDescent="0.2"/>
  <cols>
    <col min="3" max="3" width="32.25" bestFit="1" customWidth="1"/>
    <col min="5" max="5" width="16.625" bestFit="1" customWidth="1"/>
  </cols>
  <sheetData>
    <row r="2" spans="2:6" x14ac:dyDescent="0.2">
      <c r="B2" t="s">
        <v>13</v>
      </c>
    </row>
    <row r="4" spans="2:6" x14ac:dyDescent="0.2">
      <c r="B4" t="s">
        <v>65</v>
      </c>
      <c r="F4" t="s">
        <v>66</v>
      </c>
    </row>
    <row r="6" spans="2:6" x14ac:dyDescent="0.2">
      <c r="B6" t="s">
        <v>47</v>
      </c>
    </row>
    <row r="9" spans="2:6" x14ac:dyDescent="0.2">
      <c r="B9" t="s">
        <v>48</v>
      </c>
    </row>
    <row r="10" spans="2:6" x14ac:dyDescent="0.2">
      <c r="C10" t="s">
        <v>67</v>
      </c>
      <c r="D10" s="69">
        <f ca="1">IF(OR(NOT(TDB!$C$22),NOT(AND(TDB!$F$23&gt;=1,F23&lt;2))),"",INDIRECT(ADDRESS(MATCH(TDB!$I$12,'base de don.'!A:A,0),CHOOSE(TDB!$F$23,2,3,4))))</f>
        <v>0</v>
      </c>
    </row>
    <row r="11" spans="2:6" x14ac:dyDescent="0.2">
      <c r="C11" t="s">
        <v>80</v>
      </c>
      <c r="D11" s="69">
        <f ca="1">IF(OR(NOT(TDB!$C$22),NOT(AND(TDB!$F$23&gt;=1,F24&lt;2))),"",INDIRECT(ADDRESS(MATCH(TDB!$I$12,'base de don.'!A:A,0),CHOOSE(TDB!$F$23,2,3,4))))</f>
        <v>0</v>
      </c>
    </row>
    <row r="12" spans="2:6" x14ac:dyDescent="0.2">
      <c r="C12" t="s">
        <v>81</v>
      </c>
      <c r="D12" s="69">
        <f ca="1">IF(OR(NOT(TDB!$C$22),NOT(AND(TDB!$F$23&gt;=1,F25&lt;2))),"",INDIRECT(ADDRESS(MATCH(TDB!$I$12,'base de don.'!A:A,0),CHOOSE(TDB!$F$23,2,3,4))))</f>
        <v>0</v>
      </c>
    </row>
    <row r="13" spans="2:6" x14ac:dyDescent="0.2">
      <c r="C13" t="s">
        <v>49</v>
      </c>
    </row>
    <row r="14" spans="2:6" x14ac:dyDescent="0.2">
      <c r="C14" t="s">
        <v>49</v>
      </c>
    </row>
    <row r="15" spans="2:6" x14ac:dyDescent="0.2">
      <c r="C15" t="s">
        <v>49</v>
      </c>
    </row>
    <row r="17" spans="2:6" x14ac:dyDescent="0.2">
      <c r="B17" t="s">
        <v>50</v>
      </c>
      <c r="C17" t="s">
        <v>51</v>
      </c>
      <c r="E17" t="s">
        <v>52</v>
      </c>
      <c r="F17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workbookViewId="0">
      <selection activeCell="M8" sqref="M8"/>
    </sheetView>
  </sheetViews>
  <sheetFormatPr baseColWidth="10" defaultRowHeight="14.25" x14ac:dyDescent="0.2"/>
  <cols>
    <col min="1" max="1" width="17.75" bestFit="1" customWidth="1"/>
    <col min="4" max="4" width="19.875" bestFit="1" customWidth="1"/>
    <col min="5" max="5" width="34.375" bestFit="1" customWidth="1"/>
    <col min="6" max="6" width="21.125" bestFit="1" customWidth="1"/>
    <col min="7" max="7" width="7.375" bestFit="1" customWidth="1"/>
    <col min="8" max="8" width="21.625" bestFit="1" customWidth="1"/>
    <col min="9" max="9" width="26.625" bestFit="1" customWidth="1"/>
    <col min="10" max="10" width="12.75" customWidth="1"/>
    <col min="11" max="11" width="11.125" customWidth="1"/>
    <col min="13" max="13" width="18.5" customWidth="1"/>
    <col min="14" max="14" width="10.5" customWidth="1"/>
  </cols>
  <sheetData>
    <row r="1" spans="1:16" ht="30" x14ac:dyDescent="0.25">
      <c r="A1" s="10" t="s">
        <v>15</v>
      </c>
      <c r="B1" s="11" t="s">
        <v>10</v>
      </c>
      <c r="C1" s="11" t="s">
        <v>16</v>
      </c>
      <c r="D1" s="10" t="s">
        <v>14</v>
      </c>
      <c r="E1" s="12" t="s">
        <v>20</v>
      </c>
      <c r="F1" s="11" t="s">
        <v>17</v>
      </c>
      <c r="G1" s="14" t="s">
        <v>46</v>
      </c>
      <c r="H1" s="14" t="s">
        <v>23</v>
      </c>
      <c r="I1" s="14" t="s">
        <v>18</v>
      </c>
      <c r="J1" s="14" t="s">
        <v>19</v>
      </c>
      <c r="K1" s="13" t="s">
        <v>22</v>
      </c>
      <c r="L1" s="15" t="s">
        <v>36</v>
      </c>
      <c r="M1" s="15" t="s">
        <v>37</v>
      </c>
      <c r="N1" s="15" t="s">
        <v>38</v>
      </c>
      <c r="O1" s="15" t="s">
        <v>39</v>
      </c>
      <c r="P1" s="15" t="s">
        <v>9</v>
      </c>
    </row>
    <row r="2" spans="1:16" x14ac:dyDescent="0.2"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x14ac:dyDescent="0.2"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2">
      <c r="G4" s="1"/>
      <c r="H4" s="1"/>
      <c r="I4" s="1"/>
      <c r="J4" s="1"/>
      <c r="K4" s="1"/>
      <c r="L4" s="1"/>
      <c r="M4" s="1"/>
      <c r="N4" s="1"/>
      <c r="O4" s="1"/>
      <c r="P4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8"/>
  <sheetViews>
    <sheetView workbookViewId="0">
      <selection activeCell="K30" sqref="K30"/>
    </sheetView>
  </sheetViews>
  <sheetFormatPr baseColWidth="10" defaultRowHeight="14.25" x14ac:dyDescent="0.2"/>
  <cols>
    <col min="16" max="16" width="12" customWidth="1"/>
  </cols>
  <sheetData>
    <row r="1" spans="1:7" ht="15" x14ac:dyDescent="0.25">
      <c r="A1" s="68" t="s">
        <v>21</v>
      </c>
      <c r="B1" s="68"/>
      <c r="C1" s="68"/>
      <c r="D1" s="68"/>
      <c r="E1" s="68"/>
      <c r="F1" s="68"/>
      <c r="G1" s="68"/>
    </row>
    <row r="3" spans="1:7" x14ac:dyDescent="0.2">
      <c r="B3" s="42" t="s">
        <v>0</v>
      </c>
      <c r="C3" s="42"/>
      <c r="E3" s="42" t="s">
        <v>5</v>
      </c>
      <c r="F3" s="42"/>
    </row>
    <row r="4" spans="1:7" x14ac:dyDescent="0.2">
      <c r="C4" t="s">
        <v>1</v>
      </c>
      <c r="F4" t="s">
        <v>6</v>
      </c>
    </row>
    <row r="5" spans="1:7" x14ac:dyDescent="0.2">
      <c r="C5" t="s">
        <v>2</v>
      </c>
      <c r="F5" t="s">
        <v>7</v>
      </c>
    </row>
    <row r="6" spans="1:7" x14ac:dyDescent="0.2">
      <c r="C6" t="s">
        <v>3</v>
      </c>
      <c r="F6" t="s">
        <v>8</v>
      </c>
    </row>
    <row r="7" spans="1:7" x14ac:dyDescent="0.2">
      <c r="C7" t="s">
        <v>4</v>
      </c>
    </row>
    <row r="18" spans="1:24" x14ac:dyDescent="0.2">
      <c r="A18" t="s">
        <v>64</v>
      </c>
      <c r="B18">
        <v>2</v>
      </c>
      <c r="C18">
        <v>3</v>
      </c>
      <c r="D18">
        <v>4</v>
      </c>
      <c r="E18">
        <v>5</v>
      </c>
      <c r="F18">
        <v>6</v>
      </c>
      <c r="G18">
        <v>7</v>
      </c>
      <c r="H18">
        <v>8</v>
      </c>
      <c r="I18">
        <v>9</v>
      </c>
      <c r="J18">
        <v>10</v>
      </c>
      <c r="K18">
        <v>11</v>
      </c>
      <c r="L18">
        <v>12</v>
      </c>
      <c r="M18">
        <v>13</v>
      </c>
      <c r="N18">
        <v>14</v>
      </c>
      <c r="O18">
        <v>15</v>
      </c>
      <c r="P18">
        <v>16</v>
      </c>
      <c r="Q18">
        <v>17</v>
      </c>
      <c r="R18">
        <v>18</v>
      </c>
      <c r="S18">
        <v>19</v>
      </c>
      <c r="T18">
        <v>20</v>
      </c>
      <c r="U18">
        <v>21</v>
      </c>
      <c r="V18">
        <v>22</v>
      </c>
      <c r="W18">
        <v>23</v>
      </c>
      <c r="X18">
        <v>24</v>
      </c>
    </row>
    <row r="19" spans="1:24" ht="15" customHeight="1" x14ac:dyDescent="0.25">
      <c r="A19" s="64" t="s">
        <v>59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</row>
    <row r="20" spans="1:24" ht="15" thickBot="1" x14ac:dyDescent="0.25">
      <c r="A20" t="s">
        <v>60</v>
      </c>
    </row>
    <row r="21" spans="1:24" ht="30" x14ac:dyDescent="0.25">
      <c r="A21" s="59"/>
      <c r="B21" s="60" t="s">
        <v>78</v>
      </c>
      <c r="C21" s="61"/>
      <c r="D21" s="62"/>
      <c r="E21" s="51" t="s">
        <v>41</v>
      </c>
      <c r="F21" s="46"/>
      <c r="G21" s="47" t="s">
        <v>29</v>
      </c>
      <c r="H21" s="48"/>
      <c r="I21" s="50" t="s">
        <v>68</v>
      </c>
      <c r="J21" s="47" t="s">
        <v>70</v>
      </c>
      <c r="K21" s="49"/>
      <c r="L21" s="48"/>
      <c r="M21" s="50" t="s">
        <v>69</v>
      </c>
      <c r="N21" s="47" t="s">
        <v>71</v>
      </c>
      <c r="O21" s="48"/>
      <c r="P21" s="50" t="s">
        <v>72</v>
      </c>
      <c r="Q21" s="50" t="s">
        <v>73</v>
      </c>
      <c r="R21" s="50" t="s">
        <v>74</v>
      </c>
      <c r="S21" s="50" t="s">
        <v>75</v>
      </c>
      <c r="T21" s="50" t="s">
        <v>76</v>
      </c>
      <c r="U21" s="47" t="s">
        <v>77</v>
      </c>
      <c r="V21" s="49"/>
      <c r="W21" s="48"/>
      <c r="X21" s="50" t="s">
        <v>34</v>
      </c>
    </row>
    <row r="22" spans="1:24" s="53" customFormat="1" ht="29.25" thickBot="1" x14ac:dyDescent="0.25">
      <c r="B22" s="54" t="s">
        <v>25</v>
      </c>
      <c r="C22" s="55" t="s">
        <v>58</v>
      </c>
      <c r="D22" s="56" t="s">
        <v>57</v>
      </c>
      <c r="E22" s="57" t="s">
        <v>79</v>
      </c>
      <c r="F22" s="56" t="s">
        <v>28</v>
      </c>
      <c r="G22" s="54" t="s">
        <v>30</v>
      </c>
      <c r="H22" s="56" t="s">
        <v>31</v>
      </c>
      <c r="I22" s="58"/>
      <c r="J22" s="54" t="s">
        <v>42</v>
      </c>
      <c r="K22" s="55" t="s">
        <v>43</v>
      </c>
      <c r="L22" s="56" t="s">
        <v>44</v>
      </c>
      <c r="M22" s="58"/>
      <c r="N22" s="54" t="s">
        <v>45</v>
      </c>
      <c r="O22" s="56" t="s">
        <v>12</v>
      </c>
      <c r="P22" s="58"/>
      <c r="Q22" s="58"/>
      <c r="R22" s="58"/>
      <c r="S22" s="58"/>
      <c r="T22" s="58"/>
      <c r="U22" s="54" t="s">
        <v>32</v>
      </c>
      <c r="V22" s="55" t="s">
        <v>33</v>
      </c>
      <c r="W22" s="56" t="s">
        <v>43</v>
      </c>
      <c r="X22" s="58"/>
    </row>
    <row r="23" spans="1:24" x14ac:dyDescent="0.2">
      <c r="A23" s="67">
        <v>50</v>
      </c>
      <c r="B23" s="16">
        <v>100</v>
      </c>
      <c r="C23" s="1">
        <v>200</v>
      </c>
      <c r="D23" s="17">
        <v>300</v>
      </c>
      <c r="E23" s="43">
        <v>300</v>
      </c>
      <c r="F23" s="17">
        <v>400</v>
      </c>
      <c r="G23" s="16">
        <v>150</v>
      </c>
      <c r="H23" s="17">
        <v>100</v>
      </c>
      <c r="I23" s="44">
        <v>600</v>
      </c>
      <c r="J23" s="16">
        <v>700</v>
      </c>
      <c r="K23" s="1">
        <v>800</v>
      </c>
      <c r="L23" s="17">
        <v>1000</v>
      </c>
      <c r="M23" s="44">
        <v>1100</v>
      </c>
      <c r="N23" s="16">
        <v>1200</v>
      </c>
      <c r="O23" s="17">
        <v>1300</v>
      </c>
      <c r="P23" s="44">
        <v>1400</v>
      </c>
      <c r="Q23" s="44">
        <v>1500</v>
      </c>
      <c r="R23" s="44">
        <v>1600</v>
      </c>
      <c r="S23" s="44">
        <v>1700</v>
      </c>
      <c r="T23" s="44">
        <v>1800</v>
      </c>
      <c r="U23" s="16">
        <v>1900</v>
      </c>
      <c r="V23" s="1">
        <v>2000</v>
      </c>
      <c r="W23" s="17">
        <v>2000</v>
      </c>
      <c r="X23" s="44">
        <v>2100</v>
      </c>
    </row>
    <row r="24" spans="1:24" x14ac:dyDescent="0.2">
      <c r="A24" s="4">
        <v>100</v>
      </c>
      <c r="B24" s="16">
        <v>95</v>
      </c>
      <c r="C24" s="1">
        <v>190</v>
      </c>
      <c r="D24" s="17">
        <v>270</v>
      </c>
      <c r="E24" s="43">
        <f>E23-(5%*E23)</f>
        <v>285</v>
      </c>
      <c r="F24" s="17">
        <f>F23-(5%*F23)</f>
        <v>380</v>
      </c>
      <c r="G24" s="16">
        <f>G23-(5%*G23)</f>
        <v>142.5</v>
      </c>
      <c r="H24" s="17">
        <f>H23-(5%*H23)</f>
        <v>95</v>
      </c>
      <c r="I24" s="44">
        <f>I23-(5%*I23)</f>
        <v>570</v>
      </c>
      <c r="J24" s="16">
        <f>J23-(5%*J23)</f>
        <v>665</v>
      </c>
      <c r="K24" s="1">
        <f>K23-(5%*K23)</f>
        <v>760</v>
      </c>
      <c r="L24" s="17">
        <f>L23-(5%*L23)</f>
        <v>950</v>
      </c>
      <c r="M24" s="44">
        <f>M23-(5%*M23)</f>
        <v>1045</v>
      </c>
      <c r="N24" s="16">
        <f>N23-(5%*N23)</f>
        <v>1140</v>
      </c>
      <c r="O24" s="17">
        <f>O23-(5%*O23)</f>
        <v>1235</v>
      </c>
      <c r="P24" s="44">
        <f>P23-(5%*P23)</f>
        <v>1330</v>
      </c>
      <c r="Q24" s="44">
        <f>Q23-(5%*Q23)</f>
        <v>1425</v>
      </c>
      <c r="R24" s="44">
        <f>R23-(5%*R23)</f>
        <v>1520</v>
      </c>
      <c r="S24" s="44">
        <f>S23-(5%*S23)</f>
        <v>1615</v>
      </c>
      <c r="T24" s="44">
        <f>T23-(5%*T23)</f>
        <v>1710</v>
      </c>
      <c r="U24" s="16">
        <f>U23-(5%*U23)</f>
        <v>1805</v>
      </c>
      <c r="V24" s="1">
        <f>V23-(5%*V23)</f>
        <v>1900</v>
      </c>
      <c r="W24" s="17">
        <f>W23-(5%*W23)</f>
        <v>1900</v>
      </c>
      <c r="X24" s="44">
        <f>X23-(5%*X23)</f>
        <v>1995</v>
      </c>
    </row>
    <row r="25" spans="1:24" x14ac:dyDescent="0.2">
      <c r="A25" s="4">
        <v>200</v>
      </c>
      <c r="B25" s="16">
        <v>90</v>
      </c>
      <c r="C25" s="1">
        <v>180.5</v>
      </c>
      <c r="D25" s="17">
        <v>250</v>
      </c>
      <c r="E25" s="43">
        <f>E24-(5%*E24)</f>
        <v>270.75</v>
      </c>
      <c r="F25" s="17">
        <f>F24-(5%*F24)</f>
        <v>361</v>
      </c>
      <c r="G25" s="16">
        <f>G24-(5%*G24)</f>
        <v>135.375</v>
      </c>
      <c r="H25" s="17">
        <f>H24-(5%*H24)</f>
        <v>90.25</v>
      </c>
      <c r="I25" s="44">
        <f>I24-(5%*I24)</f>
        <v>541.5</v>
      </c>
      <c r="J25" s="16">
        <f>J24-(5%*J24)</f>
        <v>631.75</v>
      </c>
      <c r="K25" s="1">
        <f>K24-(5%*K24)</f>
        <v>722</v>
      </c>
      <c r="L25" s="17">
        <f>L24-(5%*L24)</f>
        <v>902.5</v>
      </c>
      <c r="M25" s="44">
        <f>M24-(5%*M24)</f>
        <v>992.75</v>
      </c>
      <c r="N25" s="16">
        <f>N24-(5%*N24)</f>
        <v>1083</v>
      </c>
      <c r="O25" s="17">
        <f>O24-(5%*O24)</f>
        <v>1173.25</v>
      </c>
      <c r="P25" s="44">
        <f>P24-(5%*P24)</f>
        <v>1263.5</v>
      </c>
      <c r="Q25" s="44">
        <f>Q24-(5%*Q24)</f>
        <v>1353.75</v>
      </c>
      <c r="R25" s="44">
        <f>R24-(5%*R24)</f>
        <v>1444</v>
      </c>
      <c r="S25" s="44">
        <f>S24-(5%*S24)</f>
        <v>1534.25</v>
      </c>
      <c r="T25" s="44">
        <f>T24-(5%*T24)</f>
        <v>1624.5</v>
      </c>
      <c r="U25" s="16">
        <f>U24-(5%*U24)</f>
        <v>1714.75</v>
      </c>
      <c r="V25" s="1">
        <f>V24-(5%*V24)</f>
        <v>1805</v>
      </c>
      <c r="W25" s="17">
        <f>W24-(5%*W24)</f>
        <v>1805</v>
      </c>
      <c r="X25" s="44">
        <f>X24-(5%*X24)</f>
        <v>1895.25</v>
      </c>
    </row>
    <row r="26" spans="1:24" ht="15" thickBot="1" x14ac:dyDescent="0.25">
      <c r="A26" s="7">
        <v>500</v>
      </c>
      <c r="B26" s="18">
        <v>85.5</v>
      </c>
      <c r="C26" s="19">
        <v>171</v>
      </c>
      <c r="D26" s="20">
        <v>210</v>
      </c>
      <c r="E26" s="52">
        <f>E25-(5%*E25)</f>
        <v>257.21249999999998</v>
      </c>
      <c r="F26" s="20">
        <f>F25-(5%*F25)</f>
        <v>342.95</v>
      </c>
      <c r="G26" s="18">
        <f>G25-(5%*G25)</f>
        <v>128.60624999999999</v>
      </c>
      <c r="H26" s="20">
        <f>H25-(5%*H25)</f>
        <v>85.737499999999997</v>
      </c>
      <c r="I26" s="45">
        <f>I25-(5%*I25)</f>
        <v>514.42499999999995</v>
      </c>
      <c r="J26" s="18">
        <f>J25-(5%*J25)</f>
        <v>600.16250000000002</v>
      </c>
      <c r="K26" s="19">
        <f>K25-(5%*K25)</f>
        <v>685.9</v>
      </c>
      <c r="L26" s="20">
        <f>L25-(5%*L25)</f>
        <v>857.375</v>
      </c>
      <c r="M26" s="45">
        <f>M25-(5%*M25)</f>
        <v>943.11249999999995</v>
      </c>
      <c r="N26" s="18">
        <f>N25-(5%*N25)</f>
        <v>1028.8499999999999</v>
      </c>
      <c r="O26" s="20">
        <f>O25-(5%*O25)</f>
        <v>1114.5875000000001</v>
      </c>
      <c r="P26" s="45">
        <f>P25-(5%*P25)</f>
        <v>1200.325</v>
      </c>
      <c r="Q26" s="45">
        <f>Q25-(5%*Q25)</f>
        <v>1286.0625</v>
      </c>
      <c r="R26" s="45">
        <f>R25-(5%*R25)</f>
        <v>1371.8</v>
      </c>
      <c r="S26" s="45">
        <f>S25-(5%*S25)</f>
        <v>1457.5374999999999</v>
      </c>
      <c r="T26" s="45">
        <f>T25-(5%*T25)</f>
        <v>1543.2750000000001</v>
      </c>
      <c r="U26" s="18">
        <f>U25-(5%*U25)</f>
        <v>1629.0125</v>
      </c>
      <c r="V26" s="19">
        <f>V25-(5%*V25)</f>
        <v>1714.75</v>
      </c>
      <c r="W26" s="20">
        <f>W25-(5%*W25)</f>
        <v>1714.75</v>
      </c>
      <c r="X26" s="45">
        <f>X25-(5%*X25)</f>
        <v>1800.4875</v>
      </c>
    </row>
    <row r="27" spans="1:24" x14ac:dyDescent="0.2"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</row>
    <row r="28" spans="1:24" x14ac:dyDescent="0.2"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</row>
    <row r="29" spans="1:24" x14ac:dyDescent="0.2"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  <row r="30" spans="1:24" x14ac:dyDescent="0.2">
      <c r="A30" t="s">
        <v>61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</row>
    <row r="31" spans="1:24" x14ac:dyDescent="0.2"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</row>
    <row r="32" spans="1:24" x14ac:dyDescent="0.2">
      <c r="E32" s="5"/>
      <c r="F32" s="5"/>
      <c r="G32" s="5"/>
      <c r="H32" s="5"/>
      <c r="I32" s="5"/>
      <c r="J32" s="63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</row>
    <row r="33" spans="5:24" x14ac:dyDescent="0.2"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</row>
    <row r="34" spans="5:24" x14ac:dyDescent="0.2"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</row>
    <row r="35" spans="5:24" x14ac:dyDescent="0.2"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</row>
    <row r="36" spans="5:24" x14ac:dyDescent="0.2"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</row>
    <row r="37" spans="5:24" x14ac:dyDescent="0.2"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</row>
    <row r="38" spans="5:24" x14ac:dyDescent="0.2"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</row>
  </sheetData>
  <mergeCells count="9">
    <mergeCell ref="U21:W21"/>
    <mergeCell ref="G21:H21"/>
    <mergeCell ref="A19:X19"/>
    <mergeCell ref="B21:D21"/>
    <mergeCell ref="E21:F21"/>
    <mergeCell ref="J21:L21"/>
    <mergeCell ref="N21:O21"/>
    <mergeCell ref="B3:C3"/>
    <mergeCell ref="E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TDB</vt:lpstr>
      <vt:lpstr>fiche</vt:lpstr>
      <vt:lpstr>histo</vt:lpstr>
      <vt:lpstr>base de don.</vt:lpstr>
    </vt:vector>
  </TitlesOfParts>
  <Company>Groupe SNI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 Bilel</dc:creator>
  <cp:lastModifiedBy>ABID Bilel</cp:lastModifiedBy>
  <dcterms:created xsi:type="dcterms:W3CDTF">2019-01-16T09:15:33Z</dcterms:created>
  <dcterms:modified xsi:type="dcterms:W3CDTF">2019-01-18T13:44:24Z</dcterms:modified>
</cp:coreProperties>
</file>